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1779ba56038c233/Documents/weekly assignment/"/>
    </mc:Choice>
  </mc:AlternateContent>
  <xr:revisionPtr revIDLastSave="686" documentId="13_ncr:1_{E178F222-E581-4B22-AD1A-5EA1DBDF3BA6}" xr6:coauthVersionLast="47" xr6:coauthVersionMax="47" xr10:uidLastSave="{C5FFCE8F-2738-4CFC-B5F6-DDE81EB7549D}"/>
  <bookViews>
    <workbookView xWindow="-108" yWindow="-108" windowWidth="23256" windowHeight="12456" firstSheet="4" activeTab="11" xr2:uid="{00000000-000D-0000-FFFF-FFFF00000000}"/>
  </bookViews>
  <sheets>
    <sheet name="Customer_Dim" sheetId="15" r:id="rId1"/>
    <sheet name="Product_Dim" sheetId="16" r:id="rId2"/>
    <sheet name="Sales_Fact" sheetId="17" r:id="rId3"/>
    <sheet name="Data cleaning" sheetId="5" r:id="rId4"/>
    <sheet name="productD" sheetId="6" r:id="rId5"/>
    <sheet name="Store_Dim" sheetId="3" r:id="rId6"/>
    <sheet name="salesD" sheetId="7" r:id="rId7"/>
    <sheet name="Logical" sheetId="8" r:id="rId8"/>
    <sheet name="LookUP" sheetId="10" r:id="rId9"/>
    <sheet name="Sheet2" sheetId="20" r:id="rId10"/>
    <sheet name="Pivot Table" sheetId="14" r:id="rId11"/>
    <sheet name="dashboard" sheetId="19" r:id="rId12"/>
    <sheet name="Pivot chart" sheetId="18" r:id="rId13"/>
  </sheets>
  <definedNames>
    <definedName name="_xlcn.WorksheetConnection_ExcelEndAssignment.xlsxcustomerD_1" hidden="1">customerD_[]</definedName>
    <definedName name="_xlcn.WorksheetConnection_ExcelEndAssignment.xlsxproductD_11" hidden="1">productD_1[]</definedName>
    <definedName name="_xlcn.WorksheetConnection_ExcelEndAssignment.xlsxsalesD_11" hidden="1">salesD_1[]</definedName>
    <definedName name="_xlcn.WorksheetConnection_ExcelEndAssignment.xlsxstoreD1" hidden="1">storeD[]</definedName>
    <definedName name="ExternalData_1" localSheetId="3" hidden="1">'Data cleaning'!$A$1:$H$501</definedName>
    <definedName name="ExternalData_1" localSheetId="4" hidden="1">productD!$A$1:$G$101</definedName>
    <definedName name="ExternalData_1" localSheetId="6" hidden="1">salesD!$A$1:$J$2001</definedName>
  </definedNames>
  <calcPr calcId="191029"/>
  <pivotCaches>
    <pivotCache cacheId="24" r:id="rId14"/>
    <pivotCache cacheId="71" r:id="rId15"/>
    <pivotCache cacheId="72" r:id="rId16"/>
    <pivotCache cacheId="73" r:id="rId17"/>
    <pivotCache cacheId="74" r:id="rId18"/>
    <pivotCache cacheId="75" r:id="rId19"/>
    <pivotCache cacheId="76" r:id="rId20"/>
    <pivotCache cacheId="77" r:id="rId21"/>
    <pivotCache cacheId="78" r:id="rId22"/>
    <pivotCache cacheId="79" r:id="rId23"/>
    <pivotCache cacheId="80" r:id="rId24"/>
    <pivotCache cacheId="81" r:id="rId25"/>
    <pivotCache cacheId="82" r:id="rId26"/>
    <pivotCache cacheId="83" r:id="rId27"/>
    <pivotCache cacheId="84" r:id="rId28"/>
    <pivotCache cacheId="85" r:id="rId29"/>
    <pivotCache cacheId="86" r:id="rId30"/>
    <pivotCache cacheId="87" r:id="rId31"/>
    <pivotCache cacheId="88" r:id="rId32"/>
    <pivotCache cacheId="89" r:id="rId33"/>
    <pivotCache cacheId="90" r:id="rId34"/>
    <pivotCache cacheId="91" r:id="rId35"/>
    <pivotCache cacheId="105" r:id="rId3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oreD" name="storeD" connection="WorksheetConnection_Excel End Assignment.xlsx!storeD"/>
          <x15:modelTable id="salesD_1" name="salesD_1" connection="WorksheetConnection_Excel End Assignment.xlsx!salesD_1"/>
          <x15:modelTable id="productD_1" name="productD_1" connection="WorksheetConnection_Excel End Assignment.xlsx!productD_1"/>
          <x15:modelTable id="customerD_" name="customerD_" connection="WorksheetConnection_Excel End Assignment.xlsx!customerD_"/>
        </x15:modelTables>
        <x15:modelRelationships>
          <x15:modelRelationship fromTable="salesD_1" fromColumn="Customer_ID" toTable="customerD_" toColumn="Customer_ID"/>
          <x15:modelRelationship fromTable="salesD_1" fromColumn="Product_ID" toTable="productD_1" toColumn="Product_ID"/>
          <x15:modelRelationship fromTable="salesD_1" fromColumn="Store_ID" toTable="storeD" toColumn="Store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D_1" columnName="Order_Date" columnId="Order_Date">
                <x16:calculatedTimeColumn columnName="Order_Date (Year)" columnId="Order_Date (Year)" contentType="years" isSelected="1"/>
                <x16:calculatedTimeColumn columnName="Order_Date (Quarter)" columnId="Order_Date (Quarter)" contentType="quarters" isSelected="1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0" l="1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4" i="10"/>
  <c r="B10" i="8" l="1"/>
  <c r="B9" i="8"/>
  <c r="B8" i="8"/>
  <c r="B3" i="8"/>
  <c r="B4" i="8"/>
  <c r="B5" i="8"/>
  <c r="K2001" i="7"/>
  <c r="K2000" i="7"/>
  <c r="K1999" i="7"/>
  <c r="K1998" i="7"/>
  <c r="K1997" i="7"/>
  <c r="K1996" i="7"/>
  <c r="K1995" i="7"/>
  <c r="K1994" i="7"/>
  <c r="K1993" i="7"/>
  <c r="K1992" i="7"/>
  <c r="K1991" i="7"/>
  <c r="K1990" i="7"/>
  <c r="K1989" i="7"/>
  <c r="K1988" i="7"/>
  <c r="K1987" i="7"/>
  <c r="K1986" i="7"/>
  <c r="K1985" i="7"/>
  <c r="K1984" i="7"/>
  <c r="K1983" i="7"/>
  <c r="K1982" i="7"/>
  <c r="K1981" i="7"/>
  <c r="K1980" i="7"/>
  <c r="K1979" i="7"/>
  <c r="K1978" i="7"/>
  <c r="K1977" i="7"/>
  <c r="K1976" i="7"/>
  <c r="K1975" i="7"/>
  <c r="K1974" i="7"/>
  <c r="K1973" i="7"/>
  <c r="K1972" i="7"/>
  <c r="K1971" i="7"/>
  <c r="K1970" i="7"/>
  <c r="K1969" i="7"/>
  <c r="K1968" i="7"/>
  <c r="K1967" i="7"/>
  <c r="K1966" i="7"/>
  <c r="K1965" i="7"/>
  <c r="K1964" i="7"/>
  <c r="K1963" i="7"/>
  <c r="K1962" i="7"/>
  <c r="K1961" i="7"/>
  <c r="K1960" i="7"/>
  <c r="K1959" i="7"/>
  <c r="K1958" i="7"/>
  <c r="K1957" i="7"/>
  <c r="K1956" i="7"/>
  <c r="K1955" i="7"/>
  <c r="K1954" i="7"/>
  <c r="K1953" i="7"/>
  <c r="K1952" i="7"/>
  <c r="K1951" i="7"/>
  <c r="K1950" i="7"/>
  <c r="K1949" i="7"/>
  <c r="K1948" i="7"/>
  <c r="K1947" i="7"/>
  <c r="K1946" i="7"/>
  <c r="K1945" i="7"/>
  <c r="K1944" i="7"/>
  <c r="K1943" i="7"/>
  <c r="K1942" i="7"/>
  <c r="K1941" i="7"/>
  <c r="K1940" i="7"/>
  <c r="K1939" i="7"/>
  <c r="K1938" i="7"/>
  <c r="K1937" i="7"/>
  <c r="K1936" i="7"/>
  <c r="K1935" i="7"/>
  <c r="K1934" i="7"/>
  <c r="K1933" i="7"/>
  <c r="K1932" i="7"/>
  <c r="K1931" i="7"/>
  <c r="K1930" i="7"/>
  <c r="K1929" i="7"/>
  <c r="K1928" i="7"/>
  <c r="K1927" i="7"/>
  <c r="K1926" i="7"/>
  <c r="K1925" i="7"/>
  <c r="K1924" i="7"/>
  <c r="K1923" i="7"/>
  <c r="K1922" i="7"/>
  <c r="K1921" i="7"/>
  <c r="K1920" i="7"/>
  <c r="K1919" i="7"/>
  <c r="K1918" i="7"/>
  <c r="K1917" i="7"/>
  <c r="K1916" i="7"/>
  <c r="K1915" i="7"/>
  <c r="K1914" i="7"/>
  <c r="K1913" i="7"/>
  <c r="K1912" i="7"/>
  <c r="K1911" i="7"/>
  <c r="K1910" i="7"/>
  <c r="K1909" i="7"/>
  <c r="K1908" i="7"/>
  <c r="K1907" i="7"/>
  <c r="K1906" i="7"/>
  <c r="K1905" i="7"/>
  <c r="K1904" i="7"/>
  <c r="K1903" i="7"/>
  <c r="K1902" i="7"/>
  <c r="K1901" i="7"/>
  <c r="K1900" i="7"/>
  <c r="K1899" i="7"/>
  <c r="K1898" i="7"/>
  <c r="K1897" i="7"/>
  <c r="K1896" i="7"/>
  <c r="K1895" i="7"/>
  <c r="K1894" i="7"/>
  <c r="K1893" i="7"/>
  <c r="K1892" i="7"/>
  <c r="K1891" i="7"/>
  <c r="K1890" i="7"/>
  <c r="K1889" i="7"/>
  <c r="K1888" i="7"/>
  <c r="K1887" i="7"/>
  <c r="K1886" i="7"/>
  <c r="K1885" i="7"/>
  <c r="K1884" i="7"/>
  <c r="K1883" i="7"/>
  <c r="K1882" i="7"/>
  <c r="K1881" i="7"/>
  <c r="K1880" i="7"/>
  <c r="K1879" i="7"/>
  <c r="K1878" i="7"/>
  <c r="K1877" i="7"/>
  <c r="K1876" i="7"/>
  <c r="K1875" i="7"/>
  <c r="K1874" i="7"/>
  <c r="K1873" i="7"/>
  <c r="K1872" i="7"/>
  <c r="K1871" i="7"/>
  <c r="K1870" i="7"/>
  <c r="K1869" i="7"/>
  <c r="K1868" i="7"/>
  <c r="K1867" i="7"/>
  <c r="K1866" i="7"/>
  <c r="K1865" i="7"/>
  <c r="K1864" i="7"/>
  <c r="K1863" i="7"/>
  <c r="K1862" i="7"/>
  <c r="K1861" i="7"/>
  <c r="K1860" i="7"/>
  <c r="K1859" i="7"/>
  <c r="K1858" i="7"/>
  <c r="K1857" i="7"/>
  <c r="K1856" i="7"/>
  <c r="K1855" i="7"/>
  <c r="K1854" i="7"/>
  <c r="K1853" i="7"/>
  <c r="K1852" i="7"/>
  <c r="K1851" i="7"/>
  <c r="K1850" i="7"/>
  <c r="K1849" i="7"/>
  <c r="K1848" i="7"/>
  <c r="K1847" i="7"/>
  <c r="K1846" i="7"/>
  <c r="K1845" i="7"/>
  <c r="K1844" i="7"/>
  <c r="K1843" i="7"/>
  <c r="K1842" i="7"/>
  <c r="K1841" i="7"/>
  <c r="K1840" i="7"/>
  <c r="K1839" i="7"/>
  <c r="K1838" i="7"/>
  <c r="K1837" i="7"/>
  <c r="K1836" i="7"/>
  <c r="K1835" i="7"/>
  <c r="K1834" i="7"/>
  <c r="K1833" i="7"/>
  <c r="K1832" i="7"/>
  <c r="K1831" i="7"/>
  <c r="K1830" i="7"/>
  <c r="K1829" i="7"/>
  <c r="K1828" i="7"/>
  <c r="K1827" i="7"/>
  <c r="K1826" i="7"/>
  <c r="K1825" i="7"/>
  <c r="K1824" i="7"/>
  <c r="K1823" i="7"/>
  <c r="K1822" i="7"/>
  <c r="K1821" i="7"/>
  <c r="K1820" i="7"/>
  <c r="K1819" i="7"/>
  <c r="K1818" i="7"/>
  <c r="K1817" i="7"/>
  <c r="K1816" i="7"/>
  <c r="K1815" i="7"/>
  <c r="K1814" i="7"/>
  <c r="K1813" i="7"/>
  <c r="K1812" i="7"/>
  <c r="K1811" i="7"/>
  <c r="K1810" i="7"/>
  <c r="K1809" i="7"/>
  <c r="K1808" i="7"/>
  <c r="K1807" i="7"/>
  <c r="K1806" i="7"/>
  <c r="K1805" i="7"/>
  <c r="K1804" i="7"/>
  <c r="K1803" i="7"/>
  <c r="K1802" i="7"/>
  <c r="K1801" i="7"/>
  <c r="K1800" i="7"/>
  <c r="K1799" i="7"/>
  <c r="K1798" i="7"/>
  <c r="K1797" i="7"/>
  <c r="K1796" i="7"/>
  <c r="K1795" i="7"/>
  <c r="K1794" i="7"/>
  <c r="K1793" i="7"/>
  <c r="K1792" i="7"/>
  <c r="K1791" i="7"/>
  <c r="K1790" i="7"/>
  <c r="K1789" i="7"/>
  <c r="K1788" i="7"/>
  <c r="K1787" i="7"/>
  <c r="K1786" i="7"/>
  <c r="K1785" i="7"/>
  <c r="K1784" i="7"/>
  <c r="K1783" i="7"/>
  <c r="K1782" i="7"/>
  <c r="K1781" i="7"/>
  <c r="K1780" i="7"/>
  <c r="K1779" i="7"/>
  <c r="K1778" i="7"/>
  <c r="K1777" i="7"/>
  <c r="K1776" i="7"/>
  <c r="K1775" i="7"/>
  <c r="K1774" i="7"/>
  <c r="K1773" i="7"/>
  <c r="K1772" i="7"/>
  <c r="K1771" i="7"/>
  <c r="K1770" i="7"/>
  <c r="K1769" i="7"/>
  <c r="K1768" i="7"/>
  <c r="K1767" i="7"/>
  <c r="K1766" i="7"/>
  <c r="K1765" i="7"/>
  <c r="K1764" i="7"/>
  <c r="K1763" i="7"/>
  <c r="K1762" i="7"/>
  <c r="K1761" i="7"/>
  <c r="K1760" i="7"/>
  <c r="K1759" i="7"/>
  <c r="K1758" i="7"/>
  <c r="K1757" i="7"/>
  <c r="K1756" i="7"/>
  <c r="K1755" i="7"/>
  <c r="K1754" i="7"/>
  <c r="K1753" i="7"/>
  <c r="K1752" i="7"/>
  <c r="K1751" i="7"/>
  <c r="K1750" i="7"/>
  <c r="K1749" i="7"/>
  <c r="K1748" i="7"/>
  <c r="K1747" i="7"/>
  <c r="K1746" i="7"/>
  <c r="K1745" i="7"/>
  <c r="K1744" i="7"/>
  <c r="K1743" i="7"/>
  <c r="K1742" i="7"/>
  <c r="K1741" i="7"/>
  <c r="K1740" i="7"/>
  <c r="K1739" i="7"/>
  <c r="K1738" i="7"/>
  <c r="K1737" i="7"/>
  <c r="K1736" i="7"/>
  <c r="K1735" i="7"/>
  <c r="K1734" i="7"/>
  <c r="K1733" i="7"/>
  <c r="K1732" i="7"/>
  <c r="K1731" i="7"/>
  <c r="K1730" i="7"/>
  <c r="K1729" i="7"/>
  <c r="K1728" i="7"/>
  <c r="K1727" i="7"/>
  <c r="K1726" i="7"/>
  <c r="K1725" i="7"/>
  <c r="K1724" i="7"/>
  <c r="K1723" i="7"/>
  <c r="K1722" i="7"/>
  <c r="K1721" i="7"/>
  <c r="K1720" i="7"/>
  <c r="K1719" i="7"/>
  <c r="K1718" i="7"/>
  <c r="K1717" i="7"/>
  <c r="K1716" i="7"/>
  <c r="K1715" i="7"/>
  <c r="K1714" i="7"/>
  <c r="K1713" i="7"/>
  <c r="K1712" i="7"/>
  <c r="K1711" i="7"/>
  <c r="K1710" i="7"/>
  <c r="K1709" i="7"/>
  <c r="K1708" i="7"/>
  <c r="K1707" i="7"/>
  <c r="K1706" i="7"/>
  <c r="K1705" i="7"/>
  <c r="K1704" i="7"/>
  <c r="K1703" i="7"/>
  <c r="K1702" i="7"/>
  <c r="K1701" i="7"/>
  <c r="K1700" i="7"/>
  <c r="K1699" i="7"/>
  <c r="K1698" i="7"/>
  <c r="K1697" i="7"/>
  <c r="K1696" i="7"/>
  <c r="K1695" i="7"/>
  <c r="K1694" i="7"/>
  <c r="K1693" i="7"/>
  <c r="K1692" i="7"/>
  <c r="K1691" i="7"/>
  <c r="K1690" i="7"/>
  <c r="K1689" i="7"/>
  <c r="K1688" i="7"/>
  <c r="K1687" i="7"/>
  <c r="K1686" i="7"/>
  <c r="K1685" i="7"/>
  <c r="K1684" i="7"/>
  <c r="K1683" i="7"/>
  <c r="K1682" i="7"/>
  <c r="K1681" i="7"/>
  <c r="K1680" i="7"/>
  <c r="K1679" i="7"/>
  <c r="K1678" i="7"/>
  <c r="K1677" i="7"/>
  <c r="K1676" i="7"/>
  <c r="K1675" i="7"/>
  <c r="K1674" i="7"/>
  <c r="K1673" i="7"/>
  <c r="K1672" i="7"/>
  <c r="K1671" i="7"/>
  <c r="K1670" i="7"/>
  <c r="K1669" i="7"/>
  <c r="K1668" i="7"/>
  <c r="K1667" i="7"/>
  <c r="K1666" i="7"/>
  <c r="K1665" i="7"/>
  <c r="K1664" i="7"/>
  <c r="K1663" i="7"/>
  <c r="K1662" i="7"/>
  <c r="K1661" i="7"/>
  <c r="K1660" i="7"/>
  <c r="K1659" i="7"/>
  <c r="K1658" i="7"/>
  <c r="K1657" i="7"/>
  <c r="K1656" i="7"/>
  <c r="K1655" i="7"/>
  <c r="K1654" i="7"/>
  <c r="K1653" i="7"/>
  <c r="K1652" i="7"/>
  <c r="K1651" i="7"/>
  <c r="K1650" i="7"/>
  <c r="K1649" i="7"/>
  <c r="K1648" i="7"/>
  <c r="K1647" i="7"/>
  <c r="K1646" i="7"/>
  <c r="K1645" i="7"/>
  <c r="K1644" i="7"/>
  <c r="K1643" i="7"/>
  <c r="K1642" i="7"/>
  <c r="K1641" i="7"/>
  <c r="K1640" i="7"/>
  <c r="K1639" i="7"/>
  <c r="K1638" i="7"/>
  <c r="K1637" i="7"/>
  <c r="K1636" i="7"/>
  <c r="K1635" i="7"/>
  <c r="K1634" i="7"/>
  <c r="K1633" i="7"/>
  <c r="K1632" i="7"/>
  <c r="K1631" i="7"/>
  <c r="K1630" i="7"/>
  <c r="K1629" i="7"/>
  <c r="K1628" i="7"/>
  <c r="K1627" i="7"/>
  <c r="K1626" i="7"/>
  <c r="K1625" i="7"/>
  <c r="K1624" i="7"/>
  <c r="K1623" i="7"/>
  <c r="K1622" i="7"/>
  <c r="K1621" i="7"/>
  <c r="K1620" i="7"/>
  <c r="K1619" i="7"/>
  <c r="K1618" i="7"/>
  <c r="K1617" i="7"/>
  <c r="K1616" i="7"/>
  <c r="K1615" i="7"/>
  <c r="K1614" i="7"/>
  <c r="K1613" i="7"/>
  <c r="K1612" i="7"/>
  <c r="K1611" i="7"/>
  <c r="K1610" i="7"/>
  <c r="K1609" i="7"/>
  <c r="K1608" i="7"/>
  <c r="K1607" i="7"/>
  <c r="K1606" i="7"/>
  <c r="K1605" i="7"/>
  <c r="K1604" i="7"/>
  <c r="K1603" i="7"/>
  <c r="K1602" i="7"/>
  <c r="K1601" i="7"/>
  <c r="K1600" i="7"/>
  <c r="K1599" i="7"/>
  <c r="K1598" i="7"/>
  <c r="K1597" i="7"/>
  <c r="K1596" i="7"/>
  <c r="K1595" i="7"/>
  <c r="K1594" i="7"/>
  <c r="K1593" i="7"/>
  <c r="K1592" i="7"/>
  <c r="K1591" i="7"/>
  <c r="K1590" i="7"/>
  <c r="K1589" i="7"/>
  <c r="K1588" i="7"/>
  <c r="K1587" i="7"/>
  <c r="K1586" i="7"/>
  <c r="K1585" i="7"/>
  <c r="K1584" i="7"/>
  <c r="K1583" i="7"/>
  <c r="K1582" i="7"/>
  <c r="K1581" i="7"/>
  <c r="K1580" i="7"/>
  <c r="K1579" i="7"/>
  <c r="K1578" i="7"/>
  <c r="K1577" i="7"/>
  <c r="K1576" i="7"/>
  <c r="K1575" i="7"/>
  <c r="K1574" i="7"/>
  <c r="K1573" i="7"/>
  <c r="K1572" i="7"/>
  <c r="K1571" i="7"/>
  <c r="K1570" i="7"/>
  <c r="K1569" i="7"/>
  <c r="K1568" i="7"/>
  <c r="K1567" i="7"/>
  <c r="K1566" i="7"/>
  <c r="K1565" i="7"/>
  <c r="K1564" i="7"/>
  <c r="K1563" i="7"/>
  <c r="K1562" i="7"/>
  <c r="K1561" i="7"/>
  <c r="K1560" i="7"/>
  <c r="K1559" i="7"/>
  <c r="K1558" i="7"/>
  <c r="K1557" i="7"/>
  <c r="K1556" i="7"/>
  <c r="K1555" i="7"/>
  <c r="K1554" i="7"/>
  <c r="K1553" i="7"/>
  <c r="K1552" i="7"/>
  <c r="K1551" i="7"/>
  <c r="K1550" i="7"/>
  <c r="K1549" i="7"/>
  <c r="K1548" i="7"/>
  <c r="K1547" i="7"/>
  <c r="K1546" i="7"/>
  <c r="K1545" i="7"/>
  <c r="K1544" i="7"/>
  <c r="K1543" i="7"/>
  <c r="K1542" i="7"/>
  <c r="K1541" i="7"/>
  <c r="K1540" i="7"/>
  <c r="K1539" i="7"/>
  <c r="K1538" i="7"/>
  <c r="K1537" i="7"/>
  <c r="K1536" i="7"/>
  <c r="K1535" i="7"/>
  <c r="K1534" i="7"/>
  <c r="K1533" i="7"/>
  <c r="K1532" i="7"/>
  <c r="K1531" i="7"/>
  <c r="K1530" i="7"/>
  <c r="K1529" i="7"/>
  <c r="K1528" i="7"/>
  <c r="K1527" i="7"/>
  <c r="K1526" i="7"/>
  <c r="K1525" i="7"/>
  <c r="K1524" i="7"/>
  <c r="K1523" i="7"/>
  <c r="K1522" i="7"/>
  <c r="K1521" i="7"/>
  <c r="K1520" i="7"/>
  <c r="K1519" i="7"/>
  <c r="K1518" i="7"/>
  <c r="K1517" i="7"/>
  <c r="K1516" i="7"/>
  <c r="K1515" i="7"/>
  <c r="K1514" i="7"/>
  <c r="K1513" i="7"/>
  <c r="K1512" i="7"/>
  <c r="K1511" i="7"/>
  <c r="K1510" i="7"/>
  <c r="K1509" i="7"/>
  <c r="K1508" i="7"/>
  <c r="K1507" i="7"/>
  <c r="K1506" i="7"/>
  <c r="K1505" i="7"/>
  <c r="K1504" i="7"/>
  <c r="K1503" i="7"/>
  <c r="K1502" i="7"/>
  <c r="K1501" i="7"/>
  <c r="K1500" i="7"/>
  <c r="K1499" i="7"/>
  <c r="K1498" i="7"/>
  <c r="K1497" i="7"/>
  <c r="K1496" i="7"/>
  <c r="K1495" i="7"/>
  <c r="K1494" i="7"/>
  <c r="K1493" i="7"/>
  <c r="K1492" i="7"/>
  <c r="K1491" i="7"/>
  <c r="K1490" i="7"/>
  <c r="K1489" i="7"/>
  <c r="K1488" i="7"/>
  <c r="K1487" i="7"/>
  <c r="K1486" i="7"/>
  <c r="K1485" i="7"/>
  <c r="K1484" i="7"/>
  <c r="K1483" i="7"/>
  <c r="K1482" i="7"/>
  <c r="K1481" i="7"/>
  <c r="K1480" i="7"/>
  <c r="K1479" i="7"/>
  <c r="K1478" i="7"/>
  <c r="K1477" i="7"/>
  <c r="K1476" i="7"/>
  <c r="K1475" i="7"/>
  <c r="K1474" i="7"/>
  <c r="K1473" i="7"/>
  <c r="K1472" i="7"/>
  <c r="K1471" i="7"/>
  <c r="K1470" i="7"/>
  <c r="K1469" i="7"/>
  <c r="K1468" i="7"/>
  <c r="K1467" i="7"/>
  <c r="K1466" i="7"/>
  <c r="K1465" i="7"/>
  <c r="K1464" i="7"/>
  <c r="K1463" i="7"/>
  <c r="K1462" i="7"/>
  <c r="K1461" i="7"/>
  <c r="K1460" i="7"/>
  <c r="K1459" i="7"/>
  <c r="K1458" i="7"/>
  <c r="K1457" i="7"/>
  <c r="K1456" i="7"/>
  <c r="K1455" i="7"/>
  <c r="K1454" i="7"/>
  <c r="K1453" i="7"/>
  <c r="K1452" i="7"/>
  <c r="K1451" i="7"/>
  <c r="K1450" i="7"/>
  <c r="K1449" i="7"/>
  <c r="K1448" i="7"/>
  <c r="K1447" i="7"/>
  <c r="K1446" i="7"/>
  <c r="K1445" i="7"/>
  <c r="K1444" i="7"/>
  <c r="K1443" i="7"/>
  <c r="K1442" i="7"/>
  <c r="K1441" i="7"/>
  <c r="K1440" i="7"/>
  <c r="K1439" i="7"/>
  <c r="K1438" i="7"/>
  <c r="K1437" i="7"/>
  <c r="K1436" i="7"/>
  <c r="K1435" i="7"/>
  <c r="K1434" i="7"/>
  <c r="K1433" i="7"/>
  <c r="K1432" i="7"/>
  <c r="K1431" i="7"/>
  <c r="K1430" i="7"/>
  <c r="K1429" i="7"/>
  <c r="K1428" i="7"/>
  <c r="K1427" i="7"/>
  <c r="K1426" i="7"/>
  <c r="K1425" i="7"/>
  <c r="K1424" i="7"/>
  <c r="K1423" i="7"/>
  <c r="K1422" i="7"/>
  <c r="K1421" i="7"/>
  <c r="K1420" i="7"/>
  <c r="K1419" i="7"/>
  <c r="K1418" i="7"/>
  <c r="K1417" i="7"/>
  <c r="K1416" i="7"/>
  <c r="K1415" i="7"/>
  <c r="K1414" i="7"/>
  <c r="K1413" i="7"/>
  <c r="K1412" i="7"/>
  <c r="K1411" i="7"/>
  <c r="K1410" i="7"/>
  <c r="K1409" i="7"/>
  <c r="K1408" i="7"/>
  <c r="K1407" i="7"/>
  <c r="K1406" i="7"/>
  <c r="K1405" i="7"/>
  <c r="K1404" i="7"/>
  <c r="K1403" i="7"/>
  <c r="K1402" i="7"/>
  <c r="K1401" i="7"/>
  <c r="K1400" i="7"/>
  <c r="K1399" i="7"/>
  <c r="K1398" i="7"/>
  <c r="K1397" i="7"/>
  <c r="K1396" i="7"/>
  <c r="K1395" i="7"/>
  <c r="K1394" i="7"/>
  <c r="K1393" i="7"/>
  <c r="K1392" i="7"/>
  <c r="K1391" i="7"/>
  <c r="K1390" i="7"/>
  <c r="K1389" i="7"/>
  <c r="K1388" i="7"/>
  <c r="K1387" i="7"/>
  <c r="K1386" i="7"/>
  <c r="K1385" i="7"/>
  <c r="K1384" i="7"/>
  <c r="K1383" i="7"/>
  <c r="K1382" i="7"/>
  <c r="K1381" i="7"/>
  <c r="K1380" i="7"/>
  <c r="K1379" i="7"/>
  <c r="K1378" i="7"/>
  <c r="K1377" i="7"/>
  <c r="K1376" i="7"/>
  <c r="K1375" i="7"/>
  <c r="K1374" i="7"/>
  <c r="K1373" i="7"/>
  <c r="K1372" i="7"/>
  <c r="K1371" i="7"/>
  <c r="K1370" i="7"/>
  <c r="K1369" i="7"/>
  <c r="K1368" i="7"/>
  <c r="K1367" i="7"/>
  <c r="K1366" i="7"/>
  <c r="K1365" i="7"/>
  <c r="K1364" i="7"/>
  <c r="K1363" i="7"/>
  <c r="K1362" i="7"/>
  <c r="K1361" i="7"/>
  <c r="K1360" i="7"/>
  <c r="K1359" i="7"/>
  <c r="K1358" i="7"/>
  <c r="K1357" i="7"/>
  <c r="K1356" i="7"/>
  <c r="K1355" i="7"/>
  <c r="K1354" i="7"/>
  <c r="K1353" i="7"/>
  <c r="K1352" i="7"/>
  <c r="K1351" i="7"/>
  <c r="K1350" i="7"/>
  <c r="K1349" i="7"/>
  <c r="K1348" i="7"/>
  <c r="K1347" i="7"/>
  <c r="K1346" i="7"/>
  <c r="K1345" i="7"/>
  <c r="K1344" i="7"/>
  <c r="K1343" i="7"/>
  <c r="K1342" i="7"/>
  <c r="K1341" i="7"/>
  <c r="K1340" i="7"/>
  <c r="K1339" i="7"/>
  <c r="K1338" i="7"/>
  <c r="K1337" i="7"/>
  <c r="K1336" i="7"/>
  <c r="K1335" i="7"/>
  <c r="K1334" i="7"/>
  <c r="K1333" i="7"/>
  <c r="K1332" i="7"/>
  <c r="K1331" i="7"/>
  <c r="K1330" i="7"/>
  <c r="K1329" i="7"/>
  <c r="K1328" i="7"/>
  <c r="K1327" i="7"/>
  <c r="K1326" i="7"/>
  <c r="K1325" i="7"/>
  <c r="K1324" i="7"/>
  <c r="K1323" i="7"/>
  <c r="K1322" i="7"/>
  <c r="K1321" i="7"/>
  <c r="K1320" i="7"/>
  <c r="K1319" i="7"/>
  <c r="K1318" i="7"/>
  <c r="K1317" i="7"/>
  <c r="K1316" i="7"/>
  <c r="K1315" i="7"/>
  <c r="K1314" i="7"/>
  <c r="K1313" i="7"/>
  <c r="K1312" i="7"/>
  <c r="K1311" i="7"/>
  <c r="K1310" i="7"/>
  <c r="K1309" i="7"/>
  <c r="K1308" i="7"/>
  <c r="K1307" i="7"/>
  <c r="K1306" i="7"/>
  <c r="K1305" i="7"/>
  <c r="K1304" i="7"/>
  <c r="K1303" i="7"/>
  <c r="K1302" i="7"/>
  <c r="K1301" i="7"/>
  <c r="K1300" i="7"/>
  <c r="K1299" i="7"/>
  <c r="K1298" i="7"/>
  <c r="K1297" i="7"/>
  <c r="K1296" i="7"/>
  <c r="K1295" i="7"/>
  <c r="K1294" i="7"/>
  <c r="K1293" i="7"/>
  <c r="K1292" i="7"/>
  <c r="K1291" i="7"/>
  <c r="K1290" i="7"/>
  <c r="K1289" i="7"/>
  <c r="K1288" i="7"/>
  <c r="K1287" i="7"/>
  <c r="K1286" i="7"/>
  <c r="K1285" i="7"/>
  <c r="K1284" i="7"/>
  <c r="K1283" i="7"/>
  <c r="K1282" i="7"/>
  <c r="K1281" i="7"/>
  <c r="K1280" i="7"/>
  <c r="K1279" i="7"/>
  <c r="K1278" i="7"/>
  <c r="K1277" i="7"/>
  <c r="K1276" i="7"/>
  <c r="K1275" i="7"/>
  <c r="K1274" i="7"/>
  <c r="K1273" i="7"/>
  <c r="K1272" i="7"/>
  <c r="K1271" i="7"/>
  <c r="K1270" i="7"/>
  <c r="K1269" i="7"/>
  <c r="K1268" i="7"/>
  <c r="K1267" i="7"/>
  <c r="K1266" i="7"/>
  <c r="K1265" i="7"/>
  <c r="K1264" i="7"/>
  <c r="K1263" i="7"/>
  <c r="K1262" i="7"/>
  <c r="K1261" i="7"/>
  <c r="K1260" i="7"/>
  <c r="K1259" i="7"/>
  <c r="K1258" i="7"/>
  <c r="K1257" i="7"/>
  <c r="K1256" i="7"/>
  <c r="K1255" i="7"/>
  <c r="K1254" i="7"/>
  <c r="K1253" i="7"/>
  <c r="K1252" i="7"/>
  <c r="K1251" i="7"/>
  <c r="K1250" i="7"/>
  <c r="K1249" i="7"/>
  <c r="K1248" i="7"/>
  <c r="K1247" i="7"/>
  <c r="K1246" i="7"/>
  <c r="K1245" i="7"/>
  <c r="K1244" i="7"/>
  <c r="K1243" i="7"/>
  <c r="K1242" i="7"/>
  <c r="K1241" i="7"/>
  <c r="K1240" i="7"/>
  <c r="K1239" i="7"/>
  <c r="K1238" i="7"/>
  <c r="K1237" i="7"/>
  <c r="K1236" i="7"/>
  <c r="K1235" i="7"/>
  <c r="K1234" i="7"/>
  <c r="K1233" i="7"/>
  <c r="K1232" i="7"/>
  <c r="K1231" i="7"/>
  <c r="K1230" i="7"/>
  <c r="K1229" i="7"/>
  <c r="K1228" i="7"/>
  <c r="K1227" i="7"/>
  <c r="K1226" i="7"/>
  <c r="K1225" i="7"/>
  <c r="K1224" i="7"/>
  <c r="K1223" i="7"/>
  <c r="K1222" i="7"/>
  <c r="K1221" i="7"/>
  <c r="K1220" i="7"/>
  <c r="K1219" i="7"/>
  <c r="K1218" i="7"/>
  <c r="K1217" i="7"/>
  <c r="K1216" i="7"/>
  <c r="K1215" i="7"/>
  <c r="K1214" i="7"/>
  <c r="K1213" i="7"/>
  <c r="K1212" i="7"/>
  <c r="K1211" i="7"/>
  <c r="K1210" i="7"/>
  <c r="K1209" i="7"/>
  <c r="K1208" i="7"/>
  <c r="K1207" i="7"/>
  <c r="K1206" i="7"/>
  <c r="K1205" i="7"/>
  <c r="K1204" i="7"/>
  <c r="K1203" i="7"/>
  <c r="K1202" i="7"/>
  <c r="K1201" i="7"/>
  <c r="K1200" i="7"/>
  <c r="K1199" i="7"/>
  <c r="K1198" i="7"/>
  <c r="K1197" i="7"/>
  <c r="K1196" i="7"/>
  <c r="K1195" i="7"/>
  <c r="K1194" i="7"/>
  <c r="K1193" i="7"/>
  <c r="K1192" i="7"/>
  <c r="K1191" i="7"/>
  <c r="K1190" i="7"/>
  <c r="K1189" i="7"/>
  <c r="K1188" i="7"/>
  <c r="K1187" i="7"/>
  <c r="K1186" i="7"/>
  <c r="K1185" i="7"/>
  <c r="K1184" i="7"/>
  <c r="K1183" i="7"/>
  <c r="K1182" i="7"/>
  <c r="K1181" i="7"/>
  <c r="K1180" i="7"/>
  <c r="K1179" i="7"/>
  <c r="K1178" i="7"/>
  <c r="K1177" i="7"/>
  <c r="K1176" i="7"/>
  <c r="K1175" i="7"/>
  <c r="K1174" i="7"/>
  <c r="K1173" i="7"/>
  <c r="K1172" i="7"/>
  <c r="K1171" i="7"/>
  <c r="K1170" i="7"/>
  <c r="K1169" i="7"/>
  <c r="K1168" i="7"/>
  <c r="K1167" i="7"/>
  <c r="K1166" i="7"/>
  <c r="K1165" i="7"/>
  <c r="K1164" i="7"/>
  <c r="K1163" i="7"/>
  <c r="K1162" i="7"/>
  <c r="K1161" i="7"/>
  <c r="K1160" i="7"/>
  <c r="K1159" i="7"/>
  <c r="K1158" i="7"/>
  <c r="K1157" i="7"/>
  <c r="K1156" i="7"/>
  <c r="K1155" i="7"/>
  <c r="K1154" i="7"/>
  <c r="K1153" i="7"/>
  <c r="K1152" i="7"/>
  <c r="K1151" i="7"/>
  <c r="K1150" i="7"/>
  <c r="K1149" i="7"/>
  <c r="K1148" i="7"/>
  <c r="K1147" i="7"/>
  <c r="K1146" i="7"/>
  <c r="K1145" i="7"/>
  <c r="K1144" i="7"/>
  <c r="K1143" i="7"/>
  <c r="K1142" i="7"/>
  <c r="K1141" i="7"/>
  <c r="K1140" i="7"/>
  <c r="K1139" i="7"/>
  <c r="K1138" i="7"/>
  <c r="K1137" i="7"/>
  <c r="K1136" i="7"/>
  <c r="K1135" i="7"/>
  <c r="K1134" i="7"/>
  <c r="K1133" i="7"/>
  <c r="K1132" i="7"/>
  <c r="K1131" i="7"/>
  <c r="K1130" i="7"/>
  <c r="K1129" i="7"/>
  <c r="K1128" i="7"/>
  <c r="K1127" i="7"/>
  <c r="K1126" i="7"/>
  <c r="K1125" i="7"/>
  <c r="K1124" i="7"/>
  <c r="K1123" i="7"/>
  <c r="K1122" i="7"/>
  <c r="K1121" i="7"/>
  <c r="K1120" i="7"/>
  <c r="K1119" i="7"/>
  <c r="K1118" i="7"/>
  <c r="K1117" i="7"/>
  <c r="K1116" i="7"/>
  <c r="K1115" i="7"/>
  <c r="K1114" i="7"/>
  <c r="K1113" i="7"/>
  <c r="K1112" i="7"/>
  <c r="K1111" i="7"/>
  <c r="K1110" i="7"/>
  <c r="K1109" i="7"/>
  <c r="K1108" i="7"/>
  <c r="K1107" i="7"/>
  <c r="K1106" i="7"/>
  <c r="K1105" i="7"/>
  <c r="K1104" i="7"/>
  <c r="K1103" i="7"/>
  <c r="K1102" i="7"/>
  <c r="K1101" i="7"/>
  <c r="K1100" i="7"/>
  <c r="K1099" i="7"/>
  <c r="K1098" i="7"/>
  <c r="K1097" i="7"/>
  <c r="K1096" i="7"/>
  <c r="K1095" i="7"/>
  <c r="K1094" i="7"/>
  <c r="K1093" i="7"/>
  <c r="K1092" i="7"/>
  <c r="K1091" i="7"/>
  <c r="K1090" i="7"/>
  <c r="K1089" i="7"/>
  <c r="K1088" i="7"/>
  <c r="K1087" i="7"/>
  <c r="K1086" i="7"/>
  <c r="K1085" i="7"/>
  <c r="K1084" i="7"/>
  <c r="K1083" i="7"/>
  <c r="K1082" i="7"/>
  <c r="K1081" i="7"/>
  <c r="K1080" i="7"/>
  <c r="K1079" i="7"/>
  <c r="K1078" i="7"/>
  <c r="K1077" i="7"/>
  <c r="K1076" i="7"/>
  <c r="K1075" i="7"/>
  <c r="K1074" i="7"/>
  <c r="K1073" i="7"/>
  <c r="K1072" i="7"/>
  <c r="K1071" i="7"/>
  <c r="K1070" i="7"/>
  <c r="K1069" i="7"/>
  <c r="K1068" i="7"/>
  <c r="K1067" i="7"/>
  <c r="K1066" i="7"/>
  <c r="K1065" i="7"/>
  <c r="K1064" i="7"/>
  <c r="K1063" i="7"/>
  <c r="K1062" i="7"/>
  <c r="K1061" i="7"/>
  <c r="K1060" i="7"/>
  <c r="K1059" i="7"/>
  <c r="K1058" i="7"/>
  <c r="K1057" i="7"/>
  <c r="K1056" i="7"/>
  <c r="K1055" i="7"/>
  <c r="K1054" i="7"/>
  <c r="K1053" i="7"/>
  <c r="K1052" i="7"/>
  <c r="K1051" i="7"/>
  <c r="K1050" i="7"/>
  <c r="K1049" i="7"/>
  <c r="K1048" i="7"/>
  <c r="K1047" i="7"/>
  <c r="K1046" i="7"/>
  <c r="K1045" i="7"/>
  <c r="K1044" i="7"/>
  <c r="K1043" i="7"/>
  <c r="K1042" i="7"/>
  <c r="K1041" i="7"/>
  <c r="K1040" i="7"/>
  <c r="K1039" i="7"/>
  <c r="K1038" i="7"/>
  <c r="K1037" i="7"/>
  <c r="K1036" i="7"/>
  <c r="K1035" i="7"/>
  <c r="K1034" i="7"/>
  <c r="K1033" i="7"/>
  <c r="K1032" i="7"/>
  <c r="K1031" i="7"/>
  <c r="K1030" i="7"/>
  <c r="K1029" i="7"/>
  <c r="K1028" i="7"/>
  <c r="K1027" i="7"/>
  <c r="K1026" i="7"/>
  <c r="K1025" i="7"/>
  <c r="K1024" i="7"/>
  <c r="K1023" i="7"/>
  <c r="K1022" i="7"/>
  <c r="K1021" i="7"/>
  <c r="K1020" i="7"/>
  <c r="K1019" i="7"/>
  <c r="K1018" i="7"/>
  <c r="K1017" i="7"/>
  <c r="K1016" i="7"/>
  <c r="K1015" i="7"/>
  <c r="K1014" i="7"/>
  <c r="K1013" i="7"/>
  <c r="K1012" i="7"/>
  <c r="K1011" i="7"/>
  <c r="K1010" i="7"/>
  <c r="K1009" i="7"/>
  <c r="K1008" i="7"/>
  <c r="K1007" i="7"/>
  <c r="K1006" i="7"/>
  <c r="K1005" i="7"/>
  <c r="K1004" i="7"/>
  <c r="K1003" i="7"/>
  <c r="K1002" i="7"/>
  <c r="K1001" i="7"/>
  <c r="K1000" i="7"/>
  <c r="K999" i="7"/>
  <c r="K998" i="7"/>
  <c r="K997" i="7"/>
  <c r="K996" i="7"/>
  <c r="K995" i="7"/>
  <c r="K994" i="7"/>
  <c r="K993" i="7"/>
  <c r="K992" i="7"/>
  <c r="K991" i="7"/>
  <c r="K990" i="7"/>
  <c r="K989" i="7"/>
  <c r="K988" i="7"/>
  <c r="K987" i="7"/>
  <c r="K986" i="7"/>
  <c r="K985" i="7"/>
  <c r="K984" i="7"/>
  <c r="K983" i="7"/>
  <c r="K982" i="7"/>
  <c r="K981" i="7"/>
  <c r="K980" i="7"/>
  <c r="K979" i="7"/>
  <c r="K978" i="7"/>
  <c r="K977" i="7"/>
  <c r="K976" i="7"/>
  <c r="K975" i="7"/>
  <c r="K974" i="7"/>
  <c r="K973" i="7"/>
  <c r="K972" i="7"/>
  <c r="K971" i="7"/>
  <c r="K970" i="7"/>
  <c r="K969" i="7"/>
  <c r="K968" i="7"/>
  <c r="K967" i="7"/>
  <c r="K966" i="7"/>
  <c r="K965" i="7"/>
  <c r="K964" i="7"/>
  <c r="K963" i="7"/>
  <c r="K962" i="7"/>
  <c r="K961" i="7"/>
  <c r="K960" i="7"/>
  <c r="K959" i="7"/>
  <c r="K958" i="7"/>
  <c r="K957" i="7"/>
  <c r="K956" i="7"/>
  <c r="K955" i="7"/>
  <c r="K954" i="7"/>
  <c r="K953" i="7"/>
  <c r="K952" i="7"/>
  <c r="K951" i="7"/>
  <c r="K950" i="7"/>
  <c r="K949" i="7"/>
  <c r="K948" i="7"/>
  <c r="K947" i="7"/>
  <c r="K946" i="7"/>
  <c r="K945" i="7"/>
  <c r="K944" i="7"/>
  <c r="K943" i="7"/>
  <c r="K942" i="7"/>
  <c r="K941" i="7"/>
  <c r="K940" i="7"/>
  <c r="K939" i="7"/>
  <c r="K938" i="7"/>
  <c r="K937" i="7"/>
  <c r="K936" i="7"/>
  <c r="K935" i="7"/>
  <c r="K934" i="7"/>
  <c r="K933" i="7"/>
  <c r="K932" i="7"/>
  <c r="K931" i="7"/>
  <c r="K930" i="7"/>
  <c r="K929" i="7"/>
  <c r="K928" i="7"/>
  <c r="K927" i="7"/>
  <c r="K926" i="7"/>
  <c r="K925" i="7"/>
  <c r="K924" i="7"/>
  <c r="K923" i="7"/>
  <c r="K922" i="7"/>
  <c r="K921" i="7"/>
  <c r="K920" i="7"/>
  <c r="K919" i="7"/>
  <c r="K918" i="7"/>
  <c r="K917" i="7"/>
  <c r="K916" i="7"/>
  <c r="K915" i="7"/>
  <c r="K914" i="7"/>
  <c r="K913" i="7"/>
  <c r="K912" i="7"/>
  <c r="K911" i="7"/>
  <c r="K910" i="7"/>
  <c r="K909" i="7"/>
  <c r="K908" i="7"/>
  <c r="K907" i="7"/>
  <c r="K906" i="7"/>
  <c r="K905" i="7"/>
  <c r="K904" i="7"/>
  <c r="K903" i="7"/>
  <c r="K902" i="7"/>
  <c r="K901" i="7"/>
  <c r="K900" i="7"/>
  <c r="K899" i="7"/>
  <c r="K898" i="7"/>
  <c r="K897" i="7"/>
  <c r="K896" i="7"/>
  <c r="K895" i="7"/>
  <c r="K894" i="7"/>
  <c r="K893" i="7"/>
  <c r="K892" i="7"/>
  <c r="K891" i="7"/>
  <c r="K890" i="7"/>
  <c r="K889" i="7"/>
  <c r="K888" i="7"/>
  <c r="K887" i="7"/>
  <c r="K886" i="7"/>
  <c r="K885" i="7"/>
  <c r="K884" i="7"/>
  <c r="K883" i="7"/>
  <c r="K882" i="7"/>
  <c r="K881" i="7"/>
  <c r="K880" i="7"/>
  <c r="K879" i="7"/>
  <c r="K878" i="7"/>
  <c r="K877" i="7"/>
  <c r="K876" i="7"/>
  <c r="K875" i="7"/>
  <c r="K874" i="7"/>
  <c r="K873" i="7"/>
  <c r="K872" i="7"/>
  <c r="K871" i="7"/>
  <c r="K870" i="7"/>
  <c r="K869" i="7"/>
  <c r="K868" i="7"/>
  <c r="K867" i="7"/>
  <c r="K866" i="7"/>
  <c r="K865" i="7"/>
  <c r="K864" i="7"/>
  <c r="K863" i="7"/>
  <c r="K862" i="7"/>
  <c r="K861" i="7"/>
  <c r="K860" i="7"/>
  <c r="K859" i="7"/>
  <c r="K858" i="7"/>
  <c r="K857" i="7"/>
  <c r="K856" i="7"/>
  <c r="K855" i="7"/>
  <c r="K854" i="7"/>
  <c r="K853" i="7"/>
  <c r="K852" i="7"/>
  <c r="K851" i="7"/>
  <c r="K850" i="7"/>
  <c r="K849" i="7"/>
  <c r="K848" i="7"/>
  <c r="K847" i="7"/>
  <c r="K846" i="7"/>
  <c r="K845" i="7"/>
  <c r="K844" i="7"/>
  <c r="K843" i="7"/>
  <c r="K842" i="7"/>
  <c r="K841" i="7"/>
  <c r="K840" i="7"/>
  <c r="K839" i="7"/>
  <c r="K838" i="7"/>
  <c r="K837" i="7"/>
  <c r="K836" i="7"/>
  <c r="K835" i="7"/>
  <c r="K834" i="7"/>
  <c r="K833" i="7"/>
  <c r="K832" i="7"/>
  <c r="K831" i="7"/>
  <c r="K830" i="7"/>
  <c r="K829" i="7"/>
  <c r="K828" i="7"/>
  <c r="K827" i="7"/>
  <c r="K826" i="7"/>
  <c r="K825" i="7"/>
  <c r="K824" i="7"/>
  <c r="K823" i="7"/>
  <c r="K822" i="7"/>
  <c r="K821" i="7"/>
  <c r="K820" i="7"/>
  <c r="K819" i="7"/>
  <c r="K818" i="7"/>
  <c r="K817" i="7"/>
  <c r="K816" i="7"/>
  <c r="K815" i="7"/>
  <c r="K814" i="7"/>
  <c r="K813" i="7"/>
  <c r="K812" i="7"/>
  <c r="K811" i="7"/>
  <c r="K810" i="7"/>
  <c r="K809" i="7"/>
  <c r="K808" i="7"/>
  <c r="K807" i="7"/>
  <c r="K806" i="7"/>
  <c r="K805" i="7"/>
  <c r="K804" i="7"/>
  <c r="K803" i="7"/>
  <c r="K802" i="7"/>
  <c r="K801" i="7"/>
  <c r="K800" i="7"/>
  <c r="K799" i="7"/>
  <c r="K798" i="7"/>
  <c r="K797" i="7"/>
  <c r="K796" i="7"/>
  <c r="K795" i="7"/>
  <c r="K794" i="7"/>
  <c r="K793" i="7"/>
  <c r="K792" i="7"/>
  <c r="K791" i="7"/>
  <c r="K790" i="7"/>
  <c r="K789" i="7"/>
  <c r="K788" i="7"/>
  <c r="K787" i="7"/>
  <c r="K786" i="7"/>
  <c r="K785" i="7"/>
  <c r="K784" i="7"/>
  <c r="K783" i="7"/>
  <c r="K782" i="7"/>
  <c r="K781" i="7"/>
  <c r="K780" i="7"/>
  <c r="K779" i="7"/>
  <c r="K778" i="7"/>
  <c r="K777" i="7"/>
  <c r="K776" i="7"/>
  <c r="K775" i="7"/>
  <c r="K774" i="7"/>
  <c r="K773" i="7"/>
  <c r="K772" i="7"/>
  <c r="K771" i="7"/>
  <c r="K770" i="7"/>
  <c r="K769" i="7"/>
  <c r="K768" i="7"/>
  <c r="K767" i="7"/>
  <c r="K766" i="7"/>
  <c r="K765" i="7"/>
  <c r="K764" i="7"/>
  <c r="K763" i="7"/>
  <c r="K762" i="7"/>
  <c r="K761" i="7"/>
  <c r="K760" i="7"/>
  <c r="K759" i="7"/>
  <c r="K758" i="7"/>
  <c r="K757" i="7"/>
  <c r="K756" i="7"/>
  <c r="K755" i="7"/>
  <c r="K754" i="7"/>
  <c r="K753" i="7"/>
  <c r="K752" i="7"/>
  <c r="K751" i="7"/>
  <c r="K750" i="7"/>
  <c r="K749" i="7"/>
  <c r="K748" i="7"/>
  <c r="K747" i="7"/>
  <c r="K746" i="7"/>
  <c r="K745" i="7"/>
  <c r="K744" i="7"/>
  <c r="K743" i="7"/>
  <c r="K742" i="7"/>
  <c r="K741" i="7"/>
  <c r="K740" i="7"/>
  <c r="K739" i="7"/>
  <c r="K738" i="7"/>
  <c r="K737" i="7"/>
  <c r="K736" i="7"/>
  <c r="K735" i="7"/>
  <c r="K734" i="7"/>
  <c r="K733" i="7"/>
  <c r="K732" i="7"/>
  <c r="K731" i="7"/>
  <c r="K730" i="7"/>
  <c r="K729" i="7"/>
  <c r="K728" i="7"/>
  <c r="K727" i="7"/>
  <c r="K726" i="7"/>
  <c r="K725" i="7"/>
  <c r="K724" i="7"/>
  <c r="K723" i="7"/>
  <c r="K722" i="7"/>
  <c r="K721" i="7"/>
  <c r="K720" i="7"/>
  <c r="K719" i="7"/>
  <c r="K718" i="7"/>
  <c r="K717" i="7"/>
  <c r="K716" i="7"/>
  <c r="K715" i="7"/>
  <c r="K714" i="7"/>
  <c r="K713" i="7"/>
  <c r="K712" i="7"/>
  <c r="K711" i="7"/>
  <c r="K710" i="7"/>
  <c r="K709" i="7"/>
  <c r="K708" i="7"/>
  <c r="K707" i="7"/>
  <c r="K706" i="7"/>
  <c r="K705" i="7"/>
  <c r="K704" i="7"/>
  <c r="K703" i="7"/>
  <c r="K702" i="7"/>
  <c r="K701" i="7"/>
  <c r="K700" i="7"/>
  <c r="K699" i="7"/>
  <c r="K698" i="7"/>
  <c r="K697" i="7"/>
  <c r="K696" i="7"/>
  <c r="K695" i="7"/>
  <c r="K694" i="7"/>
  <c r="K693" i="7"/>
  <c r="K692" i="7"/>
  <c r="K691" i="7"/>
  <c r="K690" i="7"/>
  <c r="K689" i="7"/>
  <c r="K688" i="7"/>
  <c r="K687" i="7"/>
  <c r="K686" i="7"/>
  <c r="K685" i="7"/>
  <c r="K684" i="7"/>
  <c r="K683" i="7"/>
  <c r="K682" i="7"/>
  <c r="K681" i="7"/>
  <c r="K680" i="7"/>
  <c r="K679" i="7"/>
  <c r="K678" i="7"/>
  <c r="K677" i="7"/>
  <c r="K676" i="7"/>
  <c r="K675" i="7"/>
  <c r="K674" i="7"/>
  <c r="K673" i="7"/>
  <c r="K672" i="7"/>
  <c r="K671" i="7"/>
  <c r="K670" i="7"/>
  <c r="K669" i="7"/>
  <c r="K668" i="7"/>
  <c r="K667" i="7"/>
  <c r="K666" i="7"/>
  <c r="K665" i="7"/>
  <c r="K664" i="7"/>
  <c r="K663" i="7"/>
  <c r="K662" i="7"/>
  <c r="K661" i="7"/>
  <c r="K660" i="7"/>
  <c r="K659" i="7"/>
  <c r="K658" i="7"/>
  <c r="K657" i="7"/>
  <c r="K656" i="7"/>
  <c r="K655" i="7"/>
  <c r="K654" i="7"/>
  <c r="K653" i="7"/>
  <c r="K652" i="7"/>
  <c r="K651" i="7"/>
  <c r="K650" i="7"/>
  <c r="K649" i="7"/>
  <c r="K648" i="7"/>
  <c r="K647" i="7"/>
  <c r="K646" i="7"/>
  <c r="K645" i="7"/>
  <c r="K644" i="7"/>
  <c r="K643" i="7"/>
  <c r="K642" i="7"/>
  <c r="K641" i="7"/>
  <c r="K640" i="7"/>
  <c r="K639" i="7"/>
  <c r="K638" i="7"/>
  <c r="K637" i="7"/>
  <c r="K636" i="7"/>
  <c r="K635" i="7"/>
  <c r="K634" i="7"/>
  <c r="K633" i="7"/>
  <c r="K632" i="7"/>
  <c r="K631" i="7"/>
  <c r="K630" i="7"/>
  <c r="K629" i="7"/>
  <c r="K628" i="7"/>
  <c r="K627" i="7"/>
  <c r="K626" i="7"/>
  <c r="K625" i="7"/>
  <c r="K624" i="7"/>
  <c r="K623" i="7"/>
  <c r="K622" i="7"/>
  <c r="K621" i="7"/>
  <c r="K620" i="7"/>
  <c r="K619" i="7"/>
  <c r="K618" i="7"/>
  <c r="K617" i="7"/>
  <c r="K616" i="7"/>
  <c r="K615" i="7"/>
  <c r="K614" i="7"/>
  <c r="K613" i="7"/>
  <c r="K612" i="7"/>
  <c r="K611" i="7"/>
  <c r="K610" i="7"/>
  <c r="K609" i="7"/>
  <c r="K608" i="7"/>
  <c r="K607" i="7"/>
  <c r="K606" i="7"/>
  <c r="K605" i="7"/>
  <c r="K604" i="7"/>
  <c r="K603" i="7"/>
  <c r="K602" i="7"/>
  <c r="K601" i="7"/>
  <c r="K600" i="7"/>
  <c r="K599" i="7"/>
  <c r="K598" i="7"/>
  <c r="K597" i="7"/>
  <c r="K596" i="7"/>
  <c r="K595" i="7"/>
  <c r="K594" i="7"/>
  <c r="K593" i="7"/>
  <c r="K592" i="7"/>
  <c r="K591" i="7"/>
  <c r="K590" i="7"/>
  <c r="K589" i="7"/>
  <c r="K588" i="7"/>
  <c r="K587" i="7"/>
  <c r="K586" i="7"/>
  <c r="K585" i="7"/>
  <c r="K584" i="7"/>
  <c r="K583" i="7"/>
  <c r="K582" i="7"/>
  <c r="K581" i="7"/>
  <c r="K580" i="7"/>
  <c r="K579" i="7"/>
  <c r="K578" i="7"/>
  <c r="K577" i="7"/>
  <c r="K576" i="7"/>
  <c r="K575" i="7"/>
  <c r="K574" i="7"/>
  <c r="K573" i="7"/>
  <c r="K572" i="7"/>
  <c r="K571" i="7"/>
  <c r="K570" i="7"/>
  <c r="K569" i="7"/>
  <c r="K568" i="7"/>
  <c r="K567" i="7"/>
  <c r="K566" i="7"/>
  <c r="K565" i="7"/>
  <c r="K564" i="7"/>
  <c r="K563" i="7"/>
  <c r="K562" i="7"/>
  <c r="K561" i="7"/>
  <c r="K560" i="7"/>
  <c r="K559" i="7"/>
  <c r="K558" i="7"/>
  <c r="K557" i="7"/>
  <c r="K556" i="7"/>
  <c r="K555" i="7"/>
  <c r="K554" i="7"/>
  <c r="K553" i="7"/>
  <c r="K552" i="7"/>
  <c r="K551" i="7"/>
  <c r="K550" i="7"/>
  <c r="K549" i="7"/>
  <c r="K548" i="7"/>
  <c r="K547" i="7"/>
  <c r="K546" i="7"/>
  <c r="K545" i="7"/>
  <c r="K544" i="7"/>
  <c r="K543" i="7"/>
  <c r="K542" i="7"/>
  <c r="K541" i="7"/>
  <c r="K540" i="7"/>
  <c r="K539" i="7"/>
  <c r="K538" i="7"/>
  <c r="K537" i="7"/>
  <c r="K536" i="7"/>
  <c r="K535" i="7"/>
  <c r="K534" i="7"/>
  <c r="K533" i="7"/>
  <c r="K532" i="7"/>
  <c r="K531" i="7"/>
  <c r="K530" i="7"/>
  <c r="K529" i="7"/>
  <c r="K528" i="7"/>
  <c r="K527" i="7"/>
  <c r="K526" i="7"/>
  <c r="K525" i="7"/>
  <c r="K524" i="7"/>
  <c r="K523" i="7"/>
  <c r="K522" i="7"/>
  <c r="K521" i="7"/>
  <c r="K520" i="7"/>
  <c r="K519" i="7"/>
  <c r="K518" i="7"/>
  <c r="K517" i="7"/>
  <c r="K516" i="7"/>
  <c r="K515" i="7"/>
  <c r="K514" i="7"/>
  <c r="K513" i="7"/>
  <c r="K512" i="7"/>
  <c r="K511" i="7"/>
  <c r="K510" i="7"/>
  <c r="K509" i="7"/>
  <c r="K508" i="7"/>
  <c r="K507" i="7"/>
  <c r="K506" i="7"/>
  <c r="K505" i="7"/>
  <c r="K504" i="7"/>
  <c r="K503" i="7"/>
  <c r="K502" i="7"/>
  <c r="K501" i="7"/>
  <c r="K500" i="7"/>
  <c r="K499" i="7"/>
  <c r="K498" i="7"/>
  <c r="K497" i="7"/>
  <c r="K496" i="7"/>
  <c r="K495" i="7"/>
  <c r="K494" i="7"/>
  <c r="K493" i="7"/>
  <c r="K492" i="7"/>
  <c r="K491" i="7"/>
  <c r="K490" i="7"/>
  <c r="K489" i="7"/>
  <c r="K488" i="7"/>
  <c r="K487" i="7"/>
  <c r="K486" i="7"/>
  <c r="K485" i="7"/>
  <c r="K484" i="7"/>
  <c r="K483" i="7"/>
  <c r="K482" i="7"/>
  <c r="K481" i="7"/>
  <c r="K480" i="7"/>
  <c r="K479" i="7"/>
  <c r="K478" i="7"/>
  <c r="K477" i="7"/>
  <c r="K476" i="7"/>
  <c r="K475" i="7"/>
  <c r="K474" i="7"/>
  <c r="K473" i="7"/>
  <c r="K472" i="7"/>
  <c r="K471" i="7"/>
  <c r="K470" i="7"/>
  <c r="K469" i="7"/>
  <c r="K468" i="7"/>
  <c r="K467" i="7"/>
  <c r="K466" i="7"/>
  <c r="K465" i="7"/>
  <c r="K464" i="7"/>
  <c r="K463" i="7"/>
  <c r="K462" i="7"/>
  <c r="K461" i="7"/>
  <c r="K460" i="7"/>
  <c r="K459" i="7"/>
  <c r="K458" i="7"/>
  <c r="K457" i="7"/>
  <c r="K456" i="7"/>
  <c r="K455" i="7"/>
  <c r="K454" i="7"/>
  <c r="K453" i="7"/>
  <c r="K452" i="7"/>
  <c r="K451" i="7"/>
  <c r="K450" i="7"/>
  <c r="K449" i="7"/>
  <c r="K448" i="7"/>
  <c r="K447" i="7"/>
  <c r="K446" i="7"/>
  <c r="K445" i="7"/>
  <c r="K444" i="7"/>
  <c r="K443" i="7"/>
  <c r="K442" i="7"/>
  <c r="K441" i="7"/>
  <c r="K440" i="7"/>
  <c r="K439" i="7"/>
  <c r="K438" i="7"/>
  <c r="K437" i="7"/>
  <c r="K436" i="7"/>
  <c r="K435" i="7"/>
  <c r="K434" i="7"/>
  <c r="K433" i="7"/>
  <c r="K432" i="7"/>
  <c r="K431" i="7"/>
  <c r="K430" i="7"/>
  <c r="K429" i="7"/>
  <c r="K428" i="7"/>
  <c r="K427" i="7"/>
  <c r="K426" i="7"/>
  <c r="K425" i="7"/>
  <c r="K424" i="7"/>
  <c r="K423" i="7"/>
  <c r="K422" i="7"/>
  <c r="K421" i="7"/>
  <c r="K420" i="7"/>
  <c r="K419" i="7"/>
  <c r="K418" i="7"/>
  <c r="K417" i="7"/>
  <c r="K416" i="7"/>
  <c r="K415" i="7"/>
  <c r="K414" i="7"/>
  <c r="K413" i="7"/>
  <c r="K412" i="7"/>
  <c r="K411" i="7"/>
  <c r="K410" i="7"/>
  <c r="K409" i="7"/>
  <c r="K408" i="7"/>
  <c r="K407" i="7"/>
  <c r="K406" i="7"/>
  <c r="K405" i="7"/>
  <c r="K404" i="7"/>
  <c r="K403" i="7"/>
  <c r="K402" i="7"/>
  <c r="K401" i="7"/>
  <c r="K400" i="7"/>
  <c r="K399" i="7"/>
  <c r="K398" i="7"/>
  <c r="K397" i="7"/>
  <c r="K396" i="7"/>
  <c r="K395" i="7"/>
  <c r="K394" i="7"/>
  <c r="K393" i="7"/>
  <c r="K392" i="7"/>
  <c r="K391" i="7"/>
  <c r="K390" i="7"/>
  <c r="K389" i="7"/>
  <c r="K388" i="7"/>
  <c r="K387" i="7"/>
  <c r="K386" i="7"/>
  <c r="K385" i="7"/>
  <c r="K384" i="7"/>
  <c r="K383" i="7"/>
  <c r="K382" i="7"/>
  <c r="K381" i="7"/>
  <c r="K380" i="7"/>
  <c r="K379" i="7"/>
  <c r="K378" i="7"/>
  <c r="K377" i="7"/>
  <c r="K376" i="7"/>
  <c r="K375" i="7"/>
  <c r="K374" i="7"/>
  <c r="K373" i="7"/>
  <c r="K372" i="7"/>
  <c r="K371" i="7"/>
  <c r="K370" i="7"/>
  <c r="K369" i="7"/>
  <c r="K368" i="7"/>
  <c r="K367" i="7"/>
  <c r="K366" i="7"/>
  <c r="K365" i="7"/>
  <c r="K364" i="7"/>
  <c r="K363" i="7"/>
  <c r="K362" i="7"/>
  <c r="K361" i="7"/>
  <c r="K360" i="7"/>
  <c r="K359" i="7"/>
  <c r="K358" i="7"/>
  <c r="K357" i="7"/>
  <c r="K356" i="7"/>
  <c r="K355" i="7"/>
  <c r="K354" i="7"/>
  <c r="K353" i="7"/>
  <c r="K352" i="7"/>
  <c r="K351" i="7"/>
  <c r="K350" i="7"/>
  <c r="K349" i="7"/>
  <c r="K348" i="7"/>
  <c r="K347" i="7"/>
  <c r="K346" i="7"/>
  <c r="K345" i="7"/>
  <c r="K344" i="7"/>
  <c r="K343" i="7"/>
  <c r="K342" i="7"/>
  <c r="K341" i="7"/>
  <c r="K340" i="7"/>
  <c r="K339" i="7"/>
  <c r="K338" i="7"/>
  <c r="K337" i="7"/>
  <c r="K336" i="7"/>
  <c r="K335" i="7"/>
  <c r="K334" i="7"/>
  <c r="K333" i="7"/>
  <c r="K332" i="7"/>
  <c r="K331" i="7"/>
  <c r="K330" i="7"/>
  <c r="K329" i="7"/>
  <c r="K328" i="7"/>
  <c r="K327" i="7"/>
  <c r="K326" i="7"/>
  <c r="K325" i="7"/>
  <c r="K324" i="7"/>
  <c r="K323" i="7"/>
  <c r="K322" i="7"/>
  <c r="K321" i="7"/>
  <c r="K320" i="7"/>
  <c r="K319" i="7"/>
  <c r="K318" i="7"/>
  <c r="K317" i="7"/>
  <c r="K316" i="7"/>
  <c r="K315" i="7"/>
  <c r="K314" i="7"/>
  <c r="K313" i="7"/>
  <c r="K312" i="7"/>
  <c r="K311" i="7"/>
  <c r="K310" i="7"/>
  <c r="K309" i="7"/>
  <c r="K308" i="7"/>
  <c r="K307" i="7"/>
  <c r="K306" i="7"/>
  <c r="K305" i="7"/>
  <c r="K304" i="7"/>
  <c r="K303" i="7"/>
  <c r="K302" i="7"/>
  <c r="K301" i="7"/>
  <c r="K300" i="7"/>
  <c r="K299" i="7"/>
  <c r="K298" i="7"/>
  <c r="K297" i="7"/>
  <c r="K296" i="7"/>
  <c r="K295" i="7"/>
  <c r="K294" i="7"/>
  <c r="K293" i="7"/>
  <c r="K292" i="7"/>
  <c r="K291" i="7"/>
  <c r="K290" i="7"/>
  <c r="K289" i="7"/>
  <c r="K288" i="7"/>
  <c r="K287" i="7"/>
  <c r="K286" i="7"/>
  <c r="K285" i="7"/>
  <c r="K284" i="7"/>
  <c r="K283" i="7"/>
  <c r="K282" i="7"/>
  <c r="K281" i="7"/>
  <c r="K280" i="7"/>
  <c r="K279" i="7"/>
  <c r="K278" i="7"/>
  <c r="K277" i="7"/>
  <c r="K276" i="7"/>
  <c r="K275" i="7"/>
  <c r="K274" i="7"/>
  <c r="K273" i="7"/>
  <c r="K272" i="7"/>
  <c r="K271" i="7"/>
  <c r="K270" i="7"/>
  <c r="K269" i="7"/>
  <c r="K268" i="7"/>
  <c r="K267" i="7"/>
  <c r="K266" i="7"/>
  <c r="K265" i="7"/>
  <c r="K264" i="7"/>
  <c r="K263" i="7"/>
  <c r="K262" i="7"/>
  <c r="K261" i="7"/>
  <c r="K260" i="7"/>
  <c r="K259" i="7"/>
  <c r="K258" i="7"/>
  <c r="K257" i="7"/>
  <c r="K256" i="7"/>
  <c r="K255" i="7"/>
  <c r="K254" i="7"/>
  <c r="K253" i="7"/>
  <c r="K252" i="7"/>
  <c r="K251" i="7"/>
  <c r="K250" i="7"/>
  <c r="K249" i="7"/>
  <c r="K248" i="7"/>
  <c r="K247" i="7"/>
  <c r="K246" i="7"/>
  <c r="K245" i="7"/>
  <c r="K244" i="7"/>
  <c r="K243" i="7"/>
  <c r="K242" i="7"/>
  <c r="K241" i="7"/>
  <c r="K240" i="7"/>
  <c r="K239" i="7"/>
  <c r="K238" i="7"/>
  <c r="K237" i="7"/>
  <c r="K236" i="7"/>
  <c r="K235" i="7"/>
  <c r="K234" i="7"/>
  <c r="K233" i="7"/>
  <c r="K232" i="7"/>
  <c r="K231" i="7"/>
  <c r="K230" i="7"/>
  <c r="K229" i="7"/>
  <c r="K228" i="7"/>
  <c r="K227" i="7"/>
  <c r="K226" i="7"/>
  <c r="K225" i="7"/>
  <c r="K224" i="7"/>
  <c r="K223" i="7"/>
  <c r="K222" i="7"/>
  <c r="K221" i="7"/>
  <c r="K220" i="7"/>
  <c r="K219" i="7"/>
  <c r="K218" i="7"/>
  <c r="K217" i="7"/>
  <c r="K216" i="7"/>
  <c r="K215" i="7"/>
  <c r="K214" i="7"/>
  <c r="K213" i="7"/>
  <c r="K212" i="7"/>
  <c r="K211" i="7"/>
  <c r="K210" i="7"/>
  <c r="K209" i="7"/>
  <c r="K208" i="7"/>
  <c r="K207" i="7"/>
  <c r="K206" i="7"/>
  <c r="K205" i="7"/>
  <c r="K204" i="7"/>
  <c r="K203" i="7"/>
  <c r="K202" i="7"/>
  <c r="K201" i="7"/>
  <c r="K200" i="7"/>
  <c r="K199" i="7"/>
  <c r="K198" i="7"/>
  <c r="K197" i="7"/>
  <c r="K196" i="7"/>
  <c r="K195" i="7"/>
  <c r="K194" i="7"/>
  <c r="K193" i="7"/>
  <c r="K192" i="7"/>
  <c r="K191" i="7"/>
  <c r="K190" i="7"/>
  <c r="K189" i="7"/>
  <c r="K188" i="7"/>
  <c r="K187" i="7"/>
  <c r="K186" i="7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K159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J8" i="6"/>
  <c r="J7" i="6"/>
  <c r="J6" i="6"/>
  <c r="J5" i="6"/>
  <c r="J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A86BAF-7FAB-48E3-8794-634EA7698D9A}" keepAlive="1" name="Query - customerD" description="Connection to the 'customerD' query in the workbook." type="5" refreshedVersion="8" background="1" saveData="1">
    <dbPr connection="Provider=Microsoft.Mashup.OleDb.1;Data Source=$Workbook$;Location=customerD;Extended Properties=&quot;&quot;" command="SELECT * FROM [customerD]"/>
  </connection>
  <connection id="2" xr16:uid="{0E5D5E52-7AAA-4E02-8C09-B2C6876F5466}" keepAlive="1" name="Query - productD" description="Connection to the 'productD' query in the workbook." type="5" refreshedVersion="8" background="1" saveData="1">
    <dbPr connection="Provider=Microsoft.Mashup.OleDb.1;Data Source=$Workbook$;Location=productD;Extended Properties=&quot;&quot;" command="SELECT * FROM [productD]"/>
  </connection>
  <connection id="3" xr16:uid="{61313FF0-14BD-4527-A1B2-3B282BF368E5}" keepAlive="1" name="Query - salesD" description="Connection to the 'salesD' query in the workbook." type="5" refreshedVersion="8" background="1" saveData="1">
    <dbPr connection="Provider=Microsoft.Mashup.OleDb.1;Data Source=$Workbook$;Location=salesD;Extended Properties=&quot;&quot;" command="SELECT * FROM [salesD]"/>
  </connection>
  <connection id="4" xr16:uid="{8AC0108F-766C-4BF9-9EDE-E29A909D0EB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83186ABD-2748-40F2-8FE8-F8B73958859A}" name="WorksheetConnection_Excel End Assignment.xlsx!customerD_" type="102" refreshedVersion="8" minRefreshableVersion="5">
    <extLst>
      <ext xmlns:x15="http://schemas.microsoft.com/office/spreadsheetml/2010/11/main" uri="{DE250136-89BD-433C-8126-D09CA5730AF9}">
        <x15:connection id="customerD_">
          <x15:rangePr sourceName="_xlcn.WorksheetConnection_ExcelEndAssignment.xlsxcustomerD_1"/>
        </x15:connection>
      </ext>
    </extLst>
  </connection>
  <connection id="6" xr16:uid="{7BF3CD0A-ED34-4017-8CA7-1FFDD0AD0004}" name="WorksheetConnection_Excel End Assignment.xlsx!productD_1" type="102" refreshedVersion="8" minRefreshableVersion="5">
    <extLst>
      <ext xmlns:x15="http://schemas.microsoft.com/office/spreadsheetml/2010/11/main" uri="{DE250136-89BD-433C-8126-D09CA5730AF9}">
        <x15:connection id="productD_1">
          <x15:rangePr sourceName="_xlcn.WorksheetConnection_ExcelEndAssignment.xlsxproductD_11"/>
        </x15:connection>
      </ext>
    </extLst>
  </connection>
  <connection id="7" xr16:uid="{8DC0201C-4E3D-4D62-A6FC-440CE52A5D59}" name="WorksheetConnection_Excel End Assignment.xlsx!salesD_1" type="102" refreshedVersion="8" minRefreshableVersion="5">
    <extLst>
      <ext xmlns:x15="http://schemas.microsoft.com/office/spreadsheetml/2010/11/main" uri="{DE250136-89BD-433C-8126-D09CA5730AF9}">
        <x15:connection id="salesD_1" autoDelete="1">
          <x15:rangePr sourceName="_xlcn.WorksheetConnection_ExcelEndAssignment.xlsxsalesD_11"/>
        </x15:connection>
      </ext>
    </extLst>
  </connection>
  <connection id="8" xr16:uid="{21B88708-07B5-414B-A237-7C48E43B6463}" name="WorksheetConnection_Excel End Assignment.xlsx!storeD" type="102" refreshedVersion="8" minRefreshableVersion="5">
    <extLst>
      <ext xmlns:x15="http://schemas.microsoft.com/office/spreadsheetml/2010/11/main" uri="{DE250136-89BD-433C-8126-D09CA5730AF9}">
        <x15:connection id="storeD">
          <x15:rangePr sourceName="_xlcn.WorksheetConnection_ExcelEndAssignment.xlsxstoreD1"/>
        </x15:connection>
      </ext>
    </extLst>
  </connection>
</connections>
</file>

<file path=xl/sharedStrings.xml><?xml version="1.0" encoding="utf-8"?>
<sst xmlns="http://schemas.openxmlformats.org/spreadsheetml/2006/main" count="28775" uniqueCount="4791">
  <si>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</si>
  <si>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</si>
  <si>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</si>
  <si>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</si>
  <si>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</si>
  <si>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</si>
  <si>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</si>
  <si>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</si>
  <si>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</si>
  <si>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</si>
  <si>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</si>
  <si>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USA</t>
  </si>
  <si>
    <t>CUST1001</t>
  </si>
  <si>
    <t>Female</t>
  </si>
  <si>
    <t>Phillipsmouth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</si>
  <si>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</si>
  <si>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</si>
  <si>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</si>
  <si>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</si>
  <si>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</si>
  <si>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</si>
  <si>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</si>
  <si>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</si>
  <si>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</si>
  <si>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Nicholasshire</t>
  </si>
  <si>
    <t>California</t>
  </si>
  <si>
    <t>Silver</t>
  </si>
  <si>
    <t>CUST1005</t>
  </si>
  <si>
    <t>Oregon</t>
  </si>
  <si>
    <t>CUST1006</t>
  </si>
  <si>
    <t>Deborahborough</t>
  </si>
  <si>
    <t>CUST1007</t>
  </si>
  <si>
    <t>CUST1008</t>
  </si>
  <si>
    <t>Maynardton</t>
  </si>
  <si>
    <t>Gold</t>
  </si>
  <si>
    <t>CUST1009</t>
  </si>
  <si>
    <t>Melissashire</t>
  </si>
  <si>
    <t>Pennsylvania</t>
  </si>
  <si>
    <t>CUST1010</t>
  </si>
  <si>
    <t>CUST1011</t>
  </si>
  <si>
    <t>CUST1012</t>
  </si>
  <si>
    <t>Kansas</t>
  </si>
  <si>
    <t>CUST1013</t>
  </si>
  <si>
    <t>Montana</t>
  </si>
  <si>
    <t>CUST1014</t>
  </si>
  <si>
    <t>Nebraska</t>
  </si>
  <si>
    <t>CUST1015</t>
  </si>
  <si>
    <t>Lawsonhaven</t>
  </si>
  <si>
    <t>Washington</t>
  </si>
  <si>
    <t>CUST1016</t>
  </si>
  <si>
    <t>CUST1017</t>
  </si>
  <si>
    <t>Brandonville</t>
  </si>
  <si>
    <t>Georgia</t>
  </si>
  <si>
    <t>CUST1018</t>
  </si>
  <si>
    <t>CUST1019</t>
  </si>
  <si>
    <t>Gonzalezfort</t>
  </si>
  <si>
    <t>CUST1020</t>
  </si>
  <si>
    <t>Delaware</t>
  </si>
  <si>
    <t>CUST1021</t>
  </si>
  <si>
    <t>Smithburgh</t>
  </si>
  <si>
    <t>Oklahoma</t>
  </si>
  <si>
    <t>CUST1022</t>
  </si>
  <si>
    <t>Michaelton</t>
  </si>
  <si>
    <t>Hawaii</t>
  </si>
  <si>
    <t>CUST1023</t>
  </si>
  <si>
    <t>Molinabury</t>
  </si>
  <si>
    <t>CUST1024</t>
  </si>
  <si>
    <t>Rogerschester</t>
  </si>
  <si>
    <t>Idaho</t>
  </si>
  <si>
    <t>CUST1025</t>
  </si>
  <si>
    <t>Vasqueztown</t>
  </si>
  <si>
    <t>CUST1026</t>
  </si>
  <si>
    <t>Missouri</t>
  </si>
  <si>
    <t>CUST1027</t>
  </si>
  <si>
    <t>Mollyshire</t>
  </si>
  <si>
    <t>Utah</t>
  </si>
  <si>
    <t>CUST1028</t>
  </si>
  <si>
    <t>CUST1029</t>
  </si>
  <si>
    <t>CUST1030</t>
  </si>
  <si>
    <t>Amybury</t>
  </si>
  <si>
    <t>CUST1031</t>
  </si>
  <si>
    <t>Johnsonville</t>
  </si>
  <si>
    <t>CUST1032</t>
  </si>
  <si>
    <t>Fostermouth</t>
  </si>
  <si>
    <t>Arizona</t>
  </si>
  <si>
    <t>CUST1033</t>
  </si>
  <si>
    <t>Tristanton</t>
  </si>
  <si>
    <t>CUST1034</t>
  </si>
  <si>
    <t>Maryland</t>
  </si>
  <si>
    <t>CUST1035</t>
  </si>
  <si>
    <t>Robertberg</t>
  </si>
  <si>
    <t>CUST1036</t>
  </si>
  <si>
    <t>Luisfurt</t>
  </si>
  <si>
    <t>CUST1037</t>
  </si>
  <si>
    <t>Brendastad</t>
  </si>
  <si>
    <t>CUST1038</t>
  </si>
  <si>
    <t>Brownport</t>
  </si>
  <si>
    <t>CUST1039</t>
  </si>
  <si>
    <t>Darleneton</t>
  </si>
  <si>
    <t>Michigan</t>
  </si>
  <si>
    <t>CUST1040</t>
  </si>
  <si>
    <t>Williamsonland</t>
  </si>
  <si>
    <t>CUST1041</t>
  </si>
  <si>
    <t>Mooneyshire</t>
  </si>
  <si>
    <t>Alaska</t>
  </si>
  <si>
    <t>CUST1042</t>
  </si>
  <si>
    <t>Ryanburgh</t>
  </si>
  <si>
    <t>Connecticut</t>
  </si>
  <si>
    <t>CUST1043</t>
  </si>
  <si>
    <t>Vermont</t>
  </si>
  <si>
    <t>CUST1044</t>
  </si>
  <si>
    <t>Christianstad</t>
  </si>
  <si>
    <t>CUST1045</t>
  </si>
  <si>
    <t>CUST1046</t>
  </si>
  <si>
    <t>Perezbury</t>
  </si>
  <si>
    <t>CUST1047</t>
  </si>
  <si>
    <t>Nevada</t>
  </si>
  <si>
    <t>CUST1048</t>
  </si>
  <si>
    <t>Dawsonbury</t>
  </si>
  <si>
    <t>CUST1049</t>
  </si>
  <si>
    <t>CUST1050</t>
  </si>
  <si>
    <t>Gregoryview</t>
  </si>
  <si>
    <t>Illinois</t>
  </si>
  <si>
    <t>CUST1051</t>
  </si>
  <si>
    <t>CUST1052</t>
  </si>
  <si>
    <t>Minnesota</t>
  </si>
  <si>
    <t>CUST1053</t>
  </si>
  <si>
    <t>CUST1054</t>
  </si>
  <si>
    <t>Christopherland</t>
  </si>
  <si>
    <t>CUST1055</t>
  </si>
  <si>
    <t>Edwardsfort</t>
  </si>
  <si>
    <t>CUST1056</t>
  </si>
  <si>
    <t>Deborahberg</t>
  </si>
  <si>
    <t>CUST1057</t>
  </si>
  <si>
    <t>Morrisbury</t>
  </si>
  <si>
    <t>CUST1058</t>
  </si>
  <si>
    <t>Snowmouth</t>
  </si>
  <si>
    <t>CUST1059</t>
  </si>
  <si>
    <t>CUST1060</t>
  </si>
  <si>
    <t>Schmidtchester</t>
  </si>
  <si>
    <t>CUST1061</t>
  </si>
  <si>
    <t>Jennifermouth</t>
  </si>
  <si>
    <t>CUST1062</t>
  </si>
  <si>
    <t>Stevensonton</t>
  </si>
  <si>
    <t>CUST1063</t>
  </si>
  <si>
    <t>Tennessee</t>
  </si>
  <si>
    <t>CUST1064</t>
  </si>
  <si>
    <t>CUST1065</t>
  </si>
  <si>
    <t>Woodmouth</t>
  </si>
  <si>
    <t>CUST1066</t>
  </si>
  <si>
    <t>CUST1067</t>
  </si>
  <si>
    <t>Brendaburgh</t>
  </si>
  <si>
    <t>Florida</t>
  </si>
  <si>
    <t>CUST1068</t>
  </si>
  <si>
    <t>Indiana</t>
  </si>
  <si>
    <t>CUST1069</t>
  </si>
  <si>
    <t>CUST1070</t>
  </si>
  <si>
    <t>CUST1071</t>
  </si>
  <si>
    <t>CUST1072</t>
  </si>
  <si>
    <t>Olsonhaven</t>
  </si>
  <si>
    <t>Iowa</t>
  </si>
  <si>
    <t>CUST1073</t>
  </si>
  <si>
    <t>Sandrastad</t>
  </si>
  <si>
    <t>CUST1074</t>
  </si>
  <si>
    <t>Longport</t>
  </si>
  <si>
    <t>Colorado</t>
  </si>
  <si>
    <t>CUST1075</t>
  </si>
  <si>
    <t>CUST1076</t>
  </si>
  <si>
    <t>Rodrigueztown</t>
  </si>
  <si>
    <t>CUST1077</t>
  </si>
  <si>
    <t>CUST1078</t>
  </si>
  <si>
    <t>Virginia</t>
  </si>
  <si>
    <t>CUST1079</t>
  </si>
  <si>
    <t>Nicoleborough</t>
  </si>
  <si>
    <t>Arkansas</t>
  </si>
  <si>
    <t>CUST1080</t>
  </si>
  <si>
    <t>CUST1081</t>
  </si>
  <si>
    <t>CUST1082</t>
  </si>
  <si>
    <t>Leburgh</t>
  </si>
  <si>
    <t>CUST1083</t>
  </si>
  <si>
    <t>Nicholastown</t>
  </si>
  <si>
    <t>CUST1084</t>
  </si>
  <si>
    <t>Garyberg</t>
  </si>
  <si>
    <t>CUST1085</t>
  </si>
  <si>
    <t>CUST1086</t>
  </si>
  <si>
    <t>Austinfurt</t>
  </si>
  <si>
    <t>Mississippi</t>
  </si>
  <si>
    <t>CUST1087</t>
  </si>
  <si>
    <t>CUST1088</t>
  </si>
  <si>
    <t>Ashleystad</t>
  </si>
  <si>
    <t>CUST1089</t>
  </si>
  <si>
    <t>Wisconsin</t>
  </si>
  <si>
    <t>CUST1090</t>
  </si>
  <si>
    <t>Louisiana</t>
  </si>
  <si>
    <t>CUST1091</t>
  </si>
  <si>
    <t>CUST1092</t>
  </si>
  <si>
    <t>CUST1093</t>
  </si>
  <si>
    <t>CUST1094</t>
  </si>
  <si>
    <t>CUST1095</t>
  </si>
  <si>
    <t>CUST1096</t>
  </si>
  <si>
    <t>Timothyburgh</t>
  </si>
  <si>
    <t>CUST1097</t>
  </si>
  <si>
    <t>CUST1098</t>
  </si>
  <si>
    <t>CUST1099</t>
  </si>
  <si>
    <t>CUST1100</t>
  </si>
  <si>
    <t>Texas</t>
  </si>
  <si>
    <t>CUST1101</t>
  </si>
  <si>
    <t>Singletonmouth</t>
  </si>
  <si>
    <t>CUST1102</t>
  </si>
  <si>
    <t>CUST1103</t>
  </si>
  <si>
    <t>CUST1104</t>
  </si>
  <si>
    <t>CUST1105</t>
  </si>
  <si>
    <t>CUST1106</t>
  </si>
  <si>
    <t>CUST1107</t>
  </si>
  <si>
    <t>CUST1108</t>
  </si>
  <si>
    <t>Webstermouth</t>
  </si>
  <si>
    <t>CUST1109</t>
  </si>
  <si>
    <t>Smithland</t>
  </si>
  <si>
    <t>CUST1110</t>
  </si>
  <si>
    <t>CUST1111</t>
  </si>
  <si>
    <t>Rodriguezmouth</t>
  </si>
  <si>
    <t>CUST1112</t>
  </si>
  <si>
    <t>Lake Michael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</si>
  <si>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</si>
  <si>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</si>
  <si>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</si>
  <si>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</si>
  <si>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</si>
  <si>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</si>
  <si>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</si>
  <si>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</si>
  <si>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</si>
  <si>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</si>
  <si>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Kathrynport</t>
  </si>
  <si>
    <t>CUST1123</t>
  </si>
  <si>
    <t>CUST1124</t>
  </si>
  <si>
    <t>Wongberg</t>
  </si>
  <si>
    <t>CUST1125</t>
  </si>
  <si>
    <t>Maine</t>
  </si>
  <si>
    <t>CUST1126</t>
  </si>
  <si>
    <t>Benjaminton</t>
  </si>
  <si>
    <t>CUST1127</t>
  </si>
  <si>
    <t>CUST1128</t>
  </si>
  <si>
    <t>CUST1129</t>
  </si>
  <si>
    <t>Matthewbury</t>
  </si>
  <si>
    <t>CUST1130</t>
  </si>
  <si>
    <t>United States of America</t>
  </si>
  <si>
    <t>CUST1131</t>
  </si>
  <si>
    <t>Wigginsville</t>
  </si>
  <si>
    <t>CUST1132</t>
  </si>
  <si>
    <t>Taylorberg</t>
  </si>
  <si>
    <t>CUST1133</t>
  </si>
  <si>
    <t>CUST1134</t>
  </si>
  <si>
    <t>Parksfort</t>
  </si>
  <si>
    <t>CUST1135</t>
  </si>
  <si>
    <t>Gonzalezbury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</si>
  <si>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</si>
  <si>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</si>
  <si>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</si>
  <si>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</si>
  <si>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</si>
  <si>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</si>
  <si>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</si>
  <si>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</si>
  <si>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Dwaynemouth</t>
  </si>
  <si>
    <t>CUST1144</t>
  </si>
  <si>
    <t>CUST1145</t>
  </si>
  <si>
    <t>Michaelfort</t>
  </si>
  <si>
    <t>CUST1146</t>
  </si>
  <si>
    <t>Chungmouth</t>
  </si>
  <si>
    <t>CUST1147</t>
  </si>
  <si>
    <t>CUST1148</t>
  </si>
  <si>
    <t>CUST1149</t>
  </si>
  <si>
    <t>CUST1150</t>
  </si>
  <si>
    <t>CUST1151</t>
  </si>
  <si>
    <t>CUST1152</t>
  </si>
  <si>
    <t>Jaredville</t>
  </si>
  <si>
    <t>CUST1153</t>
  </si>
  <si>
    <t>CUST1154</t>
  </si>
  <si>
    <t>Owensview</t>
  </si>
  <si>
    <t>CUST1155</t>
  </si>
  <si>
    <t>Estradaside</t>
  </si>
  <si>
    <t>CUST1156</t>
  </si>
  <si>
    <t>CUST1157</t>
  </si>
  <si>
    <t>CUST1158</t>
  </si>
  <si>
    <t>CUST1159</t>
  </si>
  <si>
    <t>Floydton</t>
  </si>
  <si>
    <t>CUST1160</t>
  </si>
  <si>
    <t>CUST1161</t>
  </si>
  <si>
    <t>Hessmouth</t>
  </si>
  <si>
    <t>CUST1162</t>
  </si>
  <si>
    <t>Palmerbury</t>
  </si>
  <si>
    <t>CUST1163</t>
  </si>
  <si>
    <t>CUST1164</t>
  </si>
  <si>
    <t>Dominiquefort</t>
  </si>
  <si>
    <t>CUST1165</t>
  </si>
  <si>
    <t>Carolview</t>
  </si>
  <si>
    <t>CUST1166</t>
  </si>
  <si>
    <t>CUST1167</t>
  </si>
  <si>
    <t>CUST1168</t>
  </si>
  <si>
    <t>Robertview</t>
  </si>
  <si>
    <t>CUST1169</t>
  </si>
  <si>
    <t>Josephmouth</t>
  </si>
  <si>
    <t>CUST1170</t>
  </si>
  <si>
    <t>CUST1171</t>
  </si>
  <si>
    <t>Morrisburgh</t>
  </si>
  <si>
    <t>CUST1172</t>
  </si>
  <si>
    <t>CUST1173</t>
  </si>
  <si>
    <t>CUST1174</t>
  </si>
  <si>
    <t>Avilahaven</t>
  </si>
  <si>
    <t>CUST1175</t>
  </si>
  <si>
    <t>CUST1176</t>
  </si>
  <si>
    <t>Anabury</t>
  </si>
  <si>
    <t>CUST1177</t>
  </si>
  <si>
    <t>Butlerberg</t>
  </si>
  <si>
    <t>Kentucky</t>
  </si>
  <si>
    <t>CUST1178</t>
  </si>
  <si>
    <t>CUST1179</t>
  </si>
  <si>
    <t>Murphyfurt</t>
  </si>
  <si>
    <t>CUST1180</t>
  </si>
  <si>
    <t>CUST1181</t>
  </si>
  <si>
    <t>CUST1182</t>
  </si>
  <si>
    <t>Hutchinsonville</t>
  </si>
  <si>
    <t>CUST1183</t>
  </si>
  <si>
    <t>CUST1184</t>
  </si>
  <si>
    <t>CUST1185</t>
  </si>
  <si>
    <t>CUST1186</t>
  </si>
  <si>
    <t>CUST1187</t>
  </si>
  <si>
    <t>CUST1188</t>
  </si>
  <si>
    <t>Kingfort</t>
  </si>
  <si>
    <t>CUST1189</t>
  </si>
  <si>
    <t>CUST1190</t>
  </si>
  <si>
    <t>Amandaside</t>
  </si>
  <si>
    <t>CUST1191</t>
  </si>
  <si>
    <t>Johnsonshire</t>
  </si>
  <si>
    <t>CUST1192</t>
  </si>
  <si>
    <t>CUST1193</t>
  </si>
  <si>
    <t>CUST1194</t>
  </si>
  <si>
    <t>Sarahmouth</t>
  </si>
  <si>
    <t>CUST1195</t>
  </si>
  <si>
    <t>Taraberg</t>
  </si>
  <si>
    <t>CUST1196</t>
  </si>
  <si>
    <t>CUST1197</t>
  </si>
  <si>
    <t>CUST1198</t>
  </si>
  <si>
    <t>Frostmouth</t>
  </si>
  <si>
    <t>CUST1199</t>
  </si>
  <si>
    <t>CUST1200</t>
  </si>
  <si>
    <t>CUST1201</t>
  </si>
  <si>
    <t>CUST1202</t>
  </si>
  <si>
    <t>Clarkeside</t>
  </si>
  <si>
    <t>CUST1203</t>
  </si>
  <si>
    <t>Johnsonland</t>
  </si>
  <si>
    <t>CUST1204</t>
  </si>
  <si>
    <t>CUST1205</t>
  </si>
  <si>
    <t>CUST1206</t>
  </si>
  <si>
    <t>Brownshire</t>
  </si>
  <si>
    <t>CUST1207</t>
  </si>
  <si>
    <t>CUST1208</t>
  </si>
  <si>
    <t>Kathrynview</t>
  </si>
  <si>
    <t>CUST1209</t>
  </si>
  <si>
    <t>CUST1210</t>
  </si>
  <si>
    <t>Matthewborough</t>
  </si>
  <si>
    <t>CUST1211</t>
  </si>
  <si>
    <t>Garzafort</t>
  </si>
  <si>
    <t>CUST1212</t>
  </si>
  <si>
    <t>Lyonsfort</t>
  </si>
  <si>
    <t>CUST1213</t>
  </si>
  <si>
    <t>CUST1214</t>
  </si>
  <si>
    <t>Danielstad</t>
  </si>
  <si>
    <t>CUST1215</t>
  </si>
  <si>
    <t>CUST1216</t>
  </si>
  <si>
    <t>Morrismouth</t>
  </si>
  <si>
    <t>CUST1217</t>
  </si>
  <si>
    <t>CUST1218</t>
  </si>
  <si>
    <t>Edwardland</t>
  </si>
  <si>
    <t>CUST1219</t>
  </si>
  <si>
    <t>CUST1220</t>
  </si>
  <si>
    <t>Massachusetts</t>
  </si>
  <si>
    <t>CUST1221</t>
  </si>
  <si>
    <t>Maybury</t>
  </si>
  <si>
    <t>CUST1222</t>
  </si>
  <si>
    <t>CUST1223</t>
  </si>
  <si>
    <t>CUST1224</t>
  </si>
  <si>
    <t>CUST1225</t>
  </si>
  <si>
    <t>Bethanyton</t>
  </si>
  <si>
    <t>CUST1226</t>
  </si>
  <si>
    <t>CUST1227</t>
  </si>
  <si>
    <t>Pollardton</t>
  </si>
  <si>
    <t>CUST1228</t>
  </si>
  <si>
    <t>CUST1229</t>
  </si>
  <si>
    <t>CUST1230</t>
  </si>
  <si>
    <t>Aaronmouth</t>
  </si>
  <si>
    <t>CUST1231</t>
  </si>
  <si>
    <t>Grahamstad</t>
  </si>
  <si>
    <t>CUST1232</t>
  </si>
  <si>
    <t>Tammyton</t>
  </si>
  <si>
    <t>CUST1233</t>
  </si>
  <si>
    <t>Clarkport</t>
  </si>
  <si>
    <t>CUST1234</t>
  </si>
  <si>
    <t>CUST1235</t>
  </si>
  <si>
    <t>CUST1236</t>
  </si>
  <si>
    <t>CUST1237</t>
  </si>
  <si>
    <t>Susanstad</t>
  </si>
  <si>
    <t>CUST1238</t>
  </si>
  <si>
    <t>CUST1239</t>
  </si>
  <si>
    <t>Zamoraborough</t>
  </si>
  <si>
    <t>CUST1240</t>
  </si>
  <si>
    <t>Heathfort</t>
  </si>
  <si>
    <t>CUST1241</t>
  </si>
  <si>
    <t>Dawsonchester</t>
  </si>
  <si>
    <t>CUST1242</t>
  </si>
  <si>
    <t>CUST1243</t>
  </si>
  <si>
    <t>CUST1244</t>
  </si>
  <si>
    <t>CUST1245</t>
  </si>
  <si>
    <t>Rodriguezton</t>
  </si>
  <si>
    <t>CUST1246</t>
  </si>
  <si>
    <t>CUST1247</t>
  </si>
  <si>
    <t>Mikehaven</t>
  </si>
  <si>
    <t>CUST1248</t>
  </si>
  <si>
    <t>CUST1249</t>
  </si>
  <si>
    <t>Garciamouth</t>
  </si>
  <si>
    <t>CUST1250</t>
  </si>
  <si>
    <t>CUST1251</t>
  </si>
  <si>
    <t>CUST1252</t>
  </si>
  <si>
    <t>Robinborough</t>
  </si>
  <si>
    <t>CUST1253</t>
  </si>
  <si>
    <t>CUST1254</t>
  </si>
  <si>
    <t>Masseyland</t>
  </si>
  <si>
    <t>CUST1255</t>
  </si>
  <si>
    <t>Jasonton</t>
  </si>
  <si>
    <t>CUST1256</t>
  </si>
  <si>
    <t>CUST1257</t>
  </si>
  <si>
    <t>Karenmouth</t>
  </si>
  <si>
    <t>CUST1258</t>
  </si>
  <si>
    <t>CUST1259</t>
  </si>
  <si>
    <t>CUST1260</t>
  </si>
  <si>
    <t>CUST1261</t>
  </si>
  <si>
    <t>CUST1262</t>
  </si>
  <si>
    <t>CUST1263</t>
  </si>
  <si>
    <t>Sallymouth</t>
  </si>
  <si>
    <t>CUST1264</t>
  </si>
  <si>
    <t>Grahamfurt</t>
  </si>
  <si>
    <t>Wyoming</t>
  </si>
  <si>
    <t>CUST1265</t>
  </si>
  <si>
    <t>CUST1266</t>
  </si>
  <si>
    <t>CUST1267</t>
  </si>
  <si>
    <t>CUST1268</t>
  </si>
  <si>
    <t>Ryanberg</t>
  </si>
  <si>
    <t>CUST1269</t>
  </si>
  <si>
    <t>Emilytown</t>
  </si>
  <si>
    <t>CUST1270</t>
  </si>
  <si>
    <t>Ramosmouth</t>
  </si>
  <si>
    <t>CUST1271</t>
  </si>
  <si>
    <t>CUST1272</t>
  </si>
  <si>
    <t>Welchview</t>
  </si>
  <si>
    <t>CUST1273</t>
  </si>
  <si>
    <t>CUST1274</t>
  </si>
  <si>
    <t>Edwardborough</t>
  </si>
  <si>
    <t>CUST1275</t>
  </si>
  <si>
    <t>CUST1276</t>
  </si>
  <si>
    <t>Ericshire</t>
  </si>
  <si>
    <t>CUST1277</t>
  </si>
  <si>
    <t>CUST1278</t>
  </si>
  <si>
    <t>CUST1279</t>
  </si>
  <si>
    <t>Gilltown</t>
  </si>
  <si>
    <t>CUST1280</t>
  </si>
  <si>
    <t>Morrisville</t>
  </si>
  <si>
    <t>CUST1281</t>
  </si>
  <si>
    <t>CUST1282</t>
  </si>
  <si>
    <t>Spencermouth</t>
  </si>
  <si>
    <t>CUST1283</t>
  </si>
  <si>
    <t>Garciaborough</t>
  </si>
  <si>
    <t>CUST1284</t>
  </si>
  <si>
    <t>Patrickshire</t>
  </si>
  <si>
    <t>CUST1285</t>
  </si>
  <si>
    <t>CUST1286</t>
  </si>
  <si>
    <t>CUST1287</t>
  </si>
  <si>
    <t>Millerfort</t>
  </si>
  <si>
    <t>CUST1288</t>
  </si>
  <si>
    <t>CUST1289</t>
  </si>
  <si>
    <t>CUST1290</t>
  </si>
  <si>
    <t>Sherimouth</t>
  </si>
  <si>
    <t>CUST1291</t>
  </si>
  <si>
    <t>CUST1292</t>
  </si>
  <si>
    <t>Danielland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</si>
  <si>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</si>
  <si>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</si>
  <si>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</si>
  <si>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</si>
  <si>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</si>
  <si>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</si>
  <si>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</si>
  <si>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</si>
  <si>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</si>
  <si>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</si>
  <si>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</si>
  <si>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</si>
  <si>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</si>
  <si>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</si>
  <si>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</si>
  <si>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</si>
  <si>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Sarahland</t>
  </si>
  <si>
    <t>CUST1309</t>
  </si>
  <si>
    <t>Randychester</t>
  </si>
  <si>
    <t>CUST1310</t>
  </si>
  <si>
    <t>Joelside</t>
  </si>
  <si>
    <t>CUST1311</t>
  </si>
  <si>
    <t>CUST1312</t>
  </si>
  <si>
    <t>Brianchester</t>
  </si>
  <si>
    <t>CUST1313</t>
  </si>
  <si>
    <t>Brownburgh</t>
  </si>
  <si>
    <t>CUST1314</t>
  </si>
  <si>
    <t>Anitaland</t>
  </si>
  <si>
    <t>CUST1315</t>
  </si>
  <si>
    <t>CUST1316</t>
  </si>
  <si>
    <t>CUST1317</t>
  </si>
  <si>
    <t>Richardsport</t>
  </si>
  <si>
    <t>CUST1318</t>
  </si>
  <si>
    <t>Monicaview</t>
  </si>
  <si>
    <t>CUST1319</t>
  </si>
  <si>
    <t>CUST1320</t>
  </si>
  <si>
    <t>CUST1321</t>
  </si>
  <si>
    <t>CUST1322</t>
  </si>
  <si>
    <t>CUST1323</t>
  </si>
  <si>
    <t>Whiteport</t>
  </si>
  <si>
    <t>CUST1324</t>
  </si>
  <si>
    <t>CUST1325</t>
  </si>
  <si>
    <t>CUST1326</t>
  </si>
  <si>
    <t>Cindyton</t>
  </si>
  <si>
    <t>CUST1327</t>
  </si>
  <si>
    <t>Kellybury</t>
  </si>
  <si>
    <t>CUST1328</t>
  </si>
  <si>
    <t>Jessicaport</t>
  </si>
  <si>
    <t>CUST1329</t>
  </si>
  <si>
    <t>Tiffanyshire</t>
  </si>
  <si>
    <t>CUST1330</t>
  </si>
  <si>
    <t>CUST1331</t>
  </si>
  <si>
    <t>CUST1332</t>
  </si>
  <si>
    <t>CUST1333</t>
  </si>
  <si>
    <t>Johnsonbury</t>
  </si>
  <si>
    <t>CUST1334</t>
  </si>
  <si>
    <t>Donaldsontown</t>
  </si>
  <si>
    <t>CUST1335</t>
  </si>
  <si>
    <t>CUST1336</t>
  </si>
  <si>
    <t>CUST1337</t>
  </si>
  <si>
    <t>Ryanport</t>
  </si>
  <si>
    <t>CUST1338</t>
  </si>
  <si>
    <t>Hudsonfort</t>
  </si>
  <si>
    <t>CUST1339</t>
  </si>
  <si>
    <t>Stevensbury</t>
  </si>
  <si>
    <t>CUST1340</t>
  </si>
  <si>
    <t>Johntown</t>
  </si>
  <si>
    <t>CUST1341</t>
  </si>
  <si>
    <t>CUST1342</t>
  </si>
  <si>
    <t>Amandaborough</t>
  </si>
  <si>
    <t>CUST1343</t>
  </si>
  <si>
    <t>Cartershire</t>
  </si>
  <si>
    <t>CUST1344</t>
  </si>
  <si>
    <t>CUST1345</t>
  </si>
  <si>
    <t>CUST1346</t>
  </si>
  <si>
    <t>CUST1347</t>
  </si>
  <si>
    <t>Peggystad</t>
  </si>
  <si>
    <t>CUST1348</t>
  </si>
  <si>
    <t>Shannonview</t>
  </si>
  <si>
    <t>CUST1349</t>
  </si>
  <si>
    <t>CUST1350</t>
  </si>
  <si>
    <t>CUST1351</t>
  </si>
  <si>
    <t>CUST1352</t>
  </si>
  <si>
    <t>CUST1353</t>
  </si>
  <si>
    <t>Westbury</t>
  </si>
  <si>
    <t>CUST1354</t>
  </si>
  <si>
    <t>Guerreroport</t>
  </si>
  <si>
    <t>CUST1355</t>
  </si>
  <si>
    <t>CUST1356</t>
  </si>
  <si>
    <t>CUST1357</t>
  </si>
  <si>
    <t>Nealview</t>
  </si>
  <si>
    <t>CUST1358</t>
  </si>
  <si>
    <t>CUST1359</t>
  </si>
  <si>
    <t>CUST1360</t>
  </si>
  <si>
    <t>Andersonside</t>
  </si>
  <si>
    <t>CUST1361</t>
  </si>
  <si>
    <t>CUST1362</t>
  </si>
  <si>
    <t>Melvinton</t>
  </si>
  <si>
    <t>CUST1363</t>
  </si>
  <si>
    <t>Murphytown</t>
  </si>
  <si>
    <t>CUST1364</t>
  </si>
  <si>
    <t>CUST1365</t>
  </si>
  <si>
    <t>Kellyside</t>
  </si>
  <si>
    <t>CUST1366</t>
  </si>
  <si>
    <t>CUST1367</t>
  </si>
  <si>
    <t>Kaufmanfurt</t>
  </si>
  <si>
    <t>CUST1368</t>
  </si>
  <si>
    <t>CUST1369</t>
  </si>
  <si>
    <t>CUST1370</t>
  </si>
  <si>
    <t>Millston</t>
  </si>
  <si>
    <t>CUST1371</t>
  </si>
  <si>
    <t>CUST1372</t>
  </si>
  <si>
    <t>Vincentside</t>
  </si>
  <si>
    <t>CUST1373</t>
  </si>
  <si>
    <t>Simpsonfort</t>
  </si>
  <si>
    <t>CUST1374</t>
  </si>
  <si>
    <t>Andersonburgh</t>
  </si>
  <si>
    <t>CUST1375</t>
  </si>
  <si>
    <t>CUST1376</t>
  </si>
  <si>
    <t>Chambersberg</t>
  </si>
  <si>
    <t>CUST1377</t>
  </si>
  <si>
    <t>Nathanshire</t>
  </si>
  <si>
    <t>CUST1378</t>
  </si>
  <si>
    <t>Fischerborough</t>
  </si>
  <si>
    <t>CUST1379</t>
  </si>
  <si>
    <t>CUST1380</t>
  </si>
  <si>
    <t>CUST1381</t>
  </si>
  <si>
    <t>Andrewsland</t>
  </si>
  <si>
    <t>CUST1382</t>
  </si>
  <si>
    <t>Novakstad</t>
  </si>
  <si>
    <t>CUST1383</t>
  </si>
  <si>
    <t>Jennifertown</t>
  </si>
  <si>
    <t>CUST1384</t>
  </si>
  <si>
    <t>CUST1385</t>
  </si>
  <si>
    <t>CUST1386</t>
  </si>
  <si>
    <t>CUST1387</t>
  </si>
  <si>
    <t>CUST1388</t>
  </si>
  <si>
    <t>Stevensshire</t>
  </si>
  <si>
    <t>CUST1389</t>
  </si>
  <si>
    <t>Joseland</t>
  </si>
  <si>
    <t>CUST1390</t>
  </si>
  <si>
    <t>Deniseberg</t>
  </si>
  <si>
    <t>CUST1391</t>
  </si>
  <si>
    <t>Dawnstad</t>
  </si>
  <si>
    <t>CUST1392</t>
  </si>
  <si>
    <t>Gutierrezstad</t>
  </si>
  <si>
    <t>CUST1393</t>
  </si>
  <si>
    <t>Stewartchester</t>
  </si>
  <si>
    <t>CUST1394</t>
  </si>
  <si>
    <t>Cannonberg</t>
  </si>
  <si>
    <t>CUST1395</t>
  </si>
  <si>
    <t>CUST1396</t>
  </si>
  <si>
    <t>Parkerview</t>
  </si>
  <si>
    <t>CUST1397</t>
  </si>
  <si>
    <t>CUST1398</t>
  </si>
  <si>
    <t>Cheyenneborough</t>
  </si>
  <si>
    <t>CUST1399</t>
  </si>
  <si>
    <t>CUST1400</t>
  </si>
  <si>
    <t>Bookertown</t>
  </si>
  <si>
    <t>CUST1401</t>
  </si>
  <si>
    <t>Leahmouth</t>
  </si>
  <si>
    <t>CUST1402</t>
  </si>
  <si>
    <t>CUST1403</t>
  </si>
  <si>
    <t>CUST1404</t>
  </si>
  <si>
    <t>CUST1405</t>
  </si>
  <si>
    <t>Garciaview</t>
  </si>
  <si>
    <t>CUST1406</t>
  </si>
  <si>
    <t>CUST1407</t>
  </si>
  <si>
    <t>Ashleymouth</t>
  </si>
  <si>
    <t>CUST1408</t>
  </si>
  <si>
    <t>CUST1409</t>
  </si>
  <si>
    <t>Kathleenport</t>
  </si>
  <si>
    <t>CUST1410</t>
  </si>
  <si>
    <t>CUST1411</t>
  </si>
  <si>
    <t>CUST1412</t>
  </si>
  <si>
    <t>CUST1413</t>
  </si>
  <si>
    <t>Andrewsfurt</t>
  </si>
  <si>
    <t>CUST1414</t>
  </si>
  <si>
    <t>CUST1415</t>
  </si>
  <si>
    <t>Kramerview</t>
  </si>
  <si>
    <t>CUST1416</t>
  </si>
  <si>
    <t>Marthaborough</t>
  </si>
  <si>
    <t>CUST1417</t>
  </si>
  <si>
    <t>Kimburgh</t>
  </si>
  <si>
    <t>CUST1418</t>
  </si>
  <si>
    <t>CUST1419</t>
  </si>
  <si>
    <t>CUST1420</t>
  </si>
  <si>
    <t>CUST1421</t>
  </si>
  <si>
    <t>CUST1422</t>
  </si>
  <si>
    <t>Aliciahaven</t>
  </si>
  <si>
    <t>CUST1423</t>
  </si>
  <si>
    <t>CUST1424</t>
  </si>
  <si>
    <t>CUST1425</t>
  </si>
  <si>
    <t>CUST1426</t>
  </si>
  <si>
    <t>Aguilarland</t>
  </si>
  <si>
    <t>CUST1427</t>
  </si>
  <si>
    <t>CUST1428</t>
  </si>
  <si>
    <t>Hartmouth</t>
  </si>
  <si>
    <t>CUST1429</t>
  </si>
  <si>
    <t>Davidchester</t>
  </si>
  <si>
    <t>CUST1430</t>
  </si>
  <si>
    <t>Josephchester</t>
  </si>
  <si>
    <t>CUST1431</t>
  </si>
  <si>
    <t>CUST1432</t>
  </si>
  <si>
    <t>Phyllisport</t>
  </si>
  <si>
    <t>CUST1433</t>
  </si>
  <si>
    <t>Williamsberg</t>
  </si>
  <si>
    <t>CUST1434</t>
  </si>
  <si>
    <t>CUST1435</t>
  </si>
  <si>
    <t>Wesleyhaven</t>
  </si>
  <si>
    <t>CUST1436</t>
  </si>
  <si>
    <t>CUST1437</t>
  </si>
  <si>
    <t>CUST1438</t>
  </si>
  <si>
    <t>Amberburgh</t>
  </si>
  <si>
    <t>CUST1439</t>
  </si>
  <si>
    <t>CUST1440</t>
  </si>
  <si>
    <t>Justinberg</t>
  </si>
  <si>
    <t>CUST1441</t>
  </si>
  <si>
    <t>Jonesstad</t>
  </si>
  <si>
    <t>CUST1442</t>
  </si>
  <si>
    <t>CUST1443</t>
  </si>
  <si>
    <t>CUST1444</t>
  </si>
  <si>
    <t>Jessicaland</t>
  </si>
  <si>
    <t>CUST1445</t>
  </si>
  <si>
    <t>Mcfarlandmouth</t>
  </si>
  <si>
    <t>CUST1446</t>
  </si>
  <si>
    <t>CUST1447</t>
  </si>
  <si>
    <t>Paulside</t>
  </si>
  <si>
    <t>CUST1448</t>
  </si>
  <si>
    <t>Smithville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</si>
  <si>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</si>
  <si>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</si>
  <si>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</si>
  <si>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</si>
  <si>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</si>
  <si>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</si>
  <si>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</si>
  <si>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</si>
  <si>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</si>
  <si>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Hubbardborough</t>
  </si>
  <si>
    <t>CUST1458</t>
  </si>
  <si>
    <t>CUST1459</t>
  </si>
  <si>
    <t>Brandontown</t>
  </si>
  <si>
    <t>CUST1460</t>
  </si>
  <si>
    <t>Hughesview</t>
  </si>
  <si>
    <t>CUST1461</t>
  </si>
  <si>
    <t>CUST1462</t>
  </si>
  <si>
    <t>Burkefurt</t>
  </si>
  <si>
    <t>CUST1463</t>
  </si>
  <si>
    <t>Grayland</t>
  </si>
  <si>
    <t>CUST1465</t>
  </si>
  <si>
    <t>Hartmanside</t>
  </si>
  <si>
    <t>CUST1466</t>
  </si>
  <si>
    <t>Espinozaberg</t>
  </si>
  <si>
    <t>CUST1467</t>
  </si>
  <si>
    <t>Oneillfurt</t>
  </si>
  <si>
    <t>CUST1468</t>
  </si>
  <si>
    <t>Bergermouth</t>
  </si>
  <si>
    <t>CUST1469</t>
  </si>
  <si>
    <t>CUST1470</t>
  </si>
  <si>
    <t>Kanebury</t>
  </si>
  <si>
    <t>CUST1471</t>
  </si>
  <si>
    <t>Mcdanielfurt</t>
  </si>
  <si>
    <t>CUST1472</t>
  </si>
  <si>
    <t>Tylermouth</t>
  </si>
  <si>
    <t>CUST1473</t>
  </si>
  <si>
    <t>Chambersfurt</t>
  </si>
  <si>
    <t>CUST1474</t>
  </si>
  <si>
    <t>CUST1475</t>
  </si>
  <si>
    <t>CUST1476</t>
  </si>
  <si>
    <t>Anthonymouth</t>
  </si>
  <si>
    <t>CUST1477</t>
  </si>
  <si>
    <t>CUST1478</t>
  </si>
  <si>
    <t>CUST1479</t>
  </si>
  <si>
    <t>CUST1480</t>
  </si>
  <si>
    <t>Robinchester</t>
  </si>
  <si>
    <t>CUST1481</t>
  </si>
  <si>
    <t>Kelseybury</t>
  </si>
  <si>
    <t>CUST1482</t>
  </si>
  <si>
    <t>CUST1483</t>
  </si>
  <si>
    <t>CUST1484</t>
  </si>
  <si>
    <t>CUST1485</t>
  </si>
  <si>
    <t>CUST1487</t>
  </si>
  <si>
    <t>CUST1488</t>
  </si>
  <si>
    <t>CUST1489</t>
  </si>
  <si>
    <t>CUST1490</t>
  </si>
  <si>
    <t>Kellyberg</t>
  </si>
  <si>
    <t>CUST1492</t>
  </si>
  <si>
    <t>CUST1493</t>
  </si>
  <si>
    <t>CUST1494</t>
  </si>
  <si>
    <t>CUST1495</t>
  </si>
  <si>
    <t>Bryanmouth</t>
  </si>
  <si>
    <t>CUST1496</t>
  </si>
  <si>
    <t>CUST1497</t>
  </si>
  <si>
    <t>CUST1498</t>
  </si>
  <si>
    <t>Snyderfurt</t>
  </si>
  <si>
    <t>Product_ID</t>
  </si>
  <si>
    <t>Product_Name</t>
  </si>
  <si>
    <t>Category</t>
  </si>
  <si>
    <t>Sub_Category</t>
  </si>
  <si>
    <t>Brand</t>
  </si>
  <si>
    <t>Cost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</si>
  <si>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</si>
  <si>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</si>
  <si>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</si>
  <si>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</si>
  <si>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</si>
  <si>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</si>
  <si>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</si>
  <si>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</si>
  <si>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</si>
  <si>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</si>
  <si>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</si>
  <si>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</si>
  <si>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</si>
  <si>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</si>
  <si>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</si>
  <si>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</si>
  <si>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</si>
  <si>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</si>
  <si>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</si>
  <si>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</si>
  <si>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</si>
  <si>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</si>
  <si>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</si>
  <si>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</si>
  <si>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</si>
  <si>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</si>
  <si>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</si>
  <si>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</si>
  <si>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</si>
  <si>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</si>
  <si>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</si>
  <si>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</si>
  <si>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</si>
  <si>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</si>
  <si>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</si>
  <si>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</si>
  <si>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</si>
  <si>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</si>
  <si>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</si>
  <si>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</si>
  <si>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</si>
  <si>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</si>
  <si>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</si>
  <si>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</si>
  <si>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</si>
  <si>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</si>
  <si>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</si>
  <si>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</si>
  <si>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</si>
  <si>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</si>
  <si>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</si>
  <si>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</si>
  <si>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</si>
  <si>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</si>
  <si>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</si>
  <si>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</si>
  <si>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</si>
  <si>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</si>
  <si>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</si>
  <si>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</si>
  <si>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</si>
  <si>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</si>
  <si>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</si>
  <si>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</si>
  <si>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</si>
  <si>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</si>
  <si>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</si>
  <si>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</si>
  <si>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</si>
  <si>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</si>
  <si>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</si>
  <si>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</si>
  <si>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</si>
  <si>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</si>
  <si>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</si>
  <si>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</si>
  <si>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</si>
  <si>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</si>
  <si>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</si>
  <si>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</si>
  <si>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</si>
  <si>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</si>
  <si>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</si>
  <si>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</si>
  <si>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</si>
  <si>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</si>
  <si>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</si>
  <si>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</si>
  <si>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</si>
  <si>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</si>
  <si>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</si>
  <si>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</si>
  <si>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</si>
  <si>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</si>
  <si>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</si>
  <si>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</si>
  <si>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</si>
  <si>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</si>
  <si>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</si>
  <si>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</si>
  <si>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</si>
  <si>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</si>
  <si>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</si>
  <si>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</si>
  <si>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</si>
  <si>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</si>
  <si>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</si>
  <si>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</si>
  <si>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</si>
  <si>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</si>
  <si>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</si>
  <si>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</si>
  <si>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</si>
  <si>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</si>
  <si>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</si>
  <si>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</si>
  <si>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</si>
  <si>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</si>
  <si>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</si>
  <si>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</si>
  <si>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</si>
  <si>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</si>
  <si>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</si>
  <si>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</si>
  <si>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</si>
  <si>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</si>
  <si>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</si>
  <si>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</si>
  <si>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</si>
  <si>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</si>
  <si>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</si>
  <si>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</si>
  <si>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</si>
  <si>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</si>
  <si>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</si>
  <si>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</si>
  <si>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</si>
  <si>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</si>
  <si>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</si>
  <si>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</si>
  <si>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</si>
  <si>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</si>
  <si>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</si>
  <si>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</si>
  <si>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</si>
  <si>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</si>
  <si>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</si>
  <si>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</si>
  <si>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</si>
  <si>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</si>
  <si>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</si>
  <si>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</si>
  <si>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</si>
  <si>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</si>
  <si>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</si>
  <si>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</si>
  <si>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</si>
  <si>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</si>
  <si>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</si>
  <si>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</si>
  <si>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</si>
  <si>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</si>
  <si>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</si>
  <si>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</si>
  <si>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</si>
  <si>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</si>
  <si>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</si>
  <si>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</si>
  <si>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</si>
  <si>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</si>
  <si>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</si>
  <si>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</si>
  <si>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</si>
  <si>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</si>
  <si>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</si>
  <si>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</si>
  <si>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</si>
  <si>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</si>
  <si>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</si>
  <si>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</si>
  <si>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</si>
  <si>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</si>
  <si>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</si>
  <si>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</si>
  <si>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</si>
  <si>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</si>
  <si>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</si>
  <si>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</si>
  <si>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</si>
  <si>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</si>
  <si>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</si>
  <si>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</si>
  <si>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</si>
  <si>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</si>
  <si>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</si>
  <si>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</si>
  <si>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</si>
  <si>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</si>
  <si>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</si>
  <si>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</si>
  <si>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</si>
  <si>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</si>
  <si>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</si>
  <si>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</si>
  <si>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</si>
  <si>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</si>
  <si>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</si>
  <si>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</si>
  <si>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</si>
  <si>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</si>
  <si>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</si>
  <si>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</si>
  <si>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</si>
  <si>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</si>
  <si>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</si>
  <si>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</si>
  <si>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</si>
  <si>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</si>
  <si>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</si>
  <si>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</si>
  <si>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</si>
  <si>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</si>
  <si>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</si>
  <si>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</si>
  <si>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</si>
  <si>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</si>
  <si>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</si>
  <si>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</si>
  <si>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</si>
  <si>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</si>
  <si>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</si>
  <si>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</si>
  <si>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</si>
  <si>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</si>
  <si>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</si>
  <si>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</si>
  <si>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</si>
  <si>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</si>
  <si>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</si>
  <si>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</si>
  <si>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</si>
  <si>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</si>
  <si>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</si>
  <si>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</si>
  <si>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</si>
  <si>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</si>
  <si>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</si>
  <si>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</si>
  <si>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</si>
  <si>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</si>
  <si>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</si>
  <si>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</si>
  <si>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</si>
  <si>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</si>
  <si>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</si>
  <si>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</si>
  <si>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</si>
  <si>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</si>
  <si>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</si>
  <si>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</si>
  <si>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</si>
  <si>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</si>
  <si>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</si>
  <si>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</si>
  <si>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</si>
  <si>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</si>
  <si>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</si>
  <si>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</si>
  <si>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</si>
  <si>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</si>
  <si>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</si>
  <si>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</si>
  <si>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</si>
  <si>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</si>
  <si>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</si>
  <si>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</si>
  <si>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</si>
  <si>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</si>
  <si>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</si>
  <si>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</si>
  <si>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</si>
  <si>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</si>
  <si>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</si>
  <si>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</si>
  <si>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</si>
  <si>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</si>
  <si>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</si>
  <si>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</si>
  <si>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</si>
  <si>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</si>
  <si>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</si>
  <si>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</si>
  <si>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</si>
  <si>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</si>
  <si>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</si>
  <si>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</si>
  <si>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</si>
  <si>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</si>
  <si>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</si>
  <si>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</si>
  <si>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</si>
  <si>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</si>
  <si>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</si>
  <si>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</si>
  <si>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</si>
  <si>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</si>
  <si>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</si>
  <si>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</si>
  <si>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</si>
  <si>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</si>
  <si>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</si>
  <si>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</si>
  <si>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</si>
  <si>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</si>
  <si>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</si>
  <si>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</si>
  <si>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</si>
  <si>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</si>
  <si>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</si>
  <si>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</si>
  <si>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</si>
  <si>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</si>
  <si>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</si>
  <si>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</si>
  <si>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</si>
  <si>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</si>
  <si>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</si>
  <si>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</si>
  <si>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</si>
  <si>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</si>
  <si>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</si>
  <si>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</si>
  <si>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</si>
  <si>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</si>
  <si>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</si>
  <si>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</si>
  <si>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</si>
  <si>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</si>
  <si>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</si>
  <si>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</si>
  <si>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</si>
  <si>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</si>
  <si>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</si>
  <si>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</si>
  <si>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</si>
  <si>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</si>
  <si>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</si>
  <si>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</si>
  <si>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</si>
  <si>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</si>
  <si>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</si>
  <si>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</si>
  <si>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</si>
  <si>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</si>
  <si>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</si>
  <si>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</si>
  <si>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</si>
  <si>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</si>
  <si>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</si>
  <si>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</si>
  <si>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</si>
  <si>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</si>
  <si>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</si>
  <si>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</si>
  <si>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</si>
  <si>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</si>
  <si>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</si>
  <si>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</si>
  <si>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</si>
  <si>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</si>
  <si>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</si>
  <si>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</si>
  <si>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</si>
  <si>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</si>
  <si>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</si>
  <si>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</si>
  <si>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</si>
  <si>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</si>
  <si>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</si>
  <si>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</si>
  <si>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</si>
  <si>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</si>
  <si>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</si>
  <si>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</si>
  <si>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</si>
  <si>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</si>
  <si>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</si>
  <si>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</si>
  <si>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</si>
  <si>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</si>
  <si>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</si>
  <si>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</si>
  <si>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</si>
  <si>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</si>
  <si>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</si>
  <si>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</si>
  <si>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</si>
  <si>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</si>
  <si>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</si>
  <si>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</si>
  <si>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</si>
  <si>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</si>
  <si>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</si>
  <si>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</si>
  <si>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</si>
  <si>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</si>
  <si>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</si>
  <si>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</si>
  <si>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</si>
  <si>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</si>
  <si>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</si>
  <si>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</si>
  <si>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</si>
  <si>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</si>
  <si>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</si>
  <si>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</si>
  <si>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</si>
  <si>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</si>
  <si>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</si>
  <si>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</si>
  <si>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</si>
  <si>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</si>
  <si>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</si>
  <si>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</si>
  <si>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</si>
  <si>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</si>
  <si>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</si>
  <si>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</si>
  <si>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</si>
  <si>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</si>
  <si>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</si>
  <si>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</si>
  <si>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</si>
  <si>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</si>
  <si>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</si>
  <si>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</si>
  <si>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</si>
  <si>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</si>
  <si>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</si>
  <si>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</si>
  <si>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</si>
  <si>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</si>
  <si>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</si>
  <si>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</si>
  <si>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</si>
  <si>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</si>
  <si>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</si>
  <si>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</si>
  <si>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</si>
  <si>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</si>
  <si>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</si>
  <si>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</si>
  <si>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</si>
  <si>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</si>
  <si>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</si>
  <si>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</si>
  <si>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</si>
  <si>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</si>
  <si>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</si>
  <si>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</si>
  <si>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</si>
  <si>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</si>
  <si>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</si>
  <si>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</si>
  <si>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</si>
  <si>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</si>
  <si>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</si>
  <si>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</si>
  <si>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</si>
  <si>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</si>
  <si>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</si>
  <si>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</si>
  <si>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</si>
  <si>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</si>
  <si>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</si>
  <si>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</si>
  <si>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</si>
  <si>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</si>
  <si>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</si>
  <si>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</si>
  <si>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</si>
  <si>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</si>
  <si>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</si>
  <si>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</si>
  <si>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</si>
  <si>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</si>
  <si>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</si>
  <si>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</si>
  <si>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</si>
  <si>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</si>
  <si>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</si>
  <si>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</si>
  <si>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</si>
  <si>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</si>
  <si>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</si>
  <si>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</si>
  <si>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</si>
  <si>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</si>
  <si>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</si>
  <si>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</si>
  <si>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</si>
  <si>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</si>
  <si>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</si>
  <si>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</si>
  <si>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</si>
  <si>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</si>
  <si>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</si>
  <si>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</si>
  <si>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</si>
  <si>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</si>
  <si>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</si>
  <si>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</si>
  <si>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</si>
  <si>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</si>
  <si>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</si>
  <si>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</si>
  <si>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</si>
  <si>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</si>
  <si>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</si>
  <si>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</si>
  <si>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</si>
  <si>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</si>
  <si>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</si>
  <si>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</si>
  <si>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</si>
  <si>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</si>
  <si>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</si>
  <si>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</si>
  <si>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</si>
  <si>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</si>
  <si>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</si>
  <si>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</si>
  <si>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</si>
  <si>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</si>
  <si>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</si>
  <si>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</si>
  <si>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</si>
  <si>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</si>
  <si>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</si>
  <si>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</si>
  <si>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</si>
  <si>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</si>
  <si>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</si>
  <si>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</si>
  <si>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</si>
  <si>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</si>
  <si>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</si>
  <si>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</si>
  <si>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</si>
  <si>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</si>
  <si>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</si>
  <si>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</si>
  <si>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</si>
  <si>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</si>
  <si>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</si>
  <si>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</si>
  <si>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</si>
  <si>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</si>
  <si>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</si>
  <si>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</si>
  <si>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</si>
  <si>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</si>
  <si>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</si>
  <si>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</si>
  <si>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</si>
  <si>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</si>
  <si>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</si>
  <si>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</si>
  <si>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</si>
  <si>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</si>
  <si>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</si>
  <si>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</si>
  <si>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</si>
  <si>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</si>
  <si>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</si>
  <si>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</si>
  <si>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</si>
  <si>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</si>
  <si>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</si>
  <si>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</si>
  <si>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</si>
  <si>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</si>
  <si>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</si>
  <si>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</si>
  <si>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</si>
  <si>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</si>
  <si>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</si>
  <si>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</si>
  <si>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</si>
  <si>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</si>
  <si>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</si>
  <si>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</si>
  <si>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</si>
  <si>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</si>
  <si>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</si>
  <si>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</si>
  <si>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</si>
  <si>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</si>
  <si>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</si>
  <si>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</si>
  <si>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</si>
  <si>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</si>
  <si>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</si>
  <si>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</si>
  <si>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</si>
  <si>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</si>
  <si>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</si>
  <si>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</si>
  <si>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</si>
  <si>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</si>
  <si>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</si>
  <si>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</si>
  <si>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</si>
  <si>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</si>
  <si>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</si>
  <si>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</si>
  <si>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</si>
  <si>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</si>
  <si>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</si>
  <si>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</si>
  <si>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</si>
  <si>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</si>
  <si>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</si>
  <si>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</si>
  <si>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</si>
  <si>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</si>
  <si>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</si>
  <si>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</si>
  <si>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</si>
  <si>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</si>
  <si>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</si>
  <si>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</si>
  <si>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</si>
  <si>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</si>
  <si>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</si>
  <si>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</si>
  <si>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</si>
  <si>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</si>
  <si>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</si>
  <si>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</si>
  <si>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</si>
  <si>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</si>
  <si>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</si>
  <si>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</si>
  <si>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</si>
  <si>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</si>
  <si>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</si>
  <si>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</si>
  <si>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</si>
  <si>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</si>
  <si>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</si>
  <si>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</si>
  <si>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</si>
  <si>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</si>
  <si>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</si>
  <si>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</si>
  <si>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</si>
  <si>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</si>
  <si>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</si>
  <si>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</si>
  <si>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</si>
  <si>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</si>
  <si>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</si>
  <si>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</si>
  <si>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</si>
  <si>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</si>
  <si>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</si>
  <si>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</si>
  <si>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</si>
  <si>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</si>
  <si>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</si>
  <si>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</si>
  <si>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</si>
  <si>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</si>
  <si>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</si>
  <si>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</si>
  <si>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</si>
  <si>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</si>
  <si>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</si>
  <si>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</si>
  <si>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</si>
  <si>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</si>
  <si>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</si>
  <si>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</si>
  <si>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</si>
  <si>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</si>
  <si>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</si>
  <si>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</si>
  <si>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</si>
  <si>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</si>
  <si>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</si>
  <si>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</si>
  <si>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</si>
  <si>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</si>
  <si>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</si>
  <si>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</si>
  <si>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</si>
  <si>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</si>
  <si>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</si>
  <si>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</si>
  <si>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</si>
  <si>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</si>
  <si>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</si>
  <si>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</si>
  <si>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</si>
  <si>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</si>
  <si>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</si>
  <si>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</si>
  <si>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</si>
  <si>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</si>
  <si>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</si>
  <si>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</si>
  <si>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</si>
  <si>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</si>
  <si>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</si>
  <si>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</si>
  <si>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</si>
  <si>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</si>
  <si>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</si>
  <si>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</si>
  <si>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</si>
  <si>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</si>
  <si>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</si>
  <si>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</si>
  <si>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</si>
  <si>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</si>
  <si>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</si>
  <si>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</si>
  <si>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</si>
  <si>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</si>
  <si>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</si>
  <si>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</si>
  <si>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</si>
  <si>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</si>
  <si>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</si>
  <si>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</si>
  <si>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</si>
  <si>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</si>
  <si>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</si>
  <si>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</si>
  <si>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</si>
  <si>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</si>
  <si>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</si>
  <si>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</si>
  <si>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</si>
  <si>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</si>
  <si>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</si>
  <si>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</si>
  <si>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</si>
  <si>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</si>
  <si>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</si>
  <si>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</si>
  <si>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</si>
  <si>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</si>
  <si>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</si>
  <si>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</si>
  <si>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</si>
  <si>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</si>
  <si>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</si>
  <si>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</si>
  <si>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</si>
  <si>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</si>
  <si>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</si>
  <si>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</si>
  <si>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</si>
  <si>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</si>
  <si>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</si>
  <si>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</si>
  <si>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</si>
  <si>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</si>
  <si>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</si>
  <si>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</si>
  <si>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</si>
  <si>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</si>
  <si>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</si>
  <si>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</si>
  <si>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</si>
  <si>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</si>
  <si>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</si>
  <si>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</si>
  <si>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</si>
  <si>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</si>
  <si>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</si>
  <si>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</si>
  <si>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</si>
  <si>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</si>
  <si>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</si>
  <si>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</si>
  <si>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</si>
  <si>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</si>
  <si>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</si>
  <si>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</si>
  <si>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</si>
  <si>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</si>
  <si>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</si>
  <si>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</si>
  <si>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</si>
  <si>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</si>
  <si>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</si>
  <si>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</si>
  <si>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</si>
  <si>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</si>
  <si>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</si>
  <si>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</si>
  <si>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</si>
  <si>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</si>
  <si>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</si>
  <si>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</si>
  <si>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</si>
  <si>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</si>
  <si>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</si>
  <si>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</si>
  <si>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</si>
  <si>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</si>
  <si>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</si>
  <si>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</si>
  <si>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</si>
  <si>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</si>
  <si>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</si>
  <si>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</si>
  <si>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</si>
  <si>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</si>
  <si>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</si>
  <si>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</si>
  <si>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</si>
  <si>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</si>
  <si>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</si>
  <si>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</si>
  <si>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</si>
  <si>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</si>
  <si>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</si>
  <si>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</si>
  <si>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</si>
  <si>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</si>
  <si>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</si>
  <si>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</si>
  <si>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</si>
  <si>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</si>
  <si>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</si>
  <si>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</si>
  <si>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</si>
  <si>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</si>
  <si>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</si>
  <si>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</si>
  <si>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</si>
  <si>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</si>
  <si>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</si>
  <si>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</si>
  <si>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</si>
  <si>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</si>
  <si>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</si>
  <si>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</si>
  <si>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</si>
  <si>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</si>
  <si>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</si>
  <si>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</si>
  <si>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</si>
  <si>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</si>
  <si>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</si>
  <si>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</si>
  <si>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</si>
  <si>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</si>
  <si>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</si>
  <si>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</si>
  <si>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</si>
  <si>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</si>
  <si>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</si>
  <si>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</si>
  <si>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</si>
  <si>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</si>
  <si>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</si>
  <si>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</si>
  <si>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</si>
  <si>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</si>
  <si>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</si>
  <si>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</si>
  <si>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</si>
  <si>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</si>
  <si>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</si>
  <si>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</si>
  <si>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</si>
  <si>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</si>
  <si>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</si>
  <si>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</si>
  <si>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</si>
  <si>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</si>
  <si>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</si>
  <si>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</si>
  <si>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</si>
  <si>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</si>
  <si>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</si>
  <si>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</si>
  <si>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</si>
  <si>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</si>
  <si>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</si>
  <si>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</si>
  <si>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</si>
  <si>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</si>
  <si>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</si>
  <si>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</si>
  <si>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</si>
  <si>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</si>
  <si>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</si>
  <si>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</si>
  <si>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</si>
  <si>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</si>
  <si>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</si>
  <si>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</si>
  <si>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</si>
  <si>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</si>
  <si>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</si>
  <si>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</si>
  <si>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</si>
  <si>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</si>
  <si>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</si>
  <si>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</si>
  <si>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</si>
  <si>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</si>
  <si>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</si>
  <si>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</si>
  <si>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</si>
  <si>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</si>
  <si>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</si>
  <si>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</si>
  <si>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</si>
  <si>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</si>
  <si>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</si>
  <si>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</si>
  <si>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</si>
  <si>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</si>
  <si>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</si>
  <si>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</si>
  <si>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</si>
  <si>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</si>
  <si>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</si>
  <si>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</si>
  <si>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</si>
  <si>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</si>
  <si>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</si>
  <si>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</si>
  <si>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</si>
  <si>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</si>
  <si>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</si>
  <si>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</si>
  <si>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</si>
  <si>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</si>
  <si>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</si>
  <si>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</si>
  <si>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</si>
  <si>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</si>
  <si>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</si>
  <si>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</si>
  <si>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</si>
  <si>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</si>
  <si>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</si>
  <si>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</si>
  <si>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</si>
  <si>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</si>
  <si>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</si>
  <si>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</si>
  <si>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</si>
  <si>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</si>
  <si>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</si>
  <si>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</si>
  <si>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</si>
  <si>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</si>
  <si>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</si>
  <si>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</si>
  <si>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</si>
  <si>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</si>
  <si>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</si>
  <si>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</si>
  <si>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</si>
  <si>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</si>
  <si>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</si>
  <si>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</si>
  <si>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</si>
  <si>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</si>
  <si>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</si>
  <si>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</si>
  <si>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</si>
  <si>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</si>
  <si>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</si>
  <si>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</si>
  <si>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</si>
  <si>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</si>
  <si>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</si>
  <si>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</si>
  <si>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</si>
  <si>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</si>
  <si>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</si>
  <si>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</si>
  <si>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</si>
  <si>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</si>
  <si>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</si>
  <si>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</si>
  <si>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</si>
  <si>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</si>
  <si>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</si>
  <si>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</si>
  <si>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</si>
  <si>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</si>
  <si>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</si>
  <si>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</si>
  <si>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</si>
  <si>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</si>
  <si>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</si>
  <si>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</si>
  <si>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</si>
  <si>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</si>
  <si>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</si>
  <si>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</si>
  <si>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</si>
  <si>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</si>
  <si>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</si>
  <si>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</si>
  <si>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</si>
  <si>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</si>
  <si>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</si>
  <si>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</si>
  <si>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</si>
  <si>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</si>
  <si>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</si>
  <si>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</si>
  <si>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</si>
  <si>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</si>
  <si>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</si>
  <si>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</si>
  <si>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</si>
  <si>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</si>
  <si>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</si>
  <si>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</si>
  <si>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</si>
  <si>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</si>
  <si>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</si>
  <si>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</si>
  <si>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</si>
  <si>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</si>
  <si>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</si>
  <si>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</si>
  <si>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</si>
  <si>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</si>
  <si>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</si>
  <si>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</si>
  <si>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</si>
  <si>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</si>
  <si>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</si>
  <si>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</si>
  <si>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</si>
  <si>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</si>
  <si>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</si>
  <si>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</si>
  <si>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</si>
  <si>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</si>
  <si>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</si>
  <si>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</si>
  <si>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</si>
  <si>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</si>
  <si>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</si>
  <si>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</si>
  <si>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</si>
  <si>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</si>
  <si>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</si>
  <si>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</si>
  <si>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</si>
  <si>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</si>
  <si>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</si>
  <si>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</si>
  <si>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</si>
  <si>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</si>
  <si>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</si>
  <si>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</si>
  <si>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</si>
  <si>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</si>
  <si>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</si>
  <si>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</si>
  <si>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</si>
  <si>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</si>
  <si>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</si>
  <si>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</si>
  <si>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</si>
  <si>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</si>
  <si>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</si>
  <si>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</si>
  <si>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</si>
  <si>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</si>
  <si>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</si>
  <si>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</si>
  <si>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</si>
  <si>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</si>
  <si>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</si>
  <si>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</si>
  <si>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</si>
  <si>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</si>
  <si>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</si>
  <si>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</si>
  <si>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</si>
  <si>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</si>
  <si>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</si>
  <si>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</si>
  <si>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</si>
  <si>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</si>
  <si>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</si>
  <si>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</si>
  <si>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</si>
  <si>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</si>
  <si>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</si>
  <si>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</si>
  <si>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</si>
  <si>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</si>
  <si>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</si>
  <si>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</si>
  <si>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</si>
  <si>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</si>
  <si>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</si>
  <si>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</si>
  <si>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</si>
  <si>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</si>
  <si>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</si>
  <si>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</si>
  <si>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</si>
  <si>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</si>
  <si>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</si>
  <si>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</si>
  <si>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</si>
  <si>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</si>
  <si>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</si>
  <si>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</si>
  <si>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</si>
  <si>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</si>
  <si>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</si>
  <si>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</si>
  <si>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</si>
  <si>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</si>
  <si>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</si>
  <si>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</si>
  <si>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</si>
  <si>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</si>
  <si>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</si>
  <si>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</si>
  <si>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</si>
  <si>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</si>
  <si>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</si>
  <si>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</si>
  <si>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</si>
  <si>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</si>
  <si>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</si>
  <si>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</si>
  <si>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</si>
  <si>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</si>
  <si>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</si>
  <si>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</si>
  <si>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</si>
  <si>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</si>
  <si>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</si>
  <si>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</si>
  <si>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</si>
  <si>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</si>
  <si>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</si>
  <si>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</si>
  <si>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</si>
  <si>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</si>
  <si>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</si>
  <si>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</si>
  <si>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</si>
  <si>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</si>
  <si>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</si>
  <si>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</si>
  <si>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</si>
  <si>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</si>
  <si>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</si>
  <si>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</si>
  <si>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</si>
  <si>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</si>
  <si>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</si>
  <si>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</si>
  <si>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</si>
  <si>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</si>
  <si>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</si>
  <si>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</si>
  <si>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</si>
  <si>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</si>
  <si>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</si>
  <si>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</si>
  <si>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</si>
  <si>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</si>
  <si>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</si>
  <si>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</si>
  <si>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</si>
  <si>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</si>
  <si>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</si>
  <si>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</si>
  <si>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</si>
  <si>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</si>
  <si>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</si>
  <si>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</si>
  <si>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</si>
  <si>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</si>
  <si>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</si>
  <si>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</si>
  <si>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</si>
  <si>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</si>
  <si>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</si>
  <si>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</si>
  <si>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</si>
  <si>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</si>
  <si>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</si>
  <si>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</si>
  <si>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</si>
  <si>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</si>
  <si>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</si>
  <si>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</si>
  <si>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</si>
  <si>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</si>
  <si>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</si>
  <si>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</si>
  <si>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</si>
  <si>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</si>
  <si>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</si>
  <si>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</si>
  <si>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</si>
  <si>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</si>
  <si>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</si>
  <si>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</si>
  <si>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</si>
  <si>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</si>
  <si>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</si>
  <si>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</si>
  <si>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</si>
  <si>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</si>
  <si>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</si>
  <si>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</si>
  <si>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</si>
  <si>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</si>
  <si>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</si>
  <si>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</si>
  <si>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</si>
  <si>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</si>
  <si>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</si>
  <si>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</si>
  <si>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</si>
  <si>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</si>
  <si>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</si>
  <si>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</si>
  <si>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</si>
  <si>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</si>
  <si>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</si>
  <si>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</si>
  <si>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</si>
  <si>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</si>
  <si>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</si>
  <si>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</si>
  <si>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</si>
  <si>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</si>
  <si>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</si>
  <si>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</si>
  <si>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</si>
  <si>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</si>
  <si>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</si>
  <si>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</si>
  <si>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</si>
  <si>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</si>
  <si>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</si>
  <si>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</si>
  <si>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</si>
  <si>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</si>
  <si>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</si>
  <si>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</si>
  <si>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</si>
  <si>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</si>
  <si>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</si>
  <si>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</si>
  <si>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</si>
  <si>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</si>
  <si>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</si>
  <si>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</si>
  <si>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</si>
  <si>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</si>
  <si>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</si>
  <si>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</si>
  <si>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</si>
  <si>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</si>
  <si>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</si>
  <si>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</si>
  <si>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</si>
  <si>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</si>
  <si>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</si>
  <si>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</si>
  <si>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</si>
  <si>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</si>
  <si>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</si>
  <si>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</si>
  <si>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</si>
  <si>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</si>
  <si>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</si>
  <si>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</si>
  <si>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</si>
  <si>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</si>
  <si>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</si>
  <si>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</si>
  <si>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</si>
  <si>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</si>
  <si>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</si>
  <si>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</si>
  <si>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</si>
  <si>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</si>
  <si>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</si>
  <si>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</si>
  <si>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</si>
  <si>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</si>
  <si>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</si>
  <si>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</si>
  <si>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</si>
  <si>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</si>
  <si>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</si>
  <si>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</si>
  <si>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</si>
  <si>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</si>
  <si>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</si>
  <si>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</si>
  <si>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</si>
  <si>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</si>
  <si>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</si>
  <si>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</si>
  <si>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</si>
  <si>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</si>
  <si>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</si>
  <si>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</si>
  <si>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</si>
  <si>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</si>
  <si>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</si>
  <si>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</si>
  <si>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</si>
  <si>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</si>
  <si>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</si>
  <si>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</si>
  <si>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</si>
  <si>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</si>
  <si>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</si>
  <si>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</si>
  <si>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</si>
  <si>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</si>
  <si>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</si>
  <si>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</si>
  <si>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</si>
  <si>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</si>
  <si>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</si>
  <si>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</si>
  <si>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</si>
  <si>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</si>
  <si>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</si>
  <si>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</si>
  <si>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</si>
  <si>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</si>
  <si>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</si>
  <si>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</si>
  <si>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</si>
  <si>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</si>
  <si>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</si>
  <si>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</si>
  <si>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</si>
  <si>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</si>
  <si>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</si>
  <si>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</si>
  <si>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</si>
  <si>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</si>
  <si>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</si>
  <si>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</si>
  <si>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</si>
  <si>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</si>
  <si>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</si>
  <si>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</si>
  <si>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</si>
  <si>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</si>
  <si>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</si>
  <si>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</si>
  <si>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</si>
  <si>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</si>
  <si>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</si>
  <si>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</si>
  <si>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</si>
  <si>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</si>
  <si>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</si>
  <si>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</si>
  <si>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</si>
  <si>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</si>
  <si>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</si>
  <si>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</si>
  <si>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</si>
  <si>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</si>
  <si>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</si>
  <si>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</si>
  <si>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</si>
  <si>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</si>
  <si>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</si>
  <si>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</si>
  <si>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</si>
  <si>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</si>
  <si>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</si>
  <si>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</si>
  <si>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</si>
  <si>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</si>
  <si>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</si>
  <si>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</si>
  <si>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</si>
  <si>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</si>
  <si>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</si>
  <si>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</si>
  <si>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</si>
  <si>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</si>
  <si>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</si>
  <si>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</si>
  <si>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</si>
  <si>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</si>
  <si>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</si>
  <si>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</si>
  <si>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</si>
  <si>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</si>
  <si>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</si>
  <si>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</si>
  <si>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</si>
  <si>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</si>
  <si>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</si>
  <si>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</si>
  <si>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</si>
  <si>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</si>
  <si>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</si>
  <si>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</si>
  <si>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</si>
  <si>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</si>
  <si>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</si>
  <si>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</si>
  <si>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</si>
  <si>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</si>
  <si>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</si>
  <si>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</si>
  <si>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</si>
  <si>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</si>
  <si>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</si>
  <si>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</si>
  <si>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</si>
  <si>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</si>
  <si>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</si>
  <si>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</si>
  <si>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</si>
  <si>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</si>
  <si>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</si>
  <si>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</si>
  <si>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</si>
  <si>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</si>
  <si>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</si>
  <si>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</si>
  <si>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</si>
  <si>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</si>
  <si>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</si>
  <si>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</si>
  <si>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</si>
  <si>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</si>
  <si>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</si>
  <si>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</si>
  <si>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</si>
  <si>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</si>
  <si>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</si>
  <si>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</si>
  <si>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</si>
  <si>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</si>
  <si>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</si>
  <si>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</si>
  <si>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</si>
  <si>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</si>
  <si>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</si>
  <si>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</si>
  <si>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</si>
  <si>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</si>
  <si>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</si>
  <si>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</si>
  <si>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</si>
  <si>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</si>
  <si>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</si>
  <si>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</si>
  <si>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</si>
  <si>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</si>
  <si>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</si>
  <si>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</si>
  <si>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</si>
  <si>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</si>
  <si>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</si>
  <si>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</si>
  <si>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</si>
  <si>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</si>
  <si>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</si>
  <si>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</si>
  <si>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</si>
  <si>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</si>
  <si>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</si>
  <si>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</si>
  <si>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</si>
  <si>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</si>
  <si>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</si>
  <si>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</si>
  <si>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</si>
  <si>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</si>
  <si>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</si>
  <si>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</si>
  <si>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</si>
  <si>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</si>
  <si>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</si>
  <si>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</si>
  <si>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</si>
  <si>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</si>
  <si>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</si>
  <si>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</si>
  <si>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</si>
  <si>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</si>
  <si>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</si>
  <si>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</si>
  <si>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</si>
  <si>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</si>
  <si>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</si>
  <si>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</si>
  <si>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</si>
  <si>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</si>
  <si>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</si>
  <si>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</si>
  <si>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</si>
  <si>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</si>
  <si>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</si>
  <si>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</si>
  <si>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</si>
  <si>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</si>
  <si>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</si>
  <si>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</si>
  <si>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</si>
  <si>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</si>
  <si>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</si>
  <si>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</si>
  <si>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</si>
  <si>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</si>
  <si>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</si>
  <si>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</si>
  <si>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</si>
  <si>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</si>
  <si>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</si>
  <si>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</si>
  <si>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</si>
  <si>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</si>
  <si>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</si>
  <si>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</si>
  <si>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</si>
  <si>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</si>
  <si>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</si>
  <si>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</si>
  <si>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</si>
  <si>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</si>
  <si>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</si>
  <si>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</si>
  <si>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</si>
  <si>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</si>
  <si>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</si>
  <si>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</si>
  <si>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</si>
  <si>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</si>
  <si>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</si>
  <si>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</si>
  <si>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</si>
  <si>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</si>
  <si>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</si>
  <si>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</si>
  <si>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</si>
  <si>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</si>
  <si>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</si>
  <si>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</si>
  <si>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</si>
  <si>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</si>
  <si>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</si>
  <si>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</si>
  <si>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</si>
  <si>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</si>
  <si>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</si>
  <si>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</si>
  <si>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</si>
  <si>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</si>
  <si>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</si>
  <si>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</si>
  <si>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</si>
  <si>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</si>
  <si>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</si>
  <si>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</si>
  <si>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</si>
  <si>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</si>
  <si>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</si>
  <si>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</si>
  <si>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</si>
  <si>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</si>
  <si>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</si>
  <si>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</si>
  <si>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</si>
  <si>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</si>
  <si>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</si>
  <si>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</si>
  <si>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</si>
  <si>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</si>
  <si>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</si>
  <si>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</si>
  <si>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</si>
  <si>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</si>
  <si>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</si>
  <si>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</si>
  <si>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</si>
  <si>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</si>
  <si>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</si>
  <si>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</si>
  <si>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</si>
  <si>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</si>
  <si>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</si>
  <si>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</si>
  <si>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</si>
  <si>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</si>
  <si>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</si>
  <si>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</si>
  <si>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</si>
  <si>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</si>
  <si>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</si>
  <si>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</si>
  <si>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</si>
  <si>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</si>
  <si>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</si>
  <si>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</si>
  <si>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</si>
  <si>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</si>
  <si>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</si>
  <si>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</si>
  <si>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</si>
  <si>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</si>
  <si>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</si>
  <si>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</si>
  <si>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</si>
  <si>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</si>
  <si>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</si>
  <si>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</si>
  <si>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</si>
  <si>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</si>
  <si>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</si>
  <si>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</si>
  <si>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</si>
  <si>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</si>
  <si>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</si>
  <si>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</si>
  <si>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</si>
  <si>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</si>
  <si>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</si>
  <si>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</si>
  <si>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</si>
  <si>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</si>
  <si>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</si>
  <si>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</si>
  <si>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</si>
  <si>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</si>
  <si>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</si>
  <si>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</si>
  <si>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</si>
  <si>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</si>
  <si>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</si>
  <si>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</si>
  <si>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</si>
  <si>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</si>
  <si>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</si>
  <si>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</si>
  <si>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</si>
  <si>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</si>
  <si>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</si>
  <si>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</si>
  <si>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</si>
  <si>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</si>
  <si>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</si>
  <si>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</si>
  <si>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</si>
  <si>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</si>
  <si>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</si>
  <si>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</si>
  <si>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</si>
  <si>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</si>
  <si>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</si>
  <si>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</si>
  <si>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</si>
  <si>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</si>
  <si>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</si>
  <si>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</si>
  <si>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</si>
  <si>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</si>
  <si>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</si>
  <si>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</si>
  <si>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</si>
  <si>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</si>
  <si>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</si>
  <si>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</si>
  <si>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</si>
  <si>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</si>
  <si>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</si>
  <si>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</si>
  <si>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</si>
  <si>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</si>
  <si>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</si>
  <si>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</si>
  <si>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</si>
  <si>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</si>
  <si>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</si>
  <si>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</si>
  <si>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</si>
  <si>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</si>
  <si>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</si>
  <si>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</si>
  <si>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</si>
  <si>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</si>
  <si>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</si>
  <si>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</si>
  <si>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</si>
  <si>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</si>
  <si>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</si>
  <si>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</si>
  <si>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</si>
  <si>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</si>
  <si>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</si>
  <si>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</si>
  <si>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</si>
  <si>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</si>
  <si>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</si>
  <si>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</si>
  <si>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</si>
  <si>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</si>
  <si>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</si>
  <si>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</si>
  <si>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</si>
  <si>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</si>
  <si>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</si>
  <si>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</si>
  <si>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</si>
  <si>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</si>
  <si>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</si>
  <si>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</si>
  <si>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</si>
  <si>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</si>
  <si>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</si>
  <si>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</si>
  <si>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</si>
  <si>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</si>
  <si>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</si>
  <si>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</si>
  <si>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</si>
  <si>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</si>
  <si>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</si>
  <si>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</si>
  <si>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</si>
  <si>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</si>
  <si>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</si>
  <si>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</si>
  <si>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</si>
  <si>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</si>
  <si>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</si>
  <si>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</si>
  <si>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</si>
  <si>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</si>
  <si>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</si>
  <si>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</si>
  <si>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</si>
  <si>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</si>
  <si>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</si>
  <si>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</si>
  <si>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</si>
  <si>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</si>
  <si>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</si>
  <si>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</si>
  <si>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</si>
  <si>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</si>
  <si>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</si>
  <si>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</si>
  <si>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</si>
  <si>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</si>
  <si>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</si>
  <si>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</si>
  <si>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</si>
  <si>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</si>
  <si>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</si>
  <si>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</si>
  <si>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</si>
  <si>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</si>
  <si>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</si>
  <si>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</si>
  <si>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</si>
  <si>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</si>
  <si>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</si>
  <si>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</si>
  <si>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</si>
  <si>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</si>
  <si>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</si>
  <si>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</si>
  <si>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</si>
  <si>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</si>
  <si>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</si>
  <si>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</si>
  <si>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</si>
  <si>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</si>
  <si>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</si>
  <si>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</si>
  <si>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</si>
  <si>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</si>
  <si>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</si>
  <si>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</si>
  <si>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</si>
  <si>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</si>
  <si>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</si>
  <si>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</si>
  <si>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</si>
  <si>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</si>
  <si>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</si>
  <si>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</si>
  <si>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</si>
  <si>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</si>
  <si>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</si>
  <si>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</si>
  <si>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</si>
  <si>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</si>
  <si>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</si>
  <si>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</si>
  <si>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</si>
  <si>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</si>
  <si>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</si>
  <si>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</si>
  <si>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</si>
  <si>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</si>
  <si>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</si>
  <si>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</si>
  <si>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</si>
  <si>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</si>
  <si>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</si>
  <si>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</si>
  <si>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</si>
  <si>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</si>
  <si>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</si>
  <si>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</si>
  <si>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</si>
  <si>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</si>
  <si>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</si>
  <si>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</si>
  <si>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</si>
  <si>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</si>
  <si>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</si>
  <si>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</si>
  <si>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</si>
  <si>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</si>
  <si>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</si>
  <si>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</si>
  <si>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</si>
  <si>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</si>
  <si>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</si>
  <si>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</si>
  <si>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</si>
  <si>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</si>
  <si>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</si>
  <si>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</si>
  <si>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</si>
  <si>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</si>
  <si>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</si>
  <si>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</si>
  <si>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</si>
  <si>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</si>
  <si>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</si>
  <si>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</si>
  <si>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</si>
  <si>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</si>
  <si>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</si>
  <si>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</si>
  <si>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</si>
  <si>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</si>
  <si>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</si>
  <si>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</si>
  <si>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</si>
  <si>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</si>
  <si>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</si>
  <si>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</si>
  <si>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</si>
  <si>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</si>
  <si>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</si>
  <si>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</si>
  <si>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</si>
  <si>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</si>
  <si>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</si>
  <si>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</si>
  <si>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</si>
  <si>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</si>
  <si>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</si>
  <si>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</si>
  <si>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</si>
  <si>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</si>
  <si>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</si>
  <si>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</si>
  <si>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</si>
  <si>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</si>
  <si>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</si>
  <si>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</si>
  <si>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</si>
  <si>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</si>
  <si>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</si>
  <si>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</si>
  <si>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</si>
  <si>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</si>
  <si>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</si>
  <si>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</si>
  <si>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</si>
  <si>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</si>
  <si>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</si>
  <si>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</si>
  <si>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</si>
  <si>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</si>
  <si>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</si>
  <si>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</si>
  <si>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</si>
  <si>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</si>
  <si>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</si>
  <si>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</si>
  <si>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</si>
  <si>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</si>
  <si>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</si>
  <si>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</si>
  <si>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</si>
  <si>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</si>
  <si>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</si>
  <si>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</si>
  <si>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</si>
  <si>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</si>
  <si>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</si>
  <si>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</si>
  <si>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</si>
  <si>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</si>
  <si>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</si>
  <si>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</si>
  <si>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</si>
  <si>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</si>
  <si>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</si>
  <si>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</si>
  <si>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</si>
  <si>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</si>
  <si>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</si>
  <si>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</si>
  <si>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</si>
  <si>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</si>
  <si>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</si>
  <si>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</si>
  <si>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</si>
  <si>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</si>
  <si>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</si>
  <si>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</si>
  <si>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</si>
  <si>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</si>
  <si>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</si>
  <si>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</si>
  <si>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</si>
  <si>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</si>
  <si>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</si>
  <si>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</si>
  <si>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</si>
  <si>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</si>
  <si>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</si>
  <si>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</si>
  <si>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</si>
  <si>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</si>
  <si>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</si>
  <si>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</si>
  <si>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</si>
  <si>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</si>
  <si>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</si>
  <si>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</si>
  <si>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</si>
  <si>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</si>
  <si>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</si>
  <si>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</si>
  <si>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</si>
  <si>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</si>
  <si>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</si>
  <si>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</si>
  <si>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</si>
  <si>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</si>
  <si>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</si>
  <si>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</si>
  <si>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</si>
  <si>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</si>
  <si>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</si>
  <si>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</si>
  <si>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</si>
  <si>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</si>
  <si>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</si>
  <si>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</si>
  <si>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</si>
  <si>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</si>
  <si>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</si>
  <si>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</si>
  <si>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</si>
  <si>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</si>
  <si>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</si>
  <si>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</si>
  <si>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</si>
  <si>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</si>
  <si>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</si>
  <si>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</si>
  <si>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</si>
  <si>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</si>
  <si>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</si>
  <si>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</si>
  <si>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</si>
  <si>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</si>
  <si>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</si>
  <si>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</si>
  <si>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</si>
  <si>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</si>
  <si>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</si>
  <si>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</si>
  <si>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</si>
  <si>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</si>
  <si>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</si>
  <si>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</si>
  <si>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</si>
  <si>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</si>
  <si>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</si>
  <si>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</si>
  <si>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</si>
  <si>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</si>
  <si>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</si>
  <si>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</si>
  <si>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</si>
  <si>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</si>
  <si>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</si>
  <si>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</si>
  <si>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</si>
  <si>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</si>
  <si>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</si>
  <si>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</si>
  <si>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</si>
  <si>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</si>
  <si>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</si>
  <si>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</si>
  <si>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</si>
  <si>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</si>
  <si>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</si>
  <si>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</si>
  <si>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</si>
  <si>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</si>
  <si>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</si>
  <si>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</si>
  <si>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</si>
  <si>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</si>
  <si>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</si>
  <si>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</si>
  <si>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</si>
  <si>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</si>
  <si>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</si>
  <si>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</si>
  <si>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</si>
  <si>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</si>
  <si>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</si>
  <si>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</si>
  <si>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</si>
  <si>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</si>
  <si>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</si>
  <si>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</si>
  <si>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</si>
  <si>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</si>
  <si>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</si>
  <si>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</si>
  <si>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</si>
  <si>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</si>
  <si>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</si>
  <si>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</si>
  <si>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</si>
  <si>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</si>
  <si>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</si>
  <si>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</si>
  <si>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</si>
  <si>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</si>
  <si>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</si>
  <si>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</si>
  <si>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</si>
  <si>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</si>
  <si>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</si>
  <si>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</si>
  <si>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</si>
  <si>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</si>
  <si>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</si>
  <si>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</si>
  <si>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</si>
  <si>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</si>
  <si>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</si>
  <si>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</si>
  <si>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</si>
  <si>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</si>
  <si>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</si>
  <si>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</si>
  <si>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</si>
  <si>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</si>
  <si>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</si>
  <si>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</si>
  <si>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</si>
  <si>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</si>
  <si>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</si>
  <si>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</si>
  <si>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</si>
  <si>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</si>
  <si>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</si>
  <si>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</si>
  <si>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</si>
  <si>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</si>
  <si>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</si>
  <si>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</si>
  <si>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</si>
  <si>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</si>
  <si>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</si>
  <si>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</si>
  <si>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</si>
  <si>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</si>
  <si>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</si>
  <si>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</si>
  <si>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</si>
  <si>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</si>
  <si>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</si>
  <si>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</si>
  <si>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</si>
  <si>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</si>
  <si>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</si>
  <si>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</si>
  <si>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</si>
  <si>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</si>
  <si>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</si>
  <si>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</si>
  <si>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</si>
  <si>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</si>
  <si>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</si>
  <si>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</si>
  <si>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</si>
  <si>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</si>
  <si>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</si>
  <si>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</si>
  <si>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</si>
  <si>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</si>
  <si>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</si>
  <si>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</si>
  <si>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</si>
  <si>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</si>
  <si>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</si>
  <si>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</si>
  <si>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</si>
  <si>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</si>
  <si>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</si>
  <si>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</si>
  <si>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</si>
  <si>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</si>
  <si>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</si>
  <si>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</si>
  <si>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</si>
  <si>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</si>
  <si>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</si>
  <si>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</si>
  <si>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</si>
  <si>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</si>
  <si>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</si>
  <si>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</si>
  <si>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</si>
  <si>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</si>
  <si>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</si>
  <si>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</si>
  <si>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</si>
  <si>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</si>
  <si>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</si>
  <si>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</si>
  <si>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</si>
  <si>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</si>
  <si>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</si>
  <si>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</si>
  <si>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</si>
  <si>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</si>
  <si>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</si>
  <si>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</si>
  <si>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</si>
  <si>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</si>
  <si>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</si>
  <si>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</si>
  <si>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</si>
  <si>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</si>
  <si>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</si>
  <si>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</si>
  <si>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</si>
  <si>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</si>
  <si>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</si>
  <si>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</si>
  <si>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</si>
  <si>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</si>
  <si>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</si>
  <si>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</si>
  <si>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</si>
  <si>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</si>
  <si>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</si>
  <si>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</si>
  <si>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</si>
  <si>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</si>
  <si>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</si>
  <si>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</si>
  <si>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</si>
  <si>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</si>
  <si>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</si>
  <si>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</si>
  <si>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</si>
  <si>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</si>
  <si>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</si>
  <si>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</si>
  <si>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</si>
  <si>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</si>
  <si>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</si>
  <si>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</si>
  <si>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</si>
  <si>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</si>
  <si>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</si>
  <si>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</si>
  <si>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</si>
  <si>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</si>
  <si>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</si>
  <si>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</si>
  <si>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</si>
  <si>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</si>
  <si>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</si>
  <si>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</si>
  <si>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</si>
  <si>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</si>
  <si>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</si>
  <si>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</si>
  <si>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</si>
  <si>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</si>
  <si>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</si>
  <si>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</si>
  <si>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</si>
  <si>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</si>
  <si>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</si>
  <si>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</si>
  <si>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</si>
  <si>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</si>
  <si>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</si>
  <si>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</si>
  <si>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</si>
  <si>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</si>
  <si>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</si>
  <si>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</si>
  <si>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</si>
  <si>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</si>
  <si>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</si>
  <si>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</si>
  <si>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</si>
  <si>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</si>
  <si>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</si>
  <si>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</si>
  <si>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</si>
  <si>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</si>
  <si>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</si>
  <si>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</si>
  <si>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</si>
  <si>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</si>
  <si>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</si>
  <si>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</si>
  <si>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</si>
  <si>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</si>
  <si>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</si>
  <si>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</si>
  <si>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</si>
  <si>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</si>
  <si>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</si>
  <si>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</si>
  <si>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</si>
  <si>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</si>
  <si>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</si>
  <si>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</si>
  <si>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</si>
  <si>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</si>
  <si>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</si>
  <si>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</si>
  <si>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</si>
  <si>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</si>
  <si>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</si>
  <si>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</si>
  <si>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</si>
  <si>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</si>
  <si>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</si>
  <si>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</si>
  <si>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</si>
  <si>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</si>
  <si>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</si>
  <si>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</si>
  <si>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</si>
  <si>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</si>
  <si>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</si>
  <si>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</si>
  <si>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</si>
  <si>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</si>
  <si>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</si>
  <si>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</si>
  <si>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</si>
  <si>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</si>
  <si>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</si>
  <si>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</si>
  <si>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</si>
  <si>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</si>
  <si>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</si>
  <si>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</si>
  <si>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</si>
  <si>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</si>
  <si>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</si>
  <si>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</si>
  <si>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</si>
  <si>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</si>
  <si>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</si>
  <si>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</si>
  <si>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</si>
  <si>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</si>
  <si>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</si>
  <si>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</si>
  <si>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</si>
  <si>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</si>
  <si>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</si>
  <si>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</si>
  <si>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</si>
  <si>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</si>
  <si>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</si>
  <si>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</si>
  <si>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</si>
  <si>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</si>
  <si>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</si>
  <si>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</si>
  <si>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</si>
  <si>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</si>
  <si>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</si>
  <si>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</si>
  <si>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</si>
  <si>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</si>
  <si>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</si>
  <si>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</si>
  <si>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</si>
  <si>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</si>
  <si>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</si>
  <si>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</si>
  <si>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</si>
  <si>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</si>
  <si>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</si>
  <si>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</si>
  <si>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</si>
  <si>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</si>
  <si>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</si>
  <si>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</si>
  <si>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</si>
  <si>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</si>
  <si>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</si>
  <si>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</si>
  <si>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</si>
  <si>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</si>
  <si>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</si>
  <si>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</si>
  <si>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</si>
  <si>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</si>
  <si>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</si>
  <si>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</si>
  <si>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</si>
  <si>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</si>
  <si>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</si>
  <si>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</si>
  <si>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</si>
  <si>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</si>
  <si>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</si>
  <si>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</si>
  <si>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</si>
  <si>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</si>
  <si>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</si>
  <si>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</si>
  <si>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</si>
  <si>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</si>
  <si>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</si>
  <si>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</si>
  <si>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</si>
  <si>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</si>
  <si>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</si>
  <si>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</si>
  <si>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</si>
  <si>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</si>
  <si>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</si>
  <si>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</si>
  <si>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</si>
  <si>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</si>
  <si>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</si>
  <si>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</si>
  <si>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</si>
  <si>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</si>
  <si>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</si>
  <si>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</si>
  <si>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</si>
  <si>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</si>
  <si>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</si>
  <si>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</si>
  <si>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</si>
  <si>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</si>
  <si>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</si>
  <si>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</si>
  <si>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</si>
  <si>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</si>
  <si>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</si>
  <si>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</si>
  <si>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</si>
  <si>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</si>
  <si>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Sheenabonilla</t>
  </si>
  <si>
    <t>NorthCarolina</t>
  </si>
  <si>
    <t>Eugenenelson</t>
  </si>
  <si>
    <t>NorthDakota</t>
  </si>
  <si>
    <t>Dr.Benjaminprice</t>
  </si>
  <si>
    <t>Jeremyharris</t>
  </si>
  <si>
    <t>Carolinecollins</t>
  </si>
  <si>
    <t>Christinevaughn</t>
  </si>
  <si>
    <t>EastAmandamouth</t>
  </si>
  <si>
    <t>Amberjackson</t>
  </si>
  <si>
    <t>SouthDakota</t>
  </si>
  <si>
    <t>Danielboyd</t>
  </si>
  <si>
    <t>WestPamelafurt</t>
  </si>
  <si>
    <t>WestVirginia</t>
  </si>
  <si>
    <t>Melissahoward</t>
  </si>
  <si>
    <t>NewHampshire</t>
  </si>
  <si>
    <t>Ms.Marialeach</t>
  </si>
  <si>
    <t>Dominicpage</t>
  </si>
  <si>
    <t>PortMichaelburgh</t>
  </si>
  <si>
    <t>Brianlopez</t>
  </si>
  <si>
    <t>EastKrista</t>
  </si>
  <si>
    <t>NewYork</t>
  </si>
  <si>
    <t>Kennethlambert</t>
  </si>
  <si>
    <t>NorthKathryn</t>
  </si>
  <si>
    <t>Nathanhernandez</t>
  </si>
  <si>
    <t>NewBecky</t>
  </si>
  <si>
    <t>Ashleycohen</t>
  </si>
  <si>
    <t>LakeKristamouth</t>
  </si>
  <si>
    <t>Lauraalvarez</t>
  </si>
  <si>
    <t>Johnscott</t>
  </si>
  <si>
    <t>SouthChristopher</t>
  </si>
  <si>
    <t>Adamcruz</t>
  </si>
  <si>
    <t>Rhondamoss</t>
  </si>
  <si>
    <t>SouthWilliam</t>
  </si>
  <si>
    <t>Michaeltorres</t>
  </si>
  <si>
    <t>NewJersey</t>
  </si>
  <si>
    <t>Bridgetallen</t>
  </si>
  <si>
    <t>LakeShaneburgh</t>
  </si>
  <si>
    <t>Jeffmartinez</t>
  </si>
  <si>
    <t>Paulfox</t>
  </si>
  <si>
    <t>Jonathansteele</t>
  </si>
  <si>
    <t>Heathercollins</t>
  </si>
  <si>
    <t>Dianataylor</t>
  </si>
  <si>
    <t>Ambercarlson</t>
  </si>
  <si>
    <t>EastMichellemouth</t>
  </si>
  <si>
    <t>Lesliejohnson</t>
  </si>
  <si>
    <t>Joshuaryan</t>
  </si>
  <si>
    <t>NewDavid</t>
  </si>
  <si>
    <t>Davidarnold</t>
  </si>
  <si>
    <t>EastJennifer</t>
  </si>
  <si>
    <t>Jessicaacevedo</t>
  </si>
  <si>
    <t>Sarahvance</t>
  </si>
  <si>
    <t>Mikejennings</t>
  </si>
  <si>
    <t>Robertjonesdds</t>
  </si>
  <si>
    <t>Christopherolson</t>
  </si>
  <si>
    <t>WestRichard</t>
  </si>
  <si>
    <t>Rachelmyers</t>
  </si>
  <si>
    <t>Thomasphillips</t>
  </si>
  <si>
    <t>Christophercarter</t>
  </si>
  <si>
    <t>Deannasimpson</t>
  </si>
  <si>
    <t>Tonyareynolds</t>
  </si>
  <si>
    <t>Ericvega</t>
  </si>
  <si>
    <t>Jamesgibbs</t>
  </si>
  <si>
    <t>Williammartin</t>
  </si>
  <si>
    <t>Josephsnow</t>
  </si>
  <si>
    <t>SouthMichaelfort</t>
  </si>
  <si>
    <t>Denisewilliams</t>
  </si>
  <si>
    <t>Jordanjacksondds</t>
  </si>
  <si>
    <t>NorthJohnview</t>
  </si>
  <si>
    <t>Michellegarciadds</t>
  </si>
  <si>
    <t>Ginaknight</t>
  </si>
  <si>
    <t>LakeRoberthaven</t>
  </si>
  <si>
    <t>Aprilmullins</t>
  </si>
  <si>
    <t>Timothyweaver</t>
  </si>
  <si>
    <t>NewAmy</t>
  </si>
  <si>
    <t>Matthewhunterjr</t>
  </si>
  <si>
    <t>Sarahrodgers</t>
  </si>
  <si>
    <t>NewJulia</t>
  </si>
  <si>
    <t>Debraliu</t>
  </si>
  <si>
    <t>SouthTimtown</t>
  </si>
  <si>
    <t>Sharonbrown</t>
  </si>
  <si>
    <t>EastAndrea</t>
  </si>
  <si>
    <t>Katherinedorsey</t>
  </si>
  <si>
    <t>Waynemcpherson</t>
  </si>
  <si>
    <t>Christophersutton</t>
  </si>
  <si>
    <t>Jaypatel</t>
  </si>
  <si>
    <t>RhodeIsland</t>
  </si>
  <si>
    <t>Cherylcopeland</t>
  </si>
  <si>
    <t>Alyssavargas</t>
  </si>
  <si>
    <t>NewKathrynland</t>
  </si>
  <si>
    <t>Dr.Davidsmith</t>
  </si>
  <si>
    <t>Kristinstein</t>
  </si>
  <si>
    <t>Jamesbean</t>
  </si>
  <si>
    <t>NewMexico</t>
  </si>
  <si>
    <t>Michaeldaniel</t>
  </si>
  <si>
    <t>NewJesse</t>
  </si>
  <si>
    <t>Mr.Masonbutler</t>
  </si>
  <si>
    <t>PortKathrynhaven</t>
  </si>
  <si>
    <t>Michaelthomas</t>
  </si>
  <si>
    <t>Codydiaz</t>
  </si>
  <si>
    <t>SouthAaronside</t>
  </si>
  <si>
    <t>Ambermcclain</t>
  </si>
  <si>
    <t>Mr.Markbeasley</t>
  </si>
  <si>
    <t>WestJohnchester</t>
  </si>
  <si>
    <t>Roycole</t>
  </si>
  <si>
    <t>NorthCynthiatown</t>
  </si>
  <si>
    <t>Ericsingh</t>
  </si>
  <si>
    <t>PortLisa</t>
  </si>
  <si>
    <t>Andreaperez</t>
  </si>
  <si>
    <t>SouthShaun</t>
  </si>
  <si>
    <t>Tonyaburch</t>
  </si>
  <si>
    <t>Christopherbrown</t>
  </si>
  <si>
    <t>Johnmayer</t>
  </si>
  <si>
    <t>Rhondamorales</t>
  </si>
  <si>
    <t>LakeBarryfurt</t>
  </si>
  <si>
    <t>Nathancampbell</t>
  </si>
  <si>
    <t>Katherineyoung</t>
  </si>
  <si>
    <t>NorthValeriemouth</t>
  </si>
  <si>
    <t>Codyblake</t>
  </si>
  <si>
    <t>NorthScottport</t>
  </si>
  <si>
    <t>Mollygardner</t>
  </si>
  <si>
    <t>Jennifergarcia</t>
  </si>
  <si>
    <t>NewSean</t>
  </si>
  <si>
    <t>Krystalford</t>
  </si>
  <si>
    <t>SouthDavid</t>
  </si>
  <si>
    <t>Georgerosario</t>
  </si>
  <si>
    <t>Thomasrobinson</t>
  </si>
  <si>
    <t>Christyhoffman</t>
  </si>
  <si>
    <t>Richarddelgado</t>
  </si>
  <si>
    <t>WestTheodorechester</t>
  </si>
  <si>
    <t>Tammymillermd</t>
  </si>
  <si>
    <t>Melissaduffymd</t>
  </si>
  <si>
    <t>EastJenna</t>
  </si>
  <si>
    <t>SouthCarolina</t>
  </si>
  <si>
    <t>Timothywright</t>
  </si>
  <si>
    <t>Jamieyoder</t>
  </si>
  <si>
    <t>NewGabrielleville</t>
  </si>
  <si>
    <t>Oscarmoon</t>
  </si>
  <si>
    <t>WestCody</t>
  </si>
  <si>
    <t>Donnagregory</t>
  </si>
  <si>
    <t>SouthAmandahaven</t>
  </si>
  <si>
    <t>Robertjackson</t>
  </si>
  <si>
    <t>LakeBrandy</t>
  </si>
  <si>
    <t>Christyvasquez</t>
  </si>
  <si>
    <t>PortTravisstad</t>
  </si>
  <si>
    <t>Davidpatterson</t>
  </si>
  <si>
    <t>NewAmyport</t>
  </si>
  <si>
    <t>Amyfowler</t>
  </si>
  <si>
    <t>WestBobbyshire</t>
  </si>
  <si>
    <t>Samanthawalker</t>
  </si>
  <si>
    <t>Davidcobb</t>
  </si>
  <si>
    <t>LakeThomas</t>
  </si>
  <si>
    <t>Brittneymorgan</t>
  </si>
  <si>
    <t>LakeKaylahaven</t>
  </si>
  <si>
    <t>Sheilawilson</t>
  </si>
  <si>
    <t>SouthDustin</t>
  </si>
  <si>
    <t>Dianewatson</t>
  </si>
  <si>
    <t>NorthCodyport</t>
  </si>
  <si>
    <t>Colleenmaynard</t>
  </si>
  <si>
    <t>Sarahschneider</t>
  </si>
  <si>
    <t>PortJoshuachester</t>
  </si>
  <si>
    <t>Stevenstein</t>
  </si>
  <si>
    <t>WestLauren</t>
  </si>
  <si>
    <t>Christopherlester</t>
  </si>
  <si>
    <t>SouthJenniferville</t>
  </si>
  <si>
    <t>Lancebaker</t>
  </si>
  <si>
    <t>PortVictoria</t>
  </si>
  <si>
    <t>Howardsummers</t>
  </si>
  <si>
    <t>EastLinda</t>
  </si>
  <si>
    <t>Ericacarney</t>
  </si>
  <si>
    <t>NorthJustin</t>
  </si>
  <si>
    <t>Travisholland</t>
  </si>
  <si>
    <t>Amywalker</t>
  </si>
  <si>
    <t>Ashleygriffin</t>
  </si>
  <si>
    <t>NewDawnton</t>
  </si>
  <si>
    <t>Juliefarmer</t>
  </si>
  <si>
    <t>Davidcole</t>
  </si>
  <si>
    <t>LakeMichael</t>
  </si>
  <si>
    <t>Edwardhall</t>
  </si>
  <si>
    <t>NewWilliam</t>
  </si>
  <si>
    <t>Ryanhernandez</t>
  </si>
  <si>
    <t>EastDonna</t>
  </si>
  <si>
    <t>Tylerconrad</t>
  </si>
  <si>
    <t>NorthCurtischester</t>
  </si>
  <si>
    <t>Anthonyphillips</t>
  </si>
  <si>
    <t>NorthDavidport</t>
  </si>
  <si>
    <t>Colleenmccarthy</t>
  </si>
  <si>
    <t>NorthKatherine</t>
  </si>
  <si>
    <t>Earlallen</t>
  </si>
  <si>
    <t>NewJenniferburgh</t>
  </si>
  <si>
    <t>Michaeljones</t>
  </si>
  <si>
    <t>NorthEdwardton</t>
  </si>
  <si>
    <t>Jacobhopkins</t>
  </si>
  <si>
    <t>LakeTylerfort</t>
  </si>
  <si>
    <t>Joelrobinson</t>
  </si>
  <si>
    <t>LakeDanielport</t>
  </si>
  <si>
    <t>Michaelchang</t>
  </si>
  <si>
    <t>Erinhopkins</t>
  </si>
  <si>
    <t>NorthSabrina</t>
  </si>
  <si>
    <t>Donaldlee</t>
  </si>
  <si>
    <t>Keithmiller</t>
  </si>
  <si>
    <t>WestJameston</t>
  </si>
  <si>
    <t>Jameswolfe</t>
  </si>
  <si>
    <t>Johnmcknight</t>
  </si>
  <si>
    <t>SouthNathan</t>
  </si>
  <si>
    <t>Susanmcdonald</t>
  </si>
  <si>
    <t>EastEllen</t>
  </si>
  <si>
    <t>Jessicamitchell</t>
  </si>
  <si>
    <t>Jamiereyes</t>
  </si>
  <si>
    <t>Jonesbury</t>
  </si>
  <si>
    <t>Josephrichards</t>
  </si>
  <si>
    <t>Miguelreynolds</t>
  </si>
  <si>
    <t>Hayleypope</t>
  </si>
  <si>
    <t>WestStephenville</t>
  </si>
  <si>
    <t>Morganbowen</t>
  </si>
  <si>
    <t>Matthewhanna</t>
  </si>
  <si>
    <t>Patrickcoleman</t>
  </si>
  <si>
    <t>NewJeffrey</t>
  </si>
  <si>
    <t>Rickdominguez</t>
  </si>
  <si>
    <t>NorthJohnbury</t>
  </si>
  <si>
    <t>Seanroth</t>
  </si>
  <si>
    <t>Brianholder</t>
  </si>
  <si>
    <t>PortTravis</t>
  </si>
  <si>
    <t>Pattyfrancis</t>
  </si>
  <si>
    <t>SouthBrooke</t>
  </si>
  <si>
    <t>Cristianwright</t>
  </si>
  <si>
    <t>PortDenise</t>
  </si>
  <si>
    <t>Mariaramirez</t>
  </si>
  <si>
    <t>WestBrandon</t>
  </si>
  <si>
    <t>Carlosskinner</t>
  </si>
  <si>
    <t>Justincross</t>
  </si>
  <si>
    <t>NorthAnthonychester</t>
  </si>
  <si>
    <t>Cameronsimpson</t>
  </si>
  <si>
    <t>Edwardrivera</t>
  </si>
  <si>
    <t>Rhondayoung</t>
  </si>
  <si>
    <t>LakeNathanfort</t>
  </si>
  <si>
    <t>Theresacampbell</t>
  </si>
  <si>
    <t>NewBrian</t>
  </si>
  <si>
    <t>Denisegriffin</t>
  </si>
  <si>
    <t>WestMarkhaven</t>
  </si>
  <si>
    <t>Stephanieconway</t>
  </si>
  <si>
    <t>PortFrankmouth</t>
  </si>
  <si>
    <t>Michaeldavies</t>
  </si>
  <si>
    <t>LakeStevenfort</t>
  </si>
  <si>
    <t>Patrickroberts</t>
  </si>
  <si>
    <t>Josephfaulkner</t>
  </si>
  <si>
    <t>NewLeahfurt</t>
  </si>
  <si>
    <t>Juliehale</t>
  </si>
  <si>
    <t>Curtishaynes</t>
  </si>
  <si>
    <t>Mariasanchez</t>
  </si>
  <si>
    <t>EastPeterbury</t>
  </si>
  <si>
    <t>Paulzamora</t>
  </si>
  <si>
    <t>NorthLarryfurt</t>
  </si>
  <si>
    <t>Seanpowell</t>
  </si>
  <si>
    <t>SouthKevin</t>
  </si>
  <si>
    <t>Brianchoi</t>
  </si>
  <si>
    <t>Johnlawson</t>
  </si>
  <si>
    <t>NewJuliemouth</t>
  </si>
  <si>
    <t>Cynthiamorris</t>
  </si>
  <si>
    <t>Mariahbrown</t>
  </si>
  <si>
    <t>Josephjones</t>
  </si>
  <si>
    <t>NorthMatthew</t>
  </si>
  <si>
    <t>Danielrivas</t>
  </si>
  <si>
    <t>Jasonwheeler</t>
  </si>
  <si>
    <t>Patriciagardner</t>
  </si>
  <si>
    <t>SouthAshleyton</t>
  </si>
  <si>
    <t>Antoniowade</t>
  </si>
  <si>
    <t>NewJasonmouth</t>
  </si>
  <si>
    <t>Danielcontreras</t>
  </si>
  <si>
    <t>Stevemclaughlin</t>
  </si>
  <si>
    <t>Christophergarciadds</t>
  </si>
  <si>
    <t>NewJoseph</t>
  </si>
  <si>
    <t>Amywilson</t>
  </si>
  <si>
    <t>Thomasrhodes</t>
  </si>
  <si>
    <t>PortRichard</t>
  </si>
  <si>
    <t>Teresastokes</t>
  </si>
  <si>
    <t>Mariadavis</t>
  </si>
  <si>
    <t>Michellerogers</t>
  </si>
  <si>
    <t>EastJessicaborough</t>
  </si>
  <si>
    <t>Johnbradford</t>
  </si>
  <si>
    <t>Curtislam</t>
  </si>
  <si>
    <t>Michellemyers</t>
  </si>
  <si>
    <t>WestDaniel</t>
  </si>
  <si>
    <t>Nicholasbradshaw</t>
  </si>
  <si>
    <t>Wesleythompson</t>
  </si>
  <si>
    <t>EastDavidmouth</t>
  </si>
  <si>
    <t>Erinward</t>
  </si>
  <si>
    <t>NewBrianchester</t>
  </si>
  <si>
    <t>Melissahamilton</t>
  </si>
  <si>
    <t>Mariojacobs</t>
  </si>
  <si>
    <t>PortJames</t>
  </si>
  <si>
    <t>Leonardcochran</t>
  </si>
  <si>
    <t>PortSherryview</t>
  </si>
  <si>
    <t>Brentrivas</t>
  </si>
  <si>
    <t>NorthKellyberg</t>
  </si>
  <si>
    <t>Jenniferpruitt</t>
  </si>
  <si>
    <t>EastJustin</t>
  </si>
  <si>
    <t>Dr.Suzannebullock</t>
  </si>
  <si>
    <t>LakeBlaketon</t>
  </si>
  <si>
    <t>Kimberlybrooks</t>
  </si>
  <si>
    <t>Danielaustin</t>
  </si>
  <si>
    <t>LakeHowardberg</t>
  </si>
  <si>
    <t>Christopherstewart</t>
  </si>
  <si>
    <t>Toddpoole</t>
  </si>
  <si>
    <t>Jacobwood</t>
  </si>
  <si>
    <t>LakeSamanthafort</t>
  </si>
  <si>
    <t>Davidroberts</t>
  </si>
  <si>
    <t>PortAmanda</t>
  </si>
  <si>
    <t>Ashleyferguson</t>
  </si>
  <si>
    <t>Anthonygarcia</t>
  </si>
  <si>
    <t>Megangreer</t>
  </si>
  <si>
    <t>WestJohn</t>
  </si>
  <si>
    <t>Andreajacobs</t>
  </si>
  <si>
    <t>Wandasnyder</t>
  </si>
  <si>
    <t>Carmenprice</t>
  </si>
  <si>
    <t>NorthBriannamouth</t>
  </si>
  <si>
    <t>Annaperez</t>
  </si>
  <si>
    <t>SouthJerry</t>
  </si>
  <si>
    <t>Maryboyd</t>
  </si>
  <si>
    <t>NewLogan</t>
  </si>
  <si>
    <t>Christinagarcia</t>
  </si>
  <si>
    <t>Sarahbrady</t>
  </si>
  <si>
    <t>Tiffanyherrera</t>
  </si>
  <si>
    <t>NewDianebury</t>
  </si>
  <si>
    <t>Michellecarpenter</t>
  </si>
  <si>
    <t>LakeDanielleton</t>
  </si>
  <si>
    <t>Ronaldjones</t>
  </si>
  <si>
    <t>Jacquelinepacheco</t>
  </si>
  <si>
    <t>SouthEmily</t>
  </si>
  <si>
    <t>Johnperez</t>
  </si>
  <si>
    <t>Joanjohnson</t>
  </si>
  <si>
    <t>LakeJosephport</t>
  </si>
  <si>
    <t>Antoniojones</t>
  </si>
  <si>
    <t>Rodneyhuffman</t>
  </si>
  <si>
    <t>Blakeharrison</t>
  </si>
  <si>
    <t>Stuartjohnson</t>
  </si>
  <si>
    <t>WestMarkport</t>
  </si>
  <si>
    <t>Erictodd</t>
  </si>
  <si>
    <t>Stevemedina</t>
  </si>
  <si>
    <t>EastJosephside</t>
  </si>
  <si>
    <t>Kathryngarcia</t>
  </si>
  <si>
    <t>Kathycopeland</t>
  </si>
  <si>
    <t>NorthChristinemouth</t>
  </si>
  <si>
    <t>Juliajackson</t>
  </si>
  <si>
    <t>Jordanwells</t>
  </si>
  <si>
    <t>Phillipschester</t>
  </si>
  <si>
    <t>Georgedavis</t>
  </si>
  <si>
    <t>LakeLisa</t>
  </si>
  <si>
    <t>Lisayoung</t>
  </si>
  <si>
    <t>Alejandrodoyle</t>
  </si>
  <si>
    <t>EastCrystalton</t>
  </si>
  <si>
    <t>Robertharris</t>
  </si>
  <si>
    <t>EastJeremy</t>
  </si>
  <si>
    <t>Anthonymorgan</t>
  </si>
  <si>
    <t>NewAnthonyfurt</t>
  </si>
  <si>
    <t>Elizabethstanley</t>
  </si>
  <si>
    <t>Alexiscastaneda</t>
  </si>
  <si>
    <t>Gregorypham</t>
  </si>
  <si>
    <t>Caseyflores</t>
  </si>
  <si>
    <t>Tannerthompson</t>
  </si>
  <si>
    <t>PortLisashire</t>
  </si>
  <si>
    <t>Timothysanders</t>
  </si>
  <si>
    <t>Timothyjuarez</t>
  </si>
  <si>
    <t>Christyhill</t>
  </si>
  <si>
    <t>Michellegonzalez</t>
  </si>
  <si>
    <t>Nathanielhill</t>
  </si>
  <si>
    <t>LakeMark</t>
  </si>
  <si>
    <t>Jonortiz</t>
  </si>
  <si>
    <t>SouthAngelaport</t>
  </si>
  <si>
    <t>Joshuawilson</t>
  </si>
  <si>
    <t>NorthLarryport</t>
  </si>
  <si>
    <t>Wesleyshort</t>
  </si>
  <si>
    <t>Stevensmith</t>
  </si>
  <si>
    <t>PortKrista</t>
  </si>
  <si>
    <t>Mariahill</t>
  </si>
  <si>
    <t>Williamhull</t>
  </si>
  <si>
    <t>Mr.Williamhorton</t>
  </si>
  <si>
    <t>Williamjackson</t>
  </si>
  <si>
    <t>NewTina</t>
  </si>
  <si>
    <t>Brianhammond</t>
  </si>
  <si>
    <t>NorthNicholas</t>
  </si>
  <si>
    <t>Nancypage</t>
  </si>
  <si>
    <t>WestJulia</t>
  </si>
  <si>
    <t>Laurasoto</t>
  </si>
  <si>
    <t>Maryrussell</t>
  </si>
  <si>
    <t>SouthRegina</t>
  </si>
  <si>
    <t>Douglasrhodes</t>
  </si>
  <si>
    <t>Nicholaswebb</t>
  </si>
  <si>
    <t>LakeTimothy</t>
  </si>
  <si>
    <t>Laurengeorge</t>
  </si>
  <si>
    <t>Veronicanewman</t>
  </si>
  <si>
    <t>NewDaniel</t>
  </si>
  <si>
    <t>Tylergarner</t>
  </si>
  <si>
    <t>PortCoreyfort</t>
  </si>
  <si>
    <t>Johnmccoy</t>
  </si>
  <si>
    <t>Dr.Ashleyyatesmd</t>
  </si>
  <si>
    <t>NewMaria</t>
  </si>
  <si>
    <t>Lindakline</t>
  </si>
  <si>
    <t>Damonperez</t>
  </si>
  <si>
    <t>Kristenfischer</t>
  </si>
  <si>
    <t>LakeChristopher</t>
  </si>
  <si>
    <t>Christopherdavid</t>
  </si>
  <si>
    <t>Sarahstewart</t>
  </si>
  <si>
    <t>EastRichard</t>
  </si>
  <si>
    <t>Bethallen</t>
  </si>
  <si>
    <t>SouthKathrynmouth</t>
  </si>
  <si>
    <t>Russelllamb</t>
  </si>
  <si>
    <t>NorthJonathon</t>
  </si>
  <si>
    <t>Carolbishop</t>
  </si>
  <si>
    <t>LakeSaramouth</t>
  </si>
  <si>
    <t>Katherinecowan</t>
  </si>
  <si>
    <t>NewAna</t>
  </si>
  <si>
    <t>Crystaldavis</t>
  </si>
  <si>
    <t>Matthewpayne</t>
  </si>
  <si>
    <t>Tracykelly</t>
  </si>
  <si>
    <t>WestJamieport</t>
  </si>
  <si>
    <t>Cynthiapayne</t>
  </si>
  <si>
    <t>SouthGina</t>
  </si>
  <si>
    <t>Zacharyshelton</t>
  </si>
  <si>
    <t>Kevinorr</t>
  </si>
  <si>
    <t>Tyroneolson</t>
  </si>
  <si>
    <t>Briangarcia</t>
  </si>
  <si>
    <t>Daisyjohnsondds</t>
  </si>
  <si>
    <t>NorthStephanie</t>
  </si>
  <si>
    <t>Adamrowland</t>
  </si>
  <si>
    <t>Samantharobinson</t>
  </si>
  <si>
    <t>NorthRoy</t>
  </si>
  <si>
    <t>Sarahlane</t>
  </si>
  <si>
    <t>Shannonmiller</t>
  </si>
  <si>
    <t>NorthAustinport</t>
  </si>
  <si>
    <t>Arthurwarren</t>
  </si>
  <si>
    <t>Jeffreygomez</t>
  </si>
  <si>
    <t>LakeNicole</t>
  </si>
  <si>
    <t>Stephenfowler</t>
  </si>
  <si>
    <t>PortMariastad</t>
  </si>
  <si>
    <t>Aaronluna</t>
  </si>
  <si>
    <t>Antonioleon</t>
  </si>
  <si>
    <t>Brittanywatson</t>
  </si>
  <si>
    <t>NorthJoshualand</t>
  </si>
  <si>
    <t>Kristilopez</t>
  </si>
  <si>
    <t>Bryangarcia</t>
  </si>
  <si>
    <t>Huntersutton</t>
  </si>
  <si>
    <t>Donnaguerra</t>
  </si>
  <si>
    <t>NorthRobert</t>
  </si>
  <si>
    <t>Tommyroberts</t>
  </si>
  <si>
    <t>PortTonyfort</t>
  </si>
  <si>
    <t>Cynthiaroberts</t>
  </si>
  <si>
    <t>Mistyferguson</t>
  </si>
  <si>
    <t>NorthJoseside</t>
  </si>
  <si>
    <t>Jenniferfigueroa</t>
  </si>
  <si>
    <t>NorthBrookestad</t>
  </si>
  <si>
    <t>Chasewilliamsmd</t>
  </si>
  <si>
    <t>Jamespowell</t>
  </si>
  <si>
    <t>WestBeverlymouth</t>
  </si>
  <si>
    <t>Ricardojones</t>
  </si>
  <si>
    <t>Gloriataylor</t>
  </si>
  <si>
    <t>NorthDaniel</t>
  </si>
  <si>
    <t>Lisachandler</t>
  </si>
  <si>
    <t>Crystalwaters</t>
  </si>
  <si>
    <t>NorthMichelleport</t>
  </si>
  <si>
    <t>Jaredmoran</t>
  </si>
  <si>
    <t>Jennifercarr</t>
  </si>
  <si>
    <t>LakeBrett</t>
  </si>
  <si>
    <t>Tracystephens</t>
  </si>
  <si>
    <t>NewJoshuatown</t>
  </si>
  <si>
    <t>Stephaniejacobs</t>
  </si>
  <si>
    <t>WestRobinmouth</t>
  </si>
  <si>
    <t>Matthewavery</t>
  </si>
  <si>
    <t>LakeMelissashire</t>
  </si>
  <si>
    <t>Ryankane</t>
  </si>
  <si>
    <t>WestBruceburgh</t>
  </si>
  <si>
    <t>Edwardcole</t>
  </si>
  <si>
    <t>LakeCharlotte</t>
  </si>
  <si>
    <t>Johnsloan</t>
  </si>
  <si>
    <t>EastJohntown</t>
  </si>
  <si>
    <t>Missalexandrialidvm</t>
  </si>
  <si>
    <t>PortJenniferton</t>
  </si>
  <si>
    <t>Robertagreen</t>
  </si>
  <si>
    <t>WestJoseph</t>
  </si>
  <si>
    <t>Angelarobinson</t>
  </si>
  <si>
    <t>NewNicholasstad</t>
  </si>
  <si>
    <t>Brandythompson</t>
  </si>
  <si>
    <t>WestPatriciaview</t>
  </si>
  <si>
    <t>Jenniferzamora</t>
  </si>
  <si>
    <t>Stacycollins</t>
  </si>
  <si>
    <t>Karadodson</t>
  </si>
  <si>
    <t>Kevinlarson</t>
  </si>
  <si>
    <t>PortEdwardmouth</t>
  </si>
  <si>
    <t>Jasonmullins</t>
  </si>
  <si>
    <t>Elizabethjones</t>
  </si>
  <si>
    <t>Elizabethjohnson</t>
  </si>
  <si>
    <t>Williamrodriguez</t>
  </si>
  <si>
    <t>PortChad</t>
  </si>
  <si>
    <t>Roberthouse</t>
  </si>
  <si>
    <t>LakeJames</t>
  </si>
  <si>
    <t>Tiffanywilliams</t>
  </si>
  <si>
    <t>Madisonwright</t>
  </si>
  <si>
    <t>Caseysimpson</t>
  </si>
  <si>
    <t>WestMathewside</t>
  </si>
  <si>
    <t>Jessicagonzalez</t>
  </si>
  <si>
    <t>SouthDarrenland</t>
  </si>
  <si>
    <t>Darrenburton</t>
  </si>
  <si>
    <t>LakeAlice</t>
  </si>
  <si>
    <t>Samuelarias</t>
  </si>
  <si>
    <t>NorthNicole</t>
  </si>
  <si>
    <t>Kristydunlap</t>
  </si>
  <si>
    <t>Alexmannii</t>
  </si>
  <si>
    <t>SouthZacharychester</t>
  </si>
  <si>
    <t>Andrewsmith</t>
  </si>
  <si>
    <t>EastMatthew</t>
  </si>
  <si>
    <t>Robertking</t>
  </si>
  <si>
    <t>Reginaldwillis</t>
  </si>
  <si>
    <t>Marioharveyjr</t>
  </si>
  <si>
    <t>Victormcintosh</t>
  </si>
  <si>
    <t>Pamelamcguire</t>
  </si>
  <si>
    <t>SouthJasontown</t>
  </si>
  <si>
    <t>Mariaphillips</t>
  </si>
  <si>
    <t>NorthKathytown</t>
  </si>
  <si>
    <t>Dr.Lindsayhanna</t>
  </si>
  <si>
    <t>NewPaulstad</t>
  </si>
  <si>
    <t>Teresajohnson</t>
  </si>
  <si>
    <t>Mr.Christophersims</t>
  </si>
  <si>
    <t>Jenniferwoods</t>
  </si>
  <si>
    <t>WestBrendamouth</t>
  </si>
  <si>
    <t>Johnjones</t>
  </si>
  <si>
    <t>NorthMichaelborough</t>
  </si>
  <si>
    <t>Carollewis</t>
  </si>
  <si>
    <t>Jasminesnyder</t>
  </si>
  <si>
    <t>Mrs.Susanbuckley</t>
  </si>
  <si>
    <t>Ericdavis</t>
  </si>
  <si>
    <t>Angelawilliams</t>
  </si>
  <si>
    <t>LakeAlyssaburgh</t>
  </si>
  <si>
    <t>Michellecunningham</t>
  </si>
  <si>
    <t>Ryanmoore</t>
  </si>
  <si>
    <t>Evelynbrown</t>
  </si>
  <si>
    <t>WestVictoriaborough</t>
  </si>
  <si>
    <t>Danielnelson</t>
  </si>
  <si>
    <t>NorthJonathan</t>
  </si>
  <si>
    <t>Johnjordan</t>
  </si>
  <si>
    <t>PortCrystalberg</t>
  </si>
  <si>
    <t>Justinmasondds</t>
  </si>
  <si>
    <t>Sherrycabrera</t>
  </si>
  <si>
    <t>Heathervalenzuela</t>
  </si>
  <si>
    <t>NewAngiefurt</t>
  </si>
  <si>
    <t>Charlesmiller</t>
  </si>
  <si>
    <t>LakeAllisonborough</t>
  </si>
  <si>
    <t>Jeffreymccarthy</t>
  </si>
  <si>
    <t>NorthSamuel</t>
  </si>
  <si>
    <t>Michaelgreene</t>
  </si>
  <si>
    <t>PortSaramouth</t>
  </si>
  <si>
    <t>Lauragreen</t>
  </si>
  <si>
    <t>Ryantorres</t>
  </si>
  <si>
    <t>Carlosflores</t>
  </si>
  <si>
    <t>NorthJohnfurt</t>
  </si>
  <si>
    <t>Stevehunt</t>
  </si>
  <si>
    <t>NorthRichard</t>
  </si>
  <si>
    <t>Manuelcastillo</t>
  </si>
  <si>
    <t>Ashleyanderson</t>
  </si>
  <si>
    <t>WestJohnmouth</t>
  </si>
  <si>
    <t>Melanielam</t>
  </si>
  <si>
    <t>EastMichaelton</t>
  </si>
  <si>
    <t>Denisetate</t>
  </si>
  <si>
    <t>Nataliejohnson</t>
  </si>
  <si>
    <t>NewJessechester</t>
  </si>
  <si>
    <t>Joshuasmithdvm</t>
  </si>
  <si>
    <t>Elizabethsmith</t>
  </si>
  <si>
    <t>Chloeaguilar</t>
  </si>
  <si>
    <t>LakeJohnside</t>
  </si>
  <si>
    <t>Brandonmcbride</t>
  </si>
  <si>
    <t>Malloryallen</t>
  </si>
  <si>
    <t>NorthTheresa</t>
  </si>
  <si>
    <t>Melindajohnson</t>
  </si>
  <si>
    <t>Mirandaking</t>
  </si>
  <si>
    <t>WestMathew</t>
  </si>
  <si>
    <t>Gregoryallen</t>
  </si>
  <si>
    <t>WestBruce</t>
  </si>
  <si>
    <t>Jameshollowayjr</t>
  </si>
  <si>
    <t>Michaelgarner</t>
  </si>
  <si>
    <t>PortCrystal</t>
  </si>
  <si>
    <t>Jacquelineanthony</t>
  </si>
  <si>
    <t>Jamesorozco</t>
  </si>
  <si>
    <t>Emmawilson</t>
  </si>
  <si>
    <t>Joshuabell</t>
  </si>
  <si>
    <t>PortRichardshire</t>
  </si>
  <si>
    <t>Micheleburke</t>
  </si>
  <si>
    <t>Charlesconley</t>
  </si>
  <si>
    <t>Frankstewart</t>
  </si>
  <si>
    <t>Tanyalopez</t>
  </si>
  <si>
    <t>WestJeffreyburgh</t>
  </si>
  <si>
    <t>Shelleyponce</t>
  </si>
  <si>
    <t>SouthCassandrachester</t>
  </si>
  <si>
    <t>Erikapadilla</t>
  </si>
  <si>
    <t>Marthabrown</t>
  </si>
  <si>
    <t>Kristinehiggins</t>
  </si>
  <si>
    <t>Andrewmason</t>
  </si>
  <si>
    <t>NorthMichael</t>
  </si>
  <si>
    <t>Tammybrennan</t>
  </si>
  <si>
    <t>LakeBrandontown</t>
  </si>
  <si>
    <t>Melaniemitchell</t>
  </si>
  <si>
    <t>WestLaura</t>
  </si>
  <si>
    <t>Timothygardner</t>
  </si>
  <si>
    <t>NewDawn</t>
  </si>
  <si>
    <t>Timothyvalenzuela</t>
  </si>
  <si>
    <t>Cynthialopez</t>
  </si>
  <si>
    <t>Danielbell</t>
  </si>
  <si>
    <t>Heidityler</t>
  </si>
  <si>
    <t>Jacquelinepayne</t>
  </si>
  <si>
    <t>Michaelmcneil</t>
  </si>
  <si>
    <t>Alejandroevans</t>
  </si>
  <si>
    <t>Brandonmcguire</t>
  </si>
  <si>
    <t>LakeMorganland</t>
  </si>
  <si>
    <t>Alexanderbyrd</t>
  </si>
  <si>
    <t>Charlesnormanphd</t>
  </si>
  <si>
    <t>Jenniferjohnson</t>
  </si>
  <si>
    <t>Johndonaldson</t>
  </si>
  <si>
    <t>NewEdward</t>
  </si>
  <si>
    <t>Markrogers</t>
  </si>
  <si>
    <t>Terrymoses</t>
  </si>
  <si>
    <t>Cassandraperez</t>
  </si>
  <si>
    <t>Justiningram</t>
  </si>
  <si>
    <t>LakeLisaland</t>
  </si>
  <si>
    <t>Davidross</t>
  </si>
  <si>
    <t>SouthAngela</t>
  </si>
  <si>
    <t>Ericwolfe</t>
  </si>
  <si>
    <t>Davidlozano</t>
  </si>
  <si>
    <t>NorthMichaelfurt</t>
  </si>
  <si>
    <t>Josephmendoza</t>
  </si>
  <si>
    <t>Isabelfoster</t>
  </si>
  <si>
    <t>PortJoshuaville</t>
  </si>
  <si>
    <t>Sarahsmith</t>
  </si>
  <si>
    <t>Jackiethompson</t>
  </si>
  <si>
    <t>SouthEdwin</t>
  </si>
  <si>
    <t>Katrinaperez</t>
  </si>
  <si>
    <t>WestRebecca</t>
  </si>
  <si>
    <t>Shanebrown</t>
  </si>
  <si>
    <t>Meganryan</t>
  </si>
  <si>
    <t>Melissavalentine</t>
  </si>
  <si>
    <t>EastPatriciafort</t>
  </si>
  <si>
    <t>Tylercook</t>
  </si>
  <si>
    <t>Jennifermyers</t>
  </si>
  <si>
    <t>Karenking</t>
  </si>
  <si>
    <t>Lukeparks</t>
  </si>
  <si>
    <t>WestMario</t>
  </si>
  <si>
    <t>Monicamiller</t>
  </si>
  <si>
    <t>LakeDavid</t>
  </si>
  <si>
    <t>Dr.Tamarawhitemd</t>
  </si>
  <si>
    <t>NewBenjamin</t>
  </si>
  <si>
    <t>Hollyrobinson</t>
  </si>
  <si>
    <t>EastAmy</t>
  </si>
  <si>
    <t>Brittanyedwardsdds</t>
  </si>
  <si>
    <t>Rebeccabaker</t>
  </si>
  <si>
    <t>NewKatherine</t>
  </si>
  <si>
    <t>Edwinbarnes</t>
  </si>
  <si>
    <t>LakeAlexandra</t>
  </si>
  <si>
    <t>Brycehawkins</t>
  </si>
  <si>
    <t>LakeMonique</t>
  </si>
  <si>
    <t>Jeanettenichols</t>
  </si>
  <si>
    <t>Josestewart</t>
  </si>
  <si>
    <t>SouthRobert</t>
  </si>
  <si>
    <t>Samuelmullins</t>
  </si>
  <si>
    <t>Seanvang</t>
  </si>
  <si>
    <t>Kimberlyroberts</t>
  </si>
  <si>
    <t>Johnsmith</t>
  </si>
  <si>
    <t>SouthAndrewport</t>
  </si>
  <si>
    <t>Summerweiss</t>
  </si>
  <si>
    <t>Thomasmoore</t>
  </si>
  <si>
    <t>Moniquecastro</t>
  </si>
  <si>
    <t>NewSarah</t>
  </si>
  <si>
    <t>Lindsaybeasley</t>
  </si>
  <si>
    <t>Sharonsimpson</t>
  </si>
  <si>
    <t>SouthMichellebury</t>
  </si>
  <si>
    <t>Melindarivera</t>
  </si>
  <si>
    <t>Monicaflynn</t>
  </si>
  <si>
    <t>Johncompton</t>
  </si>
  <si>
    <t>Tammytrevino</t>
  </si>
  <si>
    <t>Daltonwalters</t>
  </si>
  <si>
    <t>Kellismith</t>
  </si>
  <si>
    <t>NorthMaryfort</t>
  </si>
  <si>
    <t>Adamcastro</t>
  </si>
  <si>
    <t>NewDonnabury</t>
  </si>
  <si>
    <t>Cherylcarr</t>
  </si>
  <si>
    <t>Genelee</t>
  </si>
  <si>
    <t>Shannonturner</t>
  </si>
  <si>
    <t>WestJorge</t>
  </si>
  <si>
    <t>Monicawright</t>
  </si>
  <si>
    <t>Ericholmes</t>
  </si>
  <si>
    <t>Williamcortez</t>
  </si>
  <si>
    <t>PortHannahport</t>
  </si>
  <si>
    <t>Shanemills</t>
  </si>
  <si>
    <t>LakeMeganstad</t>
  </si>
  <si>
    <t>Ashleyroberts</t>
  </si>
  <si>
    <t>Jefferywolf</t>
  </si>
  <si>
    <t>NewLaura</t>
  </si>
  <si>
    <t>Aprilphillips</t>
  </si>
  <si>
    <t>LakeCarolyn</t>
  </si>
  <si>
    <t>Johnberg</t>
  </si>
  <si>
    <t>Tylerweber</t>
  </si>
  <si>
    <t>EastYvette</t>
  </si>
  <si>
    <t>Juliepowell</t>
  </si>
  <si>
    <t>SouthBarbara</t>
  </si>
  <si>
    <t>Christinarobertson</t>
  </si>
  <si>
    <t>Kellygarrett</t>
  </si>
  <si>
    <t>PortTaylorberg</t>
  </si>
  <si>
    <t>Justinjohnson</t>
  </si>
  <si>
    <t>Paulcox</t>
  </si>
  <si>
    <t>EastJulie</t>
  </si>
  <si>
    <t>Bethmartin</t>
  </si>
  <si>
    <t>Samanthalee</t>
  </si>
  <si>
    <t>PortAnthony</t>
  </si>
  <si>
    <t>Davidpierce</t>
  </si>
  <si>
    <t>Ronaldross</t>
  </si>
  <si>
    <t>Cynthiaparrish</t>
  </si>
  <si>
    <t>Michaelfoley</t>
  </si>
  <si>
    <t>Gregorycurtis</t>
  </si>
  <si>
    <t>Jamesfoster</t>
  </si>
  <si>
    <t>EastAudrey</t>
  </si>
  <si>
    <t>Manuelfisher</t>
  </si>
  <si>
    <t>Debramccullough</t>
  </si>
  <si>
    <t>Philipmendoza</t>
  </si>
  <si>
    <t>Lauramathews</t>
  </si>
  <si>
    <t>Joshuahoward</t>
  </si>
  <si>
    <t>EastChristopherhaven</t>
  </si>
  <si>
    <t>Barbaraberry</t>
  </si>
  <si>
    <t>Elizabethfoster</t>
  </si>
  <si>
    <t>Andreaharris</t>
  </si>
  <si>
    <t>WestKelseyberg</t>
  </si>
  <si>
    <t>Earlsmithdds</t>
  </si>
  <si>
    <t>WestSarah</t>
  </si>
  <si>
    <t>Dylangutierrez</t>
  </si>
  <si>
    <t>NewJamesview</t>
  </si>
  <si>
    <t>Jordanmedina</t>
  </si>
  <si>
    <t>Bryantran</t>
  </si>
  <si>
    <t>Sherijoyce</t>
  </si>
  <si>
    <t>WestTylerfort</t>
  </si>
  <si>
    <t>EastRodney</t>
  </si>
  <si>
    <t>Jessicacastro</t>
  </si>
  <si>
    <t>WestMarkton</t>
  </si>
  <si>
    <t>Saraingram</t>
  </si>
  <si>
    <t>EastDillonview</t>
  </si>
  <si>
    <t>Ericlee</t>
  </si>
  <si>
    <t>LakeApril</t>
  </si>
  <si>
    <t>Amandamedina</t>
  </si>
  <si>
    <t>EastPatriciastad</t>
  </si>
  <si>
    <t>Zacharyandrade</t>
  </si>
  <si>
    <t>SouthDavidport</t>
  </si>
  <si>
    <t>Melindathomas</t>
  </si>
  <si>
    <t>LakeElizabethside</t>
  </si>
  <si>
    <t>Scottharris</t>
  </si>
  <si>
    <t>NorthNataliemouth</t>
  </si>
  <si>
    <t>Kaitlinbrown</t>
  </si>
  <si>
    <t>Darrellmiller</t>
  </si>
  <si>
    <t>PortCarol</t>
  </si>
  <si>
    <t>Amandapowell</t>
  </si>
  <si>
    <t>Justinlopez</t>
  </si>
  <si>
    <t>PortCheryl</t>
  </si>
  <si>
    <t>Jamesberger</t>
  </si>
  <si>
    <t>Christopherford</t>
  </si>
  <si>
    <t>NorthSeanfurt</t>
  </si>
  <si>
    <t>Sarahmarsh</t>
  </si>
  <si>
    <t>PortWilliam</t>
  </si>
  <si>
    <t>Tracigonzalez</t>
  </si>
  <si>
    <t>Philippennington</t>
  </si>
  <si>
    <t>EastValerieview</t>
  </si>
  <si>
    <t xml:space="preserve">Stock </t>
  </si>
  <si>
    <t>Total cost of Electronics</t>
  </si>
  <si>
    <t>Total cost of clothing</t>
  </si>
  <si>
    <t>Total cost of Beauty</t>
  </si>
  <si>
    <t>Total cost of Home</t>
  </si>
  <si>
    <t>Total cost of Sports</t>
  </si>
  <si>
    <t>The total amount paid using a credit card</t>
  </si>
  <si>
    <t>The total amount paid using a paypal</t>
  </si>
  <si>
    <t>The total amount paid using a COD</t>
  </si>
  <si>
    <t>Price Range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</si>
  <si>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</si>
  <si>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</si>
  <si>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</si>
  <si>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</si>
  <si>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</si>
  <si>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</si>
  <si>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</si>
  <si>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</si>
  <si>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</si>
  <si>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</si>
  <si>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</si>
  <si>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</si>
  <si>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</si>
  <si>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Descriptive statistics</t>
  </si>
  <si>
    <t>Number of credit card payments</t>
  </si>
  <si>
    <t>Number of Paypal payments</t>
  </si>
  <si>
    <t>Number of COD payments</t>
  </si>
  <si>
    <t>Details of how many customers paid using each payment method</t>
  </si>
  <si>
    <t>Details of the total amount paid through each payment method.</t>
  </si>
  <si>
    <t>VLOOKUP</t>
  </si>
  <si>
    <t>Total Amount</t>
  </si>
  <si>
    <t>XLOOKUP</t>
  </si>
  <si>
    <t>CUSTID</t>
  </si>
  <si>
    <t>STOREID</t>
  </si>
  <si>
    <t>PRODUCTID</t>
  </si>
  <si>
    <t>Prooduct Name</t>
  </si>
  <si>
    <t>Store Name</t>
  </si>
  <si>
    <t>Row Labels</t>
  </si>
  <si>
    <t>Grand Total</t>
  </si>
  <si>
    <t>Sum of Total_Amount</t>
  </si>
  <si>
    <t>Count of Customer_ID</t>
  </si>
  <si>
    <t>Average of Total_Amount</t>
  </si>
  <si>
    <t>Column Labels</t>
  </si>
  <si>
    <t>Count of Sales_ID</t>
  </si>
  <si>
    <t>Sum of Discount</t>
  </si>
  <si>
    <t>2023</t>
  </si>
  <si>
    <t>2024</t>
  </si>
  <si>
    <t>2025</t>
  </si>
  <si>
    <t>1.What is the total sales amount generated by each product category?</t>
  </si>
  <si>
    <t xml:space="preserve">2.How many customers belong to each loyalty level </t>
  </si>
  <si>
    <t>3.What is the average purchase amount by gender?</t>
  </si>
  <si>
    <t>4.What is the total sales amount generated by each gender in different product categories?</t>
  </si>
  <si>
    <t>5.What is the average Total Amount for customers from each country?</t>
  </si>
  <si>
    <t>6.Which payment method is most commonly used by different loyalty levels?</t>
  </si>
  <si>
    <t>7.What is the total discount given for each product category?</t>
  </si>
  <si>
    <t>8.What is the total amount for each store?”</t>
  </si>
  <si>
    <t xml:space="preserve">  sheena bonilla  </t>
  </si>
  <si>
    <t>North Carolina</t>
  </si>
  <si>
    <t>Eugene Nelson</t>
  </si>
  <si>
    <t>North Dakota</t>
  </si>
  <si>
    <t>dr. Benjamin Price</t>
  </si>
  <si>
    <t>jeremy harris</t>
  </si>
  <si>
    <t>Caroline Collins</t>
  </si>
  <si>
    <t>Christine Vaughn</t>
  </si>
  <si>
    <t>East Amandamouth</t>
  </si>
  <si>
    <t>Amber Jackson</t>
  </si>
  <si>
    <t>South Dakota</t>
  </si>
  <si>
    <t>Daniel Boyd</t>
  </si>
  <si>
    <t>West Pamelafurt</t>
  </si>
  <si>
    <t>West Virginia</t>
  </si>
  <si>
    <t>Melissa Howard</t>
  </si>
  <si>
    <t>New Hampshire</t>
  </si>
  <si>
    <t>Ms. Maria Leach</t>
  </si>
  <si>
    <t>Dominic Page</t>
  </si>
  <si>
    <t>Port Michaelburgh</t>
  </si>
  <si>
    <t>Brian Lopez</t>
  </si>
  <si>
    <t>East Krista</t>
  </si>
  <si>
    <t>New York</t>
  </si>
  <si>
    <t>Kenneth Lambert</t>
  </si>
  <si>
    <t>North Kathryn</t>
  </si>
  <si>
    <t>Nathan Hernandez</t>
  </si>
  <si>
    <t>New Becky</t>
  </si>
  <si>
    <t>Ashley Cohen</t>
  </si>
  <si>
    <t>Lake Kristamouth</t>
  </si>
  <si>
    <t>Laura Alvarez</t>
  </si>
  <si>
    <t>John Scott</t>
  </si>
  <si>
    <t>South Christopher</t>
  </si>
  <si>
    <t>Adam Cruz</t>
  </si>
  <si>
    <t>Rhonda Moss</t>
  </si>
  <si>
    <t>South William</t>
  </si>
  <si>
    <t>Michael Torres</t>
  </si>
  <si>
    <t>New Jersey</t>
  </si>
  <si>
    <t>Bridget Allen</t>
  </si>
  <si>
    <t>Lake Shaneburgh</t>
  </si>
  <si>
    <t>Jeff Martinez</t>
  </si>
  <si>
    <t xml:space="preserve">   paul fox</t>
  </si>
  <si>
    <t>Jonathan Steele</t>
  </si>
  <si>
    <t>Heather Collins</t>
  </si>
  <si>
    <t>Diana Taylor</t>
  </si>
  <si>
    <t>Amber Carlson</t>
  </si>
  <si>
    <t>East Michellemouth</t>
  </si>
  <si>
    <t>Leslie Johnson</t>
  </si>
  <si>
    <t>Joshua Ryan</t>
  </si>
  <si>
    <t>New David</t>
  </si>
  <si>
    <t>David Arnold</t>
  </si>
  <si>
    <t>East Jennifer</t>
  </si>
  <si>
    <t>Jessica Acevedo</t>
  </si>
  <si>
    <t>Sarah Vance</t>
  </si>
  <si>
    <t>Mike Jennings</t>
  </si>
  <si>
    <t>Robert Jones DDS</t>
  </si>
  <si>
    <t>Christopher Olson</t>
  </si>
  <si>
    <t>West Richard</t>
  </si>
  <si>
    <t>Rachel Myers</t>
  </si>
  <si>
    <t>Thomas Phillips</t>
  </si>
  <si>
    <t>Christopher Carter</t>
  </si>
  <si>
    <t>Deanna Simpson</t>
  </si>
  <si>
    <t>Tonya Reynolds</t>
  </si>
  <si>
    <t>Eric Vega</t>
  </si>
  <si>
    <t>James Gibbs</t>
  </si>
  <si>
    <t>William Martin</t>
  </si>
  <si>
    <t>Joseph Snow</t>
  </si>
  <si>
    <t>South Michaelfort</t>
  </si>
  <si>
    <t>Denise Williams</t>
  </si>
  <si>
    <t>Jordan Jackson DDS</t>
  </si>
  <si>
    <t>North Johnview</t>
  </si>
  <si>
    <t>Michelle Garcia DDS</t>
  </si>
  <si>
    <t>Gina Knight</t>
  </si>
  <si>
    <t>Lake Roberthaven</t>
  </si>
  <si>
    <t>April Mullins</t>
  </si>
  <si>
    <t>Timothy Weaver</t>
  </si>
  <si>
    <t>New Amy</t>
  </si>
  <si>
    <t>Matthew Hunter Jr.</t>
  </si>
  <si>
    <t>Sarah Rodgers</t>
  </si>
  <si>
    <t>New Julia</t>
  </si>
  <si>
    <t>Debra Liu</t>
  </si>
  <si>
    <t>South Timtown</t>
  </si>
  <si>
    <t>Sharon Brown</t>
  </si>
  <si>
    <t>East Andrea</t>
  </si>
  <si>
    <t>Katherine Dorsey</t>
  </si>
  <si>
    <t>Wayne Mcpherson</t>
  </si>
  <si>
    <t>Christopher Sutton</t>
  </si>
  <si>
    <t>Jay Patel</t>
  </si>
  <si>
    <t>Rhode Island</t>
  </si>
  <si>
    <t>Cheryl Copeland</t>
  </si>
  <si>
    <t>Alyssa Vargas</t>
  </si>
  <si>
    <t>New Kathrynland</t>
  </si>
  <si>
    <t>Dr. David Smith</t>
  </si>
  <si>
    <t>Kristin Stein</t>
  </si>
  <si>
    <t>James Bean</t>
  </si>
  <si>
    <t>New Mexico</t>
  </si>
  <si>
    <t>Michael Daniel</t>
  </si>
  <si>
    <t>New Jesse</t>
  </si>
  <si>
    <t>Mr. Mason Butler</t>
  </si>
  <si>
    <t>Port Kathrynhaven</t>
  </si>
  <si>
    <t>Michael Thomas</t>
  </si>
  <si>
    <t>Cody Diaz</t>
  </si>
  <si>
    <t>South Aaronside</t>
  </si>
  <si>
    <t>Amber Mcclain</t>
  </si>
  <si>
    <t>Mr. Mark Beasley</t>
  </si>
  <si>
    <t>West Johnchester</t>
  </si>
  <si>
    <t>Roy Cole</t>
  </si>
  <si>
    <t>North Cynthiatown</t>
  </si>
  <si>
    <t>Eric Singh</t>
  </si>
  <si>
    <t>Port Lisa</t>
  </si>
  <si>
    <t>Andrea Perez</t>
  </si>
  <si>
    <t>South Shaun</t>
  </si>
  <si>
    <t>Tonya Burch</t>
  </si>
  <si>
    <t>Christopher Brown</t>
  </si>
  <si>
    <t>John Mayer</t>
  </si>
  <si>
    <t>Rhonda Morales</t>
  </si>
  <si>
    <t>Lake Barryfurt</t>
  </si>
  <si>
    <t>Nathan Campbell</t>
  </si>
  <si>
    <t>Katherine Young</t>
  </si>
  <si>
    <t>North Valeriemouth</t>
  </si>
  <si>
    <t>Cody Blake</t>
  </si>
  <si>
    <t>North Scottport</t>
  </si>
  <si>
    <t>Molly Gardner</t>
  </si>
  <si>
    <t>Jennifer Garcia</t>
  </si>
  <si>
    <t>New Sean</t>
  </si>
  <si>
    <t>Krystal Ford</t>
  </si>
  <si>
    <t>South David</t>
  </si>
  <si>
    <t>George Rosario</t>
  </si>
  <si>
    <t>Thomas Robinson</t>
  </si>
  <si>
    <t>Christy Hoffman</t>
  </si>
  <si>
    <t>Richard Delgado</t>
  </si>
  <si>
    <t>West Theodorechester</t>
  </si>
  <si>
    <t>Tammy Miller MD</t>
  </si>
  <si>
    <t>Melissa Duffy MD</t>
  </si>
  <si>
    <t>East Jenna</t>
  </si>
  <si>
    <t>South Carolina</t>
  </si>
  <si>
    <t>Timothy Wright</t>
  </si>
  <si>
    <t>Jamie Yoder</t>
  </si>
  <si>
    <t>New Gabrielleville</t>
  </si>
  <si>
    <t>Oscar Moon</t>
  </si>
  <si>
    <t>West Cody</t>
  </si>
  <si>
    <t>Donna Gregory</t>
  </si>
  <si>
    <t>South Amandahaven</t>
  </si>
  <si>
    <t>Robert Jackson</t>
  </si>
  <si>
    <t>Lake Brandy</t>
  </si>
  <si>
    <t>Christy Vasquez</t>
  </si>
  <si>
    <t>Port Travisstad</t>
  </si>
  <si>
    <t>David Patterson</t>
  </si>
  <si>
    <t>New Amyport</t>
  </si>
  <si>
    <t>Amy Fowler</t>
  </si>
  <si>
    <t>West Bobbyshire</t>
  </si>
  <si>
    <t>Samantha Walker</t>
  </si>
  <si>
    <t>David Cobb</t>
  </si>
  <si>
    <t>Lake Thomas</t>
  </si>
  <si>
    <t>Brittney Morgan</t>
  </si>
  <si>
    <t>Lake Kaylahaven</t>
  </si>
  <si>
    <t>Sheila Wilson</t>
  </si>
  <si>
    <t>South Dustin</t>
  </si>
  <si>
    <t>Diane Watson</t>
  </si>
  <si>
    <t>North Codyport</t>
  </si>
  <si>
    <t>Colleen Maynard</t>
  </si>
  <si>
    <t>Sarah Schneider</t>
  </si>
  <si>
    <t>Port Joshuachester</t>
  </si>
  <si>
    <t>Steven Stein</t>
  </si>
  <si>
    <t>West Lauren</t>
  </si>
  <si>
    <t>Christopher Lester</t>
  </si>
  <si>
    <t>South Jenniferville</t>
  </si>
  <si>
    <t>Lance Baker</t>
  </si>
  <si>
    <t>Port Victoria</t>
  </si>
  <si>
    <t>Howard Summers</t>
  </si>
  <si>
    <t>East Linda</t>
  </si>
  <si>
    <t>Erica Carney</t>
  </si>
  <si>
    <t>North Justin</t>
  </si>
  <si>
    <t>Travis Holland</t>
  </si>
  <si>
    <t>Amy Walker</t>
  </si>
  <si>
    <t>Ashley Griffin</t>
  </si>
  <si>
    <t>New Dawnton</t>
  </si>
  <si>
    <t>Julie Farmer</t>
  </si>
  <si>
    <t>David Cole</t>
  </si>
  <si>
    <t>Edward Hall</t>
  </si>
  <si>
    <t>New William</t>
  </si>
  <si>
    <t>Ryan Hernandez</t>
  </si>
  <si>
    <t>East Donna</t>
  </si>
  <si>
    <t>Tyler Conrad</t>
  </si>
  <si>
    <t>North Curtischester</t>
  </si>
  <si>
    <t>Anthony Phillips</t>
  </si>
  <si>
    <t>North Davidport</t>
  </si>
  <si>
    <t>Colleen Mccarthy</t>
  </si>
  <si>
    <t>North Katherine</t>
  </si>
  <si>
    <t>Earl Allen</t>
  </si>
  <si>
    <t>New Jenniferburgh</t>
  </si>
  <si>
    <t>Michael Jones</t>
  </si>
  <si>
    <t>North Edwardton</t>
  </si>
  <si>
    <t>Jacob Hopkins</t>
  </si>
  <si>
    <t>lake tylerfort</t>
  </si>
  <si>
    <t>Joel Robinson</t>
  </si>
  <si>
    <t>Lake Danielport</t>
  </si>
  <si>
    <t>Michael Chang</t>
  </si>
  <si>
    <t>Erin Hopkins</t>
  </si>
  <si>
    <t>North Sabrina</t>
  </si>
  <si>
    <t>Donald Lee</t>
  </si>
  <si>
    <t>Keith Miller</t>
  </si>
  <si>
    <t>West Jameston</t>
  </si>
  <si>
    <t>James Wolfe</t>
  </si>
  <si>
    <t>John Mcknight</t>
  </si>
  <si>
    <t>South Nathan</t>
  </si>
  <si>
    <t>Susan Mcdonald</t>
  </si>
  <si>
    <t>East Ellen</t>
  </si>
  <si>
    <t>Jessica Mitchell</t>
  </si>
  <si>
    <t>Jamie Reyes</t>
  </si>
  <si>
    <t xml:space="preserve">   jonesbury </t>
  </si>
  <si>
    <t>Joseph Richards</t>
  </si>
  <si>
    <t>Miguel Reynolds</t>
  </si>
  <si>
    <t>Hayley Pope</t>
  </si>
  <si>
    <t>West Stephenville</t>
  </si>
  <si>
    <t>Morgan Bowen</t>
  </si>
  <si>
    <t>Matthew Hanna</t>
  </si>
  <si>
    <t>Patrick Coleman</t>
  </si>
  <si>
    <t>New Jeffrey</t>
  </si>
  <si>
    <t>Rick Dominguez</t>
  </si>
  <si>
    <t>North Johnbury</t>
  </si>
  <si>
    <t>Sean Roth</t>
  </si>
  <si>
    <t>Brian Holder</t>
  </si>
  <si>
    <t>Port Travis</t>
  </si>
  <si>
    <t>Patty Francis</t>
  </si>
  <si>
    <t>South Brooke</t>
  </si>
  <si>
    <t>Cristian Wright</t>
  </si>
  <si>
    <t>Port Denise</t>
  </si>
  <si>
    <t>Maria Ramirez</t>
  </si>
  <si>
    <t>West Brandon</t>
  </si>
  <si>
    <t>Carlos Skinner</t>
  </si>
  <si>
    <t>Justin Cross</t>
  </si>
  <si>
    <t>North Anthonychester</t>
  </si>
  <si>
    <t>Cameron Simpson</t>
  </si>
  <si>
    <t>Edward Rivera</t>
  </si>
  <si>
    <t>Rhonda Young</t>
  </si>
  <si>
    <t>Lake Nathanfort</t>
  </si>
  <si>
    <t>Theresa Campbell</t>
  </si>
  <si>
    <t>New Brian</t>
  </si>
  <si>
    <t>Denise Griffin</t>
  </si>
  <si>
    <t>West Markhaven</t>
  </si>
  <si>
    <t>Stephanie Conway</t>
  </si>
  <si>
    <t>Port Frankmouth</t>
  </si>
  <si>
    <t>Michael Davies</t>
  </si>
  <si>
    <t>Lake Stevenfort</t>
  </si>
  <si>
    <t>Patrick Roberts</t>
  </si>
  <si>
    <t>Joseph Faulkner</t>
  </si>
  <si>
    <t>New Leahfurt</t>
  </si>
  <si>
    <t>Julie Hale</t>
  </si>
  <si>
    <t>Curtis Haynes</t>
  </si>
  <si>
    <t>Maria Sanchez</t>
  </si>
  <si>
    <t>East Peterbury</t>
  </si>
  <si>
    <t>Paul Zamora</t>
  </si>
  <si>
    <t>North Larryfurt</t>
  </si>
  <si>
    <t>Sean Powell</t>
  </si>
  <si>
    <t>South Kevin</t>
  </si>
  <si>
    <t>Brian Choi</t>
  </si>
  <si>
    <t>John Lawson</t>
  </si>
  <si>
    <t>New Juliemouth</t>
  </si>
  <si>
    <t>Cynthia Morris</t>
  </si>
  <si>
    <t>Mariah Brown</t>
  </si>
  <si>
    <t>Joseph Jones</t>
  </si>
  <si>
    <t>North Matthew</t>
  </si>
  <si>
    <t>Daniel Rivas</t>
  </si>
  <si>
    <t>Jason Wheeler</t>
  </si>
  <si>
    <t>Patricia Gardner</t>
  </si>
  <si>
    <t>South Ashleyton</t>
  </si>
  <si>
    <t>Antonio Wade</t>
  </si>
  <si>
    <t>New Jasonmouth</t>
  </si>
  <si>
    <t>Daniel Contreras</t>
  </si>
  <si>
    <t>Steve Mclaughlin</t>
  </si>
  <si>
    <t>Christopher Garcia DDS</t>
  </si>
  <si>
    <t>New Joseph</t>
  </si>
  <si>
    <t>Amy Wilson</t>
  </si>
  <si>
    <t>Thomas Rhodes</t>
  </si>
  <si>
    <t>Port Richard</t>
  </si>
  <si>
    <t>Teresa Stokes</t>
  </si>
  <si>
    <t>usa</t>
  </si>
  <si>
    <t>Maria Davis</t>
  </si>
  <si>
    <t>Michelle Rogers</t>
  </si>
  <si>
    <t>East Jessicaborough</t>
  </si>
  <si>
    <t>John Bradford</t>
  </si>
  <si>
    <t>Curtis Lam</t>
  </si>
  <si>
    <t>Michelle Myers</t>
  </si>
  <si>
    <t>West Daniel</t>
  </si>
  <si>
    <t>Nicholas Bradshaw</t>
  </si>
  <si>
    <t>Wesley Thompson</t>
  </si>
  <si>
    <t>East Davidmouth</t>
  </si>
  <si>
    <t>Erin Ward</t>
  </si>
  <si>
    <t>New Brianchester</t>
  </si>
  <si>
    <t>Melissa Hamilton</t>
  </si>
  <si>
    <t>Mario Jacobs</t>
  </si>
  <si>
    <t>Port James</t>
  </si>
  <si>
    <t>Leonard Cochran</t>
  </si>
  <si>
    <t>Port Sherryview</t>
  </si>
  <si>
    <t>Brent Rivas</t>
  </si>
  <si>
    <t>North Kellyberg</t>
  </si>
  <si>
    <t>Jennifer Pruitt</t>
  </si>
  <si>
    <t>East Justin</t>
  </si>
  <si>
    <t>Dr. Suzanne Bullock</t>
  </si>
  <si>
    <t>Lake Blaketon</t>
  </si>
  <si>
    <t>Kimberly Brooks</t>
  </si>
  <si>
    <t>Daniel Austin</t>
  </si>
  <si>
    <t>Lake Howardberg</t>
  </si>
  <si>
    <t>Christopher Stewart</t>
  </si>
  <si>
    <t>Todd Poole</t>
  </si>
  <si>
    <t>Jacob Wood</t>
  </si>
  <si>
    <t>Lake Samanthafort</t>
  </si>
  <si>
    <t>David Roberts</t>
  </si>
  <si>
    <t>Port Amanda</t>
  </si>
  <si>
    <t>Ashley Ferguson</t>
  </si>
  <si>
    <t>Anthony Garcia</t>
  </si>
  <si>
    <t>Megan Greer</t>
  </si>
  <si>
    <t>West John</t>
  </si>
  <si>
    <t>Andrea Jacobs</t>
  </si>
  <si>
    <t>Wanda Snyder</t>
  </si>
  <si>
    <t>Carmen Price</t>
  </si>
  <si>
    <t>North Briannamouth</t>
  </si>
  <si>
    <t>Anna Perez</t>
  </si>
  <si>
    <t>South Jerry</t>
  </si>
  <si>
    <t>Mary Boyd</t>
  </si>
  <si>
    <t>New Logan</t>
  </si>
  <si>
    <t>Christina Garcia</t>
  </si>
  <si>
    <t>Sarah Brady</t>
  </si>
  <si>
    <t>Tiffany Herrera</t>
  </si>
  <si>
    <t>New Dianebury</t>
  </si>
  <si>
    <t>Michelle Carpenter</t>
  </si>
  <si>
    <t>Lake Danielleton</t>
  </si>
  <si>
    <t>Ronald Jones</t>
  </si>
  <si>
    <t>Jacqueline Pacheco</t>
  </si>
  <si>
    <t>South Emily</t>
  </si>
  <si>
    <t>John Perez</t>
  </si>
  <si>
    <t>Joan Johnson</t>
  </si>
  <si>
    <t>Lake Josephport</t>
  </si>
  <si>
    <t>Antonio Jones</t>
  </si>
  <si>
    <t>Rodney Huffman</t>
  </si>
  <si>
    <t>Blake Harrison</t>
  </si>
  <si>
    <t>Stuart Johnson</t>
  </si>
  <si>
    <t>West Markport</t>
  </si>
  <si>
    <t>Eric Todd</t>
  </si>
  <si>
    <t>Steve Medina</t>
  </si>
  <si>
    <t>East Josephside</t>
  </si>
  <si>
    <t>Kathryn Garcia</t>
  </si>
  <si>
    <t>Kathy Copeland</t>
  </si>
  <si>
    <t>North Christinemouth</t>
  </si>
  <si>
    <t>Julia Jackson</t>
  </si>
  <si>
    <t>Jordan Wells</t>
  </si>
  <si>
    <t xml:space="preserve">Phillipschester   </t>
  </si>
  <si>
    <t>George Davis</t>
  </si>
  <si>
    <t xml:space="preserve">    lake lisa</t>
  </si>
  <si>
    <t>Lisa Young</t>
  </si>
  <si>
    <t>Alejandro Doyle</t>
  </si>
  <si>
    <t>East Crystalton</t>
  </si>
  <si>
    <t>Robert Harris</t>
  </si>
  <si>
    <t>East jeremy</t>
  </si>
  <si>
    <t>Anthony Morgan</t>
  </si>
  <si>
    <t>New Anthonyfurt</t>
  </si>
  <si>
    <t>Elizabeth Stanley</t>
  </si>
  <si>
    <t>Alexis Castaneda</t>
  </si>
  <si>
    <t>Gregory Pham</t>
  </si>
  <si>
    <t>Casey Flores</t>
  </si>
  <si>
    <t>Tanner Thompson</t>
  </si>
  <si>
    <t>Port Lisashire</t>
  </si>
  <si>
    <t>Timothy Sanders</t>
  </si>
  <si>
    <t>Timothy Juarez</t>
  </si>
  <si>
    <t>Christy Hill</t>
  </si>
  <si>
    <t>Michelle Gonzalez</t>
  </si>
  <si>
    <t>Nathaniel Hill</t>
  </si>
  <si>
    <t>Lake Mark</t>
  </si>
  <si>
    <t>Jon Ortiz</t>
  </si>
  <si>
    <t>South Angelaport</t>
  </si>
  <si>
    <t>Joshua Wilson</t>
  </si>
  <si>
    <t>North Larryport</t>
  </si>
  <si>
    <t>Wesley Short</t>
  </si>
  <si>
    <t>Steven Smith</t>
  </si>
  <si>
    <t>Port Krista</t>
  </si>
  <si>
    <t>Maria Hill</t>
  </si>
  <si>
    <t>William Hull</t>
  </si>
  <si>
    <t>Mr. William Horton</t>
  </si>
  <si>
    <t>William Jackson</t>
  </si>
  <si>
    <t>New Tina</t>
  </si>
  <si>
    <t>Brian Hammond</t>
  </si>
  <si>
    <t>North Nicholas</t>
  </si>
  <si>
    <t>Nancy Page</t>
  </si>
  <si>
    <t>West Julia</t>
  </si>
  <si>
    <t>Laura Soto</t>
  </si>
  <si>
    <t>Mary Russell</t>
  </si>
  <si>
    <t>South Regina</t>
  </si>
  <si>
    <t>Douglas Rhodes</t>
  </si>
  <si>
    <t>Nicholas Webb</t>
  </si>
  <si>
    <t>Lake Timothy</t>
  </si>
  <si>
    <t>Lauren George</t>
  </si>
  <si>
    <t>Veronica Newman</t>
  </si>
  <si>
    <t>New Daniel</t>
  </si>
  <si>
    <t>Tyler Garner</t>
  </si>
  <si>
    <t>Port Coreyfort</t>
  </si>
  <si>
    <t>John Mccoy</t>
  </si>
  <si>
    <t>Dr. Ashley Yates MD</t>
  </si>
  <si>
    <t>New Maria</t>
  </si>
  <si>
    <t>Linda Kline</t>
  </si>
  <si>
    <t>Damon Perez</t>
  </si>
  <si>
    <t>Kristen Fischer</t>
  </si>
  <si>
    <t>Lake Christopher</t>
  </si>
  <si>
    <t>Christopher David</t>
  </si>
  <si>
    <t>Sarah Stewart</t>
  </si>
  <si>
    <t>East Richard</t>
  </si>
  <si>
    <t>Beth Allen</t>
  </si>
  <si>
    <t>South Kathrynmouth</t>
  </si>
  <si>
    <t>Russell Lamb</t>
  </si>
  <si>
    <t>North Jonathon</t>
  </si>
  <si>
    <t>Carol Bishop</t>
  </si>
  <si>
    <t>Lake Saramouth</t>
  </si>
  <si>
    <t>Katherine Cowan</t>
  </si>
  <si>
    <t>New Ana</t>
  </si>
  <si>
    <t>Crystal Davis</t>
  </si>
  <si>
    <t>Matthew Payne</t>
  </si>
  <si>
    <t>Tracy Kelly</t>
  </si>
  <si>
    <t>West Jamieport</t>
  </si>
  <si>
    <t>Cynthia Payne</t>
  </si>
  <si>
    <t>South Gina</t>
  </si>
  <si>
    <t>Zachary Shelton</t>
  </si>
  <si>
    <t>Kevin Orr</t>
  </si>
  <si>
    <t>Tyrone Olson</t>
  </si>
  <si>
    <t>Brian Garcia</t>
  </si>
  <si>
    <t>Daisy Johnson DDS</t>
  </si>
  <si>
    <t>North Stephanie</t>
  </si>
  <si>
    <t>Adam Rowland</t>
  </si>
  <si>
    <t>Samantha Robinson</t>
  </si>
  <si>
    <t>North Roy</t>
  </si>
  <si>
    <t>Sarah Lane</t>
  </si>
  <si>
    <t>Shannon Miller</t>
  </si>
  <si>
    <t>North Austinport</t>
  </si>
  <si>
    <t>Arthur Warren</t>
  </si>
  <si>
    <t>Jeffrey Gomez</t>
  </si>
  <si>
    <t>Lake Nicole</t>
  </si>
  <si>
    <t>Stephen Fowler</t>
  </si>
  <si>
    <t>Port Mariastad</t>
  </si>
  <si>
    <t>Aaron Luna</t>
  </si>
  <si>
    <t>Antonio Leon</t>
  </si>
  <si>
    <t>Brittany Watson</t>
  </si>
  <si>
    <t>North Joshualand</t>
  </si>
  <si>
    <t>Kristi Lopez</t>
  </si>
  <si>
    <t>Bryan Garcia</t>
  </si>
  <si>
    <t>Hunter Sutton</t>
  </si>
  <si>
    <t>Donna Guerra</t>
  </si>
  <si>
    <t>North Robert</t>
  </si>
  <si>
    <t>Tommy Roberts</t>
  </si>
  <si>
    <t>Port Tonyfort</t>
  </si>
  <si>
    <t>Cynthia Roberts</t>
  </si>
  <si>
    <t>Misty Ferguson</t>
  </si>
  <si>
    <t>North Joseside</t>
  </si>
  <si>
    <t>Jennifer Figueroa</t>
  </si>
  <si>
    <t>North Brookestad</t>
  </si>
  <si>
    <t>Chase Williams MD</t>
  </si>
  <si>
    <t>James Powell</t>
  </si>
  <si>
    <t>West Beverlymouth</t>
  </si>
  <si>
    <t>Ricardo Jones</t>
  </si>
  <si>
    <t>Gloria Taylor</t>
  </si>
  <si>
    <t>North Daniel</t>
  </si>
  <si>
    <t>Lisa Chandler</t>
  </si>
  <si>
    <t>Crystal Waters</t>
  </si>
  <si>
    <t>North Michelleport</t>
  </si>
  <si>
    <t>Jared Moran</t>
  </si>
  <si>
    <t>Jennifer Carr</t>
  </si>
  <si>
    <t>Lake Brett</t>
  </si>
  <si>
    <t>Tracy Stephens</t>
  </si>
  <si>
    <t>New Joshuatown</t>
  </si>
  <si>
    <t>Stephanie Jacobs</t>
  </si>
  <si>
    <t>West Robinmouth</t>
  </si>
  <si>
    <t>Matthew Avery</t>
  </si>
  <si>
    <t>Lake Melissashire</t>
  </si>
  <si>
    <t>Ryan Kane</t>
  </si>
  <si>
    <t>West Bruceburgh</t>
  </si>
  <si>
    <t>Edward Cole</t>
  </si>
  <si>
    <t>Lake Charlotte</t>
  </si>
  <si>
    <t>John Sloan</t>
  </si>
  <si>
    <t>East Johntown</t>
  </si>
  <si>
    <t>Miss Alexandria Li DVM</t>
  </si>
  <si>
    <t>Port Jenniferton</t>
  </si>
  <si>
    <t>Roberta Green</t>
  </si>
  <si>
    <t>West Joseph</t>
  </si>
  <si>
    <t>Angela Robinson</t>
  </si>
  <si>
    <t>New Nicholasstad</t>
  </si>
  <si>
    <t>Brandy Thompson</t>
  </si>
  <si>
    <t>West Patriciaview</t>
  </si>
  <si>
    <t>Jennifer Zamora</t>
  </si>
  <si>
    <t>Stacy Collins</t>
  </si>
  <si>
    <t>Kara Dodson</t>
  </si>
  <si>
    <t>Kevin Larson</t>
  </si>
  <si>
    <t>Port Edwardmouth</t>
  </si>
  <si>
    <t>Jason Mullins</t>
  </si>
  <si>
    <t>Elizabeth Jones</t>
  </si>
  <si>
    <t>Elizabeth Johnson</t>
  </si>
  <si>
    <t>William Rodriguez</t>
  </si>
  <si>
    <t>Port Chad</t>
  </si>
  <si>
    <t>Robert House</t>
  </si>
  <si>
    <t>Lake James</t>
  </si>
  <si>
    <t>Tiffany Williams</t>
  </si>
  <si>
    <t>Madison Wright</t>
  </si>
  <si>
    <t>Casey Simpson</t>
  </si>
  <si>
    <t>West Mathewside</t>
  </si>
  <si>
    <t>Jessica Gonzalez</t>
  </si>
  <si>
    <t>South Darrenland</t>
  </si>
  <si>
    <t>Darren Burton</t>
  </si>
  <si>
    <t>Lake Alice</t>
  </si>
  <si>
    <t>Samuel Arias</t>
  </si>
  <si>
    <t>North Nicole</t>
  </si>
  <si>
    <t>Kristy Dunlap</t>
  </si>
  <si>
    <t>Alex Mann II</t>
  </si>
  <si>
    <t>South Zacharychester</t>
  </si>
  <si>
    <t>Andrew Smith</t>
  </si>
  <si>
    <t>East Matthew</t>
  </si>
  <si>
    <t>Robert King</t>
  </si>
  <si>
    <t>Reginald Willis</t>
  </si>
  <si>
    <t>Mario Harvey Jr.</t>
  </si>
  <si>
    <t>Victor Mcintosh</t>
  </si>
  <si>
    <t>Pamela Mcguire</t>
  </si>
  <si>
    <t>South Jasontown</t>
  </si>
  <si>
    <t>Maria Phillips</t>
  </si>
  <si>
    <t>North Kathytown</t>
  </si>
  <si>
    <t>Dr. Lindsay Hanna</t>
  </si>
  <si>
    <t>New Paulstad</t>
  </si>
  <si>
    <t>Teresa Johnson</t>
  </si>
  <si>
    <t>Mr. Christopher Sims</t>
  </si>
  <si>
    <t>Jennifer Woods</t>
  </si>
  <si>
    <t>West Brendamouth</t>
  </si>
  <si>
    <t>John Jones</t>
  </si>
  <si>
    <t>North Michaelborough</t>
  </si>
  <si>
    <t>Carol Lewis</t>
  </si>
  <si>
    <t>Jasmine Snyder</t>
  </si>
  <si>
    <t>Mrs. Susan Buckley</t>
  </si>
  <si>
    <t>Eric Davis</t>
  </si>
  <si>
    <t>Angela Williams</t>
  </si>
  <si>
    <t>Lake Alyssaburgh</t>
  </si>
  <si>
    <t>Michelle Cunningham</t>
  </si>
  <si>
    <t>Ryan Moore</t>
  </si>
  <si>
    <t>Evelyn Brown</t>
  </si>
  <si>
    <t>West Victoriaborough</t>
  </si>
  <si>
    <t>Daniel Nelson</t>
  </si>
  <si>
    <t>North Jonathan</t>
  </si>
  <si>
    <t>John Jordan</t>
  </si>
  <si>
    <t>Port Crystalberg</t>
  </si>
  <si>
    <t>Justin Mason DDS</t>
  </si>
  <si>
    <t>Sherry Cabrera</t>
  </si>
  <si>
    <t>Heather Valenzuela</t>
  </si>
  <si>
    <t>New Angiefurt</t>
  </si>
  <si>
    <t>Charles Miller</t>
  </si>
  <si>
    <t>Lake Allisonborough</t>
  </si>
  <si>
    <t>Jeffrey Mccarthy</t>
  </si>
  <si>
    <t>North Samuel</t>
  </si>
  <si>
    <t>Michael Greene</t>
  </si>
  <si>
    <t>Port Saramouth</t>
  </si>
  <si>
    <t xml:space="preserve">   laura green</t>
  </si>
  <si>
    <t>Ryan Torres</t>
  </si>
  <si>
    <t>Carlos Flores</t>
  </si>
  <si>
    <t>North Johnfurt</t>
  </si>
  <si>
    <t>Steve Hunt</t>
  </si>
  <si>
    <t>North Richard</t>
  </si>
  <si>
    <t>Manuel Castillo</t>
  </si>
  <si>
    <t>Ashley Anderson</t>
  </si>
  <si>
    <t>West Johnmouth</t>
  </si>
  <si>
    <t>Melanie Lam</t>
  </si>
  <si>
    <t>East Michaelton</t>
  </si>
  <si>
    <t>Denise Tate</t>
  </si>
  <si>
    <t>Natalie Johnson</t>
  </si>
  <si>
    <t>New Jessechester</t>
  </si>
  <si>
    <t>Joshua Smith DVM</t>
  </si>
  <si>
    <t>Elizabeth Smith</t>
  </si>
  <si>
    <t>Chloe Aguilar</t>
  </si>
  <si>
    <t>Lake Johnside</t>
  </si>
  <si>
    <t>Brandon Mcbride</t>
  </si>
  <si>
    <t>Mallory Allen</t>
  </si>
  <si>
    <t>North Theresa</t>
  </si>
  <si>
    <t>Melinda Johnson</t>
  </si>
  <si>
    <t>Miranda King</t>
  </si>
  <si>
    <t>West Mathew</t>
  </si>
  <si>
    <t>Gregory Allen</t>
  </si>
  <si>
    <t>West Bruce</t>
  </si>
  <si>
    <t>James Holloway Jr.</t>
  </si>
  <si>
    <t>Michael Garner</t>
  </si>
  <si>
    <t>Port Crystal</t>
  </si>
  <si>
    <t>Jacqueline Anthony</t>
  </si>
  <si>
    <t>James Orozco</t>
  </si>
  <si>
    <t>Emma Wilson</t>
  </si>
  <si>
    <t>Joshua Bell</t>
  </si>
  <si>
    <t>Port Richardshire</t>
  </si>
  <si>
    <t>Michele Burke</t>
  </si>
  <si>
    <t>Charles Conley</t>
  </si>
  <si>
    <t>Frank Stewart</t>
  </si>
  <si>
    <t>Tanya Lopez</t>
  </si>
  <si>
    <t>West Jeffreyburgh</t>
  </si>
  <si>
    <t>Shelley Ponce</t>
  </si>
  <si>
    <t>South Cassandrachester</t>
  </si>
  <si>
    <t>Erika Padilla</t>
  </si>
  <si>
    <t>Martha Brown</t>
  </si>
  <si>
    <t>Kristine Higgins</t>
  </si>
  <si>
    <t>Andrew Mason</t>
  </si>
  <si>
    <t>North Michael</t>
  </si>
  <si>
    <t>Tammy Brennan</t>
  </si>
  <si>
    <t>Lake Brandontown</t>
  </si>
  <si>
    <t>Melanie Mitchell</t>
  </si>
  <si>
    <t>West Laura</t>
  </si>
  <si>
    <t>Timothy Gardner</t>
  </si>
  <si>
    <t>New Dawn</t>
  </si>
  <si>
    <t>Timothy Valenzuela</t>
  </si>
  <si>
    <t>Cynthia Lopez</t>
  </si>
  <si>
    <t>Daniel Bell</t>
  </si>
  <si>
    <t>Heidi Tyler</t>
  </si>
  <si>
    <t>Jacqueline Payne</t>
  </si>
  <si>
    <t>Michael Mcneil</t>
  </si>
  <si>
    <t>Alejandro Evans</t>
  </si>
  <si>
    <t>Brandon Mcguire</t>
  </si>
  <si>
    <t>Lake Morganland</t>
  </si>
  <si>
    <t>Alexander Byrd</t>
  </si>
  <si>
    <t>Charles Norman PhD</t>
  </si>
  <si>
    <t>Jennifer Johnson</t>
  </si>
  <si>
    <t>John Donaldson</t>
  </si>
  <si>
    <t>New Edward</t>
  </si>
  <si>
    <t>Mark Rogers</t>
  </si>
  <si>
    <t>Terry Moses</t>
  </si>
  <si>
    <t>Cassandra Perez</t>
  </si>
  <si>
    <t>Justin Ingram</t>
  </si>
  <si>
    <t>Lake Lisaland</t>
  </si>
  <si>
    <t>David Ross</t>
  </si>
  <si>
    <t>South Angela</t>
  </si>
  <si>
    <t>Eric Wolfe</t>
  </si>
  <si>
    <t>David Lozano</t>
  </si>
  <si>
    <t>North Michaelfurt</t>
  </si>
  <si>
    <t>Joseph Mendoza</t>
  </si>
  <si>
    <t>Isabel Foster</t>
  </si>
  <si>
    <t>Port Joshuaville</t>
  </si>
  <si>
    <t>Sarah Smith</t>
  </si>
  <si>
    <t>Jackie Thompson</t>
  </si>
  <si>
    <t>South Edwin</t>
  </si>
  <si>
    <t>Katrina Perez</t>
  </si>
  <si>
    <t>West Rebecca</t>
  </si>
  <si>
    <t>Shane Brown</t>
  </si>
  <si>
    <t>Megan Ryan</t>
  </si>
  <si>
    <t>Melissa Valentine</t>
  </si>
  <si>
    <t>East Patriciafort</t>
  </si>
  <si>
    <t>Tyler Cook</t>
  </si>
  <si>
    <t>Jennifer Myers</t>
  </si>
  <si>
    <t>Karen King</t>
  </si>
  <si>
    <t>Luke Parks</t>
  </si>
  <si>
    <t>West Mario</t>
  </si>
  <si>
    <t>Monica Miller</t>
  </si>
  <si>
    <t>Lake David</t>
  </si>
  <si>
    <t>Dr. Tamara White MD</t>
  </si>
  <si>
    <t>New Benjamin</t>
  </si>
  <si>
    <t>Holly Robinson</t>
  </si>
  <si>
    <t>East Amy</t>
  </si>
  <si>
    <t>Brittany Edwards DDS</t>
  </si>
  <si>
    <t>Rebecca Baker</t>
  </si>
  <si>
    <t>New Katherine</t>
  </si>
  <si>
    <t>Edwin Barnes</t>
  </si>
  <si>
    <t>Lake Alexandra</t>
  </si>
  <si>
    <t>Bryce Hawkins</t>
  </si>
  <si>
    <t>Lake Monique</t>
  </si>
  <si>
    <t>Jeanette Nichols</t>
  </si>
  <si>
    <t>Jose Stewart</t>
  </si>
  <si>
    <t>South Robert</t>
  </si>
  <si>
    <t>Samuel Mullins</t>
  </si>
  <si>
    <t>Sean Vang</t>
  </si>
  <si>
    <t>Kimberly Roberts</t>
  </si>
  <si>
    <t>John Smith</t>
  </si>
  <si>
    <t>South Andrewport</t>
  </si>
  <si>
    <t>Summer Weiss</t>
  </si>
  <si>
    <t>Thomas Moore</t>
  </si>
  <si>
    <t>Monique Castro</t>
  </si>
  <si>
    <t>New Sarah</t>
  </si>
  <si>
    <t>Lindsay Beasley</t>
  </si>
  <si>
    <t>Sharon Simpson</t>
  </si>
  <si>
    <t>South Michellebury</t>
  </si>
  <si>
    <t>Melinda Rivera</t>
  </si>
  <si>
    <t>Monica Flynn</t>
  </si>
  <si>
    <t>John Compton</t>
  </si>
  <si>
    <t>Tammy Trevino</t>
  </si>
  <si>
    <t>Dalton Walters</t>
  </si>
  <si>
    <t>Kelli Smith</t>
  </si>
  <si>
    <t>North Maryfort</t>
  </si>
  <si>
    <t>Adam Castro</t>
  </si>
  <si>
    <t>New Donnabury</t>
  </si>
  <si>
    <t>Cheryl Carr</t>
  </si>
  <si>
    <t>Gene Lee</t>
  </si>
  <si>
    <t>Shannon Turner</t>
  </si>
  <si>
    <t>West Jorge</t>
  </si>
  <si>
    <t>Monica Wright</t>
  </si>
  <si>
    <t>Eric Holmes</t>
  </si>
  <si>
    <t>William Cortez</t>
  </si>
  <si>
    <t>Port Hannahport</t>
  </si>
  <si>
    <t>Shane Mills</t>
  </si>
  <si>
    <t>Lake Meganstad</t>
  </si>
  <si>
    <t>Ashley Roberts</t>
  </si>
  <si>
    <t>Jeffery Wolf</t>
  </si>
  <si>
    <t>New Laura</t>
  </si>
  <si>
    <t>April Phillips</t>
  </si>
  <si>
    <t>Lake Carolyn</t>
  </si>
  <si>
    <t>John Berg</t>
  </si>
  <si>
    <t>Tyler Weber</t>
  </si>
  <si>
    <t>East Yvette</t>
  </si>
  <si>
    <t>Julie Powell</t>
  </si>
  <si>
    <t>South Barbara</t>
  </si>
  <si>
    <t>Christina Robertson</t>
  </si>
  <si>
    <t>Kelly Garrett</t>
  </si>
  <si>
    <t>Port Taylorberg</t>
  </si>
  <si>
    <t>Justin Johnson</t>
  </si>
  <si>
    <t>Paul Cox</t>
  </si>
  <si>
    <t>East Julie</t>
  </si>
  <si>
    <t>Beth Martin</t>
  </si>
  <si>
    <t>Samantha Lee</t>
  </si>
  <si>
    <t>Port Anthony</t>
  </si>
  <si>
    <t>C-1464</t>
  </si>
  <si>
    <t>David Pierce</t>
  </si>
  <si>
    <t>Ronald Ross</t>
  </si>
  <si>
    <t>Cynthia Parrish</t>
  </si>
  <si>
    <t>Michael Foley</t>
  </si>
  <si>
    <t>Gregory Curtis</t>
  </si>
  <si>
    <t>James Foster</t>
  </si>
  <si>
    <t>East Audrey</t>
  </si>
  <si>
    <t>Manuel Fisher</t>
  </si>
  <si>
    <t>Debra Mccullough</t>
  </si>
  <si>
    <t>Philip Mendoza</t>
  </si>
  <si>
    <t>Laura Mathews</t>
  </si>
  <si>
    <t>Joshua Howard</t>
  </si>
  <si>
    <t>East Christopherhaven</t>
  </si>
  <si>
    <t>Barbara Berry</t>
  </si>
  <si>
    <t>Elizabeth Foster</t>
  </si>
  <si>
    <t>Andrea Harris</t>
  </si>
  <si>
    <t>West Kelseyberg</t>
  </si>
  <si>
    <t>Earl Smith DDS</t>
  </si>
  <si>
    <t>West Sarah</t>
  </si>
  <si>
    <t>Dylan Gutierrez</t>
  </si>
  <si>
    <t>New Jamesview</t>
  </si>
  <si>
    <t>Jordan Medina</t>
  </si>
  <si>
    <t>Bryan Tran</t>
  </si>
  <si>
    <t>Sheri Joyce</t>
  </si>
  <si>
    <t>West Tylerfort</t>
  </si>
  <si>
    <t>East Rodney</t>
  </si>
  <si>
    <t>Jessica Castro</t>
  </si>
  <si>
    <t>West Markton</t>
  </si>
  <si>
    <t>Sara Ingram</t>
  </si>
  <si>
    <t>East Dillonview</t>
  </si>
  <si>
    <t>C-1486</t>
  </si>
  <si>
    <t>Eric Lee</t>
  </si>
  <si>
    <t>Lake April</t>
  </si>
  <si>
    <t>Amanda Medina</t>
  </si>
  <si>
    <t>East Patriciastad</t>
  </si>
  <si>
    <t>Zachary Andrade</t>
  </si>
  <si>
    <t>South Davidport</t>
  </si>
  <si>
    <t>Melinda Thomas</t>
  </si>
  <si>
    <t>Lake Elizabethside</t>
  </si>
  <si>
    <t>Scott Harris</t>
  </si>
  <si>
    <t>North Nataliemouth</t>
  </si>
  <si>
    <t>C-1491</t>
  </si>
  <si>
    <t>Kaitlin Brown</t>
  </si>
  <si>
    <t>Darrell Miller</t>
  </si>
  <si>
    <t>Port Carol</t>
  </si>
  <si>
    <t>Amanda Powell</t>
  </si>
  <si>
    <t>Justin Lopez</t>
  </si>
  <si>
    <t>Port Cheryl</t>
  </si>
  <si>
    <t>James Berger</t>
  </si>
  <si>
    <t>Christopher Ford</t>
  </si>
  <si>
    <t>North Seanfurt</t>
  </si>
  <si>
    <t>Sarah Marsh</t>
  </si>
  <si>
    <t>Port William</t>
  </si>
  <si>
    <t>Traci Gonzalez</t>
  </si>
  <si>
    <t>C-1499</t>
  </si>
  <si>
    <t>Philip Pennington</t>
  </si>
  <si>
    <t>East Valerieview</t>
  </si>
  <si>
    <t>Stock</t>
  </si>
  <si>
    <t>P-3</t>
  </si>
  <si>
    <t>P-16</t>
  </si>
  <si>
    <t>9.What is the total sales amount in each region?</t>
  </si>
  <si>
    <t>10.How many customers purchased products in each store type across different regions</t>
  </si>
  <si>
    <t>11.What is the total sales amount for each date?</t>
  </si>
  <si>
    <t>Which payment type has the highest number of payments?</t>
  </si>
  <si>
    <t>🛒 E-Commerce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</si>
</sst>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24997711111789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2" borderId="0" xfId="0" applyFill="1"/>
    <xf numFmtId="0" fontId="0" fillId="0" borderId="2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4" borderId="2" xfId="0" applyFill="1" applyBorder="1"/>
    <xf numFmtId="0" fontId="0" fillId="4" borderId="2" xfId="0" applyFill="1" applyBorder="1" applyAlignment="1">
      <alignment horizontal="right"/>
    </xf>
    <xf numFmtId="0" fontId="0" fillId="4" borderId="2" xfId="0" applyFill="1" applyBorder="1" applyAlignment="1">
      <alignment horizontal="center"/>
    </xf>
    <xf numFmtId="0" fontId="2" fillId="2" borderId="0" xfId="0" applyFont="1" applyFill="1" applyAlignment="1">
      <alignment horizontal="centerContinuous"/>
    </xf>
    <xf numFmtId="0" fontId="0" fillId="0" borderId="1" xfId="0" applyBorder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pivotButton="1"/>
    <xf numFmtId="0" fontId="4" fillId="5" borderId="0" xfId="0" applyFont="1" applyFill="1"/>
    <xf numFmtId="0" fontId="0" fillId="5" borderId="0" xfId="0" applyFill="1"/>
    <xf numFmtId="164" fontId="0" fillId="0" borderId="0" xfId="0" applyNumberFormat="1"/>
    <xf numFmtId="0" fontId="0" fillId="6" borderId="2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8" borderId="0" xfId="0" applyFill="1"/>
    <xf numFmtId="0" fontId="0" fillId="9" borderId="2" xfId="0" applyFill="1" applyBorder="1" applyAlignment="1">
      <alignment horizontal="left"/>
    </xf>
    <xf numFmtId="0" fontId="0" fillId="3" borderId="0" xfId="0" applyFill="1"/>
    <xf numFmtId="0" fontId="0" fillId="3" borderId="2" xfId="0" applyFill="1" applyBorder="1" applyAlignment="1">
      <alignment horizontal="left"/>
    </xf>
    <xf numFmtId="0" fontId="0" fillId="12" borderId="2" xfId="0" applyFill="1" applyBorder="1" applyAlignment="1">
      <alignment horizontal="left"/>
    </xf>
    <xf numFmtId="0" fontId="0" fillId="12" borderId="2" xfId="0" applyFill="1" applyBorder="1"/>
    <xf numFmtId="0" fontId="0" fillId="13" borderId="2" xfId="0" applyFill="1" applyBorder="1" applyAlignment="1">
      <alignment horizontal="left"/>
    </xf>
    <xf numFmtId="0" fontId="0" fillId="13" borderId="2" xfId="0" applyFill="1" applyBorder="1"/>
    <xf numFmtId="0" fontId="0" fillId="4" borderId="2" xfId="0" applyFill="1" applyBorder="1" applyAlignment="1">
      <alignment horizontal="left"/>
    </xf>
    <xf numFmtId="0" fontId="0" fillId="14" borderId="2" xfId="0" applyFill="1" applyBorder="1"/>
    <xf numFmtId="0" fontId="0" fillId="7" borderId="2" xfId="0" applyFill="1" applyBorder="1"/>
    <xf numFmtId="0" fontId="0" fillId="15" borderId="2" xfId="0" applyFill="1" applyBorder="1"/>
    <xf numFmtId="0" fontId="0" fillId="10" borderId="2" xfId="0" applyFill="1" applyBorder="1"/>
    <xf numFmtId="0" fontId="4" fillId="9" borderId="0" xfId="0" applyFont="1" applyFill="1"/>
    <xf numFmtId="0" fontId="0" fillId="9" borderId="0" xfId="0" applyFill="1"/>
    <xf numFmtId="0" fontId="0" fillId="11" borderId="2" xfId="0" applyFill="1" applyBorder="1"/>
    <xf numFmtId="0" fontId="4" fillId="3" borderId="0" xfId="0" applyFont="1" applyFill="1"/>
    <xf numFmtId="0" fontId="4" fillId="6" borderId="0" xfId="0" applyFont="1" applyFill="1"/>
    <xf numFmtId="0" fontId="0" fillId="16" borderId="0" xfId="0" applyFill="1"/>
    <xf numFmtId="0" fontId="0" fillId="0" borderId="0" xfId="0" applyBorder="1"/>
    <xf numFmtId="0" fontId="6" fillId="10" borderId="0" xfId="0" applyFont="1" applyFill="1" applyBorder="1" applyAlignment="1">
      <alignment horizontal="center" vertical="center"/>
    </xf>
    <xf numFmtId="0" fontId="5" fillId="10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NumberFormat="1"/>
  </cellXfs>
  <cellStyles count="1">
    <cellStyle name="Normal" xfId="0" builtinId="0"/>
  </cellStyles>
  <dxfs count="187">
    <dxf>
      <fill>
        <patternFill>
          <fgColor rgb="FFCC0000"/>
          <bgColor rgb="FFC00000"/>
        </patternFill>
      </fill>
    </dxf>
    <dxf>
      <fill>
        <patternFill>
          <fgColor theme="7"/>
          <bgColor theme="7"/>
        </patternFill>
      </fill>
    </dxf>
    <dxf>
      <fill>
        <patternFill>
          <fgColor rgb="FF00CC66"/>
          <bgColor rgb="FF93C571"/>
        </patternFill>
      </fill>
    </dxf>
    <dxf>
      <fill>
        <patternFill>
          <bgColor rgb="FFF3583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rgb="FFFFC000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35839"/>
      <color rgb="FF93C571"/>
      <color rgb="FF00CC66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pivotCacheDefinition" Target="pivotCache/pivotCacheDefinition13.xml"/><Relationship Id="rId39" Type="http://schemas.openxmlformats.org/officeDocument/2006/relationships/styles" Target="styles.xml"/><Relationship Id="rId21" Type="http://schemas.openxmlformats.org/officeDocument/2006/relationships/pivotCacheDefinition" Target="pivotCache/pivotCacheDefinition8.xml"/><Relationship Id="rId34" Type="http://schemas.openxmlformats.org/officeDocument/2006/relationships/pivotCacheDefinition" Target="pivotCache/pivotCacheDefinition21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29" Type="http://schemas.openxmlformats.org/officeDocument/2006/relationships/pivotCacheDefinition" Target="pivotCache/pivotCacheDefinition16.xml"/><Relationship Id="rId41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1.xml"/><Relationship Id="rId32" Type="http://schemas.openxmlformats.org/officeDocument/2006/relationships/pivotCacheDefinition" Target="pivotCache/pivotCacheDefinition19.xml"/><Relationship Id="rId37" Type="http://schemas.openxmlformats.org/officeDocument/2006/relationships/theme" Target="theme/theme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10.xml"/><Relationship Id="rId28" Type="http://schemas.openxmlformats.org/officeDocument/2006/relationships/pivotCacheDefinition" Target="pivotCache/pivotCacheDefinition15.xml"/><Relationship Id="rId36" Type="http://schemas.openxmlformats.org/officeDocument/2006/relationships/pivotCacheDefinition" Target="pivotCache/pivotCacheDefinition2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31" Type="http://schemas.openxmlformats.org/officeDocument/2006/relationships/pivotCacheDefinition" Target="pivotCache/pivotCacheDefinition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9.xml"/><Relationship Id="rId27" Type="http://schemas.openxmlformats.org/officeDocument/2006/relationships/pivotCacheDefinition" Target="pivotCache/pivotCacheDefinition14.xml"/><Relationship Id="rId30" Type="http://schemas.openxmlformats.org/officeDocument/2006/relationships/pivotCacheDefinition" Target="pivotCache/pivotCacheDefinition17.xml"/><Relationship Id="rId35" Type="http://schemas.openxmlformats.org/officeDocument/2006/relationships/pivotCacheDefinition" Target="pivotCache/pivotCacheDefinition22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pivotCacheDefinition" Target="pivotCache/pivotCacheDefinition12.xml"/><Relationship Id="rId33" Type="http://schemas.openxmlformats.org/officeDocument/2006/relationships/pivotCacheDefinition" Target="pivotCache/pivotCacheDefinition20.xml"/><Relationship Id="rId38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End Assignment.xlsx]Pivot 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wise total amount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Table'!$B$153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A28-46FB-AA39-BCA3345A17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9A28-46FB-AA39-BCA3345A17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9A28-46FB-AA39-BCA3345A17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A60-416F-AADF-FD6FF7B4F3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Table'!$A$154:$A$158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Table'!$B$154:$B$158</c:f>
              <c:numCache>
                <c:formatCode>General</c:formatCode>
                <c:ptCount val="4"/>
                <c:pt idx="0">
                  <c:v>622404.31630000006</c:v>
                </c:pt>
                <c:pt idx="1">
                  <c:v>646100.88030000043</c:v>
                </c:pt>
                <c:pt idx="2">
                  <c:v>635213.09570000006</c:v>
                </c:pt>
                <c:pt idx="3">
                  <c:v>270676.40600000002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8-46FB-AA39-BCA3345A17A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End Assignment.xlsx]Pivot Table!PivotTable6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Loyalty</a:t>
            </a:r>
            <a:r>
              <a:rPr lang="en-IN" sz="1200" baseline="0"/>
              <a:t> level wise total amount</a:t>
            </a:r>
            <a:endParaRPr lang="en-I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Table'!$B$169</c:f>
              <c:strCache>
                <c:ptCount val="1"/>
                <c:pt idx="0">
                  <c:v>Total</c:v>
                </c:pt>
              </c:strCache>
            </c:strRef>
          </c:tx>
          <c:explosion val="16"/>
          <c:dPt>
            <c:idx val="0"/>
            <c:bubble3D val="0"/>
            <c:explosion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46DB-4A96-B8E4-C5C15F60F188}"/>
              </c:ext>
            </c:extLst>
          </c:dPt>
          <c:dPt>
            <c:idx val="1"/>
            <c:bubble3D val="0"/>
            <c:explosion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46DB-4A96-B8E4-C5C15F60F188}"/>
              </c:ext>
            </c:extLst>
          </c:dPt>
          <c:dPt>
            <c:idx val="2"/>
            <c:bubble3D val="0"/>
            <c:explosion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6DB-4A96-B8E4-C5C15F60F188}"/>
              </c:ext>
            </c:extLst>
          </c:dPt>
          <c:dPt>
            <c:idx val="3"/>
            <c:bubble3D val="0"/>
            <c:explosion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6DB-4A96-B8E4-C5C15F60F1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Table'!$A$170:$A$174</c:f>
              <c:strCache>
                <c:ptCount val="4"/>
                <c:pt idx="0">
                  <c:v>Bronze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f>'Pivot Table'!$B$170:$B$174</c:f>
              <c:numCache>
                <c:formatCode>General</c:formatCode>
                <c:ptCount val="4"/>
                <c:pt idx="0">
                  <c:v>522623.38189999986</c:v>
                </c:pt>
                <c:pt idx="1">
                  <c:v>517622.05739999987</c:v>
                </c:pt>
                <c:pt idx="2">
                  <c:v>673616.50109999976</c:v>
                </c:pt>
                <c:pt idx="3">
                  <c:v>460532.75790000043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DB-4A96-B8E4-C5C15F60F18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End Assignment.xlsx]Pivot Table!PivotTable1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0" baseline="0"/>
              <a:t>YEAR WISE TOTAL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Table'!$A$146:$A$149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'Pivot Table'!$B$146:$B$149</c:f>
              <c:numCache>
                <c:formatCode>General</c:formatCode>
                <c:ptCount val="3"/>
                <c:pt idx="0">
                  <c:v>223812.72450000007</c:v>
                </c:pt>
                <c:pt idx="1">
                  <c:v>1093911.7953999995</c:v>
                </c:pt>
                <c:pt idx="2">
                  <c:v>856670.17840000056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67-41DF-B7CA-783471874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3406304"/>
        <c:axId val="1693407744"/>
      </c:lineChart>
      <c:catAx>
        <c:axId val="169340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407744"/>
        <c:crosses val="autoZero"/>
        <c:auto val="1"/>
        <c:lblAlgn val="ctr"/>
        <c:lblOffset val="100"/>
        <c:noMultiLvlLbl val="0"/>
      </c:catAx>
      <c:valAx>
        <c:axId val="169340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40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End Assignment.xlsx]Pivot Table!PivotTable7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aseline="0"/>
              <a:t>cATEGORY WISE TOTAL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Table'!$E$148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058-423F-A7A4-D8C22F816A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058-423F-A7A4-D8C22F816A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058-423F-A7A4-D8C22F816A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058-423F-A7A4-D8C22F816A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058-423F-A7A4-D8C22F816A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Table'!$D$149:$D$154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'Pivot Table'!$E$149:$E$154</c:f>
              <c:numCache>
                <c:formatCode>General</c:formatCode>
                <c:ptCount val="5"/>
                <c:pt idx="0">
                  <c:v>321561.3282999997</c:v>
                </c:pt>
                <c:pt idx="1">
                  <c:v>379216.04380000016</c:v>
                </c:pt>
                <c:pt idx="2">
                  <c:v>504311.34800000023</c:v>
                </c:pt>
                <c:pt idx="3">
                  <c:v>427295.80359999998</c:v>
                </c:pt>
                <c:pt idx="4">
                  <c:v>542010.17460000049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6-4CC5-9220-38628602B7F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263385826771648"/>
          <c:y val="0.36507946923301254"/>
          <c:w val="0.20736620248076348"/>
          <c:h val="0.480048705073131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End Assignment.xlsx]Pivot Table!store wise total amount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STORE</a:t>
            </a:r>
            <a:r>
              <a:rPr lang="en-US" baseline="0"/>
              <a:t> WISE TOTAL AMOUNT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Table'!$B$65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Table'!$A$66:$A$86</c:f>
              <c:strCache>
                <c:ptCount val="20"/>
                <c:pt idx="0">
                  <c:v>Aguirre-Keller</c:v>
                </c:pt>
                <c:pt idx="1">
                  <c:v>Alexander Group</c:v>
                </c:pt>
                <c:pt idx="2">
                  <c:v>Bean, Jones and Park</c:v>
                </c:pt>
                <c:pt idx="3">
                  <c:v>Benson-Elliott</c:v>
                </c:pt>
                <c:pt idx="4">
                  <c:v>Black-Horn</c:v>
                </c:pt>
                <c:pt idx="5">
                  <c:v>Frederick-Wright</c:v>
                </c:pt>
                <c:pt idx="6">
                  <c:v>Gardner, Humphrey and Contreras</c:v>
                </c:pt>
                <c:pt idx="7">
                  <c:v>Gray Ltd</c:v>
                </c:pt>
                <c:pt idx="8">
                  <c:v>Guerrero-Schmitt</c:v>
                </c:pt>
                <c:pt idx="9">
                  <c:v>Hill, Wagner and Ballard</c:v>
                </c:pt>
                <c:pt idx="10">
                  <c:v>Holloway Ltd</c:v>
                </c:pt>
                <c:pt idx="11">
                  <c:v>Johnson-Wright</c:v>
                </c:pt>
                <c:pt idx="12">
                  <c:v>Mann-Austin</c:v>
                </c:pt>
                <c:pt idx="13">
                  <c:v>Martinez, Adkins and Johnson</c:v>
                </c:pt>
                <c:pt idx="14">
                  <c:v>Martinez-Mullins</c:v>
                </c:pt>
                <c:pt idx="15">
                  <c:v>Mcdonald Inc</c:v>
                </c:pt>
                <c:pt idx="16">
                  <c:v>Moore, Padilla and Butler</c:v>
                </c:pt>
                <c:pt idx="17">
                  <c:v>Rivera-Warner</c:v>
                </c:pt>
                <c:pt idx="18">
                  <c:v>Shelton PLC</c:v>
                </c:pt>
                <c:pt idx="19">
                  <c:v>Thomas, Bridges and Harris</c:v>
                </c:pt>
              </c:strCache>
            </c:strRef>
          </c:cat>
          <c:val>
            <c:numRef>
              <c:f>'Pivot Table'!$B$66:$B$86</c:f>
              <c:numCache>
                <c:formatCode>General</c:formatCode>
                <c:ptCount val="20"/>
                <c:pt idx="0">
                  <c:v>93048.140500000009</c:v>
                </c:pt>
                <c:pt idx="1">
                  <c:v>118814.11569999999</c:v>
                </c:pt>
                <c:pt idx="2">
                  <c:v>158971.46239999999</c:v>
                </c:pt>
                <c:pt idx="3">
                  <c:v>114533.79660000003</c:v>
                </c:pt>
                <c:pt idx="4">
                  <c:v>98960.807799999995</c:v>
                </c:pt>
                <c:pt idx="5">
                  <c:v>111704.9436</c:v>
                </c:pt>
                <c:pt idx="6">
                  <c:v>114401.4715</c:v>
                </c:pt>
                <c:pt idx="7">
                  <c:v>81343.588899999988</c:v>
                </c:pt>
                <c:pt idx="8">
                  <c:v>104313.05449999998</c:v>
                </c:pt>
                <c:pt idx="9">
                  <c:v>109791.71519999998</c:v>
                </c:pt>
                <c:pt idx="10">
                  <c:v>122176.54709999998</c:v>
                </c:pt>
                <c:pt idx="11">
                  <c:v>125011.8285</c:v>
                </c:pt>
                <c:pt idx="12">
                  <c:v>94225.72329999994</c:v>
                </c:pt>
                <c:pt idx="13">
                  <c:v>101060.60920000002</c:v>
                </c:pt>
                <c:pt idx="14">
                  <c:v>108039.34940000001</c:v>
                </c:pt>
                <c:pt idx="15">
                  <c:v>106248.28329999997</c:v>
                </c:pt>
                <c:pt idx="16">
                  <c:v>110102.39899999999</c:v>
                </c:pt>
                <c:pt idx="17">
                  <c:v>85138.555199999988</c:v>
                </c:pt>
                <c:pt idx="18">
                  <c:v>99679.086000000025</c:v>
                </c:pt>
                <c:pt idx="19">
                  <c:v>116829.22059999997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2-43E4-A22F-49260F6F4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5159824"/>
        <c:axId val="105161264"/>
      </c:barChart>
      <c:catAx>
        <c:axId val="105159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61264"/>
        <c:crosses val="autoZero"/>
        <c:auto val="1"/>
        <c:lblAlgn val="ctr"/>
        <c:lblOffset val="100"/>
        <c:noMultiLvlLbl val="0"/>
      </c:catAx>
      <c:valAx>
        <c:axId val="10516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5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End Assignment.xlsx]Pivot Table!PivotTable6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Table'!$B$169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Table'!$A$170:$A$174</c:f>
              <c:strCache>
                <c:ptCount val="4"/>
                <c:pt idx="0">
                  <c:v>Bronze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f>'Pivot Table'!$B$170:$B$174</c:f>
              <c:numCache>
                <c:formatCode>General</c:formatCode>
                <c:ptCount val="4"/>
                <c:pt idx="0">
                  <c:v>522623.38189999986</c:v>
                </c:pt>
                <c:pt idx="1">
                  <c:v>517622.05739999987</c:v>
                </c:pt>
                <c:pt idx="2">
                  <c:v>673616.50109999976</c:v>
                </c:pt>
                <c:pt idx="3">
                  <c:v>460532.75790000043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2-478F-9EFE-226B8CA3D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859439"/>
        <c:axId val="644861359"/>
      </c:barChart>
      <c:catAx>
        <c:axId val="64485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861359"/>
        <c:crosses val="autoZero"/>
        <c:auto val="1"/>
        <c:lblAlgn val="ctr"/>
        <c:lblOffset val="100"/>
        <c:noMultiLvlLbl val="0"/>
      </c:catAx>
      <c:valAx>
        <c:axId val="64486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85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End Assignment.xlsx]Pivot Table!PivotTable5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Table'!$A$138:$A$141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'Pivot Table'!$B$138:$B$141</c:f>
              <c:numCache>
                <c:formatCode>General</c:formatCode>
                <c:ptCount val="3"/>
                <c:pt idx="0">
                  <c:v>702459.41570000001</c:v>
                </c:pt>
                <c:pt idx="1">
                  <c:v>715180.71100000048</c:v>
                </c:pt>
                <c:pt idx="2">
                  <c:v>756754.57159999991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3-46B1-9C01-7ACB1875C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775439"/>
        <c:axId val="644780719"/>
      </c:barChart>
      <c:catAx>
        <c:axId val="64477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780719"/>
        <c:crosses val="autoZero"/>
        <c:auto val="1"/>
        <c:lblAlgn val="ctr"/>
        <c:lblOffset val="100"/>
        <c:noMultiLvlLbl val="0"/>
      </c:catAx>
      <c:valAx>
        <c:axId val="64478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77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855753279"/>
        <c:axId val="855751359"/>
      </c:scatterChart>
      <c:valAx>
        <c:axId val="85575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751359"/>
        <c:crosses val="autoZero"/>
        <c:crossBetween val="midCat"/>
      </c:valAx>
      <c:valAx>
        <c:axId val="85575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753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End Assignment.xlsx]Pivot Table!PivotTable3</c:name>
    <c:fmtId val="3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Table'!$A$154:$A$158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Table'!$B$154:$B$158</c:f>
              <c:numCache>
                <c:formatCode>General</c:formatCode>
                <c:ptCount val="4"/>
                <c:pt idx="0">
                  <c:v>622404.31630000006</c:v>
                </c:pt>
                <c:pt idx="1">
                  <c:v>646100.88030000043</c:v>
                </c:pt>
                <c:pt idx="2">
                  <c:v>635213.09570000006</c:v>
                </c:pt>
                <c:pt idx="3">
                  <c:v>270676.40600000002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0-4DE5-B1A8-F4D659B2D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4816895"/>
        <c:axId val="854815935"/>
      </c:barChart>
      <c:catAx>
        <c:axId val="85481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815935"/>
        <c:crosses val="autoZero"/>
        <c:auto val="1"/>
        <c:lblAlgn val="ctr"/>
        <c:lblOffset val="100"/>
        <c:noMultiLvlLbl val="0"/>
      </c:catAx>
      <c:valAx>
        <c:axId val="85481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81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End Assignment.xlsx]Pivot Table!PivotTable8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Category and Gender-wise Total Amount</a:t>
            </a:r>
            <a:r>
              <a:rPr lang="en-IN" sz="1400" b="0" i="0" u="none" strike="noStrike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000000000000001E-2"/>
          <c:y val="0.17171296296296298"/>
          <c:w val="0.93888888888888888"/>
          <c:h val="0.777361111111111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Table'!$I$56:$I$57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Table'!$H$58:$H$60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Table'!$I$58:$I$60</c:f>
              <c:numCache>
                <c:formatCode>General</c:formatCode>
                <c:ptCount val="2"/>
                <c:pt idx="0">
                  <c:v>178264.11400000006</c:v>
                </c:pt>
                <c:pt idx="1">
                  <c:v>143297.21430000002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A-496D-8596-43BE36E91C56}"/>
            </c:ext>
          </c:extLst>
        </c:ser>
        <c:ser>
          <c:idx val="1"/>
          <c:order val="1"/>
          <c:tx>
            <c:strRef>
              <c:f>'Pivot Table'!$J$56:$J$57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Table'!$H$58:$H$60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Table'!$J$58:$J$60</c:f>
              <c:numCache>
                <c:formatCode>General</c:formatCode>
                <c:ptCount val="2"/>
                <c:pt idx="0">
                  <c:v>223070.93050000005</c:v>
                </c:pt>
                <c:pt idx="1">
                  <c:v>156145.11329999991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2A-496D-8596-43BE36E91C56}"/>
            </c:ext>
          </c:extLst>
        </c:ser>
        <c:ser>
          <c:idx val="2"/>
          <c:order val="2"/>
          <c:tx>
            <c:strRef>
              <c:f>'Pivot Table'!$K$56:$K$57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Table'!$H$58:$H$60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Table'!$K$58:$K$60</c:f>
              <c:numCache>
                <c:formatCode>General</c:formatCode>
                <c:ptCount val="2"/>
                <c:pt idx="0">
                  <c:v>285230.39919999999</c:v>
                </c:pt>
                <c:pt idx="1">
                  <c:v>219080.94880000007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2A-496D-8596-43BE36E91C56}"/>
            </c:ext>
          </c:extLst>
        </c:ser>
        <c:ser>
          <c:idx val="3"/>
          <c:order val="3"/>
          <c:tx>
            <c:strRef>
              <c:f>'Pivot Table'!$L$56:$L$57</c:f>
              <c:strCache>
                <c:ptCount val="1"/>
                <c:pt idx="0">
                  <c:v>Home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Table'!$H$58:$H$60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Table'!$L$58:$L$60</c:f>
              <c:numCache>
                <c:formatCode>General</c:formatCode>
                <c:ptCount val="2"/>
                <c:pt idx="0">
                  <c:v>219738.59039999993</c:v>
                </c:pt>
                <c:pt idx="1">
                  <c:v>207557.21320000003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82A-496D-8596-43BE36E91C56}"/>
            </c:ext>
          </c:extLst>
        </c:ser>
        <c:ser>
          <c:idx val="4"/>
          <c:order val="4"/>
          <c:tx>
            <c:strRef>
              <c:f>'Pivot Table'!$M$56:$M$57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Table'!$H$58:$H$60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Table'!$M$58:$M$60</c:f>
              <c:numCache>
                <c:formatCode>General</c:formatCode>
                <c:ptCount val="2"/>
                <c:pt idx="0">
                  <c:v>325140.19569999992</c:v>
                </c:pt>
                <c:pt idx="1">
                  <c:v>216869.97890000005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82A-496D-8596-43BE36E91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5443935"/>
        <c:axId val="1825445375"/>
      </c:barChart>
      <c:catAx>
        <c:axId val="1825443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445375"/>
        <c:crosses val="autoZero"/>
        <c:auto val="1"/>
        <c:lblAlgn val="ctr"/>
        <c:lblOffset val="100"/>
        <c:noMultiLvlLbl val="0"/>
      </c:catAx>
      <c:valAx>
        <c:axId val="182544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44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End Assignment.xlsx]Pivot Table!category wise Total sale amount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Sales by Category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F4-482C-AF79-05D227ACDCC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F4-482C-AF79-05D227ACDCC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F4-482C-AF79-05D227ACDCC1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AF4-482C-AF79-05D227ACDCC1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AF4-482C-AF79-05D227ACDC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'Pivot Table'!$B$4:$B$9</c:f>
              <c:numCache>
                <c:formatCode>General</c:formatCode>
                <c:ptCount val="5"/>
                <c:pt idx="0">
                  <c:v>321561.3282999997</c:v>
                </c:pt>
                <c:pt idx="1">
                  <c:v>379216.04380000016</c:v>
                </c:pt>
                <c:pt idx="2">
                  <c:v>504311.34800000023</c:v>
                </c:pt>
                <c:pt idx="3">
                  <c:v>427295.80359999998</c:v>
                </c:pt>
                <c:pt idx="4">
                  <c:v>542010.17460000049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AF4-482C-AF79-05D227ACDCC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22225" cap="rnd" cmpd="sng" algn="ctr">
      <a:solidFill>
        <a:schemeClr val="tx1">
          <a:lumMod val="50000"/>
          <a:lumOff val="50000"/>
        </a:schemeClr>
      </a:solidFill>
      <a:bevel/>
    </a:ln>
    <a:effectLst>
      <a:softEdge rad="101600"/>
    </a:effectLst>
  </c:spPr>
  <c:txPr>
    <a:bodyPr/>
    <a:lstStyle/>
    <a:p>
      <a:pPr>
        <a:defRPr sz="12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End Assignment.xlsx]Pivot Table!PivotTable5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Payment</a:t>
            </a:r>
            <a:r>
              <a:rPr lang="en-US" baseline="0">
                <a:solidFill>
                  <a:schemeClr val="tx1"/>
                </a:solidFill>
              </a:rPr>
              <a:t> Analysis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Table'!$A$138:$A$141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'Pivot Table'!$B$138:$B$141</c:f>
              <c:numCache>
                <c:formatCode>General</c:formatCode>
                <c:ptCount val="3"/>
                <c:pt idx="0">
                  <c:v>702459.41570000001</c:v>
                </c:pt>
                <c:pt idx="1">
                  <c:v>715180.71100000048</c:v>
                </c:pt>
                <c:pt idx="2">
                  <c:v>756754.57159999991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1-44A1-9ED8-DEF7084B2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775439"/>
        <c:axId val="644780719"/>
      </c:barChart>
      <c:catAx>
        <c:axId val="64477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780719"/>
        <c:crosses val="autoZero"/>
        <c:auto val="1"/>
        <c:lblAlgn val="ctr"/>
        <c:lblOffset val="100"/>
        <c:noMultiLvlLbl val="0"/>
      </c:catAx>
      <c:valAx>
        <c:axId val="64478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outerShdw blurRad="50800" dist="50800" dir="5400000" sx="4000" sy="4000" algn="ctr" rotWithShape="0">
                <a:srgbClr val="000000">
                  <a:alpha val="43137"/>
                </a:srgbClr>
              </a:outerShdw>
              <a:softEdge rad="101600"/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77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19050" cap="flat" cmpd="sng" algn="ctr">
      <a:solidFill>
        <a:schemeClr val="tx1">
          <a:lumMod val="50000"/>
          <a:lumOff val="50000"/>
        </a:schemeClr>
      </a:solidFill>
      <a:round/>
    </a:ln>
    <a:effectLst>
      <a:softEdge rad="139700"/>
    </a:effectLst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End Assignment.xlsx]Pivot Table!PivotTable1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YEAR WISE TOTAL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5B9BD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91084521478219"/>
          <c:y val="0.21231301309298678"/>
          <c:w val="0.69747329031618355"/>
          <c:h val="0.67274425682391303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Table'!$B$145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5B9BD5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Table'!$A$146:$A$149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'Pivot Table'!$B$146:$B$149</c:f>
              <c:numCache>
                <c:formatCode>General</c:formatCode>
                <c:ptCount val="3"/>
                <c:pt idx="0">
                  <c:v>223812.72450000007</c:v>
                </c:pt>
                <c:pt idx="1">
                  <c:v>1093911.7953999995</c:v>
                </c:pt>
                <c:pt idx="2">
                  <c:v>856670.17840000056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A4-451A-A882-8AA97ADD5FC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693406304"/>
        <c:axId val="1693407744"/>
      </c:lineChart>
      <c:catAx>
        <c:axId val="169340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407744"/>
        <c:crosses val="autoZero"/>
        <c:auto val="1"/>
        <c:lblAlgn val="ctr"/>
        <c:lblOffset val="100"/>
        <c:noMultiLvlLbl val="0"/>
      </c:catAx>
      <c:valAx>
        <c:axId val="16934077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9340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19050" cap="flat" cmpd="sng" algn="ctr">
      <a:solidFill>
        <a:schemeClr val="tx1">
          <a:lumMod val="50000"/>
          <a:lumOff val="50000"/>
        </a:schemeClr>
      </a:solidFill>
      <a:round/>
    </a:ln>
    <a:effectLst>
      <a:softEdge rad="101600"/>
    </a:effectLst>
  </c:spPr>
  <c:txPr>
    <a:bodyPr/>
    <a:lstStyle/>
    <a:p>
      <a:pPr>
        <a:defRPr b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End Assignment.xlsx]Pivot Table!store wise total amount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STORE</a:t>
            </a:r>
            <a:r>
              <a:rPr lang="en-US" b="1" baseline="0">
                <a:solidFill>
                  <a:schemeClr val="tx1"/>
                </a:solidFill>
              </a:rPr>
              <a:t> WISE TOTAL AMOUNT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Table'!$B$65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Table'!$A$66:$A$86</c:f>
              <c:strCache>
                <c:ptCount val="20"/>
                <c:pt idx="0">
                  <c:v>Aguirre-Keller</c:v>
                </c:pt>
                <c:pt idx="1">
                  <c:v>Alexander Group</c:v>
                </c:pt>
                <c:pt idx="2">
                  <c:v>Bean, Jones and Park</c:v>
                </c:pt>
                <c:pt idx="3">
                  <c:v>Benson-Elliott</c:v>
                </c:pt>
                <c:pt idx="4">
                  <c:v>Black-Horn</c:v>
                </c:pt>
                <c:pt idx="5">
                  <c:v>Frederick-Wright</c:v>
                </c:pt>
                <c:pt idx="6">
                  <c:v>Gardner, Humphrey and Contreras</c:v>
                </c:pt>
                <c:pt idx="7">
                  <c:v>Gray Ltd</c:v>
                </c:pt>
                <c:pt idx="8">
                  <c:v>Guerrero-Schmitt</c:v>
                </c:pt>
                <c:pt idx="9">
                  <c:v>Hill, Wagner and Ballard</c:v>
                </c:pt>
                <c:pt idx="10">
                  <c:v>Holloway Ltd</c:v>
                </c:pt>
                <c:pt idx="11">
                  <c:v>Johnson-Wright</c:v>
                </c:pt>
                <c:pt idx="12">
                  <c:v>Mann-Austin</c:v>
                </c:pt>
                <c:pt idx="13">
                  <c:v>Martinez, Adkins and Johnson</c:v>
                </c:pt>
                <c:pt idx="14">
                  <c:v>Martinez-Mullins</c:v>
                </c:pt>
                <c:pt idx="15">
                  <c:v>Mcdonald Inc</c:v>
                </c:pt>
                <c:pt idx="16">
                  <c:v>Moore, Padilla and Butler</c:v>
                </c:pt>
                <c:pt idx="17">
                  <c:v>Rivera-Warner</c:v>
                </c:pt>
                <c:pt idx="18">
                  <c:v>Shelton PLC</c:v>
                </c:pt>
                <c:pt idx="19">
                  <c:v>Thomas, Bridges and Harris</c:v>
                </c:pt>
              </c:strCache>
            </c:strRef>
          </c:cat>
          <c:val>
            <c:numRef>
              <c:f>'Pivot Table'!$B$66:$B$86</c:f>
              <c:numCache>
                <c:formatCode>General</c:formatCode>
                <c:ptCount val="20"/>
                <c:pt idx="0">
                  <c:v>93048.140500000009</c:v>
                </c:pt>
                <c:pt idx="1">
                  <c:v>118814.11569999999</c:v>
                </c:pt>
                <c:pt idx="2">
                  <c:v>158971.46239999999</c:v>
                </c:pt>
                <c:pt idx="3">
                  <c:v>114533.79660000003</c:v>
                </c:pt>
                <c:pt idx="4">
                  <c:v>98960.807799999995</c:v>
                </c:pt>
                <c:pt idx="5">
                  <c:v>111704.9436</c:v>
                </c:pt>
                <c:pt idx="6">
                  <c:v>114401.4715</c:v>
                </c:pt>
                <c:pt idx="7">
                  <c:v>81343.588899999988</c:v>
                </c:pt>
                <c:pt idx="8">
                  <c:v>104313.05449999998</c:v>
                </c:pt>
                <c:pt idx="9">
                  <c:v>109791.71519999998</c:v>
                </c:pt>
                <c:pt idx="10">
                  <c:v>122176.54709999998</c:v>
                </c:pt>
                <c:pt idx="11">
                  <c:v>125011.8285</c:v>
                </c:pt>
                <c:pt idx="12">
                  <c:v>94225.72329999994</c:v>
                </c:pt>
                <c:pt idx="13">
                  <c:v>101060.60920000002</c:v>
                </c:pt>
                <c:pt idx="14">
                  <c:v>108039.34940000001</c:v>
                </c:pt>
                <c:pt idx="15">
                  <c:v>106248.28329999997</c:v>
                </c:pt>
                <c:pt idx="16">
                  <c:v>110102.39899999999</c:v>
                </c:pt>
                <c:pt idx="17">
                  <c:v>85138.555199999988</c:v>
                </c:pt>
                <c:pt idx="18">
                  <c:v>99679.086000000025</c:v>
                </c:pt>
                <c:pt idx="19">
                  <c:v>116829.22059999997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E-4F05-895A-3A79459CA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5159824"/>
        <c:axId val="105161264"/>
      </c:barChart>
      <c:catAx>
        <c:axId val="105159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61264"/>
        <c:crosses val="autoZero"/>
        <c:auto val="1"/>
        <c:lblAlgn val="ctr"/>
        <c:lblOffset val="100"/>
        <c:noMultiLvlLbl val="0"/>
      </c:catAx>
      <c:valAx>
        <c:axId val="10516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5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22225" cap="flat" cmpd="sng" algn="ctr">
      <a:solidFill>
        <a:schemeClr val="tx1">
          <a:lumMod val="50000"/>
          <a:lumOff val="50000"/>
        </a:schemeClr>
      </a:solidFill>
      <a:round/>
    </a:ln>
    <a:effectLst>
      <a:softEdge rad="1016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 End Assignment.xlsx]Pivot Table!PivotTable3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Regional</a:t>
            </a:r>
            <a:r>
              <a:rPr lang="en-IN" b="1" baseline="0">
                <a:solidFill>
                  <a:schemeClr val="tx1"/>
                </a:solidFill>
              </a:rPr>
              <a:t>wise Total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'Pivot Table'!$B$153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strRef>
              <c:f>'Pivot Table'!$A$154:$A$158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Table'!$B$154:$B$158</c:f>
              <c:numCache>
                <c:formatCode>General</c:formatCode>
                <c:ptCount val="4"/>
                <c:pt idx="0">
                  <c:v>622404.31630000006</c:v>
                </c:pt>
                <c:pt idx="1">
                  <c:v>646100.88030000043</c:v>
                </c:pt>
                <c:pt idx="2">
                  <c:v>635213.09570000006</c:v>
                </c:pt>
                <c:pt idx="3">
                  <c:v>270676.40600000002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9-4D31-A13D-58E8F9A54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816895"/>
        <c:axId val="854815935"/>
        <c:axId val="0"/>
      </c:area3DChart>
      <c:catAx>
        <c:axId val="85481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815935"/>
        <c:crosses val="autoZero"/>
        <c:auto val="1"/>
        <c:lblAlgn val="ctr"/>
        <c:lblOffset val="100"/>
        <c:noMultiLvlLbl val="0"/>
      </c:catAx>
      <c:valAx>
        <c:axId val="85481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81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19050" cap="flat" cmpd="sng" algn="ctr">
      <a:solidFill>
        <a:schemeClr val="tx1">
          <a:lumMod val="50000"/>
          <a:lumOff val="50000"/>
        </a:schemeClr>
      </a:solidFill>
      <a:round/>
    </a:ln>
    <a:effectLst>
      <a:softEdge rad="1016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End Assignment.xlsx]Pivot Table!PivotTable8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Category and Gender-wise Total Amount 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000000000000001E-2"/>
          <c:y val="0.17171296296296298"/>
          <c:w val="0.93888888888888888"/>
          <c:h val="0.777361111111111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Table'!$I$56:$I$57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Table'!$H$58:$H$60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Table'!$I$58:$I$60</c:f>
              <c:numCache>
                <c:formatCode>General</c:formatCode>
                <c:ptCount val="2"/>
                <c:pt idx="0">
                  <c:v>178264.11400000006</c:v>
                </c:pt>
                <c:pt idx="1">
                  <c:v>143297.21430000002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0-4749-8810-5206051924AE}"/>
            </c:ext>
          </c:extLst>
        </c:ser>
        <c:ser>
          <c:idx val="1"/>
          <c:order val="1"/>
          <c:tx>
            <c:strRef>
              <c:f>'Pivot Table'!$J$56:$J$57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Table'!$H$58:$H$60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Table'!$J$58:$J$60</c:f>
              <c:numCache>
                <c:formatCode>General</c:formatCode>
                <c:ptCount val="2"/>
                <c:pt idx="0">
                  <c:v>223070.93050000005</c:v>
                </c:pt>
                <c:pt idx="1">
                  <c:v>156145.11329999991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B0-4749-8810-5206051924AE}"/>
            </c:ext>
          </c:extLst>
        </c:ser>
        <c:ser>
          <c:idx val="2"/>
          <c:order val="2"/>
          <c:tx>
            <c:strRef>
              <c:f>'Pivot Table'!$K$56:$K$57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Table'!$H$58:$H$60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Table'!$K$58:$K$60</c:f>
              <c:numCache>
                <c:formatCode>General</c:formatCode>
                <c:ptCount val="2"/>
                <c:pt idx="0">
                  <c:v>285230.39919999999</c:v>
                </c:pt>
                <c:pt idx="1">
                  <c:v>219080.94880000007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B0-4749-8810-5206051924AE}"/>
            </c:ext>
          </c:extLst>
        </c:ser>
        <c:ser>
          <c:idx val="3"/>
          <c:order val="3"/>
          <c:tx>
            <c:strRef>
              <c:f>'Pivot Table'!$L$56:$L$57</c:f>
              <c:strCache>
                <c:ptCount val="1"/>
                <c:pt idx="0">
                  <c:v>Home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Table'!$H$58:$H$60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Table'!$L$58:$L$60</c:f>
              <c:numCache>
                <c:formatCode>General</c:formatCode>
                <c:ptCount val="2"/>
                <c:pt idx="0">
                  <c:v>219738.59039999993</c:v>
                </c:pt>
                <c:pt idx="1">
                  <c:v>207557.21320000003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B0-4749-8810-5206051924AE}"/>
            </c:ext>
          </c:extLst>
        </c:ser>
        <c:ser>
          <c:idx val="4"/>
          <c:order val="4"/>
          <c:tx>
            <c:strRef>
              <c:f>'Pivot Table'!$M$56:$M$57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Table'!$H$58:$H$60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Table'!$M$58:$M$60</c:f>
              <c:numCache>
                <c:formatCode>General</c:formatCode>
                <c:ptCount val="2"/>
                <c:pt idx="0">
                  <c:v>325140.19569999992</c:v>
                </c:pt>
                <c:pt idx="1">
                  <c:v>216869.97890000005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5B0-4749-8810-520605192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5443935"/>
        <c:axId val="1825445375"/>
      </c:barChart>
      <c:catAx>
        <c:axId val="1825443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445375"/>
        <c:crosses val="autoZero"/>
        <c:auto val="1"/>
        <c:lblAlgn val="ctr"/>
        <c:lblOffset val="100"/>
        <c:noMultiLvlLbl val="0"/>
      </c:catAx>
      <c:valAx>
        <c:axId val="18254453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44393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19050" cap="flat" cmpd="sng" algn="ctr">
      <a:solidFill>
        <a:schemeClr val="bg2">
          <a:lumMod val="90000"/>
        </a:schemeClr>
      </a:solidFill>
      <a:round/>
    </a:ln>
    <a:effectLst>
      <a:softEdge rad="1016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 End Assignment.xlsx]Pivot Table!Customer belong to loyalty level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Loyalty Level Wise Customers</a:t>
            </a:r>
            <a:endParaRPr lang="en-US"/>
          </a:p>
        </c:rich>
      </c:tx>
      <c:layout>
        <c:manualLayout>
          <c:xMode val="edge"/>
          <c:yMode val="edge"/>
          <c:x val="0.18337510936132984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lt1"/>
          </a:solidFill>
          <a:ln w="19050">
            <a:solidFill>
              <a:schemeClr val="accent6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lt1"/>
          </a:solidFill>
          <a:ln w="19050">
            <a:solidFill>
              <a:schemeClr val="accent6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lt1"/>
          </a:solidFill>
          <a:ln w="19050">
            <a:solidFill>
              <a:schemeClr val="accent6"/>
            </a:solidFill>
          </a:ln>
          <a:effectLst/>
        </c:spPr>
      </c:pivotFmt>
      <c:pivotFmt>
        <c:idx val="3"/>
        <c:spPr>
          <a:solidFill>
            <a:schemeClr val="lt1"/>
          </a:solidFill>
          <a:ln w="19050">
            <a:solidFill>
              <a:schemeClr val="accent6"/>
            </a:solidFill>
          </a:ln>
          <a:effectLst/>
        </c:spPr>
      </c:pivotFmt>
      <c:pivotFmt>
        <c:idx val="4"/>
        <c:spPr>
          <a:solidFill>
            <a:schemeClr val="lt1"/>
          </a:solidFill>
          <a:ln w="19050">
            <a:solidFill>
              <a:schemeClr val="accent6"/>
            </a:solidFill>
          </a:ln>
          <a:effectLst/>
        </c:spPr>
      </c:pivotFmt>
      <c:pivotFmt>
        <c:idx val="5"/>
        <c:spPr>
          <a:solidFill>
            <a:schemeClr val="lt1"/>
          </a:solidFill>
          <a:ln w="19050">
            <a:solidFill>
              <a:schemeClr val="accent6"/>
            </a:solidFill>
          </a:ln>
          <a:effectLst/>
        </c:spPr>
      </c:pivotFmt>
      <c:pivotFmt>
        <c:idx val="6"/>
        <c:spPr>
          <a:solidFill>
            <a:schemeClr val="lt1"/>
          </a:solidFill>
          <a:ln w="19050">
            <a:solidFill>
              <a:schemeClr val="accent6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lt1"/>
          </a:solidFill>
          <a:ln w="19050">
            <a:solidFill>
              <a:schemeClr val="accent6"/>
            </a:solidFill>
          </a:ln>
          <a:effectLst/>
        </c:spPr>
      </c:pivotFmt>
      <c:pivotFmt>
        <c:idx val="8"/>
        <c:spPr>
          <a:solidFill>
            <a:schemeClr val="lt1"/>
          </a:solidFill>
          <a:ln w="19050">
            <a:solidFill>
              <a:schemeClr val="accent6"/>
            </a:solidFill>
          </a:ln>
          <a:effectLst/>
        </c:spPr>
      </c:pivotFmt>
      <c:pivotFmt>
        <c:idx val="9"/>
        <c:spPr>
          <a:solidFill>
            <a:schemeClr val="lt1"/>
          </a:solidFill>
          <a:ln w="19050">
            <a:solidFill>
              <a:schemeClr val="accent6"/>
            </a:solidFill>
          </a:ln>
          <a:effectLst/>
        </c:spPr>
      </c:pivotFmt>
      <c:pivotFmt>
        <c:idx val="10"/>
        <c:spPr>
          <a:solidFill>
            <a:schemeClr val="lt1"/>
          </a:solidFill>
          <a:ln w="19050">
            <a:solidFill>
              <a:schemeClr val="accent6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6"/>
              </a:solidFill>
            </a:ln>
            <a:effectLst/>
          </c:spPr>
          <c:dPt>
            <c:idx val="0"/>
            <c:bubble3D val="0"/>
            <c:explosion val="15"/>
            <c:spPr>
              <a:solidFill>
                <a:schemeClr val="lt1"/>
              </a:solidFill>
              <a:ln w="19050"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D8-4F0E-9D11-3DE933735F2C}"/>
              </c:ext>
            </c:extLst>
          </c:dPt>
          <c:dPt>
            <c:idx val="1"/>
            <c:bubble3D val="0"/>
            <c:explosion val="3"/>
            <c:spPr>
              <a:solidFill>
                <a:schemeClr val="lt1"/>
              </a:solidFill>
              <a:ln w="19050"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D8-4F0E-9D11-3DE933735F2C}"/>
              </c:ext>
            </c:extLst>
          </c:dPt>
          <c:dPt>
            <c:idx val="2"/>
            <c:bubble3D val="0"/>
            <c:explosion val="17"/>
            <c:spPr>
              <a:solidFill>
                <a:schemeClr val="lt1"/>
              </a:solidFill>
              <a:ln w="19050"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D8-4F0E-9D11-3DE933735F2C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6D8-4F0E-9D11-3DE933735F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Table'!$A$14:$A$18</c:f>
              <c:strCache>
                <c:ptCount val="4"/>
                <c:pt idx="0">
                  <c:v>Bronze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f>'Pivot Table'!$B$14:$B$18</c:f>
              <c:numCache>
                <c:formatCode>General</c:formatCode>
                <c:ptCount val="4"/>
                <c:pt idx="0">
                  <c:v>125</c:v>
                </c:pt>
                <c:pt idx="1">
                  <c:v>122</c:v>
                </c:pt>
                <c:pt idx="2">
                  <c:v>149</c:v>
                </c:pt>
                <c:pt idx="3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6D8-4F0E-9D11-3DE933735F2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 End Assignment.xlsx]Pivot Table!store wise total amount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dotted" strike="noStrike" kern="1200" cap="all" spc="100" normalizeH="0" baseline="0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en-US" u="dotted" strike="noStrike" baseline="0">
                <a:latin typeface="Segoe UI" panose="020B0502040204020203" pitchFamily="34" charset="0"/>
              </a:rPr>
              <a:t>Total Amount For Each Store</a:t>
            </a:r>
          </a:p>
        </c:rich>
      </c:tx>
      <c:layout>
        <c:manualLayout>
          <c:xMode val="edge"/>
          <c:yMode val="edge"/>
          <c:x val="0.13101861704223908"/>
          <c:y val="3.9705755416382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dotted" strike="noStrike" kern="1200" cap="all" spc="100" normalizeH="0" baseline="0">
              <a:solidFill>
                <a:schemeClr val="lt1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4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FFC000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rgbClr val="FFC000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rgbClr val="FFC000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4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3115950596265554E-2"/>
          <c:y val="0.21334970156745023"/>
          <c:w val="0.86763897050182159"/>
          <c:h val="0.3539790473815621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Table'!$B$65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Table'!$A$66:$A$86</c:f>
              <c:strCache>
                <c:ptCount val="20"/>
                <c:pt idx="0">
                  <c:v>Aguirre-Keller</c:v>
                </c:pt>
                <c:pt idx="1">
                  <c:v>Alexander Group</c:v>
                </c:pt>
                <c:pt idx="2">
                  <c:v>Bean, Jones and Park</c:v>
                </c:pt>
                <c:pt idx="3">
                  <c:v>Benson-Elliott</c:v>
                </c:pt>
                <c:pt idx="4">
                  <c:v>Black-Horn</c:v>
                </c:pt>
                <c:pt idx="5">
                  <c:v>Frederick-Wright</c:v>
                </c:pt>
                <c:pt idx="6">
                  <c:v>Gardner, Humphrey and Contreras</c:v>
                </c:pt>
                <c:pt idx="7">
                  <c:v>Gray Ltd</c:v>
                </c:pt>
                <c:pt idx="8">
                  <c:v>Guerrero-Schmitt</c:v>
                </c:pt>
                <c:pt idx="9">
                  <c:v>Hill, Wagner and Ballard</c:v>
                </c:pt>
                <c:pt idx="10">
                  <c:v>Holloway Ltd</c:v>
                </c:pt>
                <c:pt idx="11">
                  <c:v>Johnson-Wright</c:v>
                </c:pt>
                <c:pt idx="12">
                  <c:v>Mann-Austin</c:v>
                </c:pt>
                <c:pt idx="13">
                  <c:v>Martinez, Adkins and Johnson</c:v>
                </c:pt>
                <c:pt idx="14">
                  <c:v>Martinez-Mullins</c:v>
                </c:pt>
                <c:pt idx="15">
                  <c:v>Mcdonald Inc</c:v>
                </c:pt>
                <c:pt idx="16">
                  <c:v>Moore, Padilla and Butler</c:v>
                </c:pt>
                <c:pt idx="17">
                  <c:v>Rivera-Warner</c:v>
                </c:pt>
                <c:pt idx="18">
                  <c:v>Shelton PLC</c:v>
                </c:pt>
                <c:pt idx="19">
                  <c:v>Thomas, Bridges and Harris</c:v>
                </c:pt>
              </c:strCache>
            </c:strRef>
          </c:cat>
          <c:val>
            <c:numRef>
              <c:f>'Pivot Table'!$B$66:$B$86</c:f>
              <c:numCache>
                <c:formatCode>General</c:formatCode>
                <c:ptCount val="20"/>
                <c:pt idx="0">
                  <c:v>93048.140500000009</c:v>
                </c:pt>
                <c:pt idx="1">
                  <c:v>118814.11569999999</c:v>
                </c:pt>
                <c:pt idx="2">
                  <c:v>158971.46239999999</c:v>
                </c:pt>
                <c:pt idx="3">
                  <c:v>114533.79660000003</c:v>
                </c:pt>
                <c:pt idx="4">
                  <c:v>98960.807799999995</c:v>
                </c:pt>
                <c:pt idx="5">
                  <c:v>111704.9436</c:v>
                </c:pt>
                <c:pt idx="6">
                  <c:v>114401.4715</c:v>
                </c:pt>
                <c:pt idx="7">
                  <c:v>81343.588899999988</c:v>
                </c:pt>
                <c:pt idx="8">
                  <c:v>104313.05449999998</c:v>
                </c:pt>
                <c:pt idx="9">
                  <c:v>109791.71519999998</c:v>
                </c:pt>
                <c:pt idx="10">
                  <c:v>122176.54709999998</c:v>
                </c:pt>
                <c:pt idx="11">
                  <c:v>125011.8285</c:v>
                </c:pt>
                <c:pt idx="12">
                  <c:v>94225.72329999994</c:v>
                </c:pt>
                <c:pt idx="13">
                  <c:v>101060.60920000002</c:v>
                </c:pt>
                <c:pt idx="14">
                  <c:v>108039.34940000001</c:v>
                </c:pt>
                <c:pt idx="15">
                  <c:v>106248.28329999997</c:v>
                </c:pt>
                <c:pt idx="16">
                  <c:v>110102.39899999999</c:v>
                </c:pt>
                <c:pt idx="17">
                  <c:v>85138.555199999988</c:v>
                </c:pt>
                <c:pt idx="18">
                  <c:v>99679.086000000025</c:v>
                </c:pt>
                <c:pt idx="19">
                  <c:v>116829.22059999997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A-4AB7-84E6-851D2FE2A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4"/>
        <c:gapDepth val="0"/>
        <c:shape val="box"/>
        <c:axId val="361784863"/>
        <c:axId val="361783423"/>
        <c:axId val="0"/>
      </c:bar3DChart>
      <c:catAx>
        <c:axId val="361784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783423"/>
        <c:crosses val="autoZero"/>
        <c:auto val="1"/>
        <c:lblAlgn val="ctr"/>
        <c:lblOffset val="100"/>
        <c:noMultiLvlLbl val="0"/>
      </c:catAx>
      <c:valAx>
        <c:axId val="361783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784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/>
    </a:solidFill>
    <a:ln w="9525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End Assignment.xlsx]Pivot Table!PivotTable2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u="wavyDbl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Ink Free" panose="03080402000500000000" pitchFamily="66" charset="0"/>
              </a:rPr>
              <a:t>Total</a:t>
            </a:r>
            <a:r>
              <a:rPr lang="en-IN" baseline="0"/>
              <a:t> </a:t>
            </a:r>
            <a:r>
              <a:rPr lang="en-IN" u="wavyDbl" baseline="0">
                <a:solidFill>
                  <a:schemeClr val="tx1"/>
                </a:solidFill>
                <a:latin typeface="Ink Free" panose="03080402000500000000" pitchFamily="66" charset="0"/>
              </a:rPr>
              <a:t>Amount For Each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002537182852144"/>
          <c:y val="0.14712744240303297"/>
          <c:w val="0.55845341207349086"/>
          <c:h val="0.65853091280256637"/>
        </c:manualLayout>
      </c:layout>
      <c:lineChart>
        <c:grouping val="stacked"/>
        <c:varyColors val="0"/>
        <c:ser>
          <c:idx val="0"/>
          <c:order val="0"/>
          <c:tx>
            <c:strRef>
              <c:f>'Pivot Table'!$B$111:$B$112</c:f>
              <c:strCache>
                <c:ptCount val="1"/>
                <c:pt idx="0">
                  <c:v>Bronze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Table'!$A$113:$A$116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'Pivot Table'!$B$113:$B$116</c:f>
              <c:numCache>
                <c:formatCode>General</c:formatCode>
                <c:ptCount val="3"/>
                <c:pt idx="0">
                  <c:v>50501.447599999985</c:v>
                </c:pt>
                <c:pt idx="1">
                  <c:v>253773.82250000007</c:v>
                </c:pt>
                <c:pt idx="2">
                  <c:v>218348.11180000001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58-4494-881F-E2BE83ECF585}"/>
            </c:ext>
          </c:extLst>
        </c:ser>
        <c:ser>
          <c:idx val="1"/>
          <c:order val="1"/>
          <c:tx>
            <c:strRef>
              <c:f>'Pivot Table'!$C$111:$C$112</c:f>
              <c:strCache>
                <c:ptCount val="1"/>
                <c:pt idx="0">
                  <c:v>Gold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Table'!$A$113:$A$116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'Pivot Table'!$C$113:$C$116</c:f>
              <c:numCache>
                <c:formatCode>General</c:formatCode>
                <c:ptCount val="3"/>
                <c:pt idx="0">
                  <c:v>57524.596099999995</c:v>
                </c:pt>
                <c:pt idx="1">
                  <c:v>257231.51289999991</c:v>
                </c:pt>
                <c:pt idx="2">
                  <c:v>202865.94840000002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58-4494-881F-E2BE83ECF585}"/>
            </c:ext>
          </c:extLst>
        </c:ser>
        <c:ser>
          <c:idx val="2"/>
          <c:order val="2"/>
          <c:tx>
            <c:strRef>
              <c:f>'Pivot Table'!$D$111:$D$112</c:f>
              <c:strCache>
                <c:ptCount val="1"/>
                <c:pt idx="0">
                  <c:v>Platinum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Table'!$A$113:$A$116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'Pivot Table'!$D$113:$D$116</c:f>
              <c:numCache>
                <c:formatCode>General</c:formatCode>
                <c:ptCount val="3"/>
                <c:pt idx="0">
                  <c:v>69249.322299999985</c:v>
                </c:pt>
                <c:pt idx="1">
                  <c:v>340385.68949999992</c:v>
                </c:pt>
                <c:pt idx="2">
                  <c:v>263981.4892999999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58-4494-881F-E2BE83ECF585}"/>
            </c:ext>
          </c:extLst>
        </c:ser>
        <c:ser>
          <c:idx val="3"/>
          <c:order val="3"/>
          <c:tx>
            <c:strRef>
              <c:f>'Pivot Table'!$E$111:$E$112</c:f>
              <c:strCache>
                <c:ptCount val="1"/>
                <c:pt idx="0">
                  <c:v>Silver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Table'!$A$113:$A$116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'Pivot Table'!$E$113:$E$116</c:f>
              <c:numCache>
                <c:formatCode>General</c:formatCode>
                <c:ptCount val="3"/>
                <c:pt idx="0">
                  <c:v>46537.358500000002</c:v>
                </c:pt>
                <c:pt idx="1">
                  <c:v>242520.77049999998</c:v>
                </c:pt>
                <c:pt idx="2">
                  <c:v>171474.62890000001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58-4494-881F-E2BE83ECF58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82104015"/>
        <c:axId val="982104495"/>
      </c:lineChart>
      <c:catAx>
        <c:axId val="98210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104495"/>
        <c:crosses val="autoZero"/>
        <c:auto val="1"/>
        <c:lblAlgn val="ctr"/>
        <c:lblOffset val="100"/>
        <c:noMultiLvlLbl val="0"/>
      </c:catAx>
      <c:valAx>
        <c:axId val="98210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10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End Assignment.xlsx]Pivot Table!PivotTable5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Most Used Payment Type</a:t>
            </a:r>
            <a:endParaRPr lang="en-US"/>
          </a:p>
        </c:rich>
      </c:tx>
      <c:layout>
        <c:manualLayout>
          <c:xMode val="edge"/>
          <c:yMode val="edge"/>
          <c:x val="0.2224722222222222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Table'!$B$137</c:f>
              <c:strCache>
                <c:ptCount val="1"/>
                <c:pt idx="0">
                  <c:v>Total</c:v>
                </c:pt>
              </c:strCache>
            </c:strRef>
          </c:tx>
          <c:explosion val="4"/>
          <c:dPt>
            <c:idx val="0"/>
            <c:bubble3D val="0"/>
            <c:explosion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6799-434A-B1D3-706387BC9DEA}"/>
              </c:ext>
            </c:extLst>
          </c:dPt>
          <c:dPt>
            <c:idx val="1"/>
            <c:bubble3D val="0"/>
            <c:explosion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799-434A-B1D3-706387BC9DEA}"/>
              </c:ext>
            </c:extLst>
          </c:dPt>
          <c:dPt>
            <c:idx val="2"/>
            <c:bubble3D val="0"/>
            <c:explosion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6799-434A-B1D3-706387BC9DE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799-434A-B1D3-706387BC9DE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799-434A-B1D3-706387BC9DE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799-434A-B1D3-706387BC9D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Table'!$A$138:$A$141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'Pivot Table'!$B$138:$B$141</c:f>
              <c:numCache>
                <c:formatCode>General</c:formatCode>
                <c:ptCount val="3"/>
                <c:pt idx="0">
                  <c:v>702459.41570000001</c:v>
                </c:pt>
                <c:pt idx="1">
                  <c:v>715180.71100000048</c:v>
                </c:pt>
                <c:pt idx="2">
                  <c:v>756754.57159999991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99-434A-B1D3-706387BC9DE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937260</xdr:colOff>
      <xdr:row>189</xdr:row>
      <xdr:rowOff>7619</xdr:rowOff>
    </xdr:from>
    <xdr:to>
      <xdr:col>4</xdr:col>
      <xdr:colOff>1234440</xdr:colOff>
      <xdr:row>201</xdr:row>
      <xdr:rowOff>98610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CFEBEF-359C-8152-41BF-218F18449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1255059</xdr:colOff>
      <xdr:row>189</xdr:row>
      <xdr:rowOff>8964</xdr:rowOff>
    </xdr:from>
    <xdr:to>
      <xdr:col>9</xdr:col>
      <xdr:colOff>403411</xdr:colOff>
      <xdr:row>201</xdr:row>
      <xdr:rowOff>89647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8A364E1-138B-92D6-5885-21D9F366C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929640</xdr:colOff>
      <xdr:row>201</xdr:row>
      <xdr:rowOff>143435</xdr:rowOff>
    </xdr:from>
    <xdr:to>
      <xdr:col>7</xdr:col>
      <xdr:colOff>320040</xdr:colOff>
      <xdr:row>216</xdr:row>
      <xdr:rowOff>80010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0894259-A85F-FFF6-9F23-148B3FFDF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421341</xdr:colOff>
      <xdr:row>189</xdr:row>
      <xdr:rowOff>8965</xdr:rowOff>
    </xdr:from>
    <xdr:to>
      <xdr:col>13</xdr:col>
      <xdr:colOff>624840</xdr:colOff>
      <xdr:row>201</xdr:row>
      <xdr:rowOff>89646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9644597-8C62-47E0-DF3C-2CFFF697A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320040</xdr:colOff>
      <xdr:row>201</xdr:row>
      <xdr:rowOff>143435</xdr:rowOff>
    </xdr:from>
    <xdr:to>
      <xdr:col>13</xdr:col>
      <xdr:colOff>621030</xdr:colOff>
      <xdr:row>216</xdr:row>
      <xdr:rowOff>72390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167179-2C4B-C0AB-F5A4-FEDCC8F00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820270</xdr:colOff>
      <xdr:row>161</xdr:row>
      <xdr:rowOff>143435</xdr:rowOff>
    </xdr:from>
    <xdr:to>
      <xdr:col>11</xdr:col>
      <xdr:colOff>694764</xdr:colOff>
      <xdr:row>177</xdr:row>
      <xdr:rowOff>17929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64EEBDC-FE02-3084-1597-718B246B4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551329</xdr:colOff>
      <xdr:row>134</xdr:row>
      <xdr:rowOff>161364</xdr:rowOff>
    </xdr:from>
    <xdr:to>
      <xdr:col>11</xdr:col>
      <xdr:colOff>425823</xdr:colOff>
      <xdr:row>150</xdr:row>
      <xdr:rowOff>35858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4B5799C-FE25-7D13-0093-B2C733383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515469</xdr:colOff>
      <xdr:row>63</xdr:row>
      <xdr:rowOff>71720</xdr:rowOff>
    </xdr:from>
    <xdr:to>
      <xdr:col>12</xdr:col>
      <xdr:colOff>461681</xdr:colOff>
      <xdr:row>78</xdr:row>
      <xdr:rowOff>125508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793104D-11E3-2563-A25B-428629DA7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165846</xdr:colOff>
      <xdr:row>144</xdr:row>
      <xdr:rowOff>62753</xdr:rowOff>
    </xdr:from>
    <xdr:to>
      <xdr:col>15</xdr:col>
      <xdr:colOff>40340</xdr:colOff>
      <xdr:row>159</xdr:row>
      <xdr:rowOff>116541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92DE76F-F22D-DCEA-1456-17F17A71A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605118</xdr:colOff>
      <xdr:row>31</xdr:row>
      <xdr:rowOff>8965</xdr:rowOff>
    </xdr:from>
    <xdr:to>
      <xdr:col>12</xdr:col>
      <xdr:colOff>58271</xdr:colOff>
      <xdr:row>46</xdr:row>
      <xdr:rowOff>62754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439D011-447D-F1D9-87EA-F94BE426A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243840</xdr:colOff>
      <xdr:row>4</xdr:row>
      <xdr:rowOff>137160</xdr:rowOff>
    </xdr:from>
    <xdr:to>
      <xdr:col>3</xdr:col>
      <xdr:colOff>472440</xdr:colOff>
      <xdr:row>8</xdr:row>
      <xdr:rowOff>99060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4CE20B5-ECB0-4F85-8CC3-A79338CCD4AA}"/>
            </a:ext>
          </a:extLst>
        </xdr:cNvPr>
        <xdr:cNvSpPr/>
      </xdr:nvSpPr>
      <xdr:spPr>
        <a:xfrm>
          <a:off x="243840" y="868680"/>
          <a:ext cx="2057400" cy="69342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050"/>
        </a:p>
      </xdr:txBody>
    </xdr:sp>
    <xdr:clientData/>
  </xdr:twoCellAnchor>
  <xdr:twoCellAnchor>
    <xdr:from>
      <xdr:col>0</xdr:col>
      <xdr:colOff>45720</xdr:colOff>
      <xdr:row>0</xdr:row>
      <xdr:rowOff>59872</xdr:rowOff>
    </xdr:from>
    <xdr:to>
      <xdr:col>22</xdr:col>
      <xdr:colOff>533400</xdr:colOff>
      <xdr:row>3</xdr:row>
      <xdr:rowOff>143692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67A315A-94A1-6AC5-DED1-17884922735A}"/>
            </a:ext>
          </a:extLst>
        </xdr:cNvPr>
        <xdr:cNvSpPr/>
      </xdr:nvSpPr>
      <xdr:spPr>
        <a:xfrm>
          <a:off x="45720" y="59872"/>
          <a:ext cx="13898880" cy="63899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5</xdr:col>
      <xdr:colOff>294916</xdr:colOff>
      <xdr:row>0</xdr:row>
      <xdr:rowOff>21896</xdr:rowOff>
    </xdr:from>
    <xdr:ext cx="7902026" cy="638123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ECD15C7-DC4C-96DF-6CAD-391A14966387}"/>
            </a:ext>
          </a:extLst>
        </xdr:cNvPr>
        <xdr:cNvSpPr/>
      </xdr:nvSpPr>
      <xdr:spPr>
        <a:xfrm>
          <a:off x="3342916" y="21896"/>
          <a:ext cx="7902026" cy="638123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ctr"/>
          <a:r>
            <a:rPr lang="en-US" sz="3200" b="0" cap="none" spc="0">
              <a:ln w="0">
                <a:noFill/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🛒 </a:t>
          </a:r>
          <a:r>
            <a:rPr lang="en-US" sz="3200" b="1" cap="none" spc="0">
              <a:ln w="0">
                <a:noFill/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E-Commerce Sales Dashboard</a:t>
          </a:r>
        </a:p>
      </xdr:txBody>
    </xdr:sp>
    <xdr:clientData/>
  </xdr:oneCellAnchor>
  <xdr:oneCellAnchor>
    <xdr:from>
      <xdr:col>0</xdr:col>
      <xdr:colOff>243840</xdr:colOff>
      <xdr:row>4</xdr:row>
      <xdr:rowOff>159835</xdr:rowOff>
    </xdr:from>
    <xdr:ext cx="1938733" cy="60119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503BD40-CFAF-2C43-3905-A315C67C2875}"/>
            </a:ext>
          </a:extLst>
        </xdr:cNvPr>
        <xdr:cNvSpPr/>
      </xdr:nvSpPr>
      <xdr:spPr>
        <a:xfrm>
          <a:off x="243840" y="891355"/>
          <a:ext cx="1938733" cy="60119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IN" sz="1600" b="1">
              <a:solidFill>
                <a:schemeClr val="accent5">
                  <a:lumMod val="50000"/>
                </a:schemeClr>
              </a:solidFill>
            </a:rPr>
            <a:t>💰 </a:t>
          </a:r>
          <a:r>
            <a:rPr lang="en-US" sz="1600" b="1" cap="none" spc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Total Sales</a:t>
          </a:r>
        </a:p>
        <a:p>
          <a:pPr algn="ctr"/>
          <a:r>
            <a:rPr lang="en-US" sz="1600" b="1" cap="none" spc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₹21,74,394</a:t>
          </a:r>
        </a:p>
      </xdr:txBody>
    </xdr:sp>
    <xdr:clientData/>
  </xdr:oneCellAnchor>
  <xdr:twoCellAnchor>
    <xdr:from>
      <xdr:col>4</xdr:col>
      <xdr:colOff>167640</xdr:colOff>
      <xdr:row>4</xdr:row>
      <xdr:rowOff>144780</xdr:rowOff>
    </xdr:from>
    <xdr:to>
      <xdr:col>7</xdr:col>
      <xdr:colOff>487680</xdr:colOff>
      <xdr:row>8</xdr:row>
      <xdr:rowOff>106680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B72A5BBD-679C-4A43-A467-C756E54DF2E8}"/>
            </a:ext>
          </a:extLst>
        </xdr:cNvPr>
        <xdr:cNvSpPr/>
      </xdr:nvSpPr>
      <xdr:spPr>
        <a:xfrm>
          <a:off x="2606040" y="876300"/>
          <a:ext cx="2148840" cy="69342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050"/>
        </a:p>
      </xdr:txBody>
    </xdr:sp>
    <xdr:clientData/>
  </xdr:twoCellAnchor>
  <xdr:twoCellAnchor>
    <xdr:from>
      <xdr:col>12</xdr:col>
      <xdr:colOff>27215</xdr:colOff>
      <xdr:row>4</xdr:row>
      <xdr:rowOff>117566</xdr:rowOff>
    </xdr:from>
    <xdr:to>
      <xdr:col>15</xdr:col>
      <xdr:colOff>179615</xdr:colOff>
      <xdr:row>8</xdr:row>
      <xdr:rowOff>79466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40F5E565-C6EB-42AE-A76E-0DC24345A1F8}"/>
            </a:ext>
          </a:extLst>
        </xdr:cNvPr>
        <xdr:cNvSpPr/>
      </xdr:nvSpPr>
      <xdr:spPr>
        <a:xfrm>
          <a:off x="7342415" y="857795"/>
          <a:ext cx="1981200" cy="702128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050"/>
        </a:p>
      </xdr:txBody>
    </xdr:sp>
    <xdr:clientData/>
  </xdr:twoCellAnchor>
  <xdr:twoCellAnchor>
    <xdr:from>
      <xdr:col>8</xdr:col>
      <xdr:colOff>177438</xdr:colOff>
      <xdr:row>4</xdr:row>
      <xdr:rowOff>126275</xdr:rowOff>
    </xdr:from>
    <xdr:to>
      <xdr:col>11</xdr:col>
      <xdr:colOff>329838</xdr:colOff>
      <xdr:row>8</xdr:row>
      <xdr:rowOff>88175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EBAC7A4D-4F57-4F23-852B-3C500344BFF0}"/>
            </a:ext>
          </a:extLst>
        </xdr:cNvPr>
        <xdr:cNvSpPr/>
      </xdr:nvSpPr>
      <xdr:spPr>
        <a:xfrm>
          <a:off x="5054238" y="866504"/>
          <a:ext cx="1981200" cy="702128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050"/>
        </a:p>
      </xdr:txBody>
    </xdr:sp>
    <xdr:clientData/>
  </xdr:twoCellAnchor>
  <xdr:oneCellAnchor>
    <xdr:from>
      <xdr:col>4</xdr:col>
      <xdr:colOff>181225</xdr:colOff>
      <xdr:row>5</xdr:row>
      <xdr:rowOff>7620</xdr:rowOff>
    </xdr:from>
    <xdr:ext cx="2006803" cy="612865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19C50BB-31B8-7891-22AC-D639D4741294}"/>
            </a:ext>
          </a:extLst>
        </xdr:cNvPr>
        <xdr:cNvSpPr/>
      </xdr:nvSpPr>
      <xdr:spPr>
        <a:xfrm>
          <a:off x="2619625" y="932906"/>
          <a:ext cx="2006803" cy="612865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IN" sz="1600" b="1">
              <a:solidFill>
                <a:schemeClr val="accent5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👥 Customers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500</a:t>
          </a:r>
        </a:p>
        <a:p>
          <a:pPr algn="ctr"/>
          <a:endParaRPr lang="en-US" sz="1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8</xdr:col>
      <xdr:colOff>192917</xdr:colOff>
      <xdr:row>4</xdr:row>
      <xdr:rowOff>163101</xdr:rowOff>
    </xdr:from>
    <xdr:ext cx="1933063" cy="746945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D567FF5B-1382-FAE3-A884-C13C4D645163}"/>
            </a:ext>
          </a:extLst>
        </xdr:cNvPr>
        <xdr:cNvSpPr/>
      </xdr:nvSpPr>
      <xdr:spPr>
        <a:xfrm>
          <a:off x="5069717" y="903330"/>
          <a:ext cx="1933063" cy="74694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IN" sz="1600" b="1">
              <a:solidFill>
                <a:schemeClr val="accent5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📈 Avg Purchase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chemeClr val="accent5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1087</a:t>
          </a:r>
        </a:p>
        <a:p>
          <a:pPr algn="ctr"/>
          <a:endParaRPr lang="en-US" sz="5400" b="0" cap="none" spc="0">
            <a:ln w="0"/>
            <a:solidFill>
              <a:schemeClr val="accent5">
                <a:lumMod val="5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12</xdr:col>
      <xdr:colOff>181972</xdr:colOff>
      <xdr:row>4</xdr:row>
      <xdr:rowOff>157658</xdr:rowOff>
    </xdr:from>
    <xdr:ext cx="1726114" cy="60119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70A0709-3674-3027-D232-37BFFC9D9979}"/>
            </a:ext>
          </a:extLst>
        </xdr:cNvPr>
        <xdr:cNvSpPr/>
      </xdr:nvSpPr>
      <xdr:spPr>
        <a:xfrm>
          <a:off x="7497172" y="897887"/>
          <a:ext cx="1726114" cy="60119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IN" sz="1600" b="1">
              <a:solidFill>
                <a:schemeClr val="accent5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🏆 </a:t>
          </a:r>
          <a:r>
            <a:rPr lang="en-IN" sz="1600" b="1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Top Category</a:t>
          </a:r>
        </a:p>
        <a:p>
          <a:pPr algn="ctr"/>
          <a:r>
            <a:rPr lang="en-IN" sz="1600" b="1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Sports</a:t>
          </a:r>
          <a:endParaRPr lang="en-US" sz="1600" b="1" cap="none" spc="0">
            <a:ln w="0"/>
            <a:solidFill>
              <a:schemeClr val="accent1">
                <a:lumMod val="5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0</xdr:col>
      <xdr:colOff>281940</xdr:colOff>
      <xdr:row>10</xdr:row>
      <xdr:rowOff>0</xdr:rowOff>
    </xdr:from>
    <xdr:to>
      <xdr:col>7</xdr:col>
      <xdr:colOff>598714</xdr:colOff>
      <xdr:row>23</xdr:row>
      <xdr:rowOff>87086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4EB7667-0404-4C95-AE96-893B004A2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195944</xdr:colOff>
      <xdr:row>9</xdr:row>
      <xdr:rowOff>174172</xdr:rowOff>
    </xdr:from>
    <xdr:to>
      <xdr:col>15</xdr:col>
      <xdr:colOff>283030</xdr:colOff>
      <xdr:row>23</xdr:row>
      <xdr:rowOff>87086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5FFA649-A5E4-4A62-A77C-B343744E1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293914</xdr:colOff>
      <xdr:row>24</xdr:row>
      <xdr:rowOff>87086</xdr:rowOff>
    </xdr:from>
    <xdr:to>
      <xdr:col>7</xdr:col>
      <xdr:colOff>598714</xdr:colOff>
      <xdr:row>38</xdr:row>
      <xdr:rowOff>76199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FD9A8D8-163F-427E-ACF1-B8CA6629C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206828</xdr:colOff>
      <xdr:row>24</xdr:row>
      <xdr:rowOff>76200</xdr:rowOff>
    </xdr:from>
    <xdr:to>
      <xdr:col>15</xdr:col>
      <xdr:colOff>304800</xdr:colOff>
      <xdr:row>38</xdr:row>
      <xdr:rowOff>103766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2396DB5-3F3E-41D2-869C-DCAA81F44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511630</xdr:colOff>
      <xdr:row>9</xdr:row>
      <xdr:rowOff>163286</xdr:rowOff>
    </xdr:from>
    <xdr:to>
      <xdr:col>22</xdr:col>
      <xdr:colOff>337458</xdr:colOff>
      <xdr:row>23</xdr:row>
      <xdr:rowOff>76200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3569634-223B-4429-935C-3147D21BC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489858</xdr:colOff>
      <xdr:row>24</xdr:row>
      <xdr:rowOff>87086</xdr:rowOff>
    </xdr:from>
    <xdr:to>
      <xdr:col>22</xdr:col>
      <xdr:colOff>413657</xdr:colOff>
      <xdr:row>38</xdr:row>
      <xdr:rowOff>108857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6C248B2-BDDB-4CB6-8DED-629F34CE8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429984</xdr:colOff>
      <xdr:row>4</xdr:row>
      <xdr:rowOff>106681</xdr:rowOff>
    </xdr:from>
    <xdr:to>
      <xdr:col>22</xdr:col>
      <xdr:colOff>293913</xdr:colOff>
      <xdr:row>8</xdr:row>
      <xdr:rowOff>68581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96A99338-8D0B-4F2E-A7F0-B82D5B66F808}"/>
            </a:ext>
          </a:extLst>
        </xdr:cNvPr>
        <xdr:cNvSpPr/>
      </xdr:nvSpPr>
      <xdr:spPr>
        <a:xfrm>
          <a:off x="9573984" y="846910"/>
          <a:ext cx="4131129" cy="702128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050"/>
        </a:p>
      </xdr:txBody>
    </xdr:sp>
    <xdr:clientData/>
  </xdr:twoCellAnchor>
  <xdr:oneCellAnchor>
    <xdr:from>
      <xdr:col>14</xdr:col>
      <xdr:colOff>572879</xdr:colOff>
      <xdr:row>5</xdr:row>
      <xdr:rowOff>75470</xdr:rowOff>
    </xdr:from>
    <xdr:ext cx="4967949" cy="387222"/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F0EFB5B-1C05-DD7C-1B2A-1ACEE90133B1}"/>
            </a:ext>
          </a:extLst>
        </xdr:cNvPr>
        <xdr:cNvSpPr/>
      </xdr:nvSpPr>
      <xdr:spPr>
        <a:xfrm>
          <a:off x="9107279" y="1000756"/>
          <a:ext cx="4967949" cy="38722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000" b="1" cap="none" spc="0">
              <a:ln w="0"/>
              <a:solidFill>
                <a:schemeClr val="accent1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Female</a:t>
          </a:r>
          <a:r>
            <a:rPr lang="en-US" sz="2000" b="1" cap="none" spc="0" baseline="0">
              <a:ln w="0"/>
              <a:solidFill>
                <a:schemeClr val="accent1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 1096         Male 904</a:t>
          </a:r>
          <a:endParaRPr lang="en-US" sz="2000" b="1" cap="none" spc="0">
            <a:ln w="0"/>
            <a:solidFill>
              <a:schemeClr val="accent1">
                <a:lumMod val="5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243840</xdr:colOff>
      <xdr:row>3</xdr:row>
      <xdr:rowOff>144780</xdr:rowOff>
    </xdr:from>
    <xdr:to>
      <xdr:col>14</xdr:col>
      <xdr:colOff>548640</xdr:colOff>
      <xdr:row>18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6C58F0-C7CA-4765-B3AB-463430D926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91440</xdr:colOff>
      <xdr:row>24</xdr:row>
      <xdr:rowOff>167640</xdr:rowOff>
    </xdr:from>
    <xdr:to>
      <xdr:col>15</xdr:col>
      <xdr:colOff>289560</xdr:colOff>
      <xdr:row>42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F0703E-E213-4413-A4ED-CADDB3693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220980</xdr:colOff>
      <xdr:row>49</xdr:row>
      <xdr:rowOff>45720</xdr:rowOff>
    </xdr:from>
    <xdr:to>
      <xdr:col>17</xdr:col>
      <xdr:colOff>327660</xdr:colOff>
      <xdr:row>66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6C13888-06EC-419C-A8FA-E4022F6B8C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358140</xdr:colOff>
      <xdr:row>75</xdr:row>
      <xdr:rowOff>7620</xdr:rowOff>
    </xdr:from>
    <xdr:to>
      <xdr:col>15</xdr:col>
      <xdr:colOff>266700</xdr:colOff>
      <xdr:row>93</xdr:row>
      <xdr:rowOff>7620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153F8EC-C8EA-4497-B434-B47940E356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MR" refreshedDate="46173.622054976855" createdVersion="8" refreshedVersion="8" minRefreshableVersion="3" recordCount="20" xr:uid="{886B161B-92CD-4B9D-AE3A-6FE067318C08}">
  <cacheSource type="worksheet">
    <worksheetSource name="storeD"/>
  </cacheSource>
  <cacheFields count="5">
    <cacheField name="Store_ID" numFmtId="0">
      <sharedItems/>
    </cacheField>
    <cacheField name="Store_Name" numFmtId="0">
      <sharedItems/>
    </cacheField>
    <cacheField name="Region" numFmtId="0">
      <sharedItems/>
    </cacheField>
    <cacheField name="City" numFmtId="0">
      <sharedItems/>
    </cacheField>
    <cacheField name="Store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ashMR" refreshedDate="46089.548564467594" backgroundQuery="1" createdVersion="8" refreshedVersion="8" minRefreshableVersion="3" recordCount="0" supportSubquery="1" supportAdvancedDrill="1" xr:uid="{31B59F28-4C56-4399-BD0D-F91E71BCEBE8}">
  <cacheSource type="external" connectionId="4"/>
  <cacheFields count="2">
    <cacheField name="[Measures].[Sum of Total_Amount]" caption="Sum of Total_Amount" numFmtId="0" hierarchy="40" level="32767"/>
    <cacheField name="[productD_1].[Category].[Category]" caption="Category" numFmtId="0" hierarchy="10" level="1">
      <sharedItems count="5">
        <s v="Beauty"/>
        <s v="Clothing"/>
        <s v="Electronics"/>
        <s v="Home"/>
        <s v="Sports"/>
      </sharedItems>
    </cacheField>
  </cacheFields>
  <cacheHierarchies count="47">
    <cacheHierarchy uniqueName="[customerD_].[Customer_ID]" caption="Customer_ID" attribute="1" defaultMemberUniqueName="[customerD_].[Customer_ID].[All]" allUniqueName="[customerD_].[Customer_ID].[All]" dimensionUniqueName="[customerD_]" displayFolder="" count="0" memberValueDatatype="130" unbalanced="0"/>
    <cacheHierarchy uniqueName="[customerD_].[Name]" caption="Name" attribute="1" defaultMemberUniqueName="[customerD_].[Name].[All]" allUniqueName="[customerD_].[Name].[All]" dimensionUniqueName="[customerD_]" displayFolder="" count="0" memberValueDatatype="130" unbalanced="0"/>
    <cacheHierarchy uniqueName="[customerD_].[Age]" caption="Age" attribute="1" defaultMemberUniqueName="[customerD_].[Age].[All]" allUniqueName="[customerD_].[Age].[All]" dimensionUniqueName="[customerD_]" displayFolder="" count="0" memberValueDatatype="20" unbalanced="0"/>
    <cacheHierarchy uniqueName="[customerD_].[Gender]" caption="Gender" attribute="1" defaultMemberUniqueName="[customerD_].[Gender].[All]" allUniqueName="[customerD_].[Gender].[All]" dimensionUniqueName="[customerD_]" displayFolder="" count="0" memberValueDatatype="130" unbalanced="0"/>
    <cacheHierarchy uniqueName="[customerD_].[City]" caption="City" attribute="1" defaultMemberUniqueName="[customerD_].[City].[All]" allUniqueName="[customerD_].[City].[All]" dimensionUniqueName="[customerD_]" displayFolder="" count="0" memberValueDatatype="130" unbalanced="0"/>
    <cacheHierarchy uniqueName="[customerD_].[State]" caption="State" attribute="1" defaultMemberUniqueName="[customerD_].[State].[All]" allUniqueName="[customerD_].[State].[All]" dimensionUniqueName="[customerD_]" displayFolder="" count="0" memberValueDatatype="130" unbalanced="0"/>
    <cacheHierarchy uniqueName="[customerD_].[Country]" caption="Country" attribute="1" defaultMemberUniqueName="[customerD_].[Country].[All]" allUniqueName="[customerD_].[Country].[All]" dimensionUniqueName="[customerD_]" displayFolder="" count="0" memberValueDatatype="130" unbalanced="0"/>
    <cacheHierarchy uniqueName="[customerD_].[Loyalty_Level]" caption="Loyalty_Level" attribute="1" defaultMemberUniqueName="[customerD_].[Loyalty_Level].[All]" allUniqueName="[customerD_].[Loyalty_Level].[All]" dimensionUniqueName="[customerD_]" displayFolder="" count="0" memberValueDatatype="130" unbalanced="0"/>
    <cacheHierarchy uniqueName="[productD_1].[Product_ID]" caption="Product_ID" attribute="1" defaultMemberUniqueName="[productD_1].[Product_ID].[All]" allUniqueName="[productD_1].[Product_ID].[All]" dimensionUniqueName="[productD_1]" displayFolder="" count="0" memberValueDatatype="130" unbalanced="0"/>
    <cacheHierarchy uniqueName="[productD_1].[Product_Name]" caption="Product_Name" attribute="1" defaultMemberUniqueName="[productD_1].[Product_Name].[All]" allUniqueName="[productD_1].[Product_Name].[All]" dimensionUniqueName="[productD_1]" displayFolder="" count="0" memberValueDatatype="130" unbalanced="0"/>
    <cacheHierarchy uniqueName="[productD_1].[Category]" caption="Category" attribute="1" defaultMemberUniqueName="[productD_1].[Category].[All]" allUniqueName="[productD_1].[Category].[All]" dimensionUniqueName="[productD_1]" displayFolder="" count="2" memberValueDatatype="130" unbalanced="0">
      <fieldsUsage count="2">
        <fieldUsage x="-1"/>
        <fieldUsage x="1"/>
      </fieldsUsage>
    </cacheHierarchy>
    <cacheHierarchy uniqueName="[productD_1].[Sub_Category]" caption="Sub_Category" attribute="1" defaultMemberUniqueName="[productD_1].[Sub_Category].[All]" allUniqueName="[productD_1].[Sub_Category].[All]" dimensionUniqueName="[productD_1]" displayFolder="" count="0" memberValueDatatype="130" unbalanced="0"/>
    <cacheHierarchy uniqueName="[productD_1].[Brand]" caption="Brand" attribute="1" defaultMemberUniqueName="[productD_1].[Brand].[All]" allUniqueName="[productD_1].[Brand].[All]" dimensionUniqueName="[productD_1]" displayFolder="" count="0" memberValueDatatype="130" unbalanced="0"/>
    <cacheHierarchy uniqueName="[productD_1].[Cost]" caption="Cost" attribute="1" defaultMemberUniqueName="[productD_1].[Cost].[All]" allUniqueName="[productD_1].[Cost].[All]" dimensionUniqueName="[productD_1]" displayFolder="" count="0" memberValueDatatype="5" unbalanced="0"/>
    <cacheHierarchy uniqueName="[productD_1].[Stock]" caption="Stock" attribute="1" defaultMemberUniqueName="[productD_1].[Stock].[All]" allUniqueName="[productD_1].[Stock].[All]" dimensionUniqueName="[productD_1]" displayFolder="" count="0" memberValueDatatype="20" unbalanced="0"/>
    <cacheHierarchy uniqueName="[salesD_1].[Sales_ID]" caption="Sales_ID" attribute="1" defaultMemberUniqueName="[salesD_1].[Sales_ID].[All]" allUniqueName="[salesD_1].[Sales_ID].[All]" dimensionUniqueName="[salesD_1]" displayFolder="" count="0" memberValueDatatype="130" unbalanced="0"/>
    <cacheHierarchy uniqueName="[salesD_1].[Order_Date]" caption="Order_Date" attribute="1" time="1" defaultMemberUniqueName="[salesD_1].[Order_Date].[All]" allUniqueName="[salesD_1].[Order_Date].[All]" dimensionUniqueName="[salesD_1]" displayFolder="" count="0" memberValueDatatype="7" unbalanced="0"/>
    <cacheHierarchy uniqueName="[salesD_1].[Customer_ID]" caption="Customer_ID" attribute="1" defaultMemberUniqueName="[salesD_1].[Customer_ID].[All]" allUniqueName="[salesD_1].[Customer_ID].[All]" dimensionUniqueName="[salesD_1]" displayFolder="" count="0" memberValueDatatype="130" unbalanced="0"/>
    <cacheHierarchy uniqueName="[salesD_1].[Product_ID]" caption="Product_ID" attribute="1" defaultMemberUniqueName="[salesD_1].[Product_ID].[All]" allUniqueName="[salesD_1].[Product_ID].[All]" dimensionUniqueName="[salesD_1]" displayFolder="" count="0" memberValueDatatype="130" unbalanced="0"/>
    <cacheHierarchy uniqueName="[salesD_1].[Store_ID]" caption="Store_ID" attribute="1" defaultMemberUniqueName="[salesD_1].[Store_ID].[All]" allUniqueName="[salesD_1].[Store_ID].[All]" dimensionUniqueName="[salesD_1]" displayFolder="" count="0" memberValueDatatype="130" unbalanced="0"/>
    <cacheHierarchy uniqueName="[salesD_1].[Quantity]" caption="Quantity" attribute="1" defaultMemberUniqueName="[salesD_1].[Quantity].[All]" allUniqueName="[salesD_1].[Quantity].[All]" dimensionUniqueName="[salesD_1]" displayFolder="" count="0" memberValueDatatype="5" unbalanced="0"/>
    <cacheHierarchy uniqueName="[salesD_1].[Unit_Price]" caption="Unit_Price" attribute="1" defaultMemberUniqueName="[salesD_1].[Unit_Price].[All]" allUniqueName="[salesD_1].[Unit_Price].[All]" dimensionUniqueName="[salesD_1]" displayFolder="" count="0" memberValueDatatype="5" unbalanced="0"/>
    <cacheHierarchy uniqueName="[salesD_1].[Discount]" caption="Discount" attribute="1" defaultMemberUniqueName="[salesD_1].[Discount].[All]" allUniqueName="[salesD_1].[Discount].[All]" dimensionUniqueName="[salesD_1]" displayFolder="" count="0" memberValueDatatype="5" unbalanced="0"/>
    <cacheHierarchy uniqueName="[salesD_1].[Payment_Type]" caption="Payment_Type" attribute="1" defaultMemberUniqueName="[salesD_1].[Payment_Type].[All]" allUniqueName="[salesD_1].[Payment_Type].[All]" dimensionUniqueName="[salesD_1]" displayFolder="" count="0" memberValueDatatype="130" unbalanced="0"/>
    <cacheHierarchy uniqueName="[salesD_1].[Total_Amount]" caption="Total_Amount" attribute="1" defaultMemberUniqueName="[salesD_1].[Total_Amount].[All]" allUniqueName="[salesD_1].[Total_Amount].[All]" dimensionUniqueName="[salesD_1]" displayFolder="" count="0" memberValueDatatype="5" unbalanced="0"/>
    <cacheHierarchy uniqueName="[salesD_1].[Price Range]" caption="Price Range" attribute="1" defaultMemberUniqueName="[salesD_1].[Price Range].[All]" allUniqueName="[salesD_1].[Price Range].[All]" dimensionUniqueName="[salesD_1]" displayFolder="" count="0" memberValueDatatype="130" unbalanced="0"/>
    <cacheHierarchy uniqueName="[salesD_1].[Order_Date (Year)]" caption="Order_Date (Year)" attribute="1" defaultMemberUniqueName="[salesD_1].[Order_Date (Year)].[All]" allUniqueName="[salesD_1].[Order_Date (Year)].[All]" dimensionUniqueName="[salesD_1]" displayFolder="" count="0" memberValueDatatype="130" unbalanced="0"/>
    <cacheHierarchy uniqueName="[salesD_1].[Order_Date (Quarter)]" caption="Order_Date (Quarter)" attribute="1" defaultMemberUniqueName="[salesD_1].[Order_Date (Quarter)].[All]" allUniqueName="[salesD_1].[Order_Date (Quarter)].[All]" dimensionUniqueName="[salesD_1]" displayFolder="" count="0" memberValueDatatype="130" unbalanced="0"/>
    <cacheHierarchy uniqueName="[salesD_1].[Order_Date (Month)]" caption="Order_Date (Month)" attribute="1" defaultMemberUniqueName="[salesD_1].[Order_Date (Month)].[All]" allUniqueName="[salesD_1].[Order_Date (Month)].[All]" dimensionUniqueName="[salesD_1]" displayFolder="" count="0" memberValueDatatype="130" unbalanced="0"/>
    <cacheHierarchy uniqueName="[storeD].[Store_ID]" caption="Store_ID" attribute="1" defaultMemberUniqueName="[storeD].[Store_ID].[All]" allUniqueName="[storeD].[Store_ID].[All]" dimensionUniqueName="[storeD]" displayFolder="" count="0" memberValueDatatype="130" unbalanced="0"/>
    <cacheHierarchy uniqueName="[storeD].[Store_Name]" caption="Store_Name" attribute="1" defaultMemberUniqueName="[storeD].[Store_Name].[All]" allUniqueName="[storeD].[Store_Name].[All]" dimensionUniqueName="[storeD]" displayFolder="" count="0" memberValueDatatype="130" unbalanced="0"/>
    <cacheHierarchy uniqueName="[storeD].[Region]" caption="Region" attribute="1" defaultMemberUniqueName="[storeD].[Region].[All]" allUniqueName="[storeD].[Region].[All]" dimensionUniqueName="[storeD]" displayFolder="" count="0" memberValueDatatype="130" unbalanced="0"/>
    <cacheHierarchy uniqueName="[storeD].[City]" caption="City" attribute="1" defaultMemberUniqueName="[storeD].[City].[All]" allUniqueName="[storeD].[City].[All]" dimensionUniqueName="[storeD]" displayFolder="" count="0" memberValueDatatype="130" unbalanced="0"/>
    <cacheHierarchy uniqueName="[storeD].[Store_Type]" caption="Store_Type" attribute="1" defaultMemberUniqueName="[storeD].[Store_Type].[All]" allUniqueName="[storeD].[Store_Type].[All]" dimensionUniqueName="[storeD]" displayFolder="" count="0" memberValueDatatype="130" unbalanced="0"/>
    <cacheHierarchy uniqueName="[salesD_1].[Order_Date (Month Index)]" caption="Order_Date (Month Index)" attribute="1" defaultMemberUniqueName="[salesD_1].[Order_Date (Month Index)].[All]" allUniqueName="[salesD_1].[Order_Date (Month Index)].[All]" dimensionUniqueName="[salesD_1]" displayFolder="" count="0" memberValueDatatype="20" unbalanced="0" hidden="1"/>
    <cacheHierarchy uniqueName="[Measures].[__XL_Count salesD_1]" caption="__XL_Count salesD_1" measure="1" displayFolder="" measureGroup="salesD_1" count="0" hidden="1"/>
    <cacheHierarchy uniqueName="[Measures].[__XL_Count customerD_]" caption="__XL_Count customerD_" measure="1" displayFolder="" measureGroup="customerD_" count="0" hidden="1"/>
    <cacheHierarchy uniqueName="[Measures].[__XL_Count productD_1]" caption="__XL_Count productD_1" measure="1" displayFolder="" measureGroup="productD_1" count="0" hidden="1"/>
    <cacheHierarchy uniqueName="[Measures].[__XL_Count storeD]" caption="__XL_Count storeD" measure="1" displayFolder="" measureGroup="storeD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D_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D_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_Amount]" caption="Average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D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iscount]" caption="Count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otal_Amount]" caption="Count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customerD_" uniqueName="[customerD_]" caption="customerD_"/>
    <dimension measure="1" name="Measures" uniqueName="[Measures]" caption="Measures"/>
    <dimension name="productD_1" uniqueName="[productD_1]" caption="productD_1"/>
    <dimension name="salesD_1" uniqueName="[salesD_1]" caption="salesD_1"/>
    <dimension name="storeD" uniqueName="[storeD]" caption="storeD"/>
  </dimensions>
  <measureGroups count="4">
    <measureGroup name="customerD_" caption="customerD_"/>
    <measureGroup name="productD_1" caption="productD_1"/>
    <measureGroup name="salesD_1" caption="salesD_1"/>
    <measureGroup name="storeD" caption="storeD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ashMR" refreshedDate="46088.924545717593" backgroundQuery="1" createdVersion="8" refreshedVersion="8" minRefreshableVersion="3" recordCount="0" supportSubquery="1" supportAdvancedDrill="1" xr:uid="{C08CADED-16F2-47FD-83C1-592B6342F40D}">
  <cacheSource type="external" connectionId="4"/>
  <cacheFields count="2">
    <cacheField name="[salesD_1].[Payment_Type].[Payment_Type]" caption="Payment_Type" numFmtId="0" hierarchy="23" level="1">
      <sharedItems count="3">
        <s v="COD"/>
        <s v="Credit Card"/>
        <s v="PayPal"/>
      </sharedItems>
    </cacheField>
    <cacheField name="[Measures].[Sum of Total_Amount]" caption="Sum of Total_Amount" numFmtId="0" hierarchy="40" level="32767"/>
  </cacheFields>
  <cacheHierarchies count="47">
    <cacheHierarchy uniqueName="[customerD_].[Customer_ID]" caption="Customer_ID" attribute="1" defaultMemberUniqueName="[customerD_].[Customer_ID].[All]" allUniqueName="[customerD_].[Customer_ID].[All]" dimensionUniqueName="[customerD_]" displayFolder="" count="0" memberValueDatatype="130" unbalanced="0"/>
    <cacheHierarchy uniqueName="[customerD_].[Name]" caption="Name" attribute="1" defaultMemberUniqueName="[customerD_].[Name].[All]" allUniqueName="[customerD_].[Name].[All]" dimensionUniqueName="[customerD_]" displayFolder="" count="0" memberValueDatatype="130" unbalanced="0"/>
    <cacheHierarchy uniqueName="[customerD_].[Age]" caption="Age" attribute="1" defaultMemberUniqueName="[customerD_].[Age].[All]" allUniqueName="[customerD_].[Age].[All]" dimensionUniqueName="[customerD_]" displayFolder="" count="0" memberValueDatatype="20" unbalanced="0"/>
    <cacheHierarchy uniqueName="[customerD_].[Gender]" caption="Gender" attribute="1" defaultMemberUniqueName="[customerD_].[Gender].[All]" allUniqueName="[customerD_].[Gender].[All]" dimensionUniqueName="[customerD_]" displayFolder="" count="0" memberValueDatatype="130" unbalanced="0"/>
    <cacheHierarchy uniqueName="[customerD_].[City]" caption="City" attribute="1" defaultMemberUniqueName="[customerD_].[City].[All]" allUniqueName="[customerD_].[City].[All]" dimensionUniqueName="[customerD_]" displayFolder="" count="0" memberValueDatatype="130" unbalanced="0"/>
    <cacheHierarchy uniqueName="[customerD_].[State]" caption="State" attribute="1" defaultMemberUniqueName="[customerD_].[State].[All]" allUniqueName="[customerD_].[State].[All]" dimensionUniqueName="[customerD_]" displayFolder="" count="0" memberValueDatatype="130" unbalanced="0"/>
    <cacheHierarchy uniqueName="[customerD_].[Country]" caption="Country" attribute="1" defaultMemberUniqueName="[customerD_].[Country].[All]" allUniqueName="[customerD_].[Country].[All]" dimensionUniqueName="[customerD_]" displayFolder="" count="0" memberValueDatatype="130" unbalanced="0"/>
    <cacheHierarchy uniqueName="[customerD_].[Loyalty_Level]" caption="Loyalty_Level" attribute="1" defaultMemberUniqueName="[customerD_].[Loyalty_Level].[All]" allUniqueName="[customerD_].[Loyalty_Level].[All]" dimensionUniqueName="[customerD_]" displayFolder="" count="0" memberValueDatatype="130" unbalanced="0"/>
    <cacheHierarchy uniqueName="[productD_1].[Product_ID]" caption="Product_ID" attribute="1" defaultMemberUniqueName="[productD_1].[Product_ID].[All]" allUniqueName="[productD_1].[Product_ID].[All]" dimensionUniqueName="[productD_1]" displayFolder="" count="0" memberValueDatatype="130" unbalanced="0"/>
    <cacheHierarchy uniqueName="[productD_1].[Product_Name]" caption="Product_Name" attribute="1" defaultMemberUniqueName="[productD_1].[Product_Name].[All]" allUniqueName="[productD_1].[Product_Name].[All]" dimensionUniqueName="[productD_1]" displayFolder="" count="0" memberValueDatatype="130" unbalanced="0"/>
    <cacheHierarchy uniqueName="[productD_1].[Category]" caption="Category" attribute="1" defaultMemberUniqueName="[productD_1].[Category].[All]" allUniqueName="[productD_1].[Category].[All]" dimensionUniqueName="[productD_1]" displayFolder="" count="0" memberValueDatatype="130" unbalanced="0"/>
    <cacheHierarchy uniqueName="[productD_1].[Sub_Category]" caption="Sub_Category" attribute="1" defaultMemberUniqueName="[productD_1].[Sub_Category].[All]" allUniqueName="[productD_1].[Sub_Category].[All]" dimensionUniqueName="[productD_1]" displayFolder="" count="0" memberValueDatatype="130" unbalanced="0"/>
    <cacheHierarchy uniqueName="[productD_1].[Brand]" caption="Brand" attribute="1" defaultMemberUniqueName="[productD_1].[Brand].[All]" allUniqueName="[productD_1].[Brand].[All]" dimensionUniqueName="[productD_1]" displayFolder="" count="0" memberValueDatatype="130" unbalanced="0"/>
    <cacheHierarchy uniqueName="[productD_1].[Cost]" caption="Cost" attribute="1" defaultMemberUniqueName="[productD_1].[Cost].[All]" allUniqueName="[productD_1].[Cost].[All]" dimensionUniqueName="[productD_1]" displayFolder="" count="0" memberValueDatatype="5" unbalanced="0"/>
    <cacheHierarchy uniqueName="[productD_1].[Stock]" caption="Stock" attribute="1" defaultMemberUniqueName="[productD_1].[Stock].[All]" allUniqueName="[productD_1].[Stock].[All]" dimensionUniqueName="[productD_1]" displayFolder="" count="0" memberValueDatatype="20" unbalanced="0"/>
    <cacheHierarchy uniqueName="[salesD_1].[Sales_ID]" caption="Sales_ID" attribute="1" defaultMemberUniqueName="[salesD_1].[Sales_ID].[All]" allUniqueName="[salesD_1].[Sales_ID].[All]" dimensionUniqueName="[salesD_1]" displayFolder="" count="0" memberValueDatatype="130" unbalanced="0"/>
    <cacheHierarchy uniqueName="[salesD_1].[Order_Date]" caption="Order_Date" attribute="1" time="1" defaultMemberUniqueName="[salesD_1].[Order_Date].[All]" allUniqueName="[salesD_1].[Order_Date].[All]" dimensionUniqueName="[salesD_1]" displayFolder="" count="0" memberValueDatatype="7" unbalanced="0"/>
    <cacheHierarchy uniqueName="[salesD_1].[Customer_ID]" caption="Customer_ID" attribute="1" defaultMemberUniqueName="[salesD_1].[Customer_ID].[All]" allUniqueName="[salesD_1].[Customer_ID].[All]" dimensionUniqueName="[salesD_1]" displayFolder="" count="0" memberValueDatatype="130" unbalanced="0"/>
    <cacheHierarchy uniqueName="[salesD_1].[Product_ID]" caption="Product_ID" attribute="1" defaultMemberUniqueName="[salesD_1].[Product_ID].[All]" allUniqueName="[salesD_1].[Product_ID].[All]" dimensionUniqueName="[salesD_1]" displayFolder="" count="0" memberValueDatatype="130" unbalanced="0"/>
    <cacheHierarchy uniqueName="[salesD_1].[Store_ID]" caption="Store_ID" attribute="1" defaultMemberUniqueName="[salesD_1].[Store_ID].[All]" allUniqueName="[salesD_1].[Store_ID].[All]" dimensionUniqueName="[salesD_1]" displayFolder="" count="0" memberValueDatatype="130" unbalanced="0"/>
    <cacheHierarchy uniqueName="[salesD_1].[Quantity]" caption="Quantity" attribute="1" defaultMemberUniqueName="[salesD_1].[Quantity].[All]" allUniqueName="[salesD_1].[Quantity].[All]" dimensionUniqueName="[salesD_1]" displayFolder="" count="0" memberValueDatatype="5" unbalanced="0"/>
    <cacheHierarchy uniqueName="[salesD_1].[Unit_Price]" caption="Unit_Price" attribute="1" defaultMemberUniqueName="[salesD_1].[Unit_Price].[All]" allUniqueName="[salesD_1].[Unit_Price].[All]" dimensionUniqueName="[salesD_1]" displayFolder="" count="0" memberValueDatatype="5" unbalanced="0"/>
    <cacheHierarchy uniqueName="[salesD_1].[Discount]" caption="Discount" attribute="1" defaultMemberUniqueName="[salesD_1].[Discount].[All]" allUniqueName="[salesD_1].[Discount].[All]" dimensionUniqueName="[salesD_1]" displayFolder="" count="0" memberValueDatatype="5" unbalanced="0"/>
    <cacheHierarchy uniqueName="[salesD_1].[Payment_Type]" caption="Payment_Type" attribute="1" defaultMemberUniqueName="[salesD_1].[Payment_Type].[All]" allUniqueName="[salesD_1].[Payment_Type].[All]" dimensionUniqueName="[salesD_1]" displayFolder="" count="2" memberValueDatatype="130" unbalanced="0">
      <fieldsUsage count="2">
        <fieldUsage x="-1"/>
        <fieldUsage x="0"/>
      </fieldsUsage>
    </cacheHierarchy>
    <cacheHierarchy uniqueName="[salesD_1].[Total_Amount]" caption="Total_Amount" attribute="1" defaultMemberUniqueName="[salesD_1].[Total_Amount].[All]" allUniqueName="[salesD_1].[Total_Amount].[All]" dimensionUniqueName="[salesD_1]" displayFolder="" count="0" memberValueDatatype="5" unbalanced="0"/>
    <cacheHierarchy uniqueName="[salesD_1].[Price Range]" caption="Price Range" attribute="1" defaultMemberUniqueName="[salesD_1].[Price Range].[All]" allUniqueName="[salesD_1].[Price Range].[All]" dimensionUniqueName="[salesD_1]" displayFolder="" count="0" memberValueDatatype="130" unbalanced="0"/>
    <cacheHierarchy uniqueName="[salesD_1].[Order_Date (Year)]" caption="Order_Date (Year)" attribute="1" defaultMemberUniqueName="[salesD_1].[Order_Date (Year)].[All]" allUniqueName="[salesD_1].[Order_Date (Year)].[All]" dimensionUniqueName="[salesD_1]" displayFolder="" count="0" memberValueDatatype="130" unbalanced="0"/>
    <cacheHierarchy uniqueName="[salesD_1].[Order_Date (Quarter)]" caption="Order_Date (Quarter)" attribute="1" defaultMemberUniqueName="[salesD_1].[Order_Date (Quarter)].[All]" allUniqueName="[salesD_1].[Order_Date (Quarter)].[All]" dimensionUniqueName="[salesD_1]" displayFolder="" count="0" memberValueDatatype="130" unbalanced="0"/>
    <cacheHierarchy uniqueName="[salesD_1].[Order_Date (Month)]" caption="Order_Date (Month)" attribute="1" defaultMemberUniqueName="[salesD_1].[Order_Date (Month)].[All]" allUniqueName="[salesD_1].[Order_Date (Month)].[All]" dimensionUniqueName="[salesD_1]" displayFolder="" count="0" memberValueDatatype="130" unbalanced="0"/>
    <cacheHierarchy uniqueName="[storeD].[Store_ID]" caption="Store_ID" attribute="1" defaultMemberUniqueName="[storeD].[Store_ID].[All]" allUniqueName="[storeD].[Store_ID].[All]" dimensionUniqueName="[storeD]" displayFolder="" count="0" memberValueDatatype="130" unbalanced="0"/>
    <cacheHierarchy uniqueName="[storeD].[Store_Name]" caption="Store_Name" attribute="1" defaultMemberUniqueName="[storeD].[Store_Name].[All]" allUniqueName="[storeD].[Store_Name].[All]" dimensionUniqueName="[storeD]" displayFolder="" count="0" memberValueDatatype="130" unbalanced="0"/>
    <cacheHierarchy uniqueName="[storeD].[Region]" caption="Region" attribute="1" defaultMemberUniqueName="[storeD].[Region].[All]" allUniqueName="[storeD].[Region].[All]" dimensionUniqueName="[storeD]" displayFolder="" count="0" memberValueDatatype="130" unbalanced="0"/>
    <cacheHierarchy uniqueName="[storeD].[City]" caption="City" attribute="1" defaultMemberUniqueName="[storeD].[City].[All]" allUniqueName="[storeD].[City].[All]" dimensionUniqueName="[storeD]" displayFolder="" count="0" memberValueDatatype="130" unbalanced="0"/>
    <cacheHierarchy uniqueName="[storeD].[Store_Type]" caption="Store_Type" attribute="1" defaultMemberUniqueName="[storeD].[Store_Type].[All]" allUniqueName="[storeD].[Store_Type].[All]" dimensionUniqueName="[storeD]" displayFolder="" count="0" memberValueDatatype="130" unbalanced="0"/>
    <cacheHierarchy uniqueName="[salesD_1].[Order_Date (Month Index)]" caption="Order_Date (Month Index)" attribute="1" defaultMemberUniqueName="[salesD_1].[Order_Date (Month Index)].[All]" allUniqueName="[salesD_1].[Order_Date (Month Index)].[All]" dimensionUniqueName="[salesD_1]" displayFolder="" count="0" memberValueDatatype="20" unbalanced="0" hidden="1"/>
    <cacheHierarchy uniqueName="[Measures].[__XL_Count salesD_1]" caption="__XL_Count salesD_1" measure="1" displayFolder="" measureGroup="salesD_1" count="0" hidden="1"/>
    <cacheHierarchy uniqueName="[Measures].[__XL_Count customerD_]" caption="__XL_Count customerD_" measure="1" displayFolder="" measureGroup="customerD_" count="0" hidden="1"/>
    <cacheHierarchy uniqueName="[Measures].[__XL_Count productD_1]" caption="__XL_Count productD_1" measure="1" displayFolder="" measureGroup="productD_1" count="0" hidden="1"/>
    <cacheHierarchy uniqueName="[Measures].[__XL_Count storeD]" caption="__XL_Count storeD" measure="1" displayFolder="" measureGroup="storeD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D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D_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_Amount]" caption="Average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D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iscount]" caption="Count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otal_Amount]" caption="Count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customerD_" uniqueName="[customerD_]" caption="customerD_"/>
    <dimension measure="1" name="Measures" uniqueName="[Measures]" caption="Measures"/>
    <dimension name="productD_1" uniqueName="[productD_1]" caption="productD_1"/>
    <dimension name="salesD_1" uniqueName="[salesD_1]" caption="salesD_1"/>
    <dimension name="storeD" uniqueName="[storeD]" caption="storeD"/>
  </dimensions>
  <measureGroups count="4">
    <measureGroup name="customerD_" caption="customerD_"/>
    <measureGroup name="productD_1" caption="productD_1"/>
    <measureGroup name="salesD_1" caption="salesD_1"/>
    <measureGroup name="storeD" caption="storeD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ashMR" refreshedDate="46089.541927430553" backgroundQuery="1" createdVersion="8" refreshedVersion="8" minRefreshableVersion="3" recordCount="0" supportSubquery="1" supportAdvancedDrill="1" xr:uid="{E18B1EBB-9013-4127-B5AD-A39FAD192796}">
  <cacheSource type="external" connectionId="4"/>
  <cacheFields count="2">
    <cacheField name="[Measures].[Sum of Total_Amount]" caption="Sum of Total_Amount" numFmtId="0" hierarchy="40" level="32767"/>
    <cacheField name="[customerD_].[Loyalty_Level].[Loyalty_Level]" caption="Loyalty_Level" numFmtId="0" hierarchy="7" level="1">
      <sharedItems count="4">
        <s v="Bronze"/>
        <s v="Gold"/>
        <s v="Platinum"/>
        <s v="Silver"/>
      </sharedItems>
    </cacheField>
  </cacheFields>
  <cacheHierarchies count="47">
    <cacheHierarchy uniqueName="[customerD_].[Customer_ID]" caption="Customer_ID" attribute="1" defaultMemberUniqueName="[customerD_].[Customer_ID].[All]" allUniqueName="[customerD_].[Customer_ID].[All]" dimensionUniqueName="[customerD_]" displayFolder="" count="0" memberValueDatatype="130" unbalanced="0"/>
    <cacheHierarchy uniqueName="[customerD_].[Name]" caption="Name" attribute="1" defaultMemberUniqueName="[customerD_].[Name].[All]" allUniqueName="[customerD_].[Name].[All]" dimensionUniqueName="[customerD_]" displayFolder="" count="0" memberValueDatatype="130" unbalanced="0"/>
    <cacheHierarchy uniqueName="[customerD_].[Age]" caption="Age" attribute="1" defaultMemberUniqueName="[customerD_].[Age].[All]" allUniqueName="[customerD_].[Age].[All]" dimensionUniqueName="[customerD_]" displayFolder="" count="0" memberValueDatatype="20" unbalanced="0"/>
    <cacheHierarchy uniqueName="[customerD_].[Gender]" caption="Gender" attribute="1" defaultMemberUniqueName="[customerD_].[Gender].[All]" allUniqueName="[customerD_].[Gender].[All]" dimensionUniqueName="[customerD_]" displayFolder="" count="0" memberValueDatatype="130" unbalanced="0"/>
    <cacheHierarchy uniqueName="[customerD_].[City]" caption="City" attribute="1" defaultMemberUniqueName="[customerD_].[City].[All]" allUniqueName="[customerD_].[City].[All]" dimensionUniqueName="[customerD_]" displayFolder="" count="0" memberValueDatatype="130" unbalanced="0"/>
    <cacheHierarchy uniqueName="[customerD_].[State]" caption="State" attribute="1" defaultMemberUniqueName="[customerD_].[State].[All]" allUniqueName="[customerD_].[State].[All]" dimensionUniqueName="[customerD_]" displayFolder="" count="0" memberValueDatatype="130" unbalanced="0"/>
    <cacheHierarchy uniqueName="[customerD_].[Country]" caption="Country" attribute="1" defaultMemberUniqueName="[customerD_].[Country].[All]" allUniqueName="[customerD_].[Country].[All]" dimensionUniqueName="[customerD_]" displayFolder="" count="0" memberValueDatatype="130" unbalanced="0"/>
    <cacheHierarchy uniqueName="[customerD_].[Loyalty_Level]" caption="Loyalty_Level" attribute="1" defaultMemberUniqueName="[customerD_].[Loyalty_Level].[All]" allUniqueName="[customerD_].[Loyalty_Level].[All]" dimensionUniqueName="[customerD_]" displayFolder="" count="2" memberValueDatatype="130" unbalanced="0">
      <fieldsUsage count="2">
        <fieldUsage x="-1"/>
        <fieldUsage x="1"/>
      </fieldsUsage>
    </cacheHierarchy>
    <cacheHierarchy uniqueName="[productD_1].[Product_ID]" caption="Product_ID" attribute="1" defaultMemberUniqueName="[productD_1].[Product_ID].[All]" allUniqueName="[productD_1].[Product_ID].[All]" dimensionUniqueName="[productD_1]" displayFolder="" count="0" memberValueDatatype="130" unbalanced="0"/>
    <cacheHierarchy uniqueName="[productD_1].[Product_Name]" caption="Product_Name" attribute="1" defaultMemberUniqueName="[productD_1].[Product_Name].[All]" allUniqueName="[productD_1].[Product_Name].[All]" dimensionUniqueName="[productD_1]" displayFolder="" count="0" memberValueDatatype="130" unbalanced="0"/>
    <cacheHierarchy uniqueName="[productD_1].[Category]" caption="Category" attribute="1" defaultMemberUniqueName="[productD_1].[Category].[All]" allUniqueName="[productD_1].[Category].[All]" dimensionUniqueName="[productD_1]" displayFolder="" count="0" memberValueDatatype="130" unbalanced="0"/>
    <cacheHierarchy uniqueName="[productD_1].[Sub_Category]" caption="Sub_Category" attribute="1" defaultMemberUniqueName="[productD_1].[Sub_Category].[All]" allUniqueName="[productD_1].[Sub_Category].[All]" dimensionUniqueName="[productD_1]" displayFolder="" count="0" memberValueDatatype="130" unbalanced="0"/>
    <cacheHierarchy uniqueName="[productD_1].[Brand]" caption="Brand" attribute="1" defaultMemberUniqueName="[productD_1].[Brand].[All]" allUniqueName="[productD_1].[Brand].[All]" dimensionUniqueName="[productD_1]" displayFolder="" count="0" memberValueDatatype="130" unbalanced="0"/>
    <cacheHierarchy uniqueName="[productD_1].[Cost]" caption="Cost" attribute="1" defaultMemberUniqueName="[productD_1].[Cost].[All]" allUniqueName="[productD_1].[Cost].[All]" dimensionUniqueName="[productD_1]" displayFolder="" count="0" memberValueDatatype="5" unbalanced="0"/>
    <cacheHierarchy uniqueName="[productD_1].[Stock]" caption="Stock" attribute="1" defaultMemberUniqueName="[productD_1].[Stock].[All]" allUniqueName="[productD_1].[Stock].[All]" dimensionUniqueName="[productD_1]" displayFolder="" count="0" memberValueDatatype="20" unbalanced="0"/>
    <cacheHierarchy uniqueName="[salesD_1].[Sales_ID]" caption="Sales_ID" attribute="1" defaultMemberUniqueName="[salesD_1].[Sales_ID].[All]" allUniqueName="[salesD_1].[Sales_ID].[All]" dimensionUniqueName="[salesD_1]" displayFolder="" count="0" memberValueDatatype="130" unbalanced="0"/>
    <cacheHierarchy uniqueName="[salesD_1].[Order_Date]" caption="Order_Date" attribute="1" time="1" defaultMemberUniqueName="[salesD_1].[Order_Date].[All]" allUniqueName="[salesD_1].[Order_Date].[All]" dimensionUniqueName="[salesD_1]" displayFolder="" count="0" memberValueDatatype="7" unbalanced="0"/>
    <cacheHierarchy uniqueName="[salesD_1].[Customer_ID]" caption="Customer_ID" attribute="1" defaultMemberUniqueName="[salesD_1].[Customer_ID].[All]" allUniqueName="[salesD_1].[Customer_ID].[All]" dimensionUniqueName="[salesD_1]" displayFolder="" count="0" memberValueDatatype="130" unbalanced="0"/>
    <cacheHierarchy uniqueName="[salesD_1].[Product_ID]" caption="Product_ID" attribute="1" defaultMemberUniqueName="[salesD_1].[Product_ID].[All]" allUniqueName="[salesD_1].[Product_ID].[All]" dimensionUniqueName="[salesD_1]" displayFolder="" count="0" memberValueDatatype="130" unbalanced="0"/>
    <cacheHierarchy uniqueName="[salesD_1].[Store_ID]" caption="Store_ID" attribute="1" defaultMemberUniqueName="[salesD_1].[Store_ID].[All]" allUniqueName="[salesD_1].[Store_ID].[All]" dimensionUniqueName="[salesD_1]" displayFolder="" count="0" memberValueDatatype="130" unbalanced="0"/>
    <cacheHierarchy uniqueName="[salesD_1].[Quantity]" caption="Quantity" attribute="1" defaultMemberUniqueName="[salesD_1].[Quantity].[All]" allUniqueName="[salesD_1].[Quantity].[All]" dimensionUniqueName="[salesD_1]" displayFolder="" count="0" memberValueDatatype="5" unbalanced="0"/>
    <cacheHierarchy uniqueName="[salesD_1].[Unit_Price]" caption="Unit_Price" attribute="1" defaultMemberUniqueName="[salesD_1].[Unit_Price].[All]" allUniqueName="[salesD_1].[Unit_Price].[All]" dimensionUniqueName="[salesD_1]" displayFolder="" count="0" memberValueDatatype="5" unbalanced="0"/>
    <cacheHierarchy uniqueName="[salesD_1].[Discount]" caption="Discount" attribute="1" defaultMemberUniqueName="[salesD_1].[Discount].[All]" allUniqueName="[salesD_1].[Discount].[All]" dimensionUniqueName="[salesD_1]" displayFolder="" count="0" memberValueDatatype="5" unbalanced="0"/>
    <cacheHierarchy uniqueName="[salesD_1].[Payment_Type]" caption="Payment_Type" attribute="1" defaultMemberUniqueName="[salesD_1].[Payment_Type].[All]" allUniqueName="[salesD_1].[Payment_Type].[All]" dimensionUniqueName="[salesD_1]" displayFolder="" count="0" memberValueDatatype="130" unbalanced="0"/>
    <cacheHierarchy uniqueName="[salesD_1].[Total_Amount]" caption="Total_Amount" attribute="1" defaultMemberUniqueName="[salesD_1].[Total_Amount].[All]" allUniqueName="[salesD_1].[Total_Amount].[All]" dimensionUniqueName="[salesD_1]" displayFolder="" count="0" memberValueDatatype="5" unbalanced="0"/>
    <cacheHierarchy uniqueName="[salesD_1].[Price Range]" caption="Price Range" attribute="1" defaultMemberUniqueName="[salesD_1].[Price Range].[All]" allUniqueName="[salesD_1].[Price Range].[All]" dimensionUniqueName="[salesD_1]" displayFolder="" count="0" memberValueDatatype="130" unbalanced="0"/>
    <cacheHierarchy uniqueName="[salesD_1].[Order_Date (Year)]" caption="Order_Date (Year)" attribute="1" defaultMemberUniqueName="[salesD_1].[Order_Date (Year)].[All]" allUniqueName="[salesD_1].[Order_Date (Year)].[All]" dimensionUniqueName="[salesD_1]" displayFolder="" count="0" memberValueDatatype="130" unbalanced="0"/>
    <cacheHierarchy uniqueName="[salesD_1].[Order_Date (Quarter)]" caption="Order_Date (Quarter)" attribute="1" defaultMemberUniqueName="[salesD_1].[Order_Date (Quarter)].[All]" allUniqueName="[salesD_1].[Order_Date (Quarter)].[All]" dimensionUniqueName="[salesD_1]" displayFolder="" count="0" memberValueDatatype="130" unbalanced="0"/>
    <cacheHierarchy uniqueName="[salesD_1].[Order_Date (Month)]" caption="Order_Date (Month)" attribute="1" defaultMemberUniqueName="[salesD_1].[Order_Date (Month)].[All]" allUniqueName="[salesD_1].[Order_Date (Month)].[All]" dimensionUniqueName="[salesD_1]" displayFolder="" count="0" memberValueDatatype="130" unbalanced="0"/>
    <cacheHierarchy uniqueName="[storeD].[Store_ID]" caption="Store_ID" attribute="1" defaultMemberUniqueName="[storeD].[Store_ID].[All]" allUniqueName="[storeD].[Store_ID].[All]" dimensionUniqueName="[storeD]" displayFolder="" count="0" memberValueDatatype="130" unbalanced="0"/>
    <cacheHierarchy uniqueName="[storeD].[Store_Name]" caption="Store_Name" attribute="1" defaultMemberUniqueName="[storeD].[Store_Name].[All]" allUniqueName="[storeD].[Store_Name].[All]" dimensionUniqueName="[storeD]" displayFolder="" count="0" memberValueDatatype="130" unbalanced="0"/>
    <cacheHierarchy uniqueName="[storeD].[Region]" caption="Region" attribute="1" defaultMemberUniqueName="[storeD].[Region].[All]" allUniqueName="[storeD].[Region].[All]" dimensionUniqueName="[storeD]" displayFolder="" count="0" memberValueDatatype="130" unbalanced="0"/>
    <cacheHierarchy uniqueName="[storeD].[City]" caption="City" attribute="1" defaultMemberUniqueName="[storeD].[City].[All]" allUniqueName="[storeD].[City].[All]" dimensionUniqueName="[storeD]" displayFolder="" count="0" memberValueDatatype="130" unbalanced="0"/>
    <cacheHierarchy uniqueName="[storeD].[Store_Type]" caption="Store_Type" attribute="1" defaultMemberUniqueName="[storeD].[Store_Type].[All]" allUniqueName="[storeD].[Store_Type].[All]" dimensionUniqueName="[storeD]" displayFolder="" count="0" memberValueDatatype="130" unbalanced="0"/>
    <cacheHierarchy uniqueName="[salesD_1].[Order_Date (Month Index)]" caption="Order_Date (Month Index)" attribute="1" defaultMemberUniqueName="[salesD_1].[Order_Date (Month Index)].[All]" allUniqueName="[salesD_1].[Order_Date (Month Index)].[All]" dimensionUniqueName="[salesD_1]" displayFolder="" count="0" memberValueDatatype="20" unbalanced="0" hidden="1"/>
    <cacheHierarchy uniqueName="[Measures].[__XL_Count salesD_1]" caption="__XL_Count salesD_1" measure="1" displayFolder="" measureGroup="salesD_1" count="0" hidden="1"/>
    <cacheHierarchy uniqueName="[Measures].[__XL_Count customerD_]" caption="__XL_Count customerD_" measure="1" displayFolder="" measureGroup="customerD_" count="0" hidden="1"/>
    <cacheHierarchy uniqueName="[Measures].[__XL_Count productD_1]" caption="__XL_Count productD_1" measure="1" displayFolder="" measureGroup="productD_1" count="0" hidden="1"/>
    <cacheHierarchy uniqueName="[Measures].[__XL_Count storeD]" caption="__XL_Count storeD" measure="1" displayFolder="" measureGroup="storeD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D_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D_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_Amount]" caption="Average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D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iscount]" caption="Count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otal_Amount]" caption="Count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customerD_" uniqueName="[customerD_]" caption="customerD_"/>
    <dimension measure="1" name="Measures" uniqueName="[Measures]" caption="Measures"/>
    <dimension name="productD_1" uniqueName="[productD_1]" caption="productD_1"/>
    <dimension name="salesD_1" uniqueName="[salesD_1]" caption="salesD_1"/>
    <dimension name="storeD" uniqueName="[storeD]" caption="storeD"/>
  </dimensions>
  <measureGroups count="4">
    <measureGroup name="customerD_" caption="customerD_"/>
    <measureGroup name="productD_1" caption="productD_1"/>
    <measureGroup name="salesD_1" caption="salesD_1"/>
    <measureGroup name="storeD" caption="storeD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ashMR" refreshedDate="46088.920909375003" backgroundQuery="1" createdVersion="8" refreshedVersion="8" minRefreshableVersion="3" recordCount="0" supportSubquery="1" supportAdvancedDrill="1" xr:uid="{A02FDE2B-2F17-46E5-8809-6C9CAC6CA88F}">
  <cacheSource type="external" connectionId="4"/>
  <cacheFields count="6">
    <cacheField name="[salesD_1].[Order_Date].[Order_Date]" caption="Order_Date" numFmtId="0" hierarchy="16" level="1">
      <sharedItems containsSemiMixedTypes="0" containsNonDate="0" containsDate="1" containsString="0" minDate="2023-10-14T00:00:00" maxDate="2025-10-14T00:00:00" count="683"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10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2T00:00:00"/>
        <d v="2024-04-23T00:00:00"/>
        <d v="2024-04-24T00:00:00"/>
        <d v="2024-04-25T00:00:00"/>
        <d v="2024-04-26T00:00:00"/>
        <d v="2024-04-27T00:00:00"/>
        <d v="2024-04-29T00:00:00"/>
        <d v="2024-04-30T00:00:00"/>
        <d v="2024-05-01T00:00:00"/>
        <d v="2024-05-02T00:00:00"/>
        <d v="2024-05-03T00:00:00"/>
        <d v="2024-05-04T00:00:00"/>
        <d v="2024-05-06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5T00:00:00"/>
        <d v="2024-05-26T00:00:00"/>
        <d v="2024-05-28T00:00:00"/>
        <d v="2024-05-29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4T00:00:00"/>
        <d v="2024-11-05T00:00:00"/>
        <d v="2024-11-06T00:00:00"/>
        <d v="2024-11-07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6T00:00:00"/>
        <d v="2025-02-17T00:00:00"/>
        <d v="2025-02-18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6T00:00:00"/>
        <d v="2025-05-27T00:00:00"/>
        <d v="2025-05-28T00:00:00"/>
        <d v="2025-05-29T00:00:00"/>
        <d v="2025-05-30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1T00:00:00"/>
        <d v="2025-06-22T00:00:00"/>
        <d v="2025-06-23T00:00:00"/>
        <d v="2025-06-24T00:00:00"/>
        <d v="2025-06-26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8T00:00:00"/>
        <d v="2025-08-29T00:00:00"/>
        <d v="2025-08-30T00:00:00"/>
        <d v="2025-08-3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2T00:00:00"/>
        <d v="2025-10-03T00:00:00"/>
        <d v="2025-10-04T00:00:00"/>
        <d v="2025-10-05T00:00:00"/>
        <d v="2025-10-06T00:00:00"/>
        <d v="2025-10-08T00:00:00"/>
        <d v="2025-10-09T00:00:00"/>
        <d v="2025-10-10T00:00:00"/>
        <d v="2025-10-11T00:00:00"/>
        <d v="2025-10-12T00:00:00"/>
        <d v="2025-10-13T00:00:00"/>
      </sharedItems>
    </cacheField>
    <cacheField name="[salesD_1].[Order_Date (Month)].[Order_Date (Month)]" caption="Order_Date (Month)" numFmtId="0" hierarchy="28" level="1">
      <sharedItems count="3">
        <s v="Oct"/>
        <s v="Nov"/>
        <s v="Dec"/>
      </sharedItems>
    </cacheField>
    <cacheField name="[salesD_1].[Order_Date (Quarter)].[Order_Date (Quarter)]" caption="Order_Date (Quarter)" numFmtId="0" hierarchy="27" level="1">
      <sharedItems count="1">
        <s v="Qtr4"/>
      </sharedItems>
    </cacheField>
    <cacheField name="[salesD_1].[Order_Date (Year)].[Order_Date (Year)]" caption="Order_Date (Year)" numFmtId="0" hierarchy="26" level="1">
      <sharedItems count="3">
        <s v="2023"/>
        <s v="2024"/>
        <s v="2025"/>
      </sharedItems>
    </cacheField>
    <cacheField name="[Measures].[Sum of Total_Amount]" caption="Sum of Total_Amount" numFmtId="0" hierarchy="40" level="32767"/>
    <cacheField name="[customerD_].[Loyalty_Level].[Loyalty_Level]" caption="Loyalty_Level" numFmtId="0" hierarchy="7" level="1">
      <sharedItems count="4">
        <s v="Bronze"/>
        <s v="Gold"/>
        <s v="Platinum"/>
        <s v="Silver"/>
      </sharedItems>
    </cacheField>
  </cacheFields>
  <cacheHierarchies count="47">
    <cacheHierarchy uniqueName="[customerD_].[Customer_ID]" caption="Customer_ID" attribute="1" defaultMemberUniqueName="[customerD_].[Customer_ID].[All]" allUniqueName="[customerD_].[Customer_ID].[All]" dimensionUniqueName="[customerD_]" displayFolder="" count="0" memberValueDatatype="130" unbalanced="0"/>
    <cacheHierarchy uniqueName="[customerD_].[Name]" caption="Name" attribute="1" defaultMemberUniqueName="[customerD_].[Name].[All]" allUniqueName="[customerD_].[Name].[All]" dimensionUniqueName="[customerD_]" displayFolder="" count="0" memberValueDatatype="130" unbalanced="0"/>
    <cacheHierarchy uniqueName="[customerD_].[Age]" caption="Age" attribute="1" defaultMemberUniqueName="[customerD_].[Age].[All]" allUniqueName="[customerD_].[Age].[All]" dimensionUniqueName="[customerD_]" displayFolder="" count="0" memberValueDatatype="20" unbalanced="0"/>
    <cacheHierarchy uniqueName="[customerD_].[Gender]" caption="Gender" attribute="1" defaultMemberUniqueName="[customerD_].[Gender].[All]" allUniqueName="[customerD_].[Gender].[All]" dimensionUniqueName="[customerD_]" displayFolder="" count="0" memberValueDatatype="130" unbalanced="0"/>
    <cacheHierarchy uniqueName="[customerD_].[City]" caption="City" attribute="1" defaultMemberUniqueName="[customerD_].[City].[All]" allUniqueName="[customerD_].[City].[All]" dimensionUniqueName="[customerD_]" displayFolder="" count="0" memberValueDatatype="130" unbalanced="0"/>
    <cacheHierarchy uniqueName="[customerD_].[State]" caption="State" attribute="1" defaultMemberUniqueName="[customerD_].[State].[All]" allUniqueName="[customerD_].[State].[All]" dimensionUniqueName="[customerD_]" displayFolder="" count="0" memberValueDatatype="130" unbalanced="0"/>
    <cacheHierarchy uniqueName="[customerD_].[Country]" caption="Country" attribute="1" defaultMemberUniqueName="[customerD_].[Country].[All]" allUniqueName="[customerD_].[Country].[All]" dimensionUniqueName="[customerD_]" displayFolder="" count="0" memberValueDatatype="130" unbalanced="0"/>
    <cacheHierarchy uniqueName="[customerD_].[Loyalty_Level]" caption="Loyalty_Level" attribute="1" defaultMemberUniqueName="[customerD_].[Loyalty_Level].[All]" allUniqueName="[customerD_].[Loyalty_Level].[All]" dimensionUniqueName="[customerD_]" displayFolder="" count="2" memberValueDatatype="130" unbalanced="0">
      <fieldsUsage count="2">
        <fieldUsage x="-1"/>
        <fieldUsage x="5"/>
      </fieldsUsage>
    </cacheHierarchy>
    <cacheHierarchy uniqueName="[productD_1].[Product_ID]" caption="Product_ID" attribute="1" defaultMemberUniqueName="[productD_1].[Product_ID].[All]" allUniqueName="[productD_1].[Product_ID].[All]" dimensionUniqueName="[productD_1]" displayFolder="" count="0" memberValueDatatype="130" unbalanced="0"/>
    <cacheHierarchy uniqueName="[productD_1].[Product_Name]" caption="Product_Name" attribute="1" defaultMemberUniqueName="[productD_1].[Product_Name].[All]" allUniqueName="[productD_1].[Product_Name].[All]" dimensionUniqueName="[productD_1]" displayFolder="" count="0" memberValueDatatype="130" unbalanced="0"/>
    <cacheHierarchy uniqueName="[productD_1].[Category]" caption="Category" attribute="1" defaultMemberUniqueName="[productD_1].[Category].[All]" allUniqueName="[productD_1].[Category].[All]" dimensionUniqueName="[productD_1]" displayFolder="" count="0" memberValueDatatype="130" unbalanced="0"/>
    <cacheHierarchy uniqueName="[productD_1].[Sub_Category]" caption="Sub_Category" attribute="1" defaultMemberUniqueName="[productD_1].[Sub_Category].[All]" allUniqueName="[productD_1].[Sub_Category].[All]" dimensionUniqueName="[productD_1]" displayFolder="" count="0" memberValueDatatype="130" unbalanced="0"/>
    <cacheHierarchy uniqueName="[productD_1].[Brand]" caption="Brand" attribute="1" defaultMemberUniqueName="[productD_1].[Brand].[All]" allUniqueName="[productD_1].[Brand].[All]" dimensionUniqueName="[productD_1]" displayFolder="" count="0" memberValueDatatype="130" unbalanced="0"/>
    <cacheHierarchy uniqueName="[productD_1].[Cost]" caption="Cost" attribute="1" defaultMemberUniqueName="[productD_1].[Cost].[All]" allUniqueName="[productD_1].[Cost].[All]" dimensionUniqueName="[productD_1]" displayFolder="" count="0" memberValueDatatype="5" unbalanced="0"/>
    <cacheHierarchy uniqueName="[productD_1].[Stock]" caption="Stock" attribute="1" defaultMemberUniqueName="[productD_1].[Stock].[All]" allUniqueName="[productD_1].[Stock].[All]" dimensionUniqueName="[productD_1]" displayFolder="" count="0" memberValueDatatype="20" unbalanced="0"/>
    <cacheHierarchy uniqueName="[salesD_1].[Sales_ID]" caption="Sales_ID" attribute="1" defaultMemberUniqueName="[salesD_1].[Sales_ID].[All]" allUniqueName="[salesD_1].[Sales_ID].[All]" dimensionUniqueName="[salesD_1]" displayFolder="" count="0" memberValueDatatype="130" unbalanced="0"/>
    <cacheHierarchy uniqueName="[salesD_1].[Order_Date]" caption="Order_Date" attribute="1" time="1" defaultMemberUniqueName="[salesD_1].[Order_Date].[All]" allUniqueName="[salesD_1].[Order_Date].[All]" dimensionUniqueName="[salesD_1]" displayFolder="" count="2" memberValueDatatype="7" unbalanced="0">
      <fieldsUsage count="2">
        <fieldUsage x="-1"/>
        <fieldUsage x="0"/>
      </fieldsUsage>
    </cacheHierarchy>
    <cacheHierarchy uniqueName="[salesD_1].[Customer_ID]" caption="Customer_ID" attribute="1" defaultMemberUniqueName="[salesD_1].[Customer_ID].[All]" allUniqueName="[salesD_1].[Customer_ID].[All]" dimensionUniqueName="[salesD_1]" displayFolder="" count="0" memberValueDatatype="130" unbalanced="0"/>
    <cacheHierarchy uniqueName="[salesD_1].[Product_ID]" caption="Product_ID" attribute="1" defaultMemberUniqueName="[salesD_1].[Product_ID].[All]" allUniqueName="[salesD_1].[Product_ID].[All]" dimensionUniqueName="[salesD_1]" displayFolder="" count="0" memberValueDatatype="130" unbalanced="0"/>
    <cacheHierarchy uniqueName="[salesD_1].[Store_ID]" caption="Store_ID" attribute="1" defaultMemberUniqueName="[salesD_1].[Store_ID].[All]" allUniqueName="[salesD_1].[Store_ID].[All]" dimensionUniqueName="[salesD_1]" displayFolder="" count="0" memberValueDatatype="130" unbalanced="0"/>
    <cacheHierarchy uniqueName="[salesD_1].[Quantity]" caption="Quantity" attribute="1" defaultMemberUniqueName="[salesD_1].[Quantity].[All]" allUniqueName="[salesD_1].[Quantity].[All]" dimensionUniqueName="[salesD_1]" displayFolder="" count="0" memberValueDatatype="5" unbalanced="0"/>
    <cacheHierarchy uniqueName="[salesD_1].[Unit_Price]" caption="Unit_Price" attribute="1" defaultMemberUniqueName="[salesD_1].[Unit_Price].[All]" allUniqueName="[salesD_1].[Unit_Price].[All]" dimensionUniqueName="[salesD_1]" displayFolder="" count="0" memberValueDatatype="5" unbalanced="0"/>
    <cacheHierarchy uniqueName="[salesD_1].[Discount]" caption="Discount" attribute="1" defaultMemberUniqueName="[salesD_1].[Discount].[All]" allUniqueName="[salesD_1].[Discount].[All]" dimensionUniqueName="[salesD_1]" displayFolder="" count="0" memberValueDatatype="5" unbalanced="0"/>
    <cacheHierarchy uniqueName="[salesD_1].[Payment_Type]" caption="Payment_Type" attribute="1" defaultMemberUniqueName="[salesD_1].[Payment_Type].[All]" allUniqueName="[salesD_1].[Payment_Type].[All]" dimensionUniqueName="[salesD_1]" displayFolder="" count="0" memberValueDatatype="130" unbalanced="0"/>
    <cacheHierarchy uniqueName="[salesD_1].[Total_Amount]" caption="Total_Amount" attribute="1" defaultMemberUniqueName="[salesD_1].[Total_Amount].[All]" allUniqueName="[salesD_1].[Total_Amount].[All]" dimensionUniqueName="[salesD_1]" displayFolder="" count="0" memberValueDatatype="5" unbalanced="0"/>
    <cacheHierarchy uniqueName="[salesD_1].[Price Range]" caption="Price Range" attribute="1" defaultMemberUniqueName="[salesD_1].[Price Range].[All]" allUniqueName="[salesD_1].[Price Range].[All]" dimensionUniqueName="[salesD_1]" displayFolder="" count="0" memberValueDatatype="130" unbalanced="0"/>
    <cacheHierarchy uniqueName="[salesD_1].[Order_Date (Year)]" caption="Order_Date (Year)" attribute="1" defaultMemberUniqueName="[salesD_1].[Order_Date (Year)].[All]" allUniqueName="[salesD_1].[Order_Date (Year)].[All]" dimensionUniqueName="[salesD_1]" displayFolder="" count="2" memberValueDatatype="130" unbalanced="0">
      <fieldsUsage count="2">
        <fieldUsage x="-1"/>
        <fieldUsage x="3"/>
      </fieldsUsage>
    </cacheHierarchy>
    <cacheHierarchy uniqueName="[salesD_1].[Order_Date (Quarter)]" caption="Order_Date (Quarter)" attribute="1" defaultMemberUniqueName="[salesD_1].[Order_Date (Quarter)].[All]" allUniqueName="[salesD_1].[Order_Date (Quarter)].[All]" dimensionUniqueName="[salesD_1]" displayFolder="" count="2" memberValueDatatype="130" unbalanced="0">
      <fieldsUsage count="2">
        <fieldUsage x="-1"/>
        <fieldUsage x="2"/>
      </fieldsUsage>
    </cacheHierarchy>
    <cacheHierarchy uniqueName="[salesD_1].[Order_Date (Month)]" caption="Order_Date (Month)" attribute="1" defaultMemberUniqueName="[salesD_1].[Order_Date (Month)].[All]" allUniqueName="[salesD_1].[Order_Date (Month)].[All]" dimensionUniqueName="[salesD_1]" displayFolder="" count="2" memberValueDatatype="130" unbalanced="0">
      <fieldsUsage count="2">
        <fieldUsage x="-1"/>
        <fieldUsage x="1"/>
      </fieldsUsage>
    </cacheHierarchy>
    <cacheHierarchy uniqueName="[storeD].[Store_ID]" caption="Store_ID" attribute="1" defaultMemberUniqueName="[storeD].[Store_ID].[All]" allUniqueName="[storeD].[Store_ID].[All]" dimensionUniqueName="[storeD]" displayFolder="" count="0" memberValueDatatype="130" unbalanced="0"/>
    <cacheHierarchy uniqueName="[storeD].[Store_Name]" caption="Store_Name" attribute="1" defaultMemberUniqueName="[storeD].[Store_Name].[All]" allUniqueName="[storeD].[Store_Name].[All]" dimensionUniqueName="[storeD]" displayFolder="" count="0" memberValueDatatype="130" unbalanced="0"/>
    <cacheHierarchy uniqueName="[storeD].[Region]" caption="Region" attribute="1" defaultMemberUniqueName="[storeD].[Region].[All]" allUniqueName="[storeD].[Region].[All]" dimensionUniqueName="[storeD]" displayFolder="" count="0" memberValueDatatype="130" unbalanced="0"/>
    <cacheHierarchy uniqueName="[storeD].[City]" caption="City" attribute="1" defaultMemberUniqueName="[storeD].[City].[All]" allUniqueName="[storeD].[City].[All]" dimensionUniqueName="[storeD]" displayFolder="" count="0" memberValueDatatype="130" unbalanced="0"/>
    <cacheHierarchy uniqueName="[storeD].[Store_Type]" caption="Store_Type" attribute="1" defaultMemberUniqueName="[storeD].[Store_Type].[All]" allUniqueName="[storeD].[Store_Type].[All]" dimensionUniqueName="[storeD]" displayFolder="" count="0" memberValueDatatype="130" unbalanced="0"/>
    <cacheHierarchy uniqueName="[salesD_1].[Order_Date (Month Index)]" caption="Order_Date (Month Index)" attribute="1" defaultMemberUniqueName="[salesD_1].[Order_Date (Month Index)].[All]" allUniqueName="[salesD_1].[Order_Date (Month Index)].[All]" dimensionUniqueName="[salesD_1]" displayFolder="" count="0" memberValueDatatype="20" unbalanced="0" hidden="1"/>
    <cacheHierarchy uniqueName="[Measures].[__XL_Count salesD_1]" caption="__XL_Count salesD_1" measure="1" displayFolder="" measureGroup="salesD_1" count="0" hidden="1"/>
    <cacheHierarchy uniqueName="[Measures].[__XL_Count customerD_]" caption="__XL_Count customerD_" measure="1" displayFolder="" measureGroup="customerD_" count="0" hidden="1"/>
    <cacheHierarchy uniqueName="[Measures].[__XL_Count productD_1]" caption="__XL_Count productD_1" measure="1" displayFolder="" measureGroup="productD_1" count="0" hidden="1"/>
    <cacheHierarchy uniqueName="[Measures].[__XL_Count storeD]" caption="__XL_Count storeD" measure="1" displayFolder="" measureGroup="storeD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D_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D_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_Amount]" caption="Average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D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iscount]" caption="Count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otal_Amount]" caption="Count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customerD_" uniqueName="[customerD_]" caption="customerD_"/>
    <dimension measure="1" name="Measures" uniqueName="[Measures]" caption="Measures"/>
    <dimension name="productD_1" uniqueName="[productD_1]" caption="productD_1"/>
    <dimension name="salesD_1" uniqueName="[salesD_1]" caption="salesD_1"/>
    <dimension name="storeD" uniqueName="[storeD]" caption="storeD"/>
  </dimensions>
  <measureGroups count="4">
    <measureGroup name="customerD_" caption="customerD_"/>
    <measureGroup name="productD_1" caption="productD_1"/>
    <measureGroup name="salesD_1" caption="salesD_1"/>
    <measureGroup name="storeD" caption="storeD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ashMR" refreshedDate="46088.879032407407" backgroundQuery="1" createdVersion="8" refreshedVersion="8" minRefreshableVersion="3" recordCount="0" supportSubquery="1" supportAdvancedDrill="1" xr:uid="{A2CCA2F7-936C-447E-8F28-B32E8DB5A06E}">
  <cacheSource type="external" connectionId="4"/>
  <cacheFields count="2">
    <cacheField name="[customerD_].[Gender].[Gender]" caption="Gender" numFmtId="0" hierarchy="3" level="1">
      <sharedItems count="2">
        <s v="Female"/>
        <s v="Male"/>
      </sharedItems>
    </cacheField>
    <cacheField name="[Measures].[Average of Total_Amount]" caption="Average of Total_Amount" numFmtId="0" hierarchy="42" level="32767"/>
  </cacheFields>
  <cacheHierarchies count="47">
    <cacheHierarchy uniqueName="[customerD_].[Customer_ID]" caption="Customer_ID" attribute="1" defaultMemberUniqueName="[customerD_].[Customer_ID].[All]" allUniqueName="[customerD_].[Customer_ID].[All]" dimensionUniqueName="[customerD_]" displayFolder="" count="0" memberValueDatatype="130" unbalanced="0"/>
    <cacheHierarchy uniqueName="[customerD_].[Name]" caption="Name" attribute="1" defaultMemberUniqueName="[customerD_].[Name].[All]" allUniqueName="[customerD_].[Name].[All]" dimensionUniqueName="[customerD_]" displayFolder="" count="0" memberValueDatatype="130" unbalanced="0"/>
    <cacheHierarchy uniqueName="[customerD_].[Age]" caption="Age" attribute="1" defaultMemberUniqueName="[customerD_].[Age].[All]" allUniqueName="[customerD_].[Age].[All]" dimensionUniqueName="[customerD_]" displayFolder="" count="0" memberValueDatatype="20" unbalanced="0"/>
    <cacheHierarchy uniqueName="[customerD_].[Gender]" caption="Gender" attribute="1" defaultMemberUniqueName="[customerD_].[Gender].[All]" allUniqueName="[customerD_].[Gender].[All]" dimensionUniqueName="[customerD_]" displayFolder="" count="2" memberValueDatatype="130" unbalanced="0">
      <fieldsUsage count="2">
        <fieldUsage x="-1"/>
        <fieldUsage x="0"/>
      </fieldsUsage>
    </cacheHierarchy>
    <cacheHierarchy uniqueName="[customerD_].[City]" caption="City" attribute="1" defaultMemberUniqueName="[customerD_].[City].[All]" allUniqueName="[customerD_].[City].[All]" dimensionUniqueName="[customerD_]" displayFolder="" count="0" memberValueDatatype="130" unbalanced="0"/>
    <cacheHierarchy uniqueName="[customerD_].[State]" caption="State" attribute="1" defaultMemberUniqueName="[customerD_].[State].[All]" allUniqueName="[customerD_].[State].[All]" dimensionUniqueName="[customerD_]" displayFolder="" count="0" memberValueDatatype="130" unbalanced="0"/>
    <cacheHierarchy uniqueName="[customerD_].[Country]" caption="Country" attribute="1" defaultMemberUniqueName="[customerD_].[Country].[All]" allUniqueName="[customerD_].[Country].[All]" dimensionUniqueName="[customerD_]" displayFolder="" count="0" memberValueDatatype="130" unbalanced="0"/>
    <cacheHierarchy uniqueName="[customerD_].[Loyalty_Level]" caption="Loyalty_Level" attribute="1" defaultMemberUniqueName="[customerD_].[Loyalty_Level].[All]" allUniqueName="[customerD_].[Loyalty_Level].[All]" dimensionUniqueName="[customerD_]" displayFolder="" count="0" memberValueDatatype="130" unbalanced="0"/>
    <cacheHierarchy uniqueName="[productD_1].[Product_ID]" caption="Product_ID" attribute="1" defaultMemberUniqueName="[productD_1].[Product_ID].[All]" allUniqueName="[productD_1].[Product_ID].[All]" dimensionUniqueName="[productD_1]" displayFolder="" count="0" memberValueDatatype="130" unbalanced="0"/>
    <cacheHierarchy uniqueName="[productD_1].[Product_Name]" caption="Product_Name" attribute="1" defaultMemberUniqueName="[productD_1].[Product_Name].[All]" allUniqueName="[productD_1].[Product_Name].[All]" dimensionUniqueName="[productD_1]" displayFolder="" count="0" memberValueDatatype="130" unbalanced="0"/>
    <cacheHierarchy uniqueName="[productD_1].[Category]" caption="Category" attribute="1" defaultMemberUniqueName="[productD_1].[Category].[All]" allUniqueName="[productD_1].[Category].[All]" dimensionUniqueName="[productD_1]" displayFolder="" count="0" memberValueDatatype="130" unbalanced="0"/>
    <cacheHierarchy uniqueName="[productD_1].[Sub_Category]" caption="Sub_Category" attribute="1" defaultMemberUniqueName="[productD_1].[Sub_Category].[All]" allUniqueName="[productD_1].[Sub_Category].[All]" dimensionUniqueName="[productD_1]" displayFolder="" count="0" memberValueDatatype="130" unbalanced="0"/>
    <cacheHierarchy uniqueName="[productD_1].[Brand]" caption="Brand" attribute="1" defaultMemberUniqueName="[productD_1].[Brand].[All]" allUniqueName="[productD_1].[Brand].[All]" dimensionUniqueName="[productD_1]" displayFolder="" count="0" memberValueDatatype="130" unbalanced="0"/>
    <cacheHierarchy uniqueName="[productD_1].[Cost]" caption="Cost" attribute="1" defaultMemberUniqueName="[productD_1].[Cost].[All]" allUniqueName="[productD_1].[Cost].[All]" dimensionUniqueName="[productD_1]" displayFolder="" count="0" memberValueDatatype="5" unbalanced="0"/>
    <cacheHierarchy uniqueName="[productD_1].[Stock]" caption="Stock" attribute="1" defaultMemberUniqueName="[productD_1].[Stock].[All]" allUniqueName="[productD_1].[Stock].[All]" dimensionUniqueName="[productD_1]" displayFolder="" count="0" memberValueDatatype="20" unbalanced="0"/>
    <cacheHierarchy uniqueName="[salesD_1].[Sales_ID]" caption="Sales_ID" attribute="1" defaultMemberUniqueName="[salesD_1].[Sales_ID].[All]" allUniqueName="[salesD_1].[Sales_ID].[All]" dimensionUniqueName="[salesD_1]" displayFolder="" count="0" memberValueDatatype="130" unbalanced="0"/>
    <cacheHierarchy uniqueName="[salesD_1].[Order_Date]" caption="Order_Date" attribute="1" time="1" defaultMemberUniqueName="[salesD_1].[Order_Date].[All]" allUniqueName="[salesD_1].[Order_Date].[All]" dimensionUniqueName="[salesD_1]" displayFolder="" count="0" memberValueDatatype="7" unbalanced="0"/>
    <cacheHierarchy uniqueName="[salesD_1].[Customer_ID]" caption="Customer_ID" attribute="1" defaultMemberUniqueName="[salesD_1].[Customer_ID].[All]" allUniqueName="[salesD_1].[Customer_ID].[All]" dimensionUniqueName="[salesD_1]" displayFolder="" count="0" memberValueDatatype="130" unbalanced="0"/>
    <cacheHierarchy uniqueName="[salesD_1].[Product_ID]" caption="Product_ID" attribute="1" defaultMemberUniqueName="[salesD_1].[Product_ID].[All]" allUniqueName="[salesD_1].[Product_ID].[All]" dimensionUniqueName="[salesD_1]" displayFolder="" count="0" memberValueDatatype="130" unbalanced="0"/>
    <cacheHierarchy uniqueName="[salesD_1].[Store_ID]" caption="Store_ID" attribute="1" defaultMemberUniqueName="[salesD_1].[Store_ID].[All]" allUniqueName="[salesD_1].[Store_ID].[All]" dimensionUniqueName="[salesD_1]" displayFolder="" count="0" memberValueDatatype="130" unbalanced="0"/>
    <cacheHierarchy uniqueName="[salesD_1].[Quantity]" caption="Quantity" attribute="1" defaultMemberUniqueName="[salesD_1].[Quantity].[All]" allUniqueName="[salesD_1].[Quantity].[All]" dimensionUniqueName="[salesD_1]" displayFolder="" count="0" memberValueDatatype="5" unbalanced="0"/>
    <cacheHierarchy uniqueName="[salesD_1].[Unit_Price]" caption="Unit_Price" attribute="1" defaultMemberUniqueName="[salesD_1].[Unit_Price].[All]" allUniqueName="[salesD_1].[Unit_Price].[All]" dimensionUniqueName="[salesD_1]" displayFolder="" count="0" memberValueDatatype="5" unbalanced="0"/>
    <cacheHierarchy uniqueName="[salesD_1].[Discount]" caption="Discount" attribute="1" defaultMemberUniqueName="[salesD_1].[Discount].[All]" allUniqueName="[salesD_1].[Discount].[All]" dimensionUniqueName="[salesD_1]" displayFolder="" count="0" memberValueDatatype="5" unbalanced="0"/>
    <cacheHierarchy uniqueName="[salesD_1].[Payment_Type]" caption="Payment_Type" attribute="1" defaultMemberUniqueName="[salesD_1].[Payment_Type].[All]" allUniqueName="[salesD_1].[Payment_Type].[All]" dimensionUniqueName="[salesD_1]" displayFolder="" count="0" memberValueDatatype="130" unbalanced="0"/>
    <cacheHierarchy uniqueName="[salesD_1].[Total_Amount]" caption="Total_Amount" attribute="1" defaultMemberUniqueName="[salesD_1].[Total_Amount].[All]" allUniqueName="[salesD_1].[Total_Amount].[All]" dimensionUniqueName="[salesD_1]" displayFolder="" count="0" memberValueDatatype="5" unbalanced="0"/>
    <cacheHierarchy uniqueName="[salesD_1].[Price Range]" caption="Price Range" attribute="1" defaultMemberUniqueName="[salesD_1].[Price Range].[All]" allUniqueName="[salesD_1].[Price Range].[All]" dimensionUniqueName="[salesD_1]" displayFolder="" count="0" memberValueDatatype="130" unbalanced="0"/>
    <cacheHierarchy uniqueName="[salesD_1].[Order_Date (Year)]" caption="Order_Date (Year)" attribute="1" defaultMemberUniqueName="[salesD_1].[Order_Date (Year)].[All]" allUniqueName="[salesD_1].[Order_Date (Year)].[All]" dimensionUniqueName="[salesD_1]" displayFolder="" count="0" memberValueDatatype="130" unbalanced="0"/>
    <cacheHierarchy uniqueName="[salesD_1].[Order_Date (Quarter)]" caption="Order_Date (Quarter)" attribute="1" defaultMemberUniqueName="[salesD_1].[Order_Date (Quarter)].[All]" allUniqueName="[salesD_1].[Order_Date (Quarter)].[All]" dimensionUniqueName="[salesD_1]" displayFolder="" count="0" memberValueDatatype="130" unbalanced="0"/>
    <cacheHierarchy uniqueName="[salesD_1].[Order_Date (Month)]" caption="Order_Date (Month)" attribute="1" defaultMemberUniqueName="[salesD_1].[Order_Date (Month)].[All]" allUniqueName="[salesD_1].[Order_Date (Month)].[All]" dimensionUniqueName="[salesD_1]" displayFolder="" count="0" memberValueDatatype="130" unbalanced="0"/>
    <cacheHierarchy uniqueName="[storeD].[Store_ID]" caption="Store_ID" attribute="1" defaultMemberUniqueName="[storeD].[Store_ID].[All]" allUniqueName="[storeD].[Store_ID].[All]" dimensionUniqueName="[storeD]" displayFolder="" count="0" memberValueDatatype="130" unbalanced="0"/>
    <cacheHierarchy uniqueName="[storeD].[Store_Name]" caption="Store_Name" attribute="1" defaultMemberUniqueName="[storeD].[Store_Name].[All]" allUniqueName="[storeD].[Store_Name].[All]" dimensionUniqueName="[storeD]" displayFolder="" count="0" memberValueDatatype="130" unbalanced="0"/>
    <cacheHierarchy uniqueName="[storeD].[Region]" caption="Region" attribute="1" defaultMemberUniqueName="[storeD].[Region].[All]" allUniqueName="[storeD].[Region].[All]" dimensionUniqueName="[storeD]" displayFolder="" count="0" memberValueDatatype="130" unbalanced="0"/>
    <cacheHierarchy uniqueName="[storeD].[City]" caption="City" attribute="1" defaultMemberUniqueName="[storeD].[City].[All]" allUniqueName="[storeD].[City].[All]" dimensionUniqueName="[storeD]" displayFolder="" count="0" memberValueDatatype="130" unbalanced="0"/>
    <cacheHierarchy uniqueName="[storeD].[Store_Type]" caption="Store_Type" attribute="1" defaultMemberUniqueName="[storeD].[Store_Type].[All]" allUniqueName="[storeD].[Store_Type].[All]" dimensionUniqueName="[storeD]" displayFolder="" count="0" memberValueDatatype="130" unbalanced="0"/>
    <cacheHierarchy uniqueName="[salesD_1].[Order_Date (Month Index)]" caption="Order_Date (Month Index)" attribute="1" defaultMemberUniqueName="[salesD_1].[Order_Date (Month Index)].[All]" allUniqueName="[salesD_1].[Order_Date (Month Index)].[All]" dimensionUniqueName="[salesD_1]" displayFolder="" count="0" memberValueDatatype="20" unbalanced="0" hidden="1"/>
    <cacheHierarchy uniqueName="[Measures].[__XL_Count salesD_1]" caption="__XL_Count salesD_1" measure="1" displayFolder="" measureGroup="salesD_1" count="0" hidden="1"/>
    <cacheHierarchy uniqueName="[Measures].[__XL_Count customerD_]" caption="__XL_Count customerD_" measure="1" displayFolder="" measureGroup="customerD_" count="0" hidden="1"/>
    <cacheHierarchy uniqueName="[Measures].[__XL_Count productD_1]" caption="__XL_Count productD_1" measure="1" displayFolder="" measureGroup="productD_1" count="0" hidden="1"/>
    <cacheHierarchy uniqueName="[Measures].[__XL_Count storeD]" caption="__XL_Count storeD" measure="1" displayFolder="" measureGroup="storeD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D_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_Amount]" caption="Average of Total_Amount" measure="1" displayFolder="" measureGroup="salesD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D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iscount]" caption="Count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otal_Amount]" caption="Count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customerD_" uniqueName="[customerD_]" caption="customerD_"/>
    <dimension measure="1" name="Measures" uniqueName="[Measures]" caption="Measures"/>
    <dimension name="productD_1" uniqueName="[productD_1]" caption="productD_1"/>
    <dimension name="salesD_1" uniqueName="[salesD_1]" caption="salesD_1"/>
    <dimension name="storeD" uniqueName="[storeD]" caption="storeD"/>
  </dimensions>
  <measureGroups count="4">
    <measureGroup name="customerD_" caption="customerD_"/>
    <measureGroup name="productD_1" caption="productD_1"/>
    <measureGroup name="salesD_1" caption="salesD_1"/>
    <measureGroup name="storeD" caption="storeD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ashMR" refreshedDate="46088.881564814816" backgroundQuery="1" createdVersion="8" refreshedVersion="8" minRefreshableVersion="3" recordCount="0" supportSubquery="1" supportAdvancedDrill="1" xr:uid="{6FFD4108-9752-4496-AA74-58A1BCA7DD17}">
  <cacheSource type="external" connectionId="4"/>
  <cacheFields count="2">
    <cacheField name="[storeD].[Region].[Region]" caption="Region" numFmtId="0" hierarchy="31" level="1">
      <sharedItems count="4">
        <s v="East"/>
        <s v="North"/>
        <s v="South"/>
        <s v="West"/>
      </sharedItems>
    </cacheField>
    <cacheField name="[Measures].[Sum of Total_Amount]" caption="Sum of Total_Amount" numFmtId="0" hierarchy="40" level="32767"/>
  </cacheFields>
  <cacheHierarchies count="47">
    <cacheHierarchy uniqueName="[customerD_].[Customer_ID]" caption="Customer_ID" attribute="1" defaultMemberUniqueName="[customerD_].[Customer_ID].[All]" allUniqueName="[customerD_].[Customer_ID].[All]" dimensionUniqueName="[customerD_]" displayFolder="" count="0" memberValueDatatype="130" unbalanced="0"/>
    <cacheHierarchy uniqueName="[customerD_].[Name]" caption="Name" attribute="1" defaultMemberUniqueName="[customerD_].[Name].[All]" allUniqueName="[customerD_].[Name].[All]" dimensionUniqueName="[customerD_]" displayFolder="" count="0" memberValueDatatype="130" unbalanced="0"/>
    <cacheHierarchy uniqueName="[customerD_].[Age]" caption="Age" attribute="1" defaultMemberUniqueName="[customerD_].[Age].[All]" allUniqueName="[customerD_].[Age].[All]" dimensionUniqueName="[customerD_]" displayFolder="" count="0" memberValueDatatype="20" unbalanced="0"/>
    <cacheHierarchy uniqueName="[customerD_].[Gender]" caption="Gender" attribute="1" defaultMemberUniqueName="[customerD_].[Gender].[All]" allUniqueName="[customerD_].[Gender].[All]" dimensionUniqueName="[customerD_]" displayFolder="" count="0" memberValueDatatype="130" unbalanced="0"/>
    <cacheHierarchy uniqueName="[customerD_].[City]" caption="City" attribute="1" defaultMemberUniqueName="[customerD_].[City].[All]" allUniqueName="[customerD_].[City].[All]" dimensionUniqueName="[customerD_]" displayFolder="" count="0" memberValueDatatype="130" unbalanced="0"/>
    <cacheHierarchy uniqueName="[customerD_].[State]" caption="State" attribute="1" defaultMemberUniqueName="[customerD_].[State].[All]" allUniqueName="[customerD_].[State].[All]" dimensionUniqueName="[customerD_]" displayFolder="" count="0" memberValueDatatype="130" unbalanced="0"/>
    <cacheHierarchy uniqueName="[customerD_].[Country]" caption="Country" attribute="1" defaultMemberUniqueName="[customerD_].[Country].[All]" allUniqueName="[customerD_].[Country].[All]" dimensionUniqueName="[customerD_]" displayFolder="" count="0" memberValueDatatype="130" unbalanced="0"/>
    <cacheHierarchy uniqueName="[customerD_].[Loyalty_Level]" caption="Loyalty_Level" attribute="1" defaultMemberUniqueName="[customerD_].[Loyalty_Level].[All]" allUniqueName="[customerD_].[Loyalty_Level].[All]" dimensionUniqueName="[customerD_]" displayFolder="" count="0" memberValueDatatype="130" unbalanced="0"/>
    <cacheHierarchy uniqueName="[productD_1].[Product_ID]" caption="Product_ID" attribute="1" defaultMemberUniqueName="[productD_1].[Product_ID].[All]" allUniqueName="[productD_1].[Product_ID].[All]" dimensionUniqueName="[productD_1]" displayFolder="" count="0" memberValueDatatype="130" unbalanced="0"/>
    <cacheHierarchy uniqueName="[productD_1].[Product_Name]" caption="Product_Name" attribute="1" defaultMemberUniqueName="[productD_1].[Product_Name].[All]" allUniqueName="[productD_1].[Product_Name].[All]" dimensionUniqueName="[productD_1]" displayFolder="" count="0" memberValueDatatype="130" unbalanced="0"/>
    <cacheHierarchy uniqueName="[productD_1].[Category]" caption="Category" attribute="1" defaultMemberUniqueName="[productD_1].[Category].[All]" allUniqueName="[productD_1].[Category].[All]" dimensionUniqueName="[productD_1]" displayFolder="" count="0" memberValueDatatype="130" unbalanced="0"/>
    <cacheHierarchy uniqueName="[productD_1].[Sub_Category]" caption="Sub_Category" attribute="1" defaultMemberUniqueName="[productD_1].[Sub_Category].[All]" allUniqueName="[productD_1].[Sub_Category].[All]" dimensionUniqueName="[productD_1]" displayFolder="" count="0" memberValueDatatype="130" unbalanced="0"/>
    <cacheHierarchy uniqueName="[productD_1].[Brand]" caption="Brand" attribute="1" defaultMemberUniqueName="[productD_1].[Brand].[All]" allUniqueName="[productD_1].[Brand].[All]" dimensionUniqueName="[productD_1]" displayFolder="" count="0" memberValueDatatype="130" unbalanced="0"/>
    <cacheHierarchy uniqueName="[productD_1].[Cost]" caption="Cost" attribute="1" defaultMemberUniqueName="[productD_1].[Cost].[All]" allUniqueName="[productD_1].[Cost].[All]" dimensionUniqueName="[productD_1]" displayFolder="" count="0" memberValueDatatype="5" unbalanced="0"/>
    <cacheHierarchy uniqueName="[productD_1].[Stock]" caption="Stock" attribute="1" defaultMemberUniqueName="[productD_1].[Stock].[All]" allUniqueName="[productD_1].[Stock].[All]" dimensionUniqueName="[productD_1]" displayFolder="" count="0" memberValueDatatype="20" unbalanced="0"/>
    <cacheHierarchy uniqueName="[salesD_1].[Sales_ID]" caption="Sales_ID" attribute="1" defaultMemberUniqueName="[salesD_1].[Sales_ID].[All]" allUniqueName="[salesD_1].[Sales_ID].[All]" dimensionUniqueName="[salesD_1]" displayFolder="" count="0" memberValueDatatype="130" unbalanced="0"/>
    <cacheHierarchy uniqueName="[salesD_1].[Order_Date]" caption="Order_Date" attribute="1" time="1" defaultMemberUniqueName="[salesD_1].[Order_Date].[All]" allUniqueName="[salesD_1].[Order_Date].[All]" dimensionUniqueName="[salesD_1]" displayFolder="" count="0" memberValueDatatype="7" unbalanced="0"/>
    <cacheHierarchy uniqueName="[salesD_1].[Customer_ID]" caption="Customer_ID" attribute="1" defaultMemberUniqueName="[salesD_1].[Customer_ID].[All]" allUniqueName="[salesD_1].[Customer_ID].[All]" dimensionUniqueName="[salesD_1]" displayFolder="" count="0" memberValueDatatype="130" unbalanced="0"/>
    <cacheHierarchy uniqueName="[salesD_1].[Product_ID]" caption="Product_ID" attribute="1" defaultMemberUniqueName="[salesD_1].[Product_ID].[All]" allUniqueName="[salesD_1].[Product_ID].[All]" dimensionUniqueName="[salesD_1]" displayFolder="" count="0" memberValueDatatype="130" unbalanced="0"/>
    <cacheHierarchy uniqueName="[salesD_1].[Store_ID]" caption="Store_ID" attribute="1" defaultMemberUniqueName="[salesD_1].[Store_ID].[All]" allUniqueName="[salesD_1].[Store_ID].[All]" dimensionUniqueName="[salesD_1]" displayFolder="" count="0" memberValueDatatype="130" unbalanced="0"/>
    <cacheHierarchy uniqueName="[salesD_1].[Quantity]" caption="Quantity" attribute="1" defaultMemberUniqueName="[salesD_1].[Quantity].[All]" allUniqueName="[salesD_1].[Quantity].[All]" dimensionUniqueName="[salesD_1]" displayFolder="" count="0" memberValueDatatype="5" unbalanced="0"/>
    <cacheHierarchy uniqueName="[salesD_1].[Unit_Price]" caption="Unit_Price" attribute="1" defaultMemberUniqueName="[salesD_1].[Unit_Price].[All]" allUniqueName="[salesD_1].[Unit_Price].[All]" dimensionUniqueName="[salesD_1]" displayFolder="" count="0" memberValueDatatype="5" unbalanced="0"/>
    <cacheHierarchy uniqueName="[salesD_1].[Discount]" caption="Discount" attribute="1" defaultMemberUniqueName="[salesD_1].[Discount].[All]" allUniqueName="[salesD_1].[Discount].[All]" dimensionUniqueName="[salesD_1]" displayFolder="" count="0" memberValueDatatype="5" unbalanced="0"/>
    <cacheHierarchy uniqueName="[salesD_1].[Payment_Type]" caption="Payment_Type" attribute="1" defaultMemberUniqueName="[salesD_1].[Payment_Type].[All]" allUniqueName="[salesD_1].[Payment_Type].[All]" dimensionUniqueName="[salesD_1]" displayFolder="" count="0" memberValueDatatype="130" unbalanced="0"/>
    <cacheHierarchy uniqueName="[salesD_1].[Total_Amount]" caption="Total_Amount" attribute="1" defaultMemberUniqueName="[salesD_1].[Total_Amount].[All]" allUniqueName="[salesD_1].[Total_Amount].[All]" dimensionUniqueName="[salesD_1]" displayFolder="" count="0" memberValueDatatype="5" unbalanced="0"/>
    <cacheHierarchy uniqueName="[salesD_1].[Price Range]" caption="Price Range" attribute="1" defaultMemberUniqueName="[salesD_1].[Price Range].[All]" allUniqueName="[salesD_1].[Price Range].[All]" dimensionUniqueName="[salesD_1]" displayFolder="" count="0" memberValueDatatype="130" unbalanced="0"/>
    <cacheHierarchy uniqueName="[salesD_1].[Order_Date (Year)]" caption="Order_Date (Year)" attribute="1" defaultMemberUniqueName="[salesD_1].[Order_Date (Year)].[All]" allUniqueName="[salesD_1].[Order_Date (Year)].[All]" dimensionUniqueName="[salesD_1]" displayFolder="" count="0" memberValueDatatype="130" unbalanced="0"/>
    <cacheHierarchy uniqueName="[salesD_1].[Order_Date (Quarter)]" caption="Order_Date (Quarter)" attribute="1" defaultMemberUniqueName="[salesD_1].[Order_Date (Quarter)].[All]" allUniqueName="[salesD_1].[Order_Date (Quarter)].[All]" dimensionUniqueName="[salesD_1]" displayFolder="" count="0" memberValueDatatype="130" unbalanced="0"/>
    <cacheHierarchy uniqueName="[salesD_1].[Order_Date (Month)]" caption="Order_Date (Month)" attribute="1" defaultMemberUniqueName="[salesD_1].[Order_Date (Month)].[All]" allUniqueName="[salesD_1].[Order_Date (Month)].[All]" dimensionUniqueName="[salesD_1]" displayFolder="" count="0" memberValueDatatype="130" unbalanced="0"/>
    <cacheHierarchy uniqueName="[storeD].[Store_ID]" caption="Store_ID" attribute="1" defaultMemberUniqueName="[storeD].[Store_ID].[All]" allUniqueName="[storeD].[Store_ID].[All]" dimensionUniqueName="[storeD]" displayFolder="" count="0" memberValueDatatype="130" unbalanced="0"/>
    <cacheHierarchy uniqueName="[storeD].[Store_Name]" caption="Store_Name" attribute="1" defaultMemberUniqueName="[storeD].[Store_Name].[All]" allUniqueName="[storeD].[Store_Name].[All]" dimensionUniqueName="[storeD]" displayFolder="" count="0" memberValueDatatype="130" unbalanced="0"/>
    <cacheHierarchy uniqueName="[storeD].[Region]" caption="Region" attribute="1" defaultMemberUniqueName="[storeD].[Region].[All]" allUniqueName="[storeD].[Region].[All]" dimensionUniqueName="[storeD]" displayFolder="" count="2" memberValueDatatype="130" unbalanced="0">
      <fieldsUsage count="2">
        <fieldUsage x="-1"/>
        <fieldUsage x="0"/>
      </fieldsUsage>
    </cacheHierarchy>
    <cacheHierarchy uniqueName="[storeD].[City]" caption="City" attribute="1" defaultMemberUniqueName="[storeD].[City].[All]" allUniqueName="[storeD].[City].[All]" dimensionUniqueName="[storeD]" displayFolder="" count="0" memberValueDatatype="130" unbalanced="0"/>
    <cacheHierarchy uniqueName="[storeD].[Store_Type]" caption="Store_Type" attribute="1" defaultMemberUniqueName="[storeD].[Store_Type].[All]" allUniqueName="[storeD].[Store_Type].[All]" dimensionUniqueName="[storeD]" displayFolder="" count="0" memberValueDatatype="130" unbalanced="0"/>
    <cacheHierarchy uniqueName="[salesD_1].[Order_Date (Month Index)]" caption="Order_Date (Month Index)" attribute="1" defaultMemberUniqueName="[salesD_1].[Order_Date (Month Index)].[All]" allUniqueName="[salesD_1].[Order_Date (Month Index)].[All]" dimensionUniqueName="[salesD_1]" displayFolder="" count="0" memberValueDatatype="20" unbalanced="0" hidden="1"/>
    <cacheHierarchy uniqueName="[Measures].[__XL_Count salesD_1]" caption="__XL_Count salesD_1" measure="1" displayFolder="" measureGroup="salesD_1" count="0" hidden="1"/>
    <cacheHierarchy uniqueName="[Measures].[__XL_Count customerD_]" caption="__XL_Count customerD_" measure="1" displayFolder="" measureGroup="customerD_" count="0" hidden="1"/>
    <cacheHierarchy uniqueName="[Measures].[__XL_Count productD_1]" caption="__XL_Count productD_1" measure="1" displayFolder="" measureGroup="productD_1" count="0" hidden="1"/>
    <cacheHierarchy uniqueName="[Measures].[__XL_Count storeD]" caption="__XL_Count storeD" measure="1" displayFolder="" measureGroup="storeD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D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D_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_Amount]" caption="Average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D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iscount]" caption="Count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otal_Amount]" caption="Count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customerD_" uniqueName="[customerD_]" caption="customerD_"/>
    <dimension measure="1" name="Measures" uniqueName="[Measures]" caption="Measures"/>
    <dimension name="productD_1" uniqueName="[productD_1]" caption="productD_1"/>
    <dimension name="salesD_1" uniqueName="[salesD_1]" caption="salesD_1"/>
    <dimension name="storeD" uniqueName="[storeD]" caption="storeD"/>
  </dimensions>
  <measureGroups count="4">
    <measureGroup name="customerD_" caption="customerD_"/>
    <measureGroup name="productD_1" caption="productD_1"/>
    <measureGroup name="salesD_1" caption="salesD_1"/>
    <measureGroup name="storeD" caption="storeD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ashMR" refreshedDate="46089.54119398148" backgroundQuery="1" createdVersion="8" refreshedVersion="8" minRefreshableVersion="3" recordCount="0" supportSubquery="1" supportAdvancedDrill="1" xr:uid="{0D2FBF42-E26E-4D99-9461-CD8FCCB5E11C}">
  <cacheSource type="external" connectionId="4"/>
  <cacheFields count="2">
    <cacheField name="[Measures].[Sum of Total_Amount]" caption="Sum of Total_Amount" numFmtId="0" hierarchy="40" level="32767"/>
    <cacheField name="[customerD_].[Country].[Country]" caption="Country" numFmtId="0" hierarchy="6" level="1">
      <sharedItems count="2">
        <s v="United States of America"/>
        <s v="USA"/>
      </sharedItems>
    </cacheField>
  </cacheFields>
  <cacheHierarchies count="47">
    <cacheHierarchy uniqueName="[customerD_].[Customer_ID]" caption="Customer_ID" attribute="1" defaultMemberUniqueName="[customerD_].[Customer_ID].[All]" allUniqueName="[customerD_].[Customer_ID].[All]" dimensionUniqueName="[customerD_]" displayFolder="" count="0" memberValueDatatype="130" unbalanced="0"/>
    <cacheHierarchy uniqueName="[customerD_].[Name]" caption="Name" attribute="1" defaultMemberUniqueName="[customerD_].[Name].[All]" allUniqueName="[customerD_].[Name].[All]" dimensionUniqueName="[customerD_]" displayFolder="" count="0" memberValueDatatype="130" unbalanced="0"/>
    <cacheHierarchy uniqueName="[customerD_].[Age]" caption="Age" attribute="1" defaultMemberUniqueName="[customerD_].[Age].[All]" allUniqueName="[customerD_].[Age].[All]" dimensionUniqueName="[customerD_]" displayFolder="" count="0" memberValueDatatype="20" unbalanced="0"/>
    <cacheHierarchy uniqueName="[customerD_].[Gender]" caption="Gender" attribute="1" defaultMemberUniqueName="[customerD_].[Gender].[All]" allUniqueName="[customerD_].[Gender].[All]" dimensionUniqueName="[customerD_]" displayFolder="" count="0" memberValueDatatype="130" unbalanced="0"/>
    <cacheHierarchy uniqueName="[customerD_].[City]" caption="City" attribute="1" defaultMemberUniqueName="[customerD_].[City].[All]" allUniqueName="[customerD_].[City].[All]" dimensionUniqueName="[customerD_]" displayFolder="" count="0" memberValueDatatype="130" unbalanced="0"/>
    <cacheHierarchy uniqueName="[customerD_].[State]" caption="State" attribute="1" defaultMemberUniqueName="[customerD_].[State].[All]" allUniqueName="[customerD_].[State].[All]" dimensionUniqueName="[customerD_]" displayFolder="" count="0" memberValueDatatype="130" unbalanced="0"/>
    <cacheHierarchy uniqueName="[customerD_].[Country]" caption="Country" attribute="1" defaultMemberUniqueName="[customerD_].[Country].[All]" allUniqueName="[customerD_].[Country].[All]" dimensionUniqueName="[customerD_]" displayFolder="" count="2" memberValueDatatype="130" unbalanced="0">
      <fieldsUsage count="2">
        <fieldUsage x="-1"/>
        <fieldUsage x="1"/>
      </fieldsUsage>
    </cacheHierarchy>
    <cacheHierarchy uniqueName="[customerD_].[Loyalty_Level]" caption="Loyalty_Level" attribute="1" defaultMemberUniqueName="[customerD_].[Loyalty_Level].[All]" allUniqueName="[customerD_].[Loyalty_Level].[All]" dimensionUniqueName="[customerD_]" displayFolder="" count="0" memberValueDatatype="130" unbalanced="0"/>
    <cacheHierarchy uniqueName="[productD_1].[Product_ID]" caption="Product_ID" attribute="1" defaultMemberUniqueName="[productD_1].[Product_ID].[All]" allUniqueName="[productD_1].[Product_ID].[All]" dimensionUniqueName="[productD_1]" displayFolder="" count="0" memberValueDatatype="130" unbalanced="0"/>
    <cacheHierarchy uniqueName="[productD_1].[Product_Name]" caption="Product_Name" attribute="1" defaultMemberUniqueName="[productD_1].[Product_Name].[All]" allUniqueName="[productD_1].[Product_Name].[All]" dimensionUniqueName="[productD_1]" displayFolder="" count="0" memberValueDatatype="130" unbalanced="0"/>
    <cacheHierarchy uniqueName="[productD_1].[Category]" caption="Category" attribute="1" defaultMemberUniqueName="[productD_1].[Category].[All]" allUniqueName="[productD_1].[Category].[All]" dimensionUniqueName="[productD_1]" displayFolder="" count="0" memberValueDatatype="130" unbalanced="0"/>
    <cacheHierarchy uniqueName="[productD_1].[Sub_Category]" caption="Sub_Category" attribute="1" defaultMemberUniqueName="[productD_1].[Sub_Category].[All]" allUniqueName="[productD_1].[Sub_Category].[All]" dimensionUniqueName="[productD_1]" displayFolder="" count="0" memberValueDatatype="130" unbalanced="0"/>
    <cacheHierarchy uniqueName="[productD_1].[Brand]" caption="Brand" attribute="1" defaultMemberUniqueName="[productD_1].[Brand].[All]" allUniqueName="[productD_1].[Brand].[All]" dimensionUniqueName="[productD_1]" displayFolder="" count="0" memberValueDatatype="130" unbalanced="0"/>
    <cacheHierarchy uniqueName="[productD_1].[Cost]" caption="Cost" attribute="1" defaultMemberUniqueName="[productD_1].[Cost].[All]" allUniqueName="[productD_1].[Cost].[All]" dimensionUniqueName="[productD_1]" displayFolder="" count="0" memberValueDatatype="5" unbalanced="0"/>
    <cacheHierarchy uniqueName="[productD_1].[Stock]" caption="Stock" attribute="1" defaultMemberUniqueName="[productD_1].[Stock].[All]" allUniqueName="[productD_1].[Stock].[All]" dimensionUniqueName="[productD_1]" displayFolder="" count="0" memberValueDatatype="20" unbalanced="0"/>
    <cacheHierarchy uniqueName="[salesD_1].[Sales_ID]" caption="Sales_ID" attribute="1" defaultMemberUniqueName="[salesD_1].[Sales_ID].[All]" allUniqueName="[salesD_1].[Sales_ID].[All]" dimensionUniqueName="[salesD_1]" displayFolder="" count="0" memberValueDatatype="130" unbalanced="0"/>
    <cacheHierarchy uniqueName="[salesD_1].[Order_Date]" caption="Order_Date" attribute="1" time="1" defaultMemberUniqueName="[salesD_1].[Order_Date].[All]" allUniqueName="[salesD_1].[Order_Date].[All]" dimensionUniqueName="[salesD_1]" displayFolder="" count="0" memberValueDatatype="7" unbalanced="0"/>
    <cacheHierarchy uniqueName="[salesD_1].[Customer_ID]" caption="Customer_ID" attribute="1" defaultMemberUniqueName="[salesD_1].[Customer_ID].[All]" allUniqueName="[salesD_1].[Customer_ID].[All]" dimensionUniqueName="[salesD_1]" displayFolder="" count="0" memberValueDatatype="130" unbalanced="0"/>
    <cacheHierarchy uniqueName="[salesD_1].[Product_ID]" caption="Product_ID" attribute="1" defaultMemberUniqueName="[salesD_1].[Product_ID].[All]" allUniqueName="[salesD_1].[Product_ID].[All]" dimensionUniqueName="[salesD_1]" displayFolder="" count="0" memberValueDatatype="130" unbalanced="0"/>
    <cacheHierarchy uniqueName="[salesD_1].[Store_ID]" caption="Store_ID" attribute="1" defaultMemberUniqueName="[salesD_1].[Store_ID].[All]" allUniqueName="[salesD_1].[Store_ID].[All]" dimensionUniqueName="[salesD_1]" displayFolder="" count="0" memberValueDatatype="130" unbalanced="0"/>
    <cacheHierarchy uniqueName="[salesD_1].[Quantity]" caption="Quantity" attribute="1" defaultMemberUniqueName="[salesD_1].[Quantity].[All]" allUniqueName="[salesD_1].[Quantity].[All]" dimensionUniqueName="[salesD_1]" displayFolder="" count="0" memberValueDatatype="5" unbalanced="0"/>
    <cacheHierarchy uniqueName="[salesD_1].[Unit_Price]" caption="Unit_Price" attribute="1" defaultMemberUniqueName="[salesD_1].[Unit_Price].[All]" allUniqueName="[salesD_1].[Unit_Price].[All]" dimensionUniqueName="[salesD_1]" displayFolder="" count="0" memberValueDatatype="5" unbalanced="0"/>
    <cacheHierarchy uniqueName="[salesD_1].[Discount]" caption="Discount" attribute="1" defaultMemberUniqueName="[salesD_1].[Discount].[All]" allUniqueName="[salesD_1].[Discount].[All]" dimensionUniqueName="[salesD_1]" displayFolder="" count="0" memberValueDatatype="5" unbalanced="0"/>
    <cacheHierarchy uniqueName="[salesD_1].[Payment_Type]" caption="Payment_Type" attribute="1" defaultMemberUniqueName="[salesD_1].[Payment_Type].[All]" allUniqueName="[salesD_1].[Payment_Type].[All]" dimensionUniqueName="[salesD_1]" displayFolder="" count="0" memberValueDatatype="130" unbalanced="0"/>
    <cacheHierarchy uniqueName="[salesD_1].[Total_Amount]" caption="Total_Amount" attribute="1" defaultMemberUniqueName="[salesD_1].[Total_Amount].[All]" allUniqueName="[salesD_1].[Total_Amount].[All]" dimensionUniqueName="[salesD_1]" displayFolder="" count="0" memberValueDatatype="5" unbalanced="0"/>
    <cacheHierarchy uniqueName="[salesD_1].[Price Range]" caption="Price Range" attribute="1" defaultMemberUniqueName="[salesD_1].[Price Range].[All]" allUniqueName="[salesD_1].[Price Range].[All]" dimensionUniqueName="[salesD_1]" displayFolder="" count="0" memberValueDatatype="130" unbalanced="0"/>
    <cacheHierarchy uniqueName="[salesD_1].[Order_Date (Year)]" caption="Order_Date (Year)" attribute="1" defaultMemberUniqueName="[salesD_1].[Order_Date (Year)].[All]" allUniqueName="[salesD_1].[Order_Date (Year)].[All]" dimensionUniqueName="[salesD_1]" displayFolder="" count="0" memberValueDatatype="130" unbalanced="0"/>
    <cacheHierarchy uniqueName="[salesD_1].[Order_Date (Quarter)]" caption="Order_Date (Quarter)" attribute="1" defaultMemberUniqueName="[salesD_1].[Order_Date (Quarter)].[All]" allUniqueName="[salesD_1].[Order_Date (Quarter)].[All]" dimensionUniqueName="[salesD_1]" displayFolder="" count="0" memberValueDatatype="130" unbalanced="0"/>
    <cacheHierarchy uniqueName="[salesD_1].[Order_Date (Month)]" caption="Order_Date (Month)" attribute="1" defaultMemberUniqueName="[salesD_1].[Order_Date (Month)].[All]" allUniqueName="[salesD_1].[Order_Date (Month)].[All]" dimensionUniqueName="[salesD_1]" displayFolder="" count="0" memberValueDatatype="130" unbalanced="0"/>
    <cacheHierarchy uniqueName="[storeD].[Store_ID]" caption="Store_ID" attribute="1" defaultMemberUniqueName="[storeD].[Store_ID].[All]" allUniqueName="[storeD].[Store_ID].[All]" dimensionUniqueName="[storeD]" displayFolder="" count="0" memberValueDatatype="130" unbalanced="0"/>
    <cacheHierarchy uniqueName="[storeD].[Store_Name]" caption="Store_Name" attribute="1" defaultMemberUniqueName="[storeD].[Store_Name].[All]" allUniqueName="[storeD].[Store_Name].[All]" dimensionUniqueName="[storeD]" displayFolder="" count="0" memberValueDatatype="130" unbalanced="0"/>
    <cacheHierarchy uniqueName="[storeD].[Region]" caption="Region" attribute="1" defaultMemberUniqueName="[storeD].[Region].[All]" allUniqueName="[storeD].[Region].[All]" dimensionUniqueName="[storeD]" displayFolder="" count="0" memberValueDatatype="130" unbalanced="0"/>
    <cacheHierarchy uniqueName="[storeD].[City]" caption="City" attribute="1" defaultMemberUniqueName="[storeD].[City].[All]" allUniqueName="[storeD].[City].[All]" dimensionUniqueName="[storeD]" displayFolder="" count="0" memberValueDatatype="130" unbalanced="0"/>
    <cacheHierarchy uniqueName="[storeD].[Store_Type]" caption="Store_Type" attribute="1" defaultMemberUniqueName="[storeD].[Store_Type].[All]" allUniqueName="[storeD].[Store_Type].[All]" dimensionUniqueName="[storeD]" displayFolder="" count="0" memberValueDatatype="130" unbalanced="0"/>
    <cacheHierarchy uniqueName="[salesD_1].[Order_Date (Month Index)]" caption="Order_Date (Month Index)" attribute="1" defaultMemberUniqueName="[salesD_1].[Order_Date (Month Index)].[All]" allUniqueName="[salesD_1].[Order_Date (Month Index)].[All]" dimensionUniqueName="[salesD_1]" displayFolder="" count="0" memberValueDatatype="20" unbalanced="0" hidden="1"/>
    <cacheHierarchy uniqueName="[Measures].[__XL_Count salesD_1]" caption="__XL_Count salesD_1" measure="1" displayFolder="" measureGroup="salesD_1" count="0" hidden="1"/>
    <cacheHierarchy uniqueName="[Measures].[__XL_Count customerD_]" caption="__XL_Count customerD_" measure="1" displayFolder="" measureGroup="customerD_" count="0" hidden="1"/>
    <cacheHierarchy uniqueName="[Measures].[__XL_Count productD_1]" caption="__XL_Count productD_1" measure="1" displayFolder="" measureGroup="productD_1" count="0" hidden="1"/>
    <cacheHierarchy uniqueName="[Measures].[__XL_Count storeD]" caption="__XL_Count storeD" measure="1" displayFolder="" measureGroup="storeD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D_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D_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_Amount]" caption="Average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D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iscount]" caption="Count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otal_Amount]" caption="Count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customerD_" uniqueName="[customerD_]" caption="customerD_"/>
    <dimension measure="1" name="Measures" uniqueName="[Measures]" caption="Measures"/>
    <dimension name="productD_1" uniqueName="[productD_1]" caption="productD_1"/>
    <dimension name="salesD_1" uniqueName="[salesD_1]" caption="salesD_1"/>
    <dimension name="storeD" uniqueName="[storeD]" caption="storeD"/>
  </dimensions>
  <measureGroups count="4">
    <measureGroup name="customerD_" caption="customerD_"/>
    <measureGroup name="productD_1" caption="productD_1"/>
    <measureGroup name="salesD_1" caption="salesD_1"/>
    <measureGroup name="storeD" caption="storeD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ashMR" refreshedDate="46088.880452546298" backgroundQuery="1" createdVersion="8" refreshedVersion="8" minRefreshableVersion="3" recordCount="0" supportSubquery="1" supportAdvancedDrill="1" xr:uid="{F93D375E-1E5C-406B-AA98-1C30BB297F38}">
  <cacheSource type="external" connectionId="4"/>
  <cacheFields count="3">
    <cacheField name="[customerD_].[Loyalty_Level].[Loyalty_Level]" caption="Loyalty_Level" numFmtId="0" hierarchy="7" level="1">
      <sharedItems count="4">
        <s v="Bronze"/>
        <s v="Gold"/>
        <s v="Platinum"/>
        <s v="Silver"/>
      </sharedItems>
    </cacheField>
    <cacheField name="[salesD_1].[Payment_Type].[Payment_Type]" caption="Payment_Type" numFmtId="0" hierarchy="23" level="1">
      <sharedItems count="3">
        <s v="COD"/>
        <s v="Credit Card"/>
        <s v="PayPal"/>
      </sharedItems>
    </cacheField>
    <cacheField name="[Measures].[Count of Sales_ID]" caption="Count of Sales_ID" numFmtId="0" hierarchy="43" level="32767"/>
  </cacheFields>
  <cacheHierarchies count="47">
    <cacheHierarchy uniqueName="[customerD_].[Customer_ID]" caption="Customer_ID" attribute="1" defaultMemberUniqueName="[customerD_].[Customer_ID].[All]" allUniqueName="[customerD_].[Customer_ID].[All]" dimensionUniqueName="[customerD_]" displayFolder="" count="0" memberValueDatatype="130" unbalanced="0"/>
    <cacheHierarchy uniqueName="[customerD_].[Name]" caption="Name" attribute="1" defaultMemberUniqueName="[customerD_].[Name].[All]" allUniqueName="[customerD_].[Name].[All]" dimensionUniqueName="[customerD_]" displayFolder="" count="0" memberValueDatatype="130" unbalanced="0"/>
    <cacheHierarchy uniqueName="[customerD_].[Age]" caption="Age" attribute="1" defaultMemberUniqueName="[customerD_].[Age].[All]" allUniqueName="[customerD_].[Age].[All]" dimensionUniqueName="[customerD_]" displayFolder="" count="0" memberValueDatatype="20" unbalanced="0"/>
    <cacheHierarchy uniqueName="[customerD_].[Gender]" caption="Gender" attribute="1" defaultMemberUniqueName="[customerD_].[Gender].[All]" allUniqueName="[customerD_].[Gender].[All]" dimensionUniqueName="[customerD_]" displayFolder="" count="0" memberValueDatatype="130" unbalanced="0"/>
    <cacheHierarchy uniqueName="[customerD_].[City]" caption="City" attribute="1" defaultMemberUniqueName="[customerD_].[City].[All]" allUniqueName="[customerD_].[City].[All]" dimensionUniqueName="[customerD_]" displayFolder="" count="0" memberValueDatatype="130" unbalanced="0"/>
    <cacheHierarchy uniqueName="[customerD_].[State]" caption="State" attribute="1" defaultMemberUniqueName="[customerD_].[State].[All]" allUniqueName="[customerD_].[State].[All]" dimensionUniqueName="[customerD_]" displayFolder="" count="0" memberValueDatatype="130" unbalanced="0"/>
    <cacheHierarchy uniqueName="[customerD_].[Country]" caption="Country" attribute="1" defaultMemberUniqueName="[customerD_].[Country].[All]" allUniqueName="[customerD_].[Country].[All]" dimensionUniqueName="[customerD_]" displayFolder="" count="0" memberValueDatatype="130" unbalanced="0"/>
    <cacheHierarchy uniqueName="[customerD_].[Loyalty_Level]" caption="Loyalty_Level" attribute="1" defaultMemberUniqueName="[customerD_].[Loyalty_Level].[All]" allUniqueName="[customerD_].[Loyalty_Level].[All]" dimensionUniqueName="[customerD_]" displayFolder="" count="2" memberValueDatatype="130" unbalanced="0">
      <fieldsUsage count="2">
        <fieldUsage x="-1"/>
        <fieldUsage x="0"/>
      </fieldsUsage>
    </cacheHierarchy>
    <cacheHierarchy uniqueName="[productD_1].[Product_ID]" caption="Product_ID" attribute="1" defaultMemberUniqueName="[productD_1].[Product_ID].[All]" allUniqueName="[productD_1].[Product_ID].[All]" dimensionUniqueName="[productD_1]" displayFolder="" count="0" memberValueDatatype="130" unbalanced="0"/>
    <cacheHierarchy uniqueName="[productD_1].[Product_Name]" caption="Product_Name" attribute="1" defaultMemberUniqueName="[productD_1].[Product_Name].[All]" allUniqueName="[productD_1].[Product_Name].[All]" dimensionUniqueName="[productD_1]" displayFolder="" count="0" memberValueDatatype="130" unbalanced="0"/>
    <cacheHierarchy uniqueName="[productD_1].[Category]" caption="Category" attribute="1" defaultMemberUniqueName="[productD_1].[Category].[All]" allUniqueName="[productD_1].[Category].[All]" dimensionUniqueName="[productD_1]" displayFolder="" count="0" memberValueDatatype="130" unbalanced="0"/>
    <cacheHierarchy uniqueName="[productD_1].[Sub_Category]" caption="Sub_Category" attribute="1" defaultMemberUniqueName="[productD_1].[Sub_Category].[All]" allUniqueName="[productD_1].[Sub_Category].[All]" dimensionUniqueName="[productD_1]" displayFolder="" count="0" memberValueDatatype="130" unbalanced="0"/>
    <cacheHierarchy uniqueName="[productD_1].[Brand]" caption="Brand" attribute="1" defaultMemberUniqueName="[productD_1].[Brand].[All]" allUniqueName="[productD_1].[Brand].[All]" dimensionUniqueName="[productD_1]" displayFolder="" count="0" memberValueDatatype="130" unbalanced="0"/>
    <cacheHierarchy uniqueName="[productD_1].[Cost]" caption="Cost" attribute="1" defaultMemberUniqueName="[productD_1].[Cost].[All]" allUniqueName="[productD_1].[Cost].[All]" dimensionUniqueName="[productD_1]" displayFolder="" count="0" memberValueDatatype="5" unbalanced="0"/>
    <cacheHierarchy uniqueName="[productD_1].[Stock]" caption="Stock" attribute="1" defaultMemberUniqueName="[productD_1].[Stock].[All]" allUniqueName="[productD_1].[Stock].[All]" dimensionUniqueName="[productD_1]" displayFolder="" count="0" memberValueDatatype="20" unbalanced="0"/>
    <cacheHierarchy uniqueName="[salesD_1].[Sales_ID]" caption="Sales_ID" attribute="1" defaultMemberUniqueName="[salesD_1].[Sales_ID].[All]" allUniqueName="[salesD_1].[Sales_ID].[All]" dimensionUniqueName="[salesD_1]" displayFolder="" count="0" memberValueDatatype="130" unbalanced="0"/>
    <cacheHierarchy uniqueName="[salesD_1].[Order_Date]" caption="Order_Date" attribute="1" time="1" defaultMemberUniqueName="[salesD_1].[Order_Date].[All]" allUniqueName="[salesD_1].[Order_Date].[All]" dimensionUniqueName="[salesD_1]" displayFolder="" count="0" memberValueDatatype="7" unbalanced="0"/>
    <cacheHierarchy uniqueName="[salesD_1].[Customer_ID]" caption="Customer_ID" attribute="1" defaultMemberUniqueName="[salesD_1].[Customer_ID].[All]" allUniqueName="[salesD_1].[Customer_ID].[All]" dimensionUniqueName="[salesD_1]" displayFolder="" count="0" memberValueDatatype="130" unbalanced="0"/>
    <cacheHierarchy uniqueName="[salesD_1].[Product_ID]" caption="Product_ID" attribute="1" defaultMemberUniqueName="[salesD_1].[Product_ID].[All]" allUniqueName="[salesD_1].[Product_ID].[All]" dimensionUniqueName="[salesD_1]" displayFolder="" count="0" memberValueDatatype="130" unbalanced="0"/>
    <cacheHierarchy uniqueName="[salesD_1].[Store_ID]" caption="Store_ID" attribute="1" defaultMemberUniqueName="[salesD_1].[Store_ID].[All]" allUniqueName="[salesD_1].[Store_ID].[All]" dimensionUniqueName="[salesD_1]" displayFolder="" count="0" memberValueDatatype="130" unbalanced="0"/>
    <cacheHierarchy uniqueName="[salesD_1].[Quantity]" caption="Quantity" attribute="1" defaultMemberUniqueName="[salesD_1].[Quantity].[All]" allUniqueName="[salesD_1].[Quantity].[All]" dimensionUniqueName="[salesD_1]" displayFolder="" count="0" memberValueDatatype="5" unbalanced="0"/>
    <cacheHierarchy uniqueName="[salesD_1].[Unit_Price]" caption="Unit_Price" attribute="1" defaultMemberUniqueName="[salesD_1].[Unit_Price].[All]" allUniqueName="[salesD_1].[Unit_Price].[All]" dimensionUniqueName="[salesD_1]" displayFolder="" count="0" memberValueDatatype="5" unbalanced="0"/>
    <cacheHierarchy uniqueName="[salesD_1].[Discount]" caption="Discount" attribute="1" defaultMemberUniqueName="[salesD_1].[Discount].[All]" allUniqueName="[salesD_1].[Discount].[All]" dimensionUniqueName="[salesD_1]" displayFolder="" count="0" memberValueDatatype="5" unbalanced="0"/>
    <cacheHierarchy uniqueName="[salesD_1].[Payment_Type]" caption="Payment_Type" attribute="1" defaultMemberUniqueName="[salesD_1].[Payment_Type].[All]" allUniqueName="[salesD_1].[Payment_Type].[All]" dimensionUniqueName="[salesD_1]" displayFolder="" count="2" memberValueDatatype="130" unbalanced="0">
      <fieldsUsage count="2">
        <fieldUsage x="-1"/>
        <fieldUsage x="1"/>
      </fieldsUsage>
    </cacheHierarchy>
    <cacheHierarchy uniqueName="[salesD_1].[Total_Amount]" caption="Total_Amount" attribute="1" defaultMemberUniqueName="[salesD_1].[Total_Amount].[All]" allUniqueName="[salesD_1].[Total_Amount].[All]" dimensionUniqueName="[salesD_1]" displayFolder="" count="0" memberValueDatatype="5" unbalanced="0"/>
    <cacheHierarchy uniqueName="[salesD_1].[Price Range]" caption="Price Range" attribute="1" defaultMemberUniqueName="[salesD_1].[Price Range].[All]" allUniqueName="[salesD_1].[Price Range].[All]" dimensionUniqueName="[salesD_1]" displayFolder="" count="0" memberValueDatatype="130" unbalanced="0"/>
    <cacheHierarchy uniqueName="[salesD_1].[Order_Date (Year)]" caption="Order_Date (Year)" attribute="1" defaultMemberUniqueName="[salesD_1].[Order_Date (Year)].[All]" allUniqueName="[salesD_1].[Order_Date (Year)].[All]" dimensionUniqueName="[salesD_1]" displayFolder="" count="0" memberValueDatatype="130" unbalanced="0"/>
    <cacheHierarchy uniqueName="[salesD_1].[Order_Date (Quarter)]" caption="Order_Date (Quarter)" attribute="1" defaultMemberUniqueName="[salesD_1].[Order_Date (Quarter)].[All]" allUniqueName="[salesD_1].[Order_Date (Quarter)].[All]" dimensionUniqueName="[salesD_1]" displayFolder="" count="0" memberValueDatatype="130" unbalanced="0"/>
    <cacheHierarchy uniqueName="[salesD_1].[Order_Date (Month)]" caption="Order_Date (Month)" attribute="1" defaultMemberUniqueName="[salesD_1].[Order_Date (Month)].[All]" allUniqueName="[salesD_1].[Order_Date (Month)].[All]" dimensionUniqueName="[salesD_1]" displayFolder="" count="0" memberValueDatatype="130" unbalanced="0"/>
    <cacheHierarchy uniqueName="[storeD].[Store_ID]" caption="Store_ID" attribute="1" defaultMemberUniqueName="[storeD].[Store_ID].[All]" allUniqueName="[storeD].[Store_ID].[All]" dimensionUniqueName="[storeD]" displayFolder="" count="0" memberValueDatatype="130" unbalanced="0"/>
    <cacheHierarchy uniqueName="[storeD].[Store_Name]" caption="Store_Name" attribute="1" defaultMemberUniqueName="[storeD].[Store_Name].[All]" allUniqueName="[storeD].[Store_Name].[All]" dimensionUniqueName="[storeD]" displayFolder="" count="0" memberValueDatatype="130" unbalanced="0"/>
    <cacheHierarchy uniqueName="[storeD].[Region]" caption="Region" attribute="1" defaultMemberUniqueName="[storeD].[Region].[All]" allUniqueName="[storeD].[Region].[All]" dimensionUniqueName="[storeD]" displayFolder="" count="0" memberValueDatatype="130" unbalanced="0"/>
    <cacheHierarchy uniqueName="[storeD].[City]" caption="City" attribute="1" defaultMemberUniqueName="[storeD].[City].[All]" allUniqueName="[storeD].[City].[All]" dimensionUniqueName="[storeD]" displayFolder="" count="0" memberValueDatatype="130" unbalanced="0"/>
    <cacheHierarchy uniqueName="[storeD].[Store_Type]" caption="Store_Type" attribute="1" defaultMemberUniqueName="[storeD].[Store_Type].[All]" allUniqueName="[storeD].[Store_Type].[All]" dimensionUniqueName="[storeD]" displayFolder="" count="0" memberValueDatatype="130" unbalanced="0"/>
    <cacheHierarchy uniqueName="[salesD_1].[Order_Date (Month Index)]" caption="Order_Date (Month Index)" attribute="1" defaultMemberUniqueName="[salesD_1].[Order_Date (Month Index)].[All]" allUniqueName="[salesD_1].[Order_Date (Month Index)].[All]" dimensionUniqueName="[salesD_1]" displayFolder="" count="0" memberValueDatatype="20" unbalanced="0" hidden="1"/>
    <cacheHierarchy uniqueName="[Measures].[__XL_Count salesD_1]" caption="__XL_Count salesD_1" measure="1" displayFolder="" measureGroup="salesD_1" count="0" hidden="1"/>
    <cacheHierarchy uniqueName="[Measures].[__XL_Count customerD_]" caption="__XL_Count customerD_" measure="1" displayFolder="" measureGroup="customerD_" count="0" hidden="1"/>
    <cacheHierarchy uniqueName="[Measures].[__XL_Count productD_1]" caption="__XL_Count productD_1" measure="1" displayFolder="" measureGroup="productD_1" count="0" hidden="1"/>
    <cacheHierarchy uniqueName="[Measures].[__XL_Count storeD]" caption="__XL_Count storeD" measure="1" displayFolder="" measureGroup="storeD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D_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_Amount]" caption="Average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D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iscount]" caption="Count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otal_Amount]" caption="Count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customerD_" uniqueName="[customerD_]" caption="customerD_"/>
    <dimension measure="1" name="Measures" uniqueName="[Measures]" caption="Measures"/>
    <dimension name="productD_1" uniqueName="[productD_1]" caption="productD_1"/>
    <dimension name="salesD_1" uniqueName="[salesD_1]" caption="salesD_1"/>
    <dimension name="storeD" uniqueName="[storeD]" caption="storeD"/>
  </dimensions>
  <measureGroups count="4">
    <measureGroup name="customerD_" caption="customerD_"/>
    <measureGroup name="productD_1" caption="productD_1"/>
    <measureGroup name="salesD_1" caption="salesD_1"/>
    <measureGroup name="storeD" caption="storeD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ashMR" refreshedDate="46088.880926967591" backgroundQuery="1" createdVersion="8" refreshedVersion="8" minRefreshableVersion="3" recordCount="0" supportSubquery="1" supportAdvancedDrill="1" xr:uid="{0F9FD41F-01F3-4E1F-BC8F-DC2BC2A5A28B}">
  <cacheSource type="external" connectionId="4"/>
  <cacheFields count="2">
    <cacheField name="[productD_1].[Category].[Category]" caption="Category" numFmtId="0" hierarchy="10" level="1">
      <sharedItems count="5">
        <s v="Beauty"/>
        <s v="Clothing"/>
        <s v="Electronics"/>
        <s v="Home"/>
        <s v="Sports"/>
      </sharedItems>
    </cacheField>
    <cacheField name="[Measures].[Sum of Discount]" caption="Sum of Discount" numFmtId="0" hierarchy="44" level="32767"/>
  </cacheFields>
  <cacheHierarchies count="47">
    <cacheHierarchy uniqueName="[customerD_].[Customer_ID]" caption="Customer_ID" attribute="1" defaultMemberUniqueName="[customerD_].[Customer_ID].[All]" allUniqueName="[customerD_].[Customer_ID].[All]" dimensionUniqueName="[customerD_]" displayFolder="" count="0" memberValueDatatype="130" unbalanced="0"/>
    <cacheHierarchy uniqueName="[customerD_].[Name]" caption="Name" attribute="1" defaultMemberUniqueName="[customerD_].[Name].[All]" allUniqueName="[customerD_].[Name].[All]" dimensionUniqueName="[customerD_]" displayFolder="" count="0" memberValueDatatype="130" unbalanced="0"/>
    <cacheHierarchy uniqueName="[customerD_].[Age]" caption="Age" attribute="1" defaultMemberUniqueName="[customerD_].[Age].[All]" allUniqueName="[customerD_].[Age].[All]" dimensionUniqueName="[customerD_]" displayFolder="" count="0" memberValueDatatype="20" unbalanced="0"/>
    <cacheHierarchy uniqueName="[customerD_].[Gender]" caption="Gender" attribute="1" defaultMemberUniqueName="[customerD_].[Gender].[All]" allUniqueName="[customerD_].[Gender].[All]" dimensionUniqueName="[customerD_]" displayFolder="" count="0" memberValueDatatype="130" unbalanced="0"/>
    <cacheHierarchy uniqueName="[customerD_].[City]" caption="City" attribute="1" defaultMemberUniqueName="[customerD_].[City].[All]" allUniqueName="[customerD_].[City].[All]" dimensionUniqueName="[customerD_]" displayFolder="" count="0" memberValueDatatype="130" unbalanced="0"/>
    <cacheHierarchy uniqueName="[customerD_].[State]" caption="State" attribute="1" defaultMemberUniqueName="[customerD_].[State].[All]" allUniqueName="[customerD_].[State].[All]" dimensionUniqueName="[customerD_]" displayFolder="" count="0" memberValueDatatype="130" unbalanced="0"/>
    <cacheHierarchy uniqueName="[customerD_].[Country]" caption="Country" attribute="1" defaultMemberUniqueName="[customerD_].[Country].[All]" allUniqueName="[customerD_].[Country].[All]" dimensionUniqueName="[customerD_]" displayFolder="" count="0" memberValueDatatype="130" unbalanced="0"/>
    <cacheHierarchy uniqueName="[customerD_].[Loyalty_Level]" caption="Loyalty_Level" attribute="1" defaultMemberUniqueName="[customerD_].[Loyalty_Level].[All]" allUniqueName="[customerD_].[Loyalty_Level].[All]" dimensionUniqueName="[customerD_]" displayFolder="" count="0" memberValueDatatype="130" unbalanced="0"/>
    <cacheHierarchy uniqueName="[productD_1].[Product_ID]" caption="Product_ID" attribute="1" defaultMemberUniqueName="[productD_1].[Product_ID].[All]" allUniqueName="[productD_1].[Product_ID].[All]" dimensionUniqueName="[productD_1]" displayFolder="" count="0" memberValueDatatype="130" unbalanced="0"/>
    <cacheHierarchy uniqueName="[productD_1].[Product_Name]" caption="Product_Name" attribute="1" defaultMemberUniqueName="[productD_1].[Product_Name].[All]" allUniqueName="[productD_1].[Product_Name].[All]" dimensionUniqueName="[productD_1]" displayFolder="" count="0" memberValueDatatype="130" unbalanced="0"/>
    <cacheHierarchy uniqueName="[productD_1].[Category]" caption="Category" attribute="1" defaultMemberUniqueName="[productD_1].[Category].[All]" allUniqueName="[productD_1].[Category].[All]" dimensionUniqueName="[productD_1]" displayFolder="" count="2" memberValueDatatype="130" unbalanced="0">
      <fieldsUsage count="2">
        <fieldUsage x="-1"/>
        <fieldUsage x="0"/>
      </fieldsUsage>
    </cacheHierarchy>
    <cacheHierarchy uniqueName="[productD_1].[Sub_Category]" caption="Sub_Category" attribute="1" defaultMemberUniqueName="[productD_1].[Sub_Category].[All]" allUniqueName="[productD_1].[Sub_Category].[All]" dimensionUniqueName="[productD_1]" displayFolder="" count="0" memberValueDatatype="130" unbalanced="0"/>
    <cacheHierarchy uniqueName="[productD_1].[Brand]" caption="Brand" attribute="1" defaultMemberUniqueName="[productD_1].[Brand].[All]" allUniqueName="[productD_1].[Brand].[All]" dimensionUniqueName="[productD_1]" displayFolder="" count="0" memberValueDatatype="130" unbalanced="0"/>
    <cacheHierarchy uniqueName="[productD_1].[Cost]" caption="Cost" attribute="1" defaultMemberUniqueName="[productD_1].[Cost].[All]" allUniqueName="[productD_1].[Cost].[All]" dimensionUniqueName="[productD_1]" displayFolder="" count="0" memberValueDatatype="5" unbalanced="0"/>
    <cacheHierarchy uniqueName="[productD_1].[Stock]" caption="Stock" attribute="1" defaultMemberUniqueName="[productD_1].[Stock].[All]" allUniqueName="[productD_1].[Stock].[All]" dimensionUniqueName="[productD_1]" displayFolder="" count="0" memberValueDatatype="20" unbalanced="0"/>
    <cacheHierarchy uniqueName="[salesD_1].[Sales_ID]" caption="Sales_ID" attribute="1" defaultMemberUniqueName="[salesD_1].[Sales_ID].[All]" allUniqueName="[salesD_1].[Sales_ID].[All]" dimensionUniqueName="[salesD_1]" displayFolder="" count="0" memberValueDatatype="130" unbalanced="0"/>
    <cacheHierarchy uniqueName="[salesD_1].[Order_Date]" caption="Order_Date" attribute="1" time="1" defaultMemberUniqueName="[salesD_1].[Order_Date].[All]" allUniqueName="[salesD_1].[Order_Date].[All]" dimensionUniqueName="[salesD_1]" displayFolder="" count="0" memberValueDatatype="7" unbalanced="0"/>
    <cacheHierarchy uniqueName="[salesD_1].[Customer_ID]" caption="Customer_ID" attribute="1" defaultMemberUniqueName="[salesD_1].[Customer_ID].[All]" allUniqueName="[salesD_1].[Customer_ID].[All]" dimensionUniqueName="[salesD_1]" displayFolder="" count="0" memberValueDatatype="130" unbalanced="0"/>
    <cacheHierarchy uniqueName="[salesD_1].[Product_ID]" caption="Product_ID" attribute="1" defaultMemberUniqueName="[salesD_1].[Product_ID].[All]" allUniqueName="[salesD_1].[Product_ID].[All]" dimensionUniqueName="[salesD_1]" displayFolder="" count="0" memberValueDatatype="130" unbalanced="0"/>
    <cacheHierarchy uniqueName="[salesD_1].[Store_ID]" caption="Store_ID" attribute="1" defaultMemberUniqueName="[salesD_1].[Store_ID].[All]" allUniqueName="[salesD_1].[Store_ID].[All]" dimensionUniqueName="[salesD_1]" displayFolder="" count="0" memberValueDatatype="130" unbalanced="0"/>
    <cacheHierarchy uniqueName="[salesD_1].[Quantity]" caption="Quantity" attribute="1" defaultMemberUniqueName="[salesD_1].[Quantity].[All]" allUniqueName="[salesD_1].[Quantity].[All]" dimensionUniqueName="[salesD_1]" displayFolder="" count="0" memberValueDatatype="5" unbalanced="0"/>
    <cacheHierarchy uniqueName="[salesD_1].[Unit_Price]" caption="Unit_Price" attribute="1" defaultMemberUniqueName="[salesD_1].[Unit_Price].[All]" allUniqueName="[salesD_1].[Unit_Price].[All]" dimensionUniqueName="[salesD_1]" displayFolder="" count="0" memberValueDatatype="5" unbalanced="0"/>
    <cacheHierarchy uniqueName="[salesD_1].[Discount]" caption="Discount" attribute="1" defaultMemberUniqueName="[salesD_1].[Discount].[All]" allUniqueName="[salesD_1].[Discount].[All]" dimensionUniqueName="[salesD_1]" displayFolder="" count="0" memberValueDatatype="5" unbalanced="0"/>
    <cacheHierarchy uniqueName="[salesD_1].[Payment_Type]" caption="Payment_Type" attribute="1" defaultMemberUniqueName="[salesD_1].[Payment_Type].[All]" allUniqueName="[salesD_1].[Payment_Type].[All]" dimensionUniqueName="[salesD_1]" displayFolder="" count="0" memberValueDatatype="130" unbalanced="0"/>
    <cacheHierarchy uniqueName="[salesD_1].[Total_Amount]" caption="Total_Amount" attribute="1" defaultMemberUniqueName="[salesD_1].[Total_Amount].[All]" allUniqueName="[salesD_1].[Total_Amount].[All]" dimensionUniqueName="[salesD_1]" displayFolder="" count="0" memberValueDatatype="5" unbalanced="0"/>
    <cacheHierarchy uniqueName="[salesD_1].[Price Range]" caption="Price Range" attribute="1" defaultMemberUniqueName="[salesD_1].[Price Range].[All]" allUniqueName="[salesD_1].[Price Range].[All]" dimensionUniqueName="[salesD_1]" displayFolder="" count="0" memberValueDatatype="130" unbalanced="0"/>
    <cacheHierarchy uniqueName="[salesD_1].[Order_Date (Year)]" caption="Order_Date (Year)" attribute="1" defaultMemberUniqueName="[salesD_1].[Order_Date (Year)].[All]" allUniqueName="[salesD_1].[Order_Date (Year)].[All]" dimensionUniqueName="[salesD_1]" displayFolder="" count="0" memberValueDatatype="130" unbalanced="0"/>
    <cacheHierarchy uniqueName="[salesD_1].[Order_Date (Quarter)]" caption="Order_Date (Quarter)" attribute="1" defaultMemberUniqueName="[salesD_1].[Order_Date (Quarter)].[All]" allUniqueName="[salesD_1].[Order_Date (Quarter)].[All]" dimensionUniqueName="[salesD_1]" displayFolder="" count="0" memberValueDatatype="130" unbalanced="0"/>
    <cacheHierarchy uniqueName="[salesD_1].[Order_Date (Month)]" caption="Order_Date (Month)" attribute="1" defaultMemberUniqueName="[salesD_1].[Order_Date (Month)].[All]" allUniqueName="[salesD_1].[Order_Date (Month)].[All]" dimensionUniqueName="[salesD_1]" displayFolder="" count="0" memberValueDatatype="130" unbalanced="0"/>
    <cacheHierarchy uniqueName="[storeD].[Store_ID]" caption="Store_ID" attribute="1" defaultMemberUniqueName="[storeD].[Store_ID].[All]" allUniqueName="[storeD].[Store_ID].[All]" dimensionUniqueName="[storeD]" displayFolder="" count="0" memberValueDatatype="130" unbalanced="0"/>
    <cacheHierarchy uniqueName="[storeD].[Store_Name]" caption="Store_Name" attribute="1" defaultMemberUniqueName="[storeD].[Store_Name].[All]" allUniqueName="[storeD].[Store_Name].[All]" dimensionUniqueName="[storeD]" displayFolder="" count="0" memberValueDatatype="130" unbalanced="0"/>
    <cacheHierarchy uniqueName="[storeD].[Region]" caption="Region" attribute="1" defaultMemberUniqueName="[storeD].[Region].[All]" allUniqueName="[storeD].[Region].[All]" dimensionUniqueName="[storeD]" displayFolder="" count="0" memberValueDatatype="130" unbalanced="0"/>
    <cacheHierarchy uniqueName="[storeD].[City]" caption="City" attribute="1" defaultMemberUniqueName="[storeD].[City].[All]" allUniqueName="[storeD].[City].[All]" dimensionUniqueName="[storeD]" displayFolder="" count="0" memberValueDatatype="130" unbalanced="0"/>
    <cacheHierarchy uniqueName="[storeD].[Store_Type]" caption="Store_Type" attribute="1" defaultMemberUniqueName="[storeD].[Store_Type].[All]" allUniqueName="[storeD].[Store_Type].[All]" dimensionUniqueName="[storeD]" displayFolder="" count="0" memberValueDatatype="130" unbalanced="0"/>
    <cacheHierarchy uniqueName="[salesD_1].[Order_Date (Month Index)]" caption="Order_Date (Month Index)" attribute="1" defaultMemberUniqueName="[salesD_1].[Order_Date (Month Index)].[All]" allUniqueName="[salesD_1].[Order_Date (Month Index)].[All]" dimensionUniqueName="[salesD_1]" displayFolder="" count="0" memberValueDatatype="20" unbalanced="0" hidden="1"/>
    <cacheHierarchy uniqueName="[Measures].[__XL_Count salesD_1]" caption="__XL_Count salesD_1" measure="1" displayFolder="" measureGroup="salesD_1" count="0" hidden="1"/>
    <cacheHierarchy uniqueName="[Measures].[__XL_Count customerD_]" caption="__XL_Count customerD_" measure="1" displayFolder="" measureGroup="customerD_" count="0" hidden="1"/>
    <cacheHierarchy uniqueName="[Measures].[__XL_Count productD_1]" caption="__XL_Count productD_1" measure="1" displayFolder="" measureGroup="productD_1" count="0" hidden="1"/>
    <cacheHierarchy uniqueName="[Measures].[__XL_Count storeD]" caption="__XL_Count storeD" measure="1" displayFolder="" measureGroup="storeD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D_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_Amount]" caption="Average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D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D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iscount]" caption="Count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otal_Amount]" caption="Count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customerD_" uniqueName="[customerD_]" caption="customerD_"/>
    <dimension measure="1" name="Measures" uniqueName="[Measures]" caption="Measures"/>
    <dimension name="productD_1" uniqueName="[productD_1]" caption="productD_1"/>
    <dimension name="salesD_1" uniqueName="[salesD_1]" caption="salesD_1"/>
    <dimension name="storeD" uniqueName="[storeD]" caption="storeD"/>
  </dimensions>
  <measureGroups count="4">
    <measureGroup name="customerD_" caption="customerD_"/>
    <measureGroup name="productD_1" caption="productD_1"/>
    <measureGroup name="salesD_1" caption="salesD_1"/>
    <measureGroup name="storeD" caption="storeD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ashMR" refreshedDate="46088.881183796293" backgroundQuery="1" createdVersion="8" refreshedVersion="8" minRefreshableVersion="3" recordCount="0" supportSubquery="1" supportAdvancedDrill="1" xr:uid="{790F4211-F70D-49E6-B841-35A46BFECBCE}">
  <cacheSource type="external" connectionId="4"/>
  <cacheFields count="2">
    <cacheField name="[storeD].[Store_Name].[Store_Name]" caption="Store_Name" numFmtId="0" hierarchy="30" level="1">
      <sharedItems count="20">
        <s v="Aguirre-Keller"/>
        <s v="Alexander Group"/>
        <s v="Bean, Jones and Park"/>
        <s v="Benson-Elliott"/>
        <s v="Black-Horn"/>
        <s v="Frederick-Wright"/>
        <s v="Gardner, Humphrey and Contreras"/>
        <s v="Gray Ltd"/>
        <s v="Guerrero-Schmitt"/>
        <s v="Hill, Wagner and Ballard"/>
        <s v="Holloway Ltd"/>
        <s v="Johnson-Wright"/>
        <s v="Mann-Austin"/>
        <s v="Martinez, Adkins and Johnson"/>
        <s v="Martinez-Mullins"/>
        <s v="Mcdonald Inc"/>
        <s v="Moore, Padilla and Butler"/>
        <s v="Rivera-Warner"/>
        <s v="Shelton PLC"/>
        <s v="Thomas, Bridges and Harris"/>
      </sharedItems>
    </cacheField>
    <cacheField name="[Measures].[Sum of Total_Amount]" caption="Sum of Total_Amount" numFmtId="0" hierarchy="40" level="32767"/>
  </cacheFields>
  <cacheHierarchies count="47">
    <cacheHierarchy uniqueName="[customerD_].[Customer_ID]" caption="Customer_ID" attribute="1" defaultMemberUniqueName="[customerD_].[Customer_ID].[All]" allUniqueName="[customerD_].[Customer_ID].[All]" dimensionUniqueName="[customerD_]" displayFolder="" count="0" memberValueDatatype="130" unbalanced="0"/>
    <cacheHierarchy uniqueName="[customerD_].[Name]" caption="Name" attribute="1" defaultMemberUniqueName="[customerD_].[Name].[All]" allUniqueName="[customerD_].[Name].[All]" dimensionUniqueName="[customerD_]" displayFolder="" count="0" memberValueDatatype="130" unbalanced="0"/>
    <cacheHierarchy uniqueName="[customerD_].[Age]" caption="Age" attribute="1" defaultMemberUniqueName="[customerD_].[Age].[All]" allUniqueName="[customerD_].[Age].[All]" dimensionUniqueName="[customerD_]" displayFolder="" count="0" memberValueDatatype="20" unbalanced="0"/>
    <cacheHierarchy uniqueName="[customerD_].[Gender]" caption="Gender" attribute="1" defaultMemberUniqueName="[customerD_].[Gender].[All]" allUniqueName="[customerD_].[Gender].[All]" dimensionUniqueName="[customerD_]" displayFolder="" count="0" memberValueDatatype="130" unbalanced="0"/>
    <cacheHierarchy uniqueName="[customerD_].[City]" caption="City" attribute="1" defaultMemberUniqueName="[customerD_].[City].[All]" allUniqueName="[customerD_].[City].[All]" dimensionUniqueName="[customerD_]" displayFolder="" count="0" memberValueDatatype="130" unbalanced="0"/>
    <cacheHierarchy uniqueName="[customerD_].[State]" caption="State" attribute="1" defaultMemberUniqueName="[customerD_].[State].[All]" allUniqueName="[customerD_].[State].[All]" dimensionUniqueName="[customerD_]" displayFolder="" count="0" memberValueDatatype="130" unbalanced="0"/>
    <cacheHierarchy uniqueName="[customerD_].[Country]" caption="Country" attribute="1" defaultMemberUniqueName="[customerD_].[Country].[All]" allUniqueName="[customerD_].[Country].[All]" dimensionUniqueName="[customerD_]" displayFolder="" count="0" memberValueDatatype="130" unbalanced="0"/>
    <cacheHierarchy uniqueName="[customerD_].[Loyalty_Level]" caption="Loyalty_Level" attribute="1" defaultMemberUniqueName="[customerD_].[Loyalty_Level].[All]" allUniqueName="[customerD_].[Loyalty_Level].[All]" dimensionUniqueName="[customerD_]" displayFolder="" count="0" memberValueDatatype="130" unbalanced="0"/>
    <cacheHierarchy uniqueName="[productD_1].[Product_ID]" caption="Product_ID" attribute="1" defaultMemberUniqueName="[productD_1].[Product_ID].[All]" allUniqueName="[productD_1].[Product_ID].[All]" dimensionUniqueName="[productD_1]" displayFolder="" count="0" memberValueDatatype="130" unbalanced="0"/>
    <cacheHierarchy uniqueName="[productD_1].[Product_Name]" caption="Product_Name" attribute="1" defaultMemberUniqueName="[productD_1].[Product_Name].[All]" allUniqueName="[productD_1].[Product_Name].[All]" dimensionUniqueName="[productD_1]" displayFolder="" count="0" memberValueDatatype="130" unbalanced="0"/>
    <cacheHierarchy uniqueName="[productD_1].[Category]" caption="Category" attribute="1" defaultMemberUniqueName="[productD_1].[Category].[All]" allUniqueName="[productD_1].[Category].[All]" dimensionUniqueName="[productD_1]" displayFolder="" count="0" memberValueDatatype="130" unbalanced="0"/>
    <cacheHierarchy uniqueName="[productD_1].[Sub_Category]" caption="Sub_Category" attribute="1" defaultMemberUniqueName="[productD_1].[Sub_Category].[All]" allUniqueName="[productD_1].[Sub_Category].[All]" dimensionUniqueName="[productD_1]" displayFolder="" count="0" memberValueDatatype="130" unbalanced="0"/>
    <cacheHierarchy uniqueName="[productD_1].[Brand]" caption="Brand" attribute="1" defaultMemberUniqueName="[productD_1].[Brand].[All]" allUniqueName="[productD_1].[Brand].[All]" dimensionUniqueName="[productD_1]" displayFolder="" count="0" memberValueDatatype="130" unbalanced="0"/>
    <cacheHierarchy uniqueName="[productD_1].[Cost]" caption="Cost" attribute="1" defaultMemberUniqueName="[productD_1].[Cost].[All]" allUniqueName="[productD_1].[Cost].[All]" dimensionUniqueName="[productD_1]" displayFolder="" count="0" memberValueDatatype="5" unbalanced="0"/>
    <cacheHierarchy uniqueName="[productD_1].[Stock]" caption="Stock" attribute="1" defaultMemberUniqueName="[productD_1].[Stock].[All]" allUniqueName="[productD_1].[Stock].[All]" dimensionUniqueName="[productD_1]" displayFolder="" count="0" memberValueDatatype="20" unbalanced="0"/>
    <cacheHierarchy uniqueName="[salesD_1].[Sales_ID]" caption="Sales_ID" attribute="1" defaultMemberUniqueName="[salesD_1].[Sales_ID].[All]" allUniqueName="[salesD_1].[Sales_ID].[All]" dimensionUniqueName="[salesD_1]" displayFolder="" count="0" memberValueDatatype="130" unbalanced="0"/>
    <cacheHierarchy uniqueName="[salesD_1].[Order_Date]" caption="Order_Date" attribute="1" time="1" defaultMemberUniqueName="[salesD_1].[Order_Date].[All]" allUniqueName="[salesD_1].[Order_Date].[All]" dimensionUniqueName="[salesD_1]" displayFolder="" count="0" memberValueDatatype="7" unbalanced="0"/>
    <cacheHierarchy uniqueName="[salesD_1].[Customer_ID]" caption="Customer_ID" attribute="1" defaultMemberUniqueName="[salesD_1].[Customer_ID].[All]" allUniqueName="[salesD_1].[Customer_ID].[All]" dimensionUniqueName="[salesD_1]" displayFolder="" count="0" memberValueDatatype="130" unbalanced="0"/>
    <cacheHierarchy uniqueName="[salesD_1].[Product_ID]" caption="Product_ID" attribute="1" defaultMemberUniqueName="[salesD_1].[Product_ID].[All]" allUniqueName="[salesD_1].[Product_ID].[All]" dimensionUniqueName="[salesD_1]" displayFolder="" count="0" memberValueDatatype="130" unbalanced="0"/>
    <cacheHierarchy uniqueName="[salesD_1].[Store_ID]" caption="Store_ID" attribute="1" defaultMemberUniqueName="[salesD_1].[Store_ID].[All]" allUniqueName="[salesD_1].[Store_ID].[All]" dimensionUniqueName="[salesD_1]" displayFolder="" count="0" memberValueDatatype="130" unbalanced="0"/>
    <cacheHierarchy uniqueName="[salesD_1].[Quantity]" caption="Quantity" attribute="1" defaultMemberUniqueName="[salesD_1].[Quantity].[All]" allUniqueName="[salesD_1].[Quantity].[All]" dimensionUniqueName="[salesD_1]" displayFolder="" count="0" memberValueDatatype="5" unbalanced="0"/>
    <cacheHierarchy uniqueName="[salesD_1].[Unit_Price]" caption="Unit_Price" attribute="1" defaultMemberUniqueName="[salesD_1].[Unit_Price].[All]" allUniqueName="[salesD_1].[Unit_Price].[All]" dimensionUniqueName="[salesD_1]" displayFolder="" count="0" memberValueDatatype="5" unbalanced="0"/>
    <cacheHierarchy uniqueName="[salesD_1].[Discount]" caption="Discount" attribute="1" defaultMemberUniqueName="[salesD_1].[Discount].[All]" allUniqueName="[salesD_1].[Discount].[All]" dimensionUniqueName="[salesD_1]" displayFolder="" count="0" memberValueDatatype="5" unbalanced="0"/>
    <cacheHierarchy uniqueName="[salesD_1].[Payment_Type]" caption="Payment_Type" attribute="1" defaultMemberUniqueName="[salesD_1].[Payment_Type].[All]" allUniqueName="[salesD_1].[Payment_Type].[All]" dimensionUniqueName="[salesD_1]" displayFolder="" count="0" memberValueDatatype="130" unbalanced="0"/>
    <cacheHierarchy uniqueName="[salesD_1].[Total_Amount]" caption="Total_Amount" attribute="1" defaultMemberUniqueName="[salesD_1].[Total_Amount].[All]" allUniqueName="[salesD_1].[Total_Amount].[All]" dimensionUniqueName="[salesD_1]" displayFolder="" count="0" memberValueDatatype="5" unbalanced="0"/>
    <cacheHierarchy uniqueName="[salesD_1].[Price Range]" caption="Price Range" attribute="1" defaultMemberUniqueName="[salesD_1].[Price Range].[All]" allUniqueName="[salesD_1].[Price Range].[All]" dimensionUniqueName="[salesD_1]" displayFolder="" count="0" memberValueDatatype="130" unbalanced="0"/>
    <cacheHierarchy uniqueName="[salesD_1].[Order_Date (Year)]" caption="Order_Date (Year)" attribute="1" defaultMemberUniqueName="[salesD_1].[Order_Date (Year)].[All]" allUniqueName="[salesD_1].[Order_Date (Year)].[All]" dimensionUniqueName="[salesD_1]" displayFolder="" count="0" memberValueDatatype="130" unbalanced="0"/>
    <cacheHierarchy uniqueName="[salesD_1].[Order_Date (Quarter)]" caption="Order_Date (Quarter)" attribute="1" defaultMemberUniqueName="[salesD_1].[Order_Date (Quarter)].[All]" allUniqueName="[salesD_1].[Order_Date (Quarter)].[All]" dimensionUniqueName="[salesD_1]" displayFolder="" count="0" memberValueDatatype="130" unbalanced="0"/>
    <cacheHierarchy uniqueName="[salesD_1].[Order_Date (Month)]" caption="Order_Date (Month)" attribute="1" defaultMemberUniqueName="[salesD_1].[Order_Date (Month)].[All]" allUniqueName="[salesD_1].[Order_Date (Month)].[All]" dimensionUniqueName="[salesD_1]" displayFolder="" count="0" memberValueDatatype="130" unbalanced="0"/>
    <cacheHierarchy uniqueName="[storeD].[Store_ID]" caption="Store_ID" attribute="1" defaultMemberUniqueName="[storeD].[Store_ID].[All]" allUniqueName="[storeD].[Store_ID].[All]" dimensionUniqueName="[storeD]" displayFolder="" count="0" memberValueDatatype="130" unbalanced="0"/>
    <cacheHierarchy uniqueName="[storeD].[Store_Name]" caption="Store_Name" attribute="1" defaultMemberUniqueName="[storeD].[Store_Name].[All]" allUniqueName="[storeD].[Store_Name].[All]" dimensionUniqueName="[storeD]" displayFolder="" count="2" memberValueDatatype="130" unbalanced="0">
      <fieldsUsage count="2">
        <fieldUsage x="-1"/>
        <fieldUsage x="0"/>
      </fieldsUsage>
    </cacheHierarchy>
    <cacheHierarchy uniqueName="[storeD].[Region]" caption="Region" attribute="1" defaultMemberUniqueName="[storeD].[Region].[All]" allUniqueName="[storeD].[Region].[All]" dimensionUniqueName="[storeD]" displayFolder="" count="0" memberValueDatatype="130" unbalanced="0"/>
    <cacheHierarchy uniqueName="[storeD].[City]" caption="City" attribute="1" defaultMemberUniqueName="[storeD].[City].[All]" allUniqueName="[storeD].[City].[All]" dimensionUniqueName="[storeD]" displayFolder="" count="0" memberValueDatatype="130" unbalanced="0"/>
    <cacheHierarchy uniqueName="[storeD].[Store_Type]" caption="Store_Type" attribute="1" defaultMemberUniqueName="[storeD].[Store_Type].[All]" allUniqueName="[storeD].[Store_Type].[All]" dimensionUniqueName="[storeD]" displayFolder="" count="0" memberValueDatatype="130" unbalanced="0"/>
    <cacheHierarchy uniqueName="[salesD_1].[Order_Date (Month Index)]" caption="Order_Date (Month Index)" attribute="1" defaultMemberUniqueName="[salesD_1].[Order_Date (Month Index)].[All]" allUniqueName="[salesD_1].[Order_Date (Month Index)].[All]" dimensionUniqueName="[salesD_1]" displayFolder="" count="0" memberValueDatatype="20" unbalanced="0" hidden="1"/>
    <cacheHierarchy uniqueName="[Measures].[__XL_Count salesD_1]" caption="__XL_Count salesD_1" measure="1" displayFolder="" measureGroup="salesD_1" count="0" hidden="1"/>
    <cacheHierarchy uniqueName="[Measures].[__XL_Count customerD_]" caption="__XL_Count customerD_" measure="1" displayFolder="" measureGroup="customerD_" count="0" hidden="1"/>
    <cacheHierarchy uniqueName="[Measures].[__XL_Count productD_1]" caption="__XL_Count productD_1" measure="1" displayFolder="" measureGroup="productD_1" count="0" hidden="1"/>
    <cacheHierarchy uniqueName="[Measures].[__XL_Count storeD]" caption="__XL_Count storeD" measure="1" displayFolder="" measureGroup="storeD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D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D_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_Amount]" caption="Average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D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iscount]" caption="Count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otal_Amount]" caption="Count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customerD_" uniqueName="[customerD_]" caption="customerD_"/>
    <dimension measure="1" name="Measures" uniqueName="[Measures]" caption="Measures"/>
    <dimension name="productD_1" uniqueName="[productD_1]" caption="productD_1"/>
    <dimension name="salesD_1" uniqueName="[salesD_1]" caption="salesD_1"/>
    <dimension name="storeD" uniqueName="[storeD]" caption="storeD"/>
  </dimensions>
  <measureGroups count="4">
    <measureGroup name="customerD_" caption="customerD_"/>
    <measureGroup name="productD_1" caption="productD_1"/>
    <measureGroup name="salesD_1" caption="salesD_1"/>
    <measureGroup name="storeD" caption="storeD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ashMR" refreshedDate="46088.880127662036" backgroundQuery="1" createdVersion="8" refreshedVersion="8" minRefreshableVersion="3" recordCount="0" supportSubquery="1" supportAdvancedDrill="1" xr:uid="{753A5232-6ABD-4867-8D08-EDC0BA847800}">
  <cacheSource type="external" connectionId="4"/>
  <cacheFields count="2">
    <cacheField name="[Measures].[Average of Total_Amount]" caption="Average of Total_Amount" numFmtId="0" hierarchy="42" level="32767"/>
    <cacheField name="[customerD_].[Country].[Country]" caption="Country" numFmtId="0" hierarchy="6" level="1">
      <sharedItems count="2">
        <s v="United States of America"/>
        <s v="USA"/>
      </sharedItems>
    </cacheField>
  </cacheFields>
  <cacheHierarchies count="47">
    <cacheHierarchy uniqueName="[customerD_].[Customer_ID]" caption="Customer_ID" attribute="1" defaultMemberUniqueName="[customerD_].[Customer_ID].[All]" allUniqueName="[customerD_].[Customer_ID].[All]" dimensionUniqueName="[customerD_]" displayFolder="" count="0" memberValueDatatype="130" unbalanced="0"/>
    <cacheHierarchy uniqueName="[customerD_].[Name]" caption="Name" attribute="1" defaultMemberUniqueName="[customerD_].[Name].[All]" allUniqueName="[customerD_].[Name].[All]" dimensionUniqueName="[customerD_]" displayFolder="" count="0" memberValueDatatype="130" unbalanced="0"/>
    <cacheHierarchy uniqueName="[customerD_].[Age]" caption="Age" attribute="1" defaultMemberUniqueName="[customerD_].[Age].[All]" allUniqueName="[customerD_].[Age].[All]" dimensionUniqueName="[customerD_]" displayFolder="" count="0" memberValueDatatype="20" unbalanced="0"/>
    <cacheHierarchy uniqueName="[customerD_].[Gender]" caption="Gender" attribute="1" defaultMemberUniqueName="[customerD_].[Gender].[All]" allUniqueName="[customerD_].[Gender].[All]" dimensionUniqueName="[customerD_]" displayFolder="" count="0" memberValueDatatype="130" unbalanced="0"/>
    <cacheHierarchy uniqueName="[customerD_].[City]" caption="City" attribute="1" defaultMemberUniqueName="[customerD_].[City].[All]" allUniqueName="[customerD_].[City].[All]" dimensionUniqueName="[customerD_]" displayFolder="" count="0" memberValueDatatype="130" unbalanced="0"/>
    <cacheHierarchy uniqueName="[customerD_].[State]" caption="State" attribute="1" defaultMemberUniqueName="[customerD_].[State].[All]" allUniqueName="[customerD_].[State].[All]" dimensionUniqueName="[customerD_]" displayFolder="" count="0" memberValueDatatype="130" unbalanced="0"/>
    <cacheHierarchy uniqueName="[customerD_].[Country]" caption="Country" attribute="1" defaultMemberUniqueName="[customerD_].[Country].[All]" allUniqueName="[customerD_].[Country].[All]" dimensionUniqueName="[customerD_]" displayFolder="" count="2" memberValueDatatype="130" unbalanced="0">
      <fieldsUsage count="2">
        <fieldUsage x="-1"/>
        <fieldUsage x="1"/>
      </fieldsUsage>
    </cacheHierarchy>
    <cacheHierarchy uniqueName="[customerD_].[Loyalty_Level]" caption="Loyalty_Level" attribute="1" defaultMemberUniqueName="[customerD_].[Loyalty_Level].[All]" allUniqueName="[customerD_].[Loyalty_Level].[All]" dimensionUniqueName="[customerD_]" displayFolder="" count="0" memberValueDatatype="130" unbalanced="0"/>
    <cacheHierarchy uniqueName="[productD_1].[Product_ID]" caption="Product_ID" attribute="1" defaultMemberUniqueName="[productD_1].[Product_ID].[All]" allUniqueName="[productD_1].[Product_ID].[All]" dimensionUniqueName="[productD_1]" displayFolder="" count="0" memberValueDatatype="130" unbalanced="0"/>
    <cacheHierarchy uniqueName="[productD_1].[Product_Name]" caption="Product_Name" attribute="1" defaultMemberUniqueName="[productD_1].[Product_Name].[All]" allUniqueName="[productD_1].[Product_Name].[All]" dimensionUniqueName="[productD_1]" displayFolder="" count="0" memberValueDatatype="130" unbalanced="0"/>
    <cacheHierarchy uniqueName="[productD_1].[Category]" caption="Category" attribute="1" defaultMemberUniqueName="[productD_1].[Category].[All]" allUniqueName="[productD_1].[Category].[All]" dimensionUniqueName="[productD_1]" displayFolder="" count="0" memberValueDatatype="130" unbalanced="0"/>
    <cacheHierarchy uniqueName="[productD_1].[Sub_Category]" caption="Sub_Category" attribute="1" defaultMemberUniqueName="[productD_1].[Sub_Category].[All]" allUniqueName="[productD_1].[Sub_Category].[All]" dimensionUniqueName="[productD_1]" displayFolder="" count="0" memberValueDatatype="130" unbalanced="0"/>
    <cacheHierarchy uniqueName="[productD_1].[Brand]" caption="Brand" attribute="1" defaultMemberUniqueName="[productD_1].[Brand].[All]" allUniqueName="[productD_1].[Brand].[All]" dimensionUniqueName="[productD_1]" displayFolder="" count="0" memberValueDatatype="130" unbalanced="0"/>
    <cacheHierarchy uniqueName="[productD_1].[Cost]" caption="Cost" attribute="1" defaultMemberUniqueName="[productD_1].[Cost].[All]" allUniqueName="[productD_1].[Cost].[All]" dimensionUniqueName="[productD_1]" displayFolder="" count="0" memberValueDatatype="5" unbalanced="0"/>
    <cacheHierarchy uniqueName="[productD_1].[Stock]" caption="Stock" attribute="1" defaultMemberUniqueName="[productD_1].[Stock].[All]" allUniqueName="[productD_1].[Stock].[All]" dimensionUniqueName="[productD_1]" displayFolder="" count="0" memberValueDatatype="20" unbalanced="0"/>
    <cacheHierarchy uniqueName="[salesD_1].[Sales_ID]" caption="Sales_ID" attribute="1" defaultMemberUniqueName="[salesD_1].[Sales_ID].[All]" allUniqueName="[salesD_1].[Sales_ID].[All]" dimensionUniqueName="[salesD_1]" displayFolder="" count="0" memberValueDatatype="130" unbalanced="0"/>
    <cacheHierarchy uniqueName="[salesD_1].[Order_Date]" caption="Order_Date" attribute="1" time="1" defaultMemberUniqueName="[salesD_1].[Order_Date].[All]" allUniqueName="[salesD_1].[Order_Date].[All]" dimensionUniqueName="[salesD_1]" displayFolder="" count="0" memberValueDatatype="7" unbalanced="0"/>
    <cacheHierarchy uniqueName="[salesD_1].[Customer_ID]" caption="Customer_ID" attribute="1" defaultMemberUniqueName="[salesD_1].[Customer_ID].[All]" allUniqueName="[salesD_1].[Customer_ID].[All]" dimensionUniqueName="[salesD_1]" displayFolder="" count="0" memberValueDatatype="130" unbalanced="0"/>
    <cacheHierarchy uniqueName="[salesD_1].[Product_ID]" caption="Product_ID" attribute="1" defaultMemberUniqueName="[salesD_1].[Product_ID].[All]" allUniqueName="[salesD_1].[Product_ID].[All]" dimensionUniqueName="[salesD_1]" displayFolder="" count="0" memberValueDatatype="130" unbalanced="0"/>
    <cacheHierarchy uniqueName="[salesD_1].[Store_ID]" caption="Store_ID" attribute="1" defaultMemberUniqueName="[salesD_1].[Store_ID].[All]" allUniqueName="[salesD_1].[Store_ID].[All]" dimensionUniqueName="[salesD_1]" displayFolder="" count="0" memberValueDatatype="130" unbalanced="0"/>
    <cacheHierarchy uniqueName="[salesD_1].[Quantity]" caption="Quantity" attribute="1" defaultMemberUniqueName="[salesD_1].[Quantity].[All]" allUniqueName="[salesD_1].[Quantity].[All]" dimensionUniqueName="[salesD_1]" displayFolder="" count="0" memberValueDatatype="5" unbalanced="0"/>
    <cacheHierarchy uniqueName="[salesD_1].[Unit_Price]" caption="Unit_Price" attribute="1" defaultMemberUniqueName="[salesD_1].[Unit_Price].[All]" allUniqueName="[salesD_1].[Unit_Price].[All]" dimensionUniqueName="[salesD_1]" displayFolder="" count="0" memberValueDatatype="5" unbalanced="0"/>
    <cacheHierarchy uniqueName="[salesD_1].[Discount]" caption="Discount" attribute="1" defaultMemberUniqueName="[salesD_1].[Discount].[All]" allUniqueName="[salesD_1].[Discount].[All]" dimensionUniqueName="[salesD_1]" displayFolder="" count="0" memberValueDatatype="5" unbalanced="0"/>
    <cacheHierarchy uniqueName="[salesD_1].[Payment_Type]" caption="Payment_Type" attribute="1" defaultMemberUniqueName="[salesD_1].[Payment_Type].[All]" allUniqueName="[salesD_1].[Payment_Type].[All]" dimensionUniqueName="[salesD_1]" displayFolder="" count="0" memberValueDatatype="130" unbalanced="0"/>
    <cacheHierarchy uniqueName="[salesD_1].[Total_Amount]" caption="Total_Amount" attribute="1" defaultMemberUniqueName="[salesD_1].[Total_Amount].[All]" allUniqueName="[salesD_1].[Total_Amount].[All]" dimensionUniqueName="[salesD_1]" displayFolder="" count="0" memberValueDatatype="5" unbalanced="0"/>
    <cacheHierarchy uniqueName="[salesD_1].[Price Range]" caption="Price Range" attribute="1" defaultMemberUniqueName="[salesD_1].[Price Range].[All]" allUniqueName="[salesD_1].[Price Range].[All]" dimensionUniqueName="[salesD_1]" displayFolder="" count="0" memberValueDatatype="130" unbalanced="0"/>
    <cacheHierarchy uniqueName="[salesD_1].[Order_Date (Year)]" caption="Order_Date (Year)" attribute="1" defaultMemberUniqueName="[salesD_1].[Order_Date (Year)].[All]" allUniqueName="[salesD_1].[Order_Date (Year)].[All]" dimensionUniqueName="[salesD_1]" displayFolder="" count="0" memberValueDatatype="130" unbalanced="0"/>
    <cacheHierarchy uniqueName="[salesD_1].[Order_Date (Quarter)]" caption="Order_Date (Quarter)" attribute="1" defaultMemberUniqueName="[salesD_1].[Order_Date (Quarter)].[All]" allUniqueName="[salesD_1].[Order_Date (Quarter)].[All]" dimensionUniqueName="[salesD_1]" displayFolder="" count="0" memberValueDatatype="130" unbalanced="0"/>
    <cacheHierarchy uniqueName="[salesD_1].[Order_Date (Month)]" caption="Order_Date (Month)" attribute="1" defaultMemberUniqueName="[salesD_1].[Order_Date (Month)].[All]" allUniqueName="[salesD_1].[Order_Date (Month)].[All]" dimensionUniqueName="[salesD_1]" displayFolder="" count="0" memberValueDatatype="130" unbalanced="0"/>
    <cacheHierarchy uniqueName="[storeD].[Store_ID]" caption="Store_ID" attribute="1" defaultMemberUniqueName="[storeD].[Store_ID].[All]" allUniqueName="[storeD].[Store_ID].[All]" dimensionUniqueName="[storeD]" displayFolder="" count="0" memberValueDatatype="130" unbalanced="0"/>
    <cacheHierarchy uniqueName="[storeD].[Store_Name]" caption="Store_Name" attribute="1" defaultMemberUniqueName="[storeD].[Store_Name].[All]" allUniqueName="[storeD].[Store_Name].[All]" dimensionUniqueName="[storeD]" displayFolder="" count="0" memberValueDatatype="130" unbalanced="0"/>
    <cacheHierarchy uniqueName="[storeD].[Region]" caption="Region" attribute="1" defaultMemberUniqueName="[storeD].[Region].[All]" allUniqueName="[storeD].[Region].[All]" dimensionUniqueName="[storeD]" displayFolder="" count="0" memberValueDatatype="130" unbalanced="0"/>
    <cacheHierarchy uniqueName="[storeD].[City]" caption="City" attribute="1" defaultMemberUniqueName="[storeD].[City].[All]" allUniqueName="[storeD].[City].[All]" dimensionUniqueName="[storeD]" displayFolder="" count="0" memberValueDatatype="130" unbalanced="0"/>
    <cacheHierarchy uniqueName="[storeD].[Store_Type]" caption="Store_Type" attribute="1" defaultMemberUniqueName="[storeD].[Store_Type].[All]" allUniqueName="[storeD].[Store_Type].[All]" dimensionUniqueName="[storeD]" displayFolder="" count="0" memberValueDatatype="130" unbalanced="0"/>
    <cacheHierarchy uniqueName="[salesD_1].[Order_Date (Month Index)]" caption="Order_Date (Month Index)" attribute="1" defaultMemberUniqueName="[salesD_1].[Order_Date (Month Index)].[All]" allUniqueName="[salesD_1].[Order_Date (Month Index)].[All]" dimensionUniqueName="[salesD_1]" displayFolder="" count="0" memberValueDatatype="20" unbalanced="0" hidden="1"/>
    <cacheHierarchy uniqueName="[Measures].[__XL_Count salesD_1]" caption="__XL_Count salesD_1" measure="1" displayFolder="" measureGroup="salesD_1" count="0" hidden="1"/>
    <cacheHierarchy uniqueName="[Measures].[__XL_Count customerD_]" caption="__XL_Count customerD_" measure="1" displayFolder="" measureGroup="customerD_" count="0" hidden="1"/>
    <cacheHierarchy uniqueName="[Measures].[__XL_Count productD_1]" caption="__XL_Count productD_1" measure="1" displayFolder="" measureGroup="productD_1" count="0" hidden="1"/>
    <cacheHierarchy uniqueName="[Measures].[__XL_Count storeD]" caption="__XL_Count storeD" measure="1" displayFolder="" measureGroup="storeD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D_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_Amount]" caption="Average of Total_Amount" measure="1" displayFolder="" measureGroup="salesD_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D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iscount]" caption="Count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otal_Amount]" caption="Count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customerD_" uniqueName="[customerD_]" caption="customerD_"/>
    <dimension measure="1" name="Measures" uniqueName="[Measures]" caption="Measures"/>
    <dimension name="productD_1" uniqueName="[productD_1]" caption="productD_1"/>
    <dimension name="salesD_1" uniqueName="[salesD_1]" caption="salesD_1"/>
    <dimension name="storeD" uniqueName="[storeD]" caption="storeD"/>
  </dimensions>
  <measureGroups count="4">
    <measureGroup name="customerD_" caption="customerD_"/>
    <measureGroup name="productD_1" caption="productD_1"/>
    <measureGroup name="salesD_1" caption="salesD_1"/>
    <measureGroup name="storeD" caption="storeD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ashMR" refreshedDate="46089.540963541665" backgroundQuery="1" createdVersion="8" refreshedVersion="8" minRefreshableVersion="3" recordCount="0" supportSubquery="1" supportAdvancedDrill="1" xr:uid="{2E3916C2-1B03-4BF6-A485-90E3221843E5}">
  <cacheSource type="external" connectionId="4"/>
  <cacheFields count="2">
    <cacheField name="[Measures].[Sum of Total_Amount]" caption="Sum of Total_Amount" numFmtId="0" hierarchy="40" level="32767"/>
    <cacheField name="[storeD].[Region].[Region]" caption="Region" numFmtId="0" hierarchy="31" level="1">
      <sharedItems count="4">
        <s v="East"/>
        <s v="North"/>
        <s v="South"/>
        <s v="West"/>
      </sharedItems>
    </cacheField>
  </cacheFields>
  <cacheHierarchies count="47">
    <cacheHierarchy uniqueName="[customerD_].[Customer_ID]" caption="Customer_ID" attribute="1" defaultMemberUniqueName="[customerD_].[Customer_ID].[All]" allUniqueName="[customerD_].[Customer_ID].[All]" dimensionUniqueName="[customerD_]" displayFolder="" count="0" memberValueDatatype="130" unbalanced="0"/>
    <cacheHierarchy uniqueName="[customerD_].[Name]" caption="Name" attribute="1" defaultMemberUniqueName="[customerD_].[Name].[All]" allUniqueName="[customerD_].[Name].[All]" dimensionUniqueName="[customerD_]" displayFolder="" count="0" memberValueDatatype="130" unbalanced="0"/>
    <cacheHierarchy uniqueName="[customerD_].[Age]" caption="Age" attribute="1" defaultMemberUniqueName="[customerD_].[Age].[All]" allUniqueName="[customerD_].[Age].[All]" dimensionUniqueName="[customerD_]" displayFolder="" count="0" memberValueDatatype="20" unbalanced="0"/>
    <cacheHierarchy uniqueName="[customerD_].[Gender]" caption="Gender" attribute="1" defaultMemberUniqueName="[customerD_].[Gender].[All]" allUniqueName="[customerD_].[Gender].[All]" dimensionUniqueName="[customerD_]" displayFolder="" count="0" memberValueDatatype="130" unbalanced="0"/>
    <cacheHierarchy uniqueName="[customerD_].[City]" caption="City" attribute="1" defaultMemberUniqueName="[customerD_].[City].[All]" allUniqueName="[customerD_].[City].[All]" dimensionUniqueName="[customerD_]" displayFolder="" count="0" memberValueDatatype="130" unbalanced="0"/>
    <cacheHierarchy uniqueName="[customerD_].[State]" caption="State" attribute="1" defaultMemberUniqueName="[customerD_].[State].[All]" allUniqueName="[customerD_].[State].[All]" dimensionUniqueName="[customerD_]" displayFolder="" count="0" memberValueDatatype="130" unbalanced="0"/>
    <cacheHierarchy uniqueName="[customerD_].[Country]" caption="Country" attribute="1" defaultMemberUniqueName="[customerD_].[Country].[All]" allUniqueName="[customerD_].[Country].[All]" dimensionUniqueName="[customerD_]" displayFolder="" count="0" memberValueDatatype="130" unbalanced="0"/>
    <cacheHierarchy uniqueName="[customerD_].[Loyalty_Level]" caption="Loyalty_Level" attribute="1" defaultMemberUniqueName="[customerD_].[Loyalty_Level].[All]" allUniqueName="[customerD_].[Loyalty_Level].[All]" dimensionUniqueName="[customerD_]" displayFolder="" count="0" memberValueDatatype="130" unbalanced="0"/>
    <cacheHierarchy uniqueName="[productD_1].[Product_ID]" caption="Product_ID" attribute="1" defaultMemberUniqueName="[productD_1].[Product_ID].[All]" allUniqueName="[productD_1].[Product_ID].[All]" dimensionUniqueName="[productD_1]" displayFolder="" count="0" memberValueDatatype="130" unbalanced="0"/>
    <cacheHierarchy uniqueName="[productD_1].[Product_Name]" caption="Product_Name" attribute="1" defaultMemberUniqueName="[productD_1].[Product_Name].[All]" allUniqueName="[productD_1].[Product_Name].[All]" dimensionUniqueName="[productD_1]" displayFolder="" count="0" memberValueDatatype="130" unbalanced="0"/>
    <cacheHierarchy uniqueName="[productD_1].[Category]" caption="Category" attribute="1" defaultMemberUniqueName="[productD_1].[Category].[All]" allUniqueName="[productD_1].[Category].[All]" dimensionUniqueName="[productD_1]" displayFolder="" count="0" memberValueDatatype="130" unbalanced="0"/>
    <cacheHierarchy uniqueName="[productD_1].[Sub_Category]" caption="Sub_Category" attribute="1" defaultMemberUniqueName="[productD_1].[Sub_Category].[All]" allUniqueName="[productD_1].[Sub_Category].[All]" dimensionUniqueName="[productD_1]" displayFolder="" count="0" memberValueDatatype="130" unbalanced="0"/>
    <cacheHierarchy uniqueName="[productD_1].[Brand]" caption="Brand" attribute="1" defaultMemberUniqueName="[productD_1].[Brand].[All]" allUniqueName="[productD_1].[Brand].[All]" dimensionUniqueName="[productD_1]" displayFolder="" count="0" memberValueDatatype="130" unbalanced="0"/>
    <cacheHierarchy uniqueName="[productD_1].[Cost]" caption="Cost" attribute="1" defaultMemberUniqueName="[productD_1].[Cost].[All]" allUniqueName="[productD_1].[Cost].[All]" dimensionUniqueName="[productD_1]" displayFolder="" count="0" memberValueDatatype="5" unbalanced="0"/>
    <cacheHierarchy uniqueName="[productD_1].[Stock]" caption="Stock" attribute="1" defaultMemberUniqueName="[productD_1].[Stock].[All]" allUniqueName="[productD_1].[Stock].[All]" dimensionUniqueName="[productD_1]" displayFolder="" count="0" memberValueDatatype="20" unbalanced="0"/>
    <cacheHierarchy uniqueName="[salesD_1].[Sales_ID]" caption="Sales_ID" attribute="1" defaultMemberUniqueName="[salesD_1].[Sales_ID].[All]" allUniqueName="[salesD_1].[Sales_ID].[All]" dimensionUniqueName="[salesD_1]" displayFolder="" count="0" memberValueDatatype="130" unbalanced="0"/>
    <cacheHierarchy uniqueName="[salesD_1].[Order_Date]" caption="Order_Date" attribute="1" time="1" defaultMemberUniqueName="[salesD_1].[Order_Date].[All]" allUniqueName="[salesD_1].[Order_Date].[All]" dimensionUniqueName="[salesD_1]" displayFolder="" count="0" memberValueDatatype="7" unbalanced="0"/>
    <cacheHierarchy uniqueName="[salesD_1].[Customer_ID]" caption="Customer_ID" attribute="1" defaultMemberUniqueName="[salesD_1].[Customer_ID].[All]" allUniqueName="[salesD_1].[Customer_ID].[All]" dimensionUniqueName="[salesD_1]" displayFolder="" count="0" memberValueDatatype="130" unbalanced="0"/>
    <cacheHierarchy uniqueName="[salesD_1].[Product_ID]" caption="Product_ID" attribute="1" defaultMemberUniqueName="[salesD_1].[Product_ID].[All]" allUniqueName="[salesD_1].[Product_ID].[All]" dimensionUniqueName="[salesD_1]" displayFolder="" count="0" memberValueDatatype="130" unbalanced="0"/>
    <cacheHierarchy uniqueName="[salesD_1].[Store_ID]" caption="Store_ID" attribute="1" defaultMemberUniqueName="[salesD_1].[Store_ID].[All]" allUniqueName="[salesD_1].[Store_ID].[All]" dimensionUniqueName="[salesD_1]" displayFolder="" count="0" memberValueDatatype="130" unbalanced="0"/>
    <cacheHierarchy uniqueName="[salesD_1].[Quantity]" caption="Quantity" attribute="1" defaultMemberUniqueName="[salesD_1].[Quantity].[All]" allUniqueName="[salesD_1].[Quantity].[All]" dimensionUniqueName="[salesD_1]" displayFolder="" count="0" memberValueDatatype="5" unbalanced="0"/>
    <cacheHierarchy uniqueName="[salesD_1].[Unit_Price]" caption="Unit_Price" attribute="1" defaultMemberUniqueName="[salesD_1].[Unit_Price].[All]" allUniqueName="[salesD_1].[Unit_Price].[All]" dimensionUniqueName="[salesD_1]" displayFolder="" count="0" memberValueDatatype="5" unbalanced="0"/>
    <cacheHierarchy uniqueName="[salesD_1].[Discount]" caption="Discount" attribute="1" defaultMemberUniqueName="[salesD_1].[Discount].[All]" allUniqueName="[salesD_1].[Discount].[All]" dimensionUniqueName="[salesD_1]" displayFolder="" count="0" memberValueDatatype="5" unbalanced="0"/>
    <cacheHierarchy uniqueName="[salesD_1].[Payment_Type]" caption="Payment_Type" attribute="1" defaultMemberUniqueName="[salesD_1].[Payment_Type].[All]" allUniqueName="[salesD_1].[Payment_Type].[All]" dimensionUniqueName="[salesD_1]" displayFolder="" count="0" memberValueDatatype="130" unbalanced="0"/>
    <cacheHierarchy uniqueName="[salesD_1].[Total_Amount]" caption="Total_Amount" attribute="1" defaultMemberUniqueName="[salesD_1].[Total_Amount].[All]" allUniqueName="[salesD_1].[Total_Amount].[All]" dimensionUniqueName="[salesD_1]" displayFolder="" count="0" memberValueDatatype="5" unbalanced="0"/>
    <cacheHierarchy uniqueName="[salesD_1].[Price Range]" caption="Price Range" attribute="1" defaultMemberUniqueName="[salesD_1].[Price Range].[All]" allUniqueName="[salesD_1].[Price Range].[All]" dimensionUniqueName="[salesD_1]" displayFolder="" count="0" memberValueDatatype="130" unbalanced="0"/>
    <cacheHierarchy uniqueName="[salesD_1].[Order_Date (Year)]" caption="Order_Date (Year)" attribute="1" defaultMemberUniqueName="[salesD_1].[Order_Date (Year)].[All]" allUniqueName="[salesD_1].[Order_Date (Year)].[All]" dimensionUniqueName="[salesD_1]" displayFolder="" count="0" memberValueDatatype="130" unbalanced="0"/>
    <cacheHierarchy uniqueName="[salesD_1].[Order_Date (Quarter)]" caption="Order_Date (Quarter)" attribute="1" defaultMemberUniqueName="[salesD_1].[Order_Date (Quarter)].[All]" allUniqueName="[salesD_1].[Order_Date (Quarter)].[All]" dimensionUniqueName="[salesD_1]" displayFolder="" count="0" memberValueDatatype="130" unbalanced="0"/>
    <cacheHierarchy uniqueName="[salesD_1].[Order_Date (Month)]" caption="Order_Date (Month)" attribute="1" defaultMemberUniqueName="[salesD_1].[Order_Date (Month)].[All]" allUniqueName="[salesD_1].[Order_Date (Month)].[All]" dimensionUniqueName="[salesD_1]" displayFolder="" count="0" memberValueDatatype="130" unbalanced="0"/>
    <cacheHierarchy uniqueName="[storeD].[Store_ID]" caption="Store_ID" attribute="1" defaultMemberUniqueName="[storeD].[Store_ID].[All]" allUniqueName="[storeD].[Store_ID].[All]" dimensionUniqueName="[storeD]" displayFolder="" count="0" memberValueDatatype="130" unbalanced="0"/>
    <cacheHierarchy uniqueName="[storeD].[Store_Name]" caption="Store_Name" attribute="1" defaultMemberUniqueName="[storeD].[Store_Name].[All]" allUniqueName="[storeD].[Store_Name].[All]" dimensionUniqueName="[storeD]" displayFolder="" count="0" memberValueDatatype="130" unbalanced="0"/>
    <cacheHierarchy uniqueName="[storeD].[Region]" caption="Region" attribute="1" defaultMemberUniqueName="[storeD].[Region].[All]" allUniqueName="[storeD].[Region].[All]" dimensionUniqueName="[storeD]" displayFolder="" count="2" memberValueDatatype="130" unbalanced="0">
      <fieldsUsage count="2">
        <fieldUsage x="-1"/>
        <fieldUsage x="1"/>
      </fieldsUsage>
    </cacheHierarchy>
    <cacheHierarchy uniqueName="[storeD].[City]" caption="City" attribute="1" defaultMemberUniqueName="[storeD].[City].[All]" allUniqueName="[storeD].[City].[All]" dimensionUniqueName="[storeD]" displayFolder="" count="0" memberValueDatatype="130" unbalanced="0"/>
    <cacheHierarchy uniqueName="[storeD].[Store_Type]" caption="Store_Type" attribute="1" defaultMemberUniqueName="[storeD].[Store_Type].[All]" allUniqueName="[storeD].[Store_Type].[All]" dimensionUniqueName="[storeD]" displayFolder="" count="0" memberValueDatatype="130" unbalanced="0"/>
    <cacheHierarchy uniqueName="[salesD_1].[Order_Date (Month Index)]" caption="Order_Date (Month Index)" attribute="1" defaultMemberUniqueName="[salesD_1].[Order_Date (Month Index)].[All]" allUniqueName="[salesD_1].[Order_Date (Month Index)].[All]" dimensionUniqueName="[salesD_1]" displayFolder="" count="0" memberValueDatatype="20" unbalanced="0" hidden="1"/>
    <cacheHierarchy uniqueName="[Measures].[__XL_Count salesD_1]" caption="__XL_Count salesD_1" measure="1" displayFolder="" measureGroup="salesD_1" count="0" hidden="1"/>
    <cacheHierarchy uniqueName="[Measures].[__XL_Count customerD_]" caption="__XL_Count customerD_" measure="1" displayFolder="" measureGroup="customerD_" count="0" hidden="1"/>
    <cacheHierarchy uniqueName="[Measures].[__XL_Count productD_1]" caption="__XL_Count productD_1" measure="1" displayFolder="" measureGroup="productD_1" count="0" hidden="1"/>
    <cacheHierarchy uniqueName="[Measures].[__XL_Count storeD]" caption="__XL_Count storeD" measure="1" displayFolder="" measureGroup="storeD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D_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D_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_Amount]" caption="Average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D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iscount]" caption="Count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otal_Amount]" caption="Count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customerD_" uniqueName="[customerD_]" caption="customerD_"/>
    <dimension measure="1" name="Measures" uniqueName="[Measures]" caption="Measures"/>
    <dimension name="productD_1" uniqueName="[productD_1]" caption="productD_1"/>
    <dimension name="salesD_1" uniqueName="[salesD_1]" caption="salesD_1"/>
    <dimension name="storeD" uniqueName="[storeD]" caption="storeD"/>
  </dimensions>
  <measureGroups count="4">
    <measureGroup name="customerD_" caption="customerD_"/>
    <measureGroup name="productD_1" caption="productD_1"/>
    <measureGroup name="salesD_1" caption="salesD_1"/>
    <measureGroup name="storeD" caption="storeD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ashMR" refreshedDate="46088.879768981482" backgroundQuery="1" createdVersion="8" refreshedVersion="8" minRefreshableVersion="3" recordCount="0" supportSubquery="1" supportAdvancedDrill="1" xr:uid="{E8A595D4-DAE6-49BB-BA60-5AA9EB2A2186}">
  <cacheSource type="external" connectionId="4"/>
  <cacheFields count="3">
    <cacheField name="[customerD_].[Gender].[Gender]" caption="Gender" numFmtId="0" hierarchy="3" level="1">
      <sharedItems count="2">
        <s v="Female"/>
        <s v="Male"/>
      </sharedItems>
    </cacheField>
    <cacheField name="[productD_1].[Category].[Category]" caption="Category" numFmtId="0" hierarchy="10" level="1">
      <sharedItems count="5">
        <s v="Beauty"/>
        <s v="Clothing"/>
        <s v="Electronics"/>
        <s v="Home"/>
        <s v="Sports"/>
      </sharedItems>
    </cacheField>
    <cacheField name="[Measures].[Sum of Total_Amount]" caption="Sum of Total_Amount" numFmtId="0" hierarchy="40" level="32767"/>
  </cacheFields>
  <cacheHierarchies count="47">
    <cacheHierarchy uniqueName="[customerD_].[Customer_ID]" caption="Customer_ID" attribute="1" defaultMemberUniqueName="[customerD_].[Customer_ID].[All]" allUniqueName="[customerD_].[Customer_ID].[All]" dimensionUniqueName="[customerD_]" displayFolder="" count="0" memberValueDatatype="130" unbalanced="0"/>
    <cacheHierarchy uniqueName="[customerD_].[Name]" caption="Name" attribute="1" defaultMemberUniqueName="[customerD_].[Name].[All]" allUniqueName="[customerD_].[Name].[All]" dimensionUniqueName="[customerD_]" displayFolder="" count="0" memberValueDatatype="130" unbalanced="0"/>
    <cacheHierarchy uniqueName="[customerD_].[Age]" caption="Age" attribute="1" defaultMemberUniqueName="[customerD_].[Age].[All]" allUniqueName="[customerD_].[Age].[All]" dimensionUniqueName="[customerD_]" displayFolder="" count="0" memberValueDatatype="20" unbalanced="0"/>
    <cacheHierarchy uniqueName="[customerD_].[Gender]" caption="Gender" attribute="1" defaultMemberUniqueName="[customerD_].[Gender].[All]" allUniqueName="[customerD_].[Gender].[All]" dimensionUniqueName="[customerD_]" displayFolder="" count="2" memberValueDatatype="130" unbalanced="0">
      <fieldsUsage count="2">
        <fieldUsage x="-1"/>
        <fieldUsage x="0"/>
      </fieldsUsage>
    </cacheHierarchy>
    <cacheHierarchy uniqueName="[customerD_].[City]" caption="City" attribute="1" defaultMemberUniqueName="[customerD_].[City].[All]" allUniqueName="[customerD_].[City].[All]" dimensionUniqueName="[customerD_]" displayFolder="" count="0" memberValueDatatype="130" unbalanced="0"/>
    <cacheHierarchy uniqueName="[customerD_].[State]" caption="State" attribute="1" defaultMemberUniqueName="[customerD_].[State].[All]" allUniqueName="[customerD_].[State].[All]" dimensionUniqueName="[customerD_]" displayFolder="" count="0" memberValueDatatype="130" unbalanced="0"/>
    <cacheHierarchy uniqueName="[customerD_].[Country]" caption="Country" attribute="1" defaultMemberUniqueName="[customerD_].[Country].[All]" allUniqueName="[customerD_].[Country].[All]" dimensionUniqueName="[customerD_]" displayFolder="" count="0" memberValueDatatype="130" unbalanced="0"/>
    <cacheHierarchy uniqueName="[customerD_].[Loyalty_Level]" caption="Loyalty_Level" attribute="1" defaultMemberUniqueName="[customerD_].[Loyalty_Level].[All]" allUniqueName="[customerD_].[Loyalty_Level].[All]" dimensionUniqueName="[customerD_]" displayFolder="" count="0" memberValueDatatype="130" unbalanced="0"/>
    <cacheHierarchy uniqueName="[productD_1].[Product_ID]" caption="Product_ID" attribute="1" defaultMemberUniqueName="[productD_1].[Product_ID].[All]" allUniqueName="[productD_1].[Product_ID].[All]" dimensionUniqueName="[productD_1]" displayFolder="" count="0" memberValueDatatype="130" unbalanced="0"/>
    <cacheHierarchy uniqueName="[productD_1].[Product_Name]" caption="Product_Name" attribute="1" defaultMemberUniqueName="[productD_1].[Product_Name].[All]" allUniqueName="[productD_1].[Product_Name].[All]" dimensionUniqueName="[productD_1]" displayFolder="" count="0" memberValueDatatype="130" unbalanced="0"/>
    <cacheHierarchy uniqueName="[productD_1].[Category]" caption="Category" attribute="1" defaultMemberUniqueName="[productD_1].[Category].[All]" allUniqueName="[productD_1].[Category].[All]" dimensionUniqueName="[productD_1]" displayFolder="" count="2" memberValueDatatype="130" unbalanced="0">
      <fieldsUsage count="2">
        <fieldUsage x="-1"/>
        <fieldUsage x="1"/>
      </fieldsUsage>
    </cacheHierarchy>
    <cacheHierarchy uniqueName="[productD_1].[Sub_Category]" caption="Sub_Category" attribute="1" defaultMemberUniqueName="[productD_1].[Sub_Category].[All]" allUniqueName="[productD_1].[Sub_Category].[All]" dimensionUniqueName="[productD_1]" displayFolder="" count="0" memberValueDatatype="130" unbalanced="0"/>
    <cacheHierarchy uniqueName="[productD_1].[Brand]" caption="Brand" attribute="1" defaultMemberUniqueName="[productD_1].[Brand].[All]" allUniqueName="[productD_1].[Brand].[All]" dimensionUniqueName="[productD_1]" displayFolder="" count="0" memberValueDatatype="130" unbalanced="0"/>
    <cacheHierarchy uniqueName="[productD_1].[Cost]" caption="Cost" attribute="1" defaultMemberUniqueName="[productD_1].[Cost].[All]" allUniqueName="[productD_1].[Cost].[All]" dimensionUniqueName="[productD_1]" displayFolder="" count="0" memberValueDatatype="5" unbalanced="0"/>
    <cacheHierarchy uniqueName="[productD_1].[Stock]" caption="Stock" attribute="1" defaultMemberUniqueName="[productD_1].[Stock].[All]" allUniqueName="[productD_1].[Stock].[All]" dimensionUniqueName="[productD_1]" displayFolder="" count="0" memberValueDatatype="20" unbalanced="0"/>
    <cacheHierarchy uniqueName="[salesD_1].[Sales_ID]" caption="Sales_ID" attribute="1" defaultMemberUniqueName="[salesD_1].[Sales_ID].[All]" allUniqueName="[salesD_1].[Sales_ID].[All]" dimensionUniqueName="[salesD_1]" displayFolder="" count="0" memberValueDatatype="130" unbalanced="0"/>
    <cacheHierarchy uniqueName="[salesD_1].[Order_Date]" caption="Order_Date" attribute="1" time="1" defaultMemberUniqueName="[salesD_1].[Order_Date].[All]" allUniqueName="[salesD_1].[Order_Date].[All]" dimensionUniqueName="[salesD_1]" displayFolder="" count="0" memberValueDatatype="7" unbalanced="0"/>
    <cacheHierarchy uniqueName="[salesD_1].[Customer_ID]" caption="Customer_ID" attribute="1" defaultMemberUniqueName="[salesD_1].[Customer_ID].[All]" allUniqueName="[salesD_1].[Customer_ID].[All]" dimensionUniqueName="[salesD_1]" displayFolder="" count="0" memberValueDatatype="130" unbalanced="0"/>
    <cacheHierarchy uniqueName="[salesD_1].[Product_ID]" caption="Product_ID" attribute="1" defaultMemberUniqueName="[salesD_1].[Product_ID].[All]" allUniqueName="[salesD_1].[Product_ID].[All]" dimensionUniqueName="[salesD_1]" displayFolder="" count="0" memberValueDatatype="130" unbalanced="0"/>
    <cacheHierarchy uniqueName="[salesD_1].[Store_ID]" caption="Store_ID" attribute="1" defaultMemberUniqueName="[salesD_1].[Store_ID].[All]" allUniqueName="[salesD_1].[Store_ID].[All]" dimensionUniqueName="[salesD_1]" displayFolder="" count="0" memberValueDatatype="130" unbalanced="0"/>
    <cacheHierarchy uniqueName="[salesD_1].[Quantity]" caption="Quantity" attribute="1" defaultMemberUniqueName="[salesD_1].[Quantity].[All]" allUniqueName="[salesD_1].[Quantity].[All]" dimensionUniqueName="[salesD_1]" displayFolder="" count="0" memberValueDatatype="5" unbalanced="0"/>
    <cacheHierarchy uniqueName="[salesD_1].[Unit_Price]" caption="Unit_Price" attribute="1" defaultMemberUniqueName="[salesD_1].[Unit_Price].[All]" allUniqueName="[salesD_1].[Unit_Price].[All]" dimensionUniqueName="[salesD_1]" displayFolder="" count="0" memberValueDatatype="5" unbalanced="0"/>
    <cacheHierarchy uniqueName="[salesD_1].[Discount]" caption="Discount" attribute="1" defaultMemberUniqueName="[salesD_1].[Discount].[All]" allUniqueName="[salesD_1].[Discount].[All]" dimensionUniqueName="[salesD_1]" displayFolder="" count="0" memberValueDatatype="5" unbalanced="0"/>
    <cacheHierarchy uniqueName="[salesD_1].[Payment_Type]" caption="Payment_Type" attribute="1" defaultMemberUniqueName="[salesD_1].[Payment_Type].[All]" allUniqueName="[salesD_1].[Payment_Type].[All]" dimensionUniqueName="[salesD_1]" displayFolder="" count="0" memberValueDatatype="130" unbalanced="0"/>
    <cacheHierarchy uniqueName="[salesD_1].[Total_Amount]" caption="Total_Amount" attribute="1" defaultMemberUniqueName="[salesD_1].[Total_Amount].[All]" allUniqueName="[salesD_1].[Total_Amount].[All]" dimensionUniqueName="[salesD_1]" displayFolder="" count="0" memberValueDatatype="5" unbalanced="0"/>
    <cacheHierarchy uniqueName="[salesD_1].[Price Range]" caption="Price Range" attribute="1" defaultMemberUniqueName="[salesD_1].[Price Range].[All]" allUniqueName="[salesD_1].[Price Range].[All]" dimensionUniqueName="[salesD_1]" displayFolder="" count="0" memberValueDatatype="130" unbalanced="0"/>
    <cacheHierarchy uniqueName="[salesD_1].[Order_Date (Year)]" caption="Order_Date (Year)" attribute="1" defaultMemberUniqueName="[salesD_1].[Order_Date (Year)].[All]" allUniqueName="[salesD_1].[Order_Date (Year)].[All]" dimensionUniqueName="[salesD_1]" displayFolder="" count="0" memberValueDatatype="130" unbalanced="0"/>
    <cacheHierarchy uniqueName="[salesD_1].[Order_Date (Quarter)]" caption="Order_Date (Quarter)" attribute="1" defaultMemberUniqueName="[salesD_1].[Order_Date (Quarter)].[All]" allUniqueName="[salesD_1].[Order_Date (Quarter)].[All]" dimensionUniqueName="[salesD_1]" displayFolder="" count="0" memberValueDatatype="130" unbalanced="0"/>
    <cacheHierarchy uniqueName="[salesD_1].[Order_Date (Month)]" caption="Order_Date (Month)" attribute="1" defaultMemberUniqueName="[salesD_1].[Order_Date (Month)].[All]" allUniqueName="[salesD_1].[Order_Date (Month)].[All]" dimensionUniqueName="[salesD_1]" displayFolder="" count="0" memberValueDatatype="130" unbalanced="0"/>
    <cacheHierarchy uniqueName="[storeD].[Store_ID]" caption="Store_ID" attribute="1" defaultMemberUniqueName="[storeD].[Store_ID].[All]" allUniqueName="[storeD].[Store_ID].[All]" dimensionUniqueName="[storeD]" displayFolder="" count="0" memberValueDatatype="130" unbalanced="0"/>
    <cacheHierarchy uniqueName="[storeD].[Store_Name]" caption="Store_Name" attribute="1" defaultMemberUniqueName="[storeD].[Store_Name].[All]" allUniqueName="[storeD].[Store_Name].[All]" dimensionUniqueName="[storeD]" displayFolder="" count="0" memberValueDatatype="130" unbalanced="0"/>
    <cacheHierarchy uniqueName="[storeD].[Region]" caption="Region" attribute="1" defaultMemberUniqueName="[storeD].[Region].[All]" allUniqueName="[storeD].[Region].[All]" dimensionUniqueName="[storeD]" displayFolder="" count="0" memberValueDatatype="130" unbalanced="0"/>
    <cacheHierarchy uniqueName="[storeD].[City]" caption="City" attribute="1" defaultMemberUniqueName="[storeD].[City].[All]" allUniqueName="[storeD].[City].[All]" dimensionUniqueName="[storeD]" displayFolder="" count="0" memberValueDatatype="130" unbalanced="0"/>
    <cacheHierarchy uniqueName="[storeD].[Store_Type]" caption="Store_Type" attribute="1" defaultMemberUniqueName="[storeD].[Store_Type].[All]" allUniqueName="[storeD].[Store_Type].[All]" dimensionUniqueName="[storeD]" displayFolder="" count="0" memberValueDatatype="130" unbalanced="0"/>
    <cacheHierarchy uniqueName="[salesD_1].[Order_Date (Month Index)]" caption="Order_Date (Month Index)" attribute="1" defaultMemberUniqueName="[salesD_1].[Order_Date (Month Index)].[All]" allUniqueName="[salesD_1].[Order_Date (Month Index)].[All]" dimensionUniqueName="[salesD_1]" displayFolder="" count="0" memberValueDatatype="20" unbalanced="0" hidden="1"/>
    <cacheHierarchy uniqueName="[Measures].[__XL_Count salesD_1]" caption="__XL_Count salesD_1" measure="1" displayFolder="" measureGroup="salesD_1" count="0" hidden="1"/>
    <cacheHierarchy uniqueName="[Measures].[__XL_Count customerD_]" caption="__XL_Count customerD_" measure="1" displayFolder="" measureGroup="customerD_" count="0" hidden="1"/>
    <cacheHierarchy uniqueName="[Measures].[__XL_Count productD_1]" caption="__XL_Count productD_1" measure="1" displayFolder="" measureGroup="productD_1" count="0" hidden="1"/>
    <cacheHierarchy uniqueName="[Measures].[__XL_Count storeD]" caption="__XL_Count storeD" measure="1" displayFolder="" measureGroup="storeD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D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D_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_Amount]" caption="Average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D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iscount]" caption="Count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otal_Amount]" caption="Count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customerD_" uniqueName="[customerD_]" caption="customerD_"/>
    <dimension measure="1" name="Measures" uniqueName="[Measures]" caption="Measures"/>
    <dimension name="productD_1" uniqueName="[productD_1]" caption="productD_1"/>
    <dimension name="salesD_1" uniqueName="[salesD_1]" caption="salesD_1"/>
    <dimension name="storeD" uniqueName="[storeD]" caption="storeD"/>
  </dimensions>
  <measureGroups count="4">
    <measureGroup name="customerD_" caption="customerD_"/>
    <measureGroup name="productD_1" caption="productD_1"/>
    <measureGroup name="salesD_1" caption="salesD_1"/>
    <measureGroup name="storeD" caption="storeD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ashMR" refreshedDate="46088.883345949071" backgroundQuery="1" createdVersion="8" refreshedVersion="8" minRefreshableVersion="3" recordCount="0" supportSubquery="1" supportAdvancedDrill="1" xr:uid="{FF683150-6904-4595-B7E1-51F5FBADE111}">
  <cacheSource type="external" connectionId="4"/>
  <cacheFields count="3">
    <cacheField name="[storeD].[Region].[Region]" caption="Region" numFmtId="0" hierarchy="31" level="1">
      <sharedItems count="4">
        <s v="East"/>
        <s v="North"/>
        <s v="South"/>
        <s v="West"/>
      </sharedItems>
    </cacheField>
    <cacheField name="[storeD].[Store_Type].[Store_Type]" caption="Store_Type" numFmtId="0" hierarchy="33" level="1">
      <sharedItems count="3">
        <s v="Flagship"/>
        <s v="Online"/>
        <s v="Outlet"/>
      </sharedItems>
    </cacheField>
    <cacheField name="[Measures].[Count of Sales_ID]" caption="Count of Sales_ID" numFmtId="0" hierarchy="43" level="32767"/>
  </cacheFields>
  <cacheHierarchies count="47">
    <cacheHierarchy uniqueName="[customerD_].[Customer_ID]" caption="Customer_ID" attribute="1" defaultMemberUniqueName="[customerD_].[Customer_ID].[All]" allUniqueName="[customerD_].[Customer_ID].[All]" dimensionUniqueName="[customerD_]" displayFolder="" count="0" memberValueDatatype="130" unbalanced="0"/>
    <cacheHierarchy uniqueName="[customerD_].[Name]" caption="Name" attribute="1" defaultMemberUniqueName="[customerD_].[Name].[All]" allUniqueName="[customerD_].[Name].[All]" dimensionUniqueName="[customerD_]" displayFolder="" count="0" memberValueDatatype="130" unbalanced="0"/>
    <cacheHierarchy uniqueName="[customerD_].[Age]" caption="Age" attribute="1" defaultMemberUniqueName="[customerD_].[Age].[All]" allUniqueName="[customerD_].[Age].[All]" dimensionUniqueName="[customerD_]" displayFolder="" count="0" memberValueDatatype="20" unbalanced="0"/>
    <cacheHierarchy uniqueName="[customerD_].[Gender]" caption="Gender" attribute="1" defaultMemberUniqueName="[customerD_].[Gender].[All]" allUniqueName="[customerD_].[Gender].[All]" dimensionUniqueName="[customerD_]" displayFolder="" count="0" memberValueDatatype="130" unbalanced="0"/>
    <cacheHierarchy uniqueName="[customerD_].[City]" caption="City" attribute="1" defaultMemberUniqueName="[customerD_].[City].[All]" allUniqueName="[customerD_].[City].[All]" dimensionUniqueName="[customerD_]" displayFolder="" count="0" memberValueDatatype="130" unbalanced="0"/>
    <cacheHierarchy uniqueName="[customerD_].[State]" caption="State" attribute="1" defaultMemberUniqueName="[customerD_].[State].[All]" allUniqueName="[customerD_].[State].[All]" dimensionUniqueName="[customerD_]" displayFolder="" count="0" memberValueDatatype="130" unbalanced="0"/>
    <cacheHierarchy uniqueName="[customerD_].[Country]" caption="Country" attribute="1" defaultMemberUniqueName="[customerD_].[Country].[All]" allUniqueName="[customerD_].[Country].[All]" dimensionUniqueName="[customerD_]" displayFolder="" count="0" memberValueDatatype="130" unbalanced="0"/>
    <cacheHierarchy uniqueName="[customerD_].[Loyalty_Level]" caption="Loyalty_Level" attribute="1" defaultMemberUniqueName="[customerD_].[Loyalty_Level].[All]" allUniqueName="[customerD_].[Loyalty_Level].[All]" dimensionUniqueName="[customerD_]" displayFolder="" count="0" memberValueDatatype="130" unbalanced="0"/>
    <cacheHierarchy uniqueName="[productD_1].[Product_ID]" caption="Product_ID" attribute="1" defaultMemberUniqueName="[productD_1].[Product_ID].[All]" allUniqueName="[productD_1].[Product_ID].[All]" dimensionUniqueName="[productD_1]" displayFolder="" count="0" memberValueDatatype="130" unbalanced="0"/>
    <cacheHierarchy uniqueName="[productD_1].[Product_Name]" caption="Product_Name" attribute="1" defaultMemberUniqueName="[productD_1].[Product_Name].[All]" allUniqueName="[productD_1].[Product_Name].[All]" dimensionUniqueName="[productD_1]" displayFolder="" count="0" memberValueDatatype="130" unbalanced="0"/>
    <cacheHierarchy uniqueName="[productD_1].[Category]" caption="Category" attribute="1" defaultMemberUniqueName="[productD_1].[Category].[All]" allUniqueName="[productD_1].[Category].[All]" dimensionUniqueName="[productD_1]" displayFolder="" count="0" memberValueDatatype="130" unbalanced="0"/>
    <cacheHierarchy uniqueName="[productD_1].[Sub_Category]" caption="Sub_Category" attribute="1" defaultMemberUniqueName="[productD_1].[Sub_Category].[All]" allUniqueName="[productD_1].[Sub_Category].[All]" dimensionUniqueName="[productD_1]" displayFolder="" count="0" memberValueDatatype="130" unbalanced="0"/>
    <cacheHierarchy uniqueName="[productD_1].[Brand]" caption="Brand" attribute="1" defaultMemberUniqueName="[productD_1].[Brand].[All]" allUniqueName="[productD_1].[Brand].[All]" dimensionUniqueName="[productD_1]" displayFolder="" count="0" memberValueDatatype="130" unbalanced="0"/>
    <cacheHierarchy uniqueName="[productD_1].[Cost]" caption="Cost" attribute="1" defaultMemberUniqueName="[productD_1].[Cost].[All]" allUniqueName="[productD_1].[Cost].[All]" dimensionUniqueName="[productD_1]" displayFolder="" count="0" memberValueDatatype="5" unbalanced="0"/>
    <cacheHierarchy uniqueName="[productD_1].[Stock]" caption="Stock" attribute="1" defaultMemberUniqueName="[productD_1].[Stock].[All]" allUniqueName="[productD_1].[Stock].[All]" dimensionUniqueName="[productD_1]" displayFolder="" count="0" memberValueDatatype="20" unbalanced="0"/>
    <cacheHierarchy uniqueName="[salesD_1].[Sales_ID]" caption="Sales_ID" attribute="1" defaultMemberUniqueName="[salesD_1].[Sales_ID].[All]" allUniqueName="[salesD_1].[Sales_ID].[All]" dimensionUniqueName="[salesD_1]" displayFolder="" count="0" memberValueDatatype="130" unbalanced="0"/>
    <cacheHierarchy uniqueName="[salesD_1].[Order_Date]" caption="Order_Date" attribute="1" time="1" defaultMemberUniqueName="[salesD_1].[Order_Date].[All]" allUniqueName="[salesD_1].[Order_Date].[All]" dimensionUniqueName="[salesD_1]" displayFolder="" count="0" memberValueDatatype="7" unbalanced="0"/>
    <cacheHierarchy uniqueName="[salesD_1].[Customer_ID]" caption="Customer_ID" attribute="1" defaultMemberUniqueName="[salesD_1].[Customer_ID].[All]" allUniqueName="[salesD_1].[Customer_ID].[All]" dimensionUniqueName="[salesD_1]" displayFolder="" count="0" memberValueDatatype="130" unbalanced="0"/>
    <cacheHierarchy uniqueName="[salesD_1].[Product_ID]" caption="Product_ID" attribute="1" defaultMemberUniqueName="[salesD_1].[Product_ID].[All]" allUniqueName="[salesD_1].[Product_ID].[All]" dimensionUniqueName="[salesD_1]" displayFolder="" count="0" memberValueDatatype="130" unbalanced="0"/>
    <cacheHierarchy uniqueName="[salesD_1].[Store_ID]" caption="Store_ID" attribute="1" defaultMemberUniqueName="[salesD_1].[Store_ID].[All]" allUniqueName="[salesD_1].[Store_ID].[All]" dimensionUniqueName="[salesD_1]" displayFolder="" count="0" memberValueDatatype="130" unbalanced="0"/>
    <cacheHierarchy uniqueName="[salesD_1].[Quantity]" caption="Quantity" attribute="1" defaultMemberUniqueName="[salesD_1].[Quantity].[All]" allUniqueName="[salesD_1].[Quantity].[All]" dimensionUniqueName="[salesD_1]" displayFolder="" count="0" memberValueDatatype="5" unbalanced="0"/>
    <cacheHierarchy uniqueName="[salesD_1].[Unit_Price]" caption="Unit_Price" attribute="1" defaultMemberUniqueName="[salesD_1].[Unit_Price].[All]" allUniqueName="[salesD_1].[Unit_Price].[All]" dimensionUniqueName="[salesD_1]" displayFolder="" count="0" memberValueDatatype="5" unbalanced="0"/>
    <cacheHierarchy uniqueName="[salesD_1].[Discount]" caption="Discount" attribute="1" defaultMemberUniqueName="[salesD_1].[Discount].[All]" allUniqueName="[salesD_1].[Discount].[All]" dimensionUniqueName="[salesD_1]" displayFolder="" count="0" memberValueDatatype="5" unbalanced="0"/>
    <cacheHierarchy uniqueName="[salesD_1].[Payment_Type]" caption="Payment_Type" attribute="1" defaultMemberUniqueName="[salesD_1].[Payment_Type].[All]" allUniqueName="[salesD_1].[Payment_Type].[All]" dimensionUniqueName="[salesD_1]" displayFolder="" count="0" memberValueDatatype="130" unbalanced="0"/>
    <cacheHierarchy uniqueName="[salesD_1].[Total_Amount]" caption="Total_Amount" attribute="1" defaultMemberUniqueName="[salesD_1].[Total_Amount].[All]" allUniqueName="[salesD_1].[Total_Amount].[All]" dimensionUniqueName="[salesD_1]" displayFolder="" count="0" memberValueDatatype="5" unbalanced="0"/>
    <cacheHierarchy uniqueName="[salesD_1].[Price Range]" caption="Price Range" attribute="1" defaultMemberUniqueName="[salesD_1].[Price Range].[All]" allUniqueName="[salesD_1].[Price Range].[All]" dimensionUniqueName="[salesD_1]" displayFolder="" count="0" memberValueDatatype="130" unbalanced="0"/>
    <cacheHierarchy uniqueName="[salesD_1].[Order_Date (Year)]" caption="Order_Date (Year)" attribute="1" defaultMemberUniqueName="[salesD_1].[Order_Date (Year)].[All]" allUniqueName="[salesD_1].[Order_Date (Year)].[All]" dimensionUniqueName="[salesD_1]" displayFolder="" count="0" memberValueDatatype="130" unbalanced="0"/>
    <cacheHierarchy uniqueName="[salesD_1].[Order_Date (Quarter)]" caption="Order_Date (Quarter)" attribute="1" defaultMemberUniqueName="[salesD_1].[Order_Date (Quarter)].[All]" allUniqueName="[salesD_1].[Order_Date (Quarter)].[All]" dimensionUniqueName="[salesD_1]" displayFolder="" count="0" memberValueDatatype="130" unbalanced="0"/>
    <cacheHierarchy uniqueName="[salesD_1].[Order_Date (Month)]" caption="Order_Date (Month)" attribute="1" defaultMemberUniqueName="[salesD_1].[Order_Date (Month)].[All]" allUniqueName="[salesD_1].[Order_Date (Month)].[All]" dimensionUniqueName="[salesD_1]" displayFolder="" count="0" memberValueDatatype="130" unbalanced="0"/>
    <cacheHierarchy uniqueName="[storeD].[Store_ID]" caption="Store_ID" attribute="1" defaultMemberUniqueName="[storeD].[Store_ID].[All]" allUniqueName="[storeD].[Store_ID].[All]" dimensionUniqueName="[storeD]" displayFolder="" count="0" memberValueDatatype="130" unbalanced="0"/>
    <cacheHierarchy uniqueName="[storeD].[Store_Name]" caption="Store_Name" attribute="1" defaultMemberUniqueName="[storeD].[Store_Name].[All]" allUniqueName="[storeD].[Store_Name].[All]" dimensionUniqueName="[storeD]" displayFolder="" count="0" memberValueDatatype="130" unbalanced="0"/>
    <cacheHierarchy uniqueName="[storeD].[Region]" caption="Region" attribute="1" defaultMemberUniqueName="[storeD].[Region].[All]" allUniqueName="[storeD].[Region].[All]" dimensionUniqueName="[storeD]" displayFolder="" count="2" memberValueDatatype="130" unbalanced="0">
      <fieldsUsage count="2">
        <fieldUsage x="-1"/>
        <fieldUsage x="0"/>
      </fieldsUsage>
    </cacheHierarchy>
    <cacheHierarchy uniqueName="[storeD].[City]" caption="City" attribute="1" defaultMemberUniqueName="[storeD].[City].[All]" allUniqueName="[storeD].[City].[All]" dimensionUniqueName="[storeD]" displayFolder="" count="0" memberValueDatatype="130" unbalanced="0"/>
    <cacheHierarchy uniqueName="[storeD].[Store_Type]" caption="Store_Type" attribute="1" defaultMemberUniqueName="[storeD].[Store_Type].[All]" allUniqueName="[storeD].[Store_Type].[All]" dimensionUniqueName="[storeD]" displayFolder="" count="2" memberValueDatatype="130" unbalanced="0">
      <fieldsUsage count="2">
        <fieldUsage x="-1"/>
        <fieldUsage x="1"/>
      </fieldsUsage>
    </cacheHierarchy>
    <cacheHierarchy uniqueName="[salesD_1].[Order_Date (Month Index)]" caption="Order_Date (Month Index)" attribute="1" defaultMemberUniqueName="[salesD_1].[Order_Date (Month Index)].[All]" allUniqueName="[salesD_1].[Order_Date (Month Index)].[All]" dimensionUniqueName="[salesD_1]" displayFolder="" count="0" memberValueDatatype="20" unbalanced="0" hidden="1"/>
    <cacheHierarchy uniqueName="[Measures].[__XL_Count salesD_1]" caption="__XL_Count salesD_1" measure="1" displayFolder="" measureGroup="salesD_1" count="0" hidden="1"/>
    <cacheHierarchy uniqueName="[Measures].[__XL_Count customerD_]" caption="__XL_Count customerD_" measure="1" displayFolder="" measureGroup="customerD_" count="0" hidden="1"/>
    <cacheHierarchy uniqueName="[Measures].[__XL_Count productD_1]" caption="__XL_Count productD_1" measure="1" displayFolder="" measureGroup="productD_1" count="0" hidden="1"/>
    <cacheHierarchy uniqueName="[Measures].[__XL_Count storeD]" caption="__XL_Count storeD" measure="1" displayFolder="" measureGroup="storeD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D_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_Amount]" caption="Average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D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iscount]" caption="Count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otal_Amount]" caption="Count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customerD_" uniqueName="[customerD_]" caption="customerD_"/>
    <dimension measure="1" name="Measures" uniqueName="[Measures]" caption="Measures"/>
    <dimension name="productD_1" uniqueName="[productD_1]" caption="productD_1"/>
    <dimension name="salesD_1" uniqueName="[salesD_1]" caption="salesD_1"/>
    <dimension name="storeD" uniqueName="[storeD]" caption="storeD"/>
  </dimensions>
  <measureGroups count="4">
    <measureGroup name="customerD_" caption="customerD_"/>
    <measureGroup name="productD_1" caption="productD_1"/>
    <measureGroup name="salesD_1" caption="salesD_1"/>
    <measureGroup name="storeD" caption="storeD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ashMR" refreshedDate="46089.540194444446" backgroundQuery="1" createdVersion="8" refreshedVersion="8" minRefreshableVersion="3" recordCount="0" supportSubquery="1" supportAdvancedDrill="1" xr:uid="{256082D1-54C5-4A32-81E5-A151723EC5F9}">
  <cacheSource type="external" connectionId="4"/>
  <cacheFields count="2">
    <cacheField name="[Measures].[Sum of Total_Amount]" caption="Sum of Total_Amount" numFmtId="0" hierarchy="40" level="32767"/>
    <cacheField name="[salesD_1].[Order_Date (Year)].[Order_Date (Year)]" caption="Order_Date (Year)" numFmtId="0" hierarchy="26" level="1">
      <sharedItems count="3">
        <s v="2023"/>
        <s v="2024"/>
        <s v="2025"/>
      </sharedItems>
    </cacheField>
  </cacheFields>
  <cacheHierarchies count="47">
    <cacheHierarchy uniqueName="[customerD_].[Customer_ID]" caption="Customer_ID" attribute="1" defaultMemberUniqueName="[customerD_].[Customer_ID].[All]" allUniqueName="[customerD_].[Customer_ID].[All]" dimensionUniqueName="[customerD_]" displayFolder="" count="0" memberValueDatatype="130" unbalanced="0"/>
    <cacheHierarchy uniqueName="[customerD_].[Name]" caption="Name" attribute="1" defaultMemberUniqueName="[customerD_].[Name].[All]" allUniqueName="[customerD_].[Name].[All]" dimensionUniqueName="[customerD_]" displayFolder="" count="0" memberValueDatatype="130" unbalanced="0"/>
    <cacheHierarchy uniqueName="[customerD_].[Age]" caption="Age" attribute="1" defaultMemberUniqueName="[customerD_].[Age].[All]" allUniqueName="[customerD_].[Age].[All]" dimensionUniqueName="[customerD_]" displayFolder="" count="0" memberValueDatatype="20" unbalanced="0"/>
    <cacheHierarchy uniqueName="[customerD_].[Gender]" caption="Gender" attribute="1" defaultMemberUniqueName="[customerD_].[Gender].[All]" allUniqueName="[customerD_].[Gender].[All]" dimensionUniqueName="[customerD_]" displayFolder="" count="0" memberValueDatatype="130" unbalanced="0"/>
    <cacheHierarchy uniqueName="[customerD_].[City]" caption="City" attribute="1" defaultMemberUniqueName="[customerD_].[City].[All]" allUniqueName="[customerD_].[City].[All]" dimensionUniqueName="[customerD_]" displayFolder="" count="0" memberValueDatatype="130" unbalanced="0"/>
    <cacheHierarchy uniqueName="[customerD_].[State]" caption="State" attribute="1" defaultMemberUniqueName="[customerD_].[State].[All]" allUniqueName="[customerD_].[State].[All]" dimensionUniqueName="[customerD_]" displayFolder="" count="0" memberValueDatatype="130" unbalanced="0"/>
    <cacheHierarchy uniqueName="[customerD_].[Country]" caption="Country" attribute="1" defaultMemberUniqueName="[customerD_].[Country].[All]" allUniqueName="[customerD_].[Country].[All]" dimensionUniqueName="[customerD_]" displayFolder="" count="0" memberValueDatatype="130" unbalanced="0"/>
    <cacheHierarchy uniqueName="[customerD_].[Loyalty_Level]" caption="Loyalty_Level" attribute="1" defaultMemberUniqueName="[customerD_].[Loyalty_Level].[All]" allUniqueName="[customerD_].[Loyalty_Level].[All]" dimensionUniqueName="[customerD_]" displayFolder="" count="0" memberValueDatatype="130" unbalanced="0"/>
    <cacheHierarchy uniqueName="[productD_1].[Product_ID]" caption="Product_ID" attribute="1" defaultMemberUniqueName="[productD_1].[Product_ID].[All]" allUniqueName="[productD_1].[Product_ID].[All]" dimensionUniqueName="[productD_1]" displayFolder="" count="0" memberValueDatatype="130" unbalanced="0"/>
    <cacheHierarchy uniqueName="[productD_1].[Product_Name]" caption="Product_Name" attribute="1" defaultMemberUniqueName="[productD_1].[Product_Name].[All]" allUniqueName="[productD_1].[Product_Name].[All]" dimensionUniqueName="[productD_1]" displayFolder="" count="0" memberValueDatatype="130" unbalanced="0"/>
    <cacheHierarchy uniqueName="[productD_1].[Category]" caption="Category" attribute="1" defaultMemberUniqueName="[productD_1].[Category].[All]" allUniqueName="[productD_1].[Category].[All]" dimensionUniqueName="[productD_1]" displayFolder="" count="0" memberValueDatatype="130" unbalanced="0"/>
    <cacheHierarchy uniqueName="[productD_1].[Sub_Category]" caption="Sub_Category" attribute="1" defaultMemberUniqueName="[productD_1].[Sub_Category].[All]" allUniqueName="[productD_1].[Sub_Category].[All]" dimensionUniqueName="[productD_1]" displayFolder="" count="0" memberValueDatatype="130" unbalanced="0"/>
    <cacheHierarchy uniqueName="[productD_1].[Brand]" caption="Brand" attribute="1" defaultMemberUniqueName="[productD_1].[Brand].[All]" allUniqueName="[productD_1].[Brand].[All]" dimensionUniqueName="[productD_1]" displayFolder="" count="0" memberValueDatatype="130" unbalanced="0"/>
    <cacheHierarchy uniqueName="[productD_1].[Cost]" caption="Cost" attribute="1" defaultMemberUniqueName="[productD_1].[Cost].[All]" allUniqueName="[productD_1].[Cost].[All]" dimensionUniqueName="[productD_1]" displayFolder="" count="0" memberValueDatatype="5" unbalanced="0"/>
    <cacheHierarchy uniqueName="[productD_1].[Stock]" caption="Stock" attribute="1" defaultMemberUniqueName="[productD_1].[Stock].[All]" allUniqueName="[productD_1].[Stock].[All]" dimensionUniqueName="[productD_1]" displayFolder="" count="0" memberValueDatatype="20" unbalanced="0"/>
    <cacheHierarchy uniqueName="[salesD_1].[Sales_ID]" caption="Sales_ID" attribute="1" defaultMemberUniqueName="[salesD_1].[Sales_ID].[All]" allUniqueName="[salesD_1].[Sales_ID].[All]" dimensionUniqueName="[salesD_1]" displayFolder="" count="0" memberValueDatatype="130" unbalanced="0"/>
    <cacheHierarchy uniqueName="[salesD_1].[Order_Date]" caption="Order_Date" attribute="1" time="1" defaultMemberUniqueName="[salesD_1].[Order_Date].[All]" allUniqueName="[salesD_1].[Order_Date].[All]" dimensionUniqueName="[salesD_1]" displayFolder="" count="0" memberValueDatatype="7" unbalanced="0"/>
    <cacheHierarchy uniqueName="[salesD_1].[Customer_ID]" caption="Customer_ID" attribute="1" defaultMemberUniqueName="[salesD_1].[Customer_ID].[All]" allUniqueName="[salesD_1].[Customer_ID].[All]" dimensionUniqueName="[salesD_1]" displayFolder="" count="0" memberValueDatatype="130" unbalanced="0"/>
    <cacheHierarchy uniqueName="[salesD_1].[Product_ID]" caption="Product_ID" attribute="1" defaultMemberUniqueName="[salesD_1].[Product_ID].[All]" allUniqueName="[salesD_1].[Product_ID].[All]" dimensionUniqueName="[salesD_1]" displayFolder="" count="0" memberValueDatatype="130" unbalanced="0"/>
    <cacheHierarchy uniqueName="[salesD_1].[Store_ID]" caption="Store_ID" attribute="1" defaultMemberUniqueName="[salesD_1].[Store_ID].[All]" allUniqueName="[salesD_1].[Store_ID].[All]" dimensionUniqueName="[salesD_1]" displayFolder="" count="0" memberValueDatatype="130" unbalanced="0"/>
    <cacheHierarchy uniqueName="[salesD_1].[Quantity]" caption="Quantity" attribute="1" defaultMemberUniqueName="[salesD_1].[Quantity].[All]" allUniqueName="[salesD_1].[Quantity].[All]" dimensionUniqueName="[salesD_1]" displayFolder="" count="0" memberValueDatatype="5" unbalanced="0"/>
    <cacheHierarchy uniqueName="[salesD_1].[Unit_Price]" caption="Unit_Price" attribute="1" defaultMemberUniqueName="[salesD_1].[Unit_Price].[All]" allUniqueName="[salesD_1].[Unit_Price].[All]" dimensionUniqueName="[salesD_1]" displayFolder="" count="0" memberValueDatatype="5" unbalanced="0"/>
    <cacheHierarchy uniqueName="[salesD_1].[Discount]" caption="Discount" attribute="1" defaultMemberUniqueName="[salesD_1].[Discount].[All]" allUniqueName="[salesD_1].[Discount].[All]" dimensionUniqueName="[salesD_1]" displayFolder="" count="0" memberValueDatatype="5" unbalanced="0"/>
    <cacheHierarchy uniqueName="[salesD_1].[Payment_Type]" caption="Payment_Type" attribute="1" defaultMemberUniqueName="[salesD_1].[Payment_Type].[All]" allUniqueName="[salesD_1].[Payment_Type].[All]" dimensionUniqueName="[salesD_1]" displayFolder="" count="0" memberValueDatatype="130" unbalanced="0"/>
    <cacheHierarchy uniqueName="[salesD_1].[Total_Amount]" caption="Total_Amount" attribute="1" defaultMemberUniqueName="[salesD_1].[Total_Amount].[All]" allUniqueName="[salesD_1].[Total_Amount].[All]" dimensionUniqueName="[salesD_1]" displayFolder="" count="0" memberValueDatatype="5" unbalanced="0"/>
    <cacheHierarchy uniqueName="[salesD_1].[Price Range]" caption="Price Range" attribute="1" defaultMemberUniqueName="[salesD_1].[Price Range].[All]" allUniqueName="[salesD_1].[Price Range].[All]" dimensionUniqueName="[salesD_1]" displayFolder="" count="0" memberValueDatatype="130" unbalanced="0"/>
    <cacheHierarchy uniqueName="[salesD_1].[Order_Date (Year)]" caption="Order_Date (Year)" attribute="1" defaultMemberUniqueName="[salesD_1].[Order_Date (Year)].[All]" allUniqueName="[salesD_1].[Order_Date (Year)].[All]" dimensionUniqueName="[salesD_1]" displayFolder="" count="2" memberValueDatatype="130" unbalanced="0">
      <fieldsUsage count="2">
        <fieldUsage x="-1"/>
        <fieldUsage x="1"/>
      </fieldsUsage>
    </cacheHierarchy>
    <cacheHierarchy uniqueName="[salesD_1].[Order_Date (Quarter)]" caption="Order_Date (Quarter)" attribute="1" defaultMemberUniqueName="[salesD_1].[Order_Date (Quarter)].[All]" allUniqueName="[salesD_1].[Order_Date (Quarter)].[All]" dimensionUniqueName="[salesD_1]" displayFolder="" count="0" memberValueDatatype="130" unbalanced="0"/>
    <cacheHierarchy uniqueName="[salesD_1].[Order_Date (Month)]" caption="Order_Date (Month)" attribute="1" defaultMemberUniqueName="[salesD_1].[Order_Date (Month)].[All]" allUniqueName="[salesD_1].[Order_Date (Month)].[All]" dimensionUniqueName="[salesD_1]" displayFolder="" count="0" memberValueDatatype="130" unbalanced="0"/>
    <cacheHierarchy uniqueName="[storeD].[Store_ID]" caption="Store_ID" attribute="1" defaultMemberUniqueName="[storeD].[Store_ID].[All]" allUniqueName="[storeD].[Store_ID].[All]" dimensionUniqueName="[storeD]" displayFolder="" count="0" memberValueDatatype="130" unbalanced="0"/>
    <cacheHierarchy uniqueName="[storeD].[Store_Name]" caption="Store_Name" attribute="1" defaultMemberUniqueName="[storeD].[Store_Name].[All]" allUniqueName="[storeD].[Store_Name].[All]" dimensionUniqueName="[storeD]" displayFolder="" count="0" memberValueDatatype="130" unbalanced="0"/>
    <cacheHierarchy uniqueName="[storeD].[Region]" caption="Region" attribute="1" defaultMemberUniqueName="[storeD].[Region].[All]" allUniqueName="[storeD].[Region].[All]" dimensionUniqueName="[storeD]" displayFolder="" count="0" memberValueDatatype="130" unbalanced="0"/>
    <cacheHierarchy uniqueName="[storeD].[City]" caption="City" attribute="1" defaultMemberUniqueName="[storeD].[City].[All]" allUniqueName="[storeD].[City].[All]" dimensionUniqueName="[storeD]" displayFolder="" count="0" memberValueDatatype="130" unbalanced="0"/>
    <cacheHierarchy uniqueName="[storeD].[Store_Type]" caption="Store_Type" attribute="1" defaultMemberUniqueName="[storeD].[Store_Type].[All]" allUniqueName="[storeD].[Store_Type].[All]" dimensionUniqueName="[storeD]" displayFolder="" count="0" memberValueDatatype="130" unbalanced="0"/>
    <cacheHierarchy uniqueName="[salesD_1].[Order_Date (Month Index)]" caption="Order_Date (Month Index)" attribute="1" defaultMemberUniqueName="[salesD_1].[Order_Date (Month Index)].[All]" allUniqueName="[salesD_1].[Order_Date (Month Index)].[All]" dimensionUniqueName="[salesD_1]" displayFolder="" count="0" memberValueDatatype="20" unbalanced="0" hidden="1"/>
    <cacheHierarchy uniqueName="[Measures].[__XL_Count salesD_1]" caption="__XL_Count salesD_1" measure="1" displayFolder="" measureGroup="salesD_1" count="0" hidden="1"/>
    <cacheHierarchy uniqueName="[Measures].[__XL_Count customerD_]" caption="__XL_Count customerD_" measure="1" displayFolder="" measureGroup="customerD_" count="0" hidden="1"/>
    <cacheHierarchy uniqueName="[Measures].[__XL_Count productD_1]" caption="__XL_Count productD_1" measure="1" displayFolder="" measureGroup="productD_1" count="0" hidden="1"/>
    <cacheHierarchy uniqueName="[Measures].[__XL_Count storeD]" caption="__XL_Count storeD" measure="1" displayFolder="" measureGroup="storeD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D_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D_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_Amount]" caption="Average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D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iscount]" caption="Count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otal_Amount]" caption="Count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customerD_" uniqueName="[customerD_]" caption="customerD_"/>
    <dimension measure="1" name="Measures" uniqueName="[Measures]" caption="Measures"/>
    <dimension name="productD_1" uniqueName="[productD_1]" caption="productD_1"/>
    <dimension name="salesD_1" uniqueName="[salesD_1]" caption="salesD_1"/>
    <dimension name="storeD" uniqueName="[storeD]" caption="storeD"/>
  </dimensions>
  <measureGroups count="4">
    <measureGroup name="customerD_" caption="customerD_"/>
    <measureGroup name="productD_1" caption="productD_1"/>
    <measureGroup name="salesD_1" caption="salesD_1"/>
    <measureGroup name="storeD" caption="storeD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ashMR" refreshedDate="46088.878199999999" backgroundQuery="1" createdVersion="8" refreshedVersion="8" minRefreshableVersion="3" recordCount="0" supportSubquery="1" supportAdvancedDrill="1" xr:uid="{D23B41BB-C0FD-4072-B0F5-244C3A880564}">
  <cacheSource type="external" connectionId="4"/>
  <cacheFields count="2">
    <cacheField name="[productD_1].[Category].[Category]" caption="Category" numFmtId="0" hierarchy="10" level="1">
      <sharedItems count="5">
        <s v="Beauty"/>
        <s v="Clothing"/>
        <s v="Electronics"/>
        <s v="Home"/>
        <s v="Sports"/>
      </sharedItems>
    </cacheField>
    <cacheField name="[Measures].[Sum of Total_Amount]" caption="Sum of Total_Amount" numFmtId="0" hierarchy="40" level="32767"/>
  </cacheFields>
  <cacheHierarchies count="47">
    <cacheHierarchy uniqueName="[customerD_].[Customer_ID]" caption="Customer_ID" attribute="1" defaultMemberUniqueName="[customerD_].[Customer_ID].[All]" allUniqueName="[customerD_].[Customer_ID].[All]" dimensionUniqueName="[customerD_]" displayFolder="" count="0" memberValueDatatype="130" unbalanced="0"/>
    <cacheHierarchy uniqueName="[customerD_].[Name]" caption="Name" attribute="1" defaultMemberUniqueName="[customerD_].[Name].[All]" allUniqueName="[customerD_].[Name].[All]" dimensionUniqueName="[customerD_]" displayFolder="" count="0" memberValueDatatype="130" unbalanced="0"/>
    <cacheHierarchy uniqueName="[customerD_].[Age]" caption="Age" attribute="1" defaultMemberUniqueName="[customerD_].[Age].[All]" allUniqueName="[customerD_].[Age].[All]" dimensionUniqueName="[customerD_]" displayFolder="" count="0" memberValueDatatype="20" unbalanced="0"/>
    <cacheHierarchy uniqueName="[customerD_].[Gender]" caption="Gender" attribute="1" defaultMemberUniqueName="[customerD_].[Gender].[All]" allUniqueName="[customerD_].[Gender].[All]" dimensionUniqueName="[customerD_]" displayFolder="" count="0" memberValueDatatype="130" unbalanced="0"/>
    <cacheHierarchy uniqueName="[customerD_].[City]" caption="City" attribute="1" defaultMemberUniqueName="[customerD_].[City].[All]" allUniqueName="[customerD_].[City].[All]" dimensionUniqueName="[customerD_]" displayFolder="" count="0" memberValueDatatype="130" unbalanced="0"/>
    <cacheHierarchy uniqueName="[customerD_].[State]" caption="State" attribute="1" defaultMemberUniqueName="[customerD_].[State].[All]" allUniqueName="[customerD_].[State].[All]" dimensionUniqueName="[customerD_]" displayFolder="" count="0" memberValueDatatype="130" unbalanced="0"/>
    <cacheHierarchy uniqueName="[customerD_].[Country]" caption="Country" attribute="1" defaultMemberUniqueName="[customerD_].[Country].[All]" allUniqueName="[customerD_].[Country].[All]" dimensionUniqueName="[customerD_]" displayFolder="" count="0" memberValueDatatype="130" unbalanced="0"/>
    <cacheHierarchy uniqueName="[customerD_].[Loyalty_Level]" caption="Loyalty_Level" attribute="1" defaultMemberUniqueName="[customerD_].[Loyalty_Level].[All]" allUniqueName="[customerD_].[Loyalty_Level].[All]" dimensionUniqueName="[customerD_]" displayFolder="" count="0" memberValueDatatype="130" unbalanced="0"/>
    <cacheHierarchy uniqueName="[productD_1].[Product_ID]" caption="Product_ID" attribute="1" defaultMemberUniqueName="[productD_1].[Product_ID].[All]" allUniqueName="[productD_1].[Product_ID].[All]" dimensionUniqueName="[productD_1]" displayFolder="" count="0" memberValueDatatype="130" unbalanced="0"/>
    <cacheHierarchy uniqueName="[productD_1].[Product_Name]" caption="Product_Name" attribute="1" defaultMemberUniqueName="[productD_1].[Product_Name].[All]" allUniqueName="[productD_1].[Product_Name].[All]" dimensionUniqueName="[productD_1]" displayFolder="" count="0" memberValueDatatype="130" unbalanced="0"/>
    <cacheHierarchy uniqueName="[productD_1].[Category]" caption="Category" attribute="1" defaultMemberUniqueName="[productD_1].[Category].[All]" allUniqueName="[productD_1].[Category].[All]" dimensionUniqueName="[productD_1]" displayFolder="" count="2" memberValueDatatype="130" unbalanced="0">
      <fieldsUsage count="2">
        <fieldUsage x="-1"/>
        <fieldUsage x="0"/>
      </fieldsUsage>
    </cacheHierarchy>
    <cacheHierarchy uniqueName="[productD_1].[Sub_Category]" caption="Sub_Category" attribute="1" defaultMemberUniqueName="[productD_1].[Sub_Category].[All]" allUniqueName="[productD_1].[Sub_Category].[All]" dimensionUniqueName="[productD_1]" displayFolder="" count="0" memberValueDatatype="130" unbalanced="0"/>
    <cacheHierarchy uniqueName="[productD_1].[Brand]" caption="Brand" attribute="1" defaultMemberUniqueName="[productD_1].[Brand].[All]" allUniqueName="[productD_1].[Brand].[All]" dimensionUniqueName="[productD_1]" displayFolder="" count="0" memberValueDatatype="130" unbalanced="0"/>
    <cacheHierarchy uniqueName="[productD_1].[Cost]" caption="Cost" attribute="1" defaultMemberUniqueName="[productD_1].[Cost].[All]" allUniqueName="[productD_1].[Cost].[All]" dimensionUniqueName="[productD_1]" displayFolder="" count="0" memberValueDatatype="5" unbalanced="0"/>
    <cacheHierarchy uniqueName="[productD_1].[Stock]" caption="Stock" attribute="1" defaultMemberUniqueName="[productD_1].[Stock].[All]" allUniqueName="[productD_1].[Stock].[All]" dimensionUniqueName="[productD_1]" displayFolder="" count="0" memberValueDatatype="20" unbalanced="0"/>
    <cacheHierarchy uniqueName="[salesD_1].[Sales_ID]" caption="Sales_ID" attribute="1" defaultMemberUniqueName="[salesD_1].[Sales_ID].[All]" allUniqueName="[salesD_1].[Sales_ID].[All]" dimensionUniqueName="[salesD_1]" displayFolder="" count="0" memberValueDatatype="130" unbalanced="0"/>
    <cacheHierarchy uniqueName="[salesD_1].[Order_Date]" caption="Order_Date" attribute="1" time="1" defaultMemberUniqueName="[salesD_1].[Order_Date].[All]" allUniqueName="[salesD_1].[Order_Date].[All]" dimensionUniqueName="[salesD_1]" displayFolder="" count="0" memberValueDatatype="7" unbalanced="0"/>
    <cacheHierarchy uniqueName="[salesD_1].[Customer_ID]" caption="Customer_ID" attribute="1" defaultMemberUniqueName="[salesD_1].[Customer_ID].[All]" allUniqueName="[salesD_1].[Customer_ID].[All]" dimensionUniqueName="[salesD_1]" displayFolder="" count="0" memberValueDatatype="130" unbalanced="0"/>
    <cacheHierarchy uniqueName="[salesD_1].[Product_ID]" caption="Product_ID" attribute="1" defaultMemberUniqueName="[salesD_1].[Product_ID].[All]" allUniqueName="[salesD_1].[Product_ID].[All]" dimensionUniqueName="[salesD_1]" displayFolder="" count="0" memberValueDatatype="130" unbalanced="0"/>
    <cacheHierarchy uniqueName="[salesD_1].[Store_ID]" caption="Store_ID" attribute="1" defaultMemberUniqueName="[salesD_1].[Store_ID].[All]" allUniqueName="[salesD_1].[Store_ID].[All]" dimensionUniqueName="[salesD_1]" displayFolder="" count="0" memberValueDatatype="130" unbalanced="0"/>
    <cacheHierarchy uniqueName="[salesD_1].[Quantity]" caption="Quantity" attribute="1" defaultMemberUniqueName="[salesD_1].[Quantity].[All]" allUniqueName="[salesD_1].[Quantity].[All]" dimensionUniqueName="[salesD_1]" displayFolder="" count="0" memberValueDatatype="5" unbalanced="0"/>
    <cacheHierarchy uniqueName="[salesD_1].[Unit_Price]" caption="Unit_Price" attribute="1" defaultMemberUniqueName="[salesD_1].[Unit_Price].[All]" allUniqueName="[salesD_1].[Unit_Price].[All]" dimensionUniqueName="[salesD_1]" displayFolder="" count="0" memberValueDatatype="5" unbalanced="0"/>
    <cacheHierarchy uniqueName="[salesD_1].[Discount]" caption="Discount" attribute="1" defaultMemberUniqueName="[salesD_1].[Discount].[All]" allUniqueName="[salesD_1].[Discount].[All]" dimensionUniqueName="[salesD_1]" displayFolder="" count="0" memberValueDatatype="5" unbalanced="0"/>
    <cacheHierarchy uniqueName="[salesD_1].[Payment_Type]" caption="Payment_Type" attribute="1" defaultMemberUniqueName="[salesD_1].[Payment_Type].[All]" allUniqueName="[salesD_1].[Payment_Type].[All]" dimensionUniqueName="[salesD_1]" displayFolder="" count="0" memberValueDatatype="130" unbalanced="0"/>
    <cacheHierarchy uniqueName="[salesD_1].[Total_Amount]" caption="Total_Amount" attribute="1" defaultMemberUniqueName="[salesD_1].[Total_Amount].[All]" allUniqueName="[salesD_1].[Total_Amount].[All]" dimensionUniqueName="[salesD_1]" displayFolder="" count="0" memberValueDatatype="5" unbalanced="0"/>
    <cacheHierarchy uniqueName="[salesD_1].[Price Range]" caption="Price Range" attribute="1" defaultMemberUniqueName="[salesD_1].[Price Range].[All]" allUniqueName="[salesD_1].[Price Range].[All]" dimensionUniqueName="[salesD_1]" displayFolder="" count="0" memberValueDatatype="130" unbalanced="0"/>
    <cacheHierarchy uniqueName="[salesD_1].[Order_Date (Year)]" caption="Order_Date (Year)" attribute="1" defaultMemberUniqueName="[salesD_1].[Order_Date (Year)].[All]" allUniqueName="[salesD_1].[Order_Date (Year)].[All]" dimensionUniqueName="[salesD_1]" displayFolder="" count="0" memberValueDatatype="130" unbalanced="0"/>
    <cacheHierarchy uniqueName="[salesD_1].[Order_Date (Quarter)]" caption="Order_Date (Quarter)" attribute="1" defaultMemberUniqueName="[salesD_1].[Order_Date (Quarter)].[All]" allUniqueName="[salesD_1].[Order_Date (Quarter)].[All]" dimensionUniqueName="[salesD_1]" displayFolder="" count="0" memberValueDatatype="130" unbalanced="0"/>
    <cacheHierarchy uniqueName="[salesD_1].[Order_Date (Month)]" caption="Order_Date (Month)" attribute="1" defaultMemberUniqueName="[salesD_1].[Order_Date (Month)].[All]" allUniqueName="[salesD_1].[Order_Date (Month)].[All]" dimensionUniqueName="[salesD_1]" displayFolder="" count="0" memberValueDatatype="130" unbalanced="0"/>
    <cacheHierarchy uniqueName="[storeD].[Store_ID]" caption="Store_ID" attribute="1" defaultMemberUniqueName="[storeD].[Store_ID].[All]" allUniqueName="[storeD].[Store_ID].[All]" dimensionUniqueName="[storeD]" displayFolder="" count="0" memberValueDatatype="130" unbalanced="0"/>
    <cacheHierarchy uniqueName="[storeD].[Store_Name]" caption="Store_Name" attribute="1" defaultMemberUniqueName="[storeD].[Store_Name].[All]" allUniqueName="[storeD].[Store_Name].[All]" dimensionUniqueName="[storeD]" displayFolder="" count="0" memberValueDatatype="130" unbalanced="0"/>
    <cacheHierarchy uniqueName="[storeD].[Region]" caption="Region" attribute="1" defaultMemberUniqueName="[storeD].[Region].[All]" allUniqueName="[storeD].[Region].[All]" dimensionUniqueName="[storeD]" displayFolder="" count="0" memberValueDatatype="130" unbalanced="0"/>
    <cacheHierarchy uniqueName="[storeD].[City]" caption="City" attribute="1" defaultMemberUniqueName="[storeD].[City].[All]" allUniqueName="[storeD].[City].[All]" dimensionUniqueName="[storeD]" displayFolder="" count="0" memberValueDatatype="130" unbalanced="0"/>
    <cacheHierarchy uniqueName="[storeD].[Store_Type]" caption="Store_Type" attribute="1" defaultMemberUniqueName="[storeD].[Store_Type].[All]" allUniqueName="[storeD].[Store_Type].[All]" dimensionUniqueName="[storeD]" displayFolder="" count="0" memberValueDatatype="130" unbalanced="0"/>
    <cacheHierarchy uniqueName="[salesD_1].[Order_Date (Month Index)]" caption="Order_Date (Month Index)" attribute="1" defaultMemberUniqueName="[salesD_1].[Order_Date (Month Index)].[All]" allUniqueName="[salesD_1].[Order_Date (Month Index)].[All]" dimensionUniqueName="[salesD_1]" displayFolder="" count="0" memberValueDatatype="20" unbalanced="0" hidden="1"/>
    <cacheHierarchy uniqueName="[Measures].[__XL_Count salesD_1]" caption="__XL_Count salesD_1" measure="1" displayFolder="" measureGroup="salesD_1" count="0" hidden="1"/>
    <cacheHierarchy uniqueName="[Measures].[__XL_Count customerD_]" caption="__XL_Count customerD_" measure="1" displayFolder="" measureGroup="customerD_" count="0" hidden="1"/>
    <cacheHierarchy uniqueName="[Measures].[__XL_Count productD_1]" caption="__XL_Count productD_1" measure="1" displayFolder="" measureGroup="productD_1" count="0" hidden="1"/>
    <cacheHierarchy uniqueName="[Measures].[__XL_Count storeD]" caption="__XL_Count storeD" measure="1" displayFolder="" measureGroup="storeD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D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D_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_Amount]" caption="Average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D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iscount]" caption="Count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otal_Amount]" caption="Count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customerD_" uniqueName="[customerD_]" caption="customerD_"/>
    <dimension measure="1" name="Measures" uniqueName="[Measures]" caption="Measures"/>
    <dimension name="productD_1" uniqueName="[productD_1]" caption="productD_1"/>
    <dimension name="salesD_1" uniqueName="[salesD_1]" caption="salesD_1"/>
    <dimension name="storeD" uniqueName="[storeD]" caption="storeD"/>
  </dimensions>
  <measureGroups count="4">
    <measureGroup name="customerD_" caption="customerD_"/>
    <measureGroup name="productD_1" caption="productD_1"/>
    <measureGroup name="salesD_1" caption="salesD_1"/>
    <measureGroup name="storeD" caption="storeD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ashMR" refreshedDate="46088.878689351855" backgroundQuery="1" createdVersion="8" refreshedVersion="8" minRefreshableVersion="3" recordCount="0" supportSubquery="1" supportAdvancedDrill="1" xr:uid="{3E424A0F-8E0E-445E-9664-80F71C9A7DC9}">
  <cacheSource type="external" connectionId="4"/>
  <cacheFields count="2">
    <cacheField name="[customerD_].[Loyalty_Level].[Loyalty_Level]" caption="Loyalty_Level" numFmtId="0" hierarchy="7" level="1">
      <sharedItems count="4">
        <s v="Bronze"/>
        <s v="Gold"/>
        <s v="Platinum"/>
        <s v="Silver"/>
      </sharedItems>
    </cacheField>
    <cacheField name="[Measures].[Count of Customer_ID]" caption="Count of Customer_ID" numFmtId="0" hierarchy="41" level="32767"/>
  </cacheFields>
  <cacheHierarchies count="47">
    <cacheHierarchy uniqueName="[customerD_].[Customer_ID]" caption="Customer_ID" attribute="1" defaultMemberUniqueName="[customerD_].[Customer_ID].[All]" allUniqueName="[customerD_].[Customer_ID].[All]" dimensionUniqueName="[customerD_]" displayFolder="" count="0" memberValueDatatype="130" unbalanced="0"/>
    <cacheHierarchy uniqueName="[customerD_].[Name]" caption="Name" attribute="1" defaultMemberUniqueName="[customerD_].[Name].[All]" allUniqueName="[customerD_].[Name].[All]" dimensionUniqueName="[customerD_]" displayFolder="" count="0" memberValueDatatype="130" unbalanced="0"/>
    <cacheHierarchy uniqueName="[customerD_].[Age]" caption="Age" attribute="1" defaultMemberUniqueName="[customerD_].[Age].[All]" allUniqueName="[customerD_].[Age].[All]" dimensionUniqueName="[customerD_]" displayFolder="" count="0" memberValueDatatype="20" unbalanced="0"/>
    <cacheHierarchy uniqueName="[customerD_].[Gender]" caption="Gender" attribute="1" defaultMemberUniqueName="[customerD_].[Gender].[All]" allUniqueName="[customerD_].[Gender].[All]" dimensionUniqueName="[customerD_]" displayFolder="" count="0" memberValueDatatype="130" unbalanced="0"/>
    <cacheHierarchy uniqueName="[customerD_].[City]" caption="City" attribute="1" defaultMemberUniqueName="[customerD_].[City].[All]" allUniqueName="[customerD_].[City].[All]" dimensionUniqueName="[customerD_]" displayFolder="" count="0" memberValueDatatype="130" unbalanced="0"/>
    <cacheHierarchy uniqueName="[customerD_].[State]" caption="State" attribute="1" defaultMemberUniqueName="[customerD_].[State].[All]" allUniqueName="[customerD_].[State].[All]" dimensionUniqueName="[customerD_]" displayFolder="" count="0" memberValueDatatype="130" unbalanced="0"/>
    <cacheHierarchy uniqueName="[customerD_].[Country]" caption="Country" attribute="1" defaultMemberUniqueName="[customerD_].[Country].[All]" allUniqueName="[customerD_].[Country].[All]" dimensionUniqueName="[customerD_]" displayFolder="" count="0" memberValueDatatype="130" unbalanced="0"/>
    <cacheHierarchy uniqueName="[customerD_].[Loyalty_Level]" caption="Loyalty_Level" attribute="1" defaultMemberUniqueName="[customerD_].[Loyalty_Level].[All]" allUniqueName="[customerD_].[Loyalty_Level].[All]" dimensionUniqueName="[customerD_]" displayFolder="" count="2" memberValueDatatype="130" unbalanced="0">
      <fieldsUsage count="2">
        <fieldUsage x="-1"/>
        <fieldUsage x="0"/>
      </fieldsUsage>
    </cacheHierarchy>
    <cacheHierarchy uniqueName="[productD_1].[Product_ID]" caption="Product_ID" attribute="1" defaultMemberUniqueName="[productD_1].[Product_ID].[All]" allUniqueName="[productD_1].[Product_ID].[All]" dimensionUniqueName="[productD_1]" displayFolder="" count="0" memberValueDatatype="130" unbalanced="0"/>
    <cacheHierarchy uniqueName="[productD_1].[Product_Name]" caption="Product_Name" attribute="1" defaultMemberUniqueName="[productD_1].[Product_Name].[All]" allUniqueName="[productD_1].[Product_Name].[All]" dimensionUniqueName="[productD_1]" displayFolder="" count="0" memberValueDatatype="130" unbalanced="0"/>
    <cacheHierarchy uniqueName="[productD_1].[Category]" caption="Category" attribute="1" defaultMemberUniqueName="[productD_1].[Category].[All]" allUniqueName="[productD_1].[Category].[All]" dimensionUniqueName="[productD_1]" displayFolder="" count="0" memberValueDatatype="130" unbalanced="0"/>
    <cacheHierarchy uniqueName="[productD_1].[Sub_Category]" caption="Sub_Category" attribute="1" defaultMemberUniqueName="[productD_1].[Sub_Category].[All]" allUniqueName="[productD_1].[Sub_Category].[All]" dimensionUniqueName="[productD_1]" displayFolder="" count="0" memberValueDatatype="130" unbalanced="0"/>
    <cacheHierarchy uniqueName="[productD_1].[Brand]" caption="Brand" attribute="1" defaultMemberUniqueName="[productD_1].[Brand].[All]" allUniqueName="[productD_1].[Brand].[All]" dimensionUniqueName="[productD_1]" displayFolder="" count="0" memberValueDatatype="130" unbalanced="0"/>
    <cacheHierarchy uniqueName="[productD_1].[Cost]" caption="Cost" attribute="1" defaultMemberUniqueName="[productD_1].[Cost].[All]" allUniqueName="[productD_1].[Cost].[All]" dimensionUniqueName="[productD_1]" displayFolder="" count="0" memberValueDatatype="5" unbalanced="0"/>
    <cacheHierarchy uniqueName="[productD_1].[Stock]" caption="Stock" attribute="1" defaultMemberUniqueName="[productD_1].[Stock].[All]" allUniqueName="[productD_1].[Stock].[All]" dimensionUniqueName="[productD_1]" displayFolder="" count="0" memberValueDatatype="20" unbalanced="0"/>
    <cacheHierarchy uniqueName="[salesD_1].[Sales_ID]" caption="Sales_ID" attribute="1" defaultMemberUniqueName="[salesD_1].[Sales_ID].[All]" allUniqueName="[salesD_1].[Sales_ID].[All]" dimensionUniqueName="[salesD_1]" displayFolder="" count="0" memberValueDatatype="130" unbalanced="0"/>
    <cacheHierarchy uniqueName="[salesD_1].[Order_Date]" caption="Order_Date" attribute="1" time="1" defaultMemberUniqueName="[salesD_1].[Order_Date].[All]" allUniqueName="[salesD_1].[Order_Date].[All]" dimensionUniqueName="[salesD_1]" displayFolder="" count="0" memberValueDatatype="7" unbalanced="0"/>
    <cacheHierarchy uniqueName="[salesD_1].[Customer_ID]" caption="Customer_ID" attribute="1" defaultMemberUniqueName="[salesD_1].[Customer_ID].[All]" allUniqueName="[salesD_1].[Customer_ID].[All]" dimensionUniqueName="[salesD_1]" displayFolder="" count="0" memberValueDatatype="130" unbalanced="0"/>
    <cacheHierarchy uniqueName="[salesD_1].[Product_ID]" caption="Product_ID" attribute="1" defaultMemberUniqueName="[salesD_1].[Product_ID].[All]" allUniqueName="[salesD_1].[Product_ID].[All]" dimensionUniqueName="[salesD_1]" displayFolder="" count="0" memberValueDatatype="130" unbalanced="0"/>
    <cacheHierarchy uniqueName="[salesD_1].[Store_ID]" caption="Store_ID" attribute="1" defaultMemberUniqueName="[salesD_1].[Store_ID].[All]" allUniqueName="[salesD_1].[Store_ID].[All]" dimensionUniqueName="[salesD_1]" displayFolder="" count="0" memberValueDatatype="130" unbalanced="0"/>
    <cacheHierarchy uniqueName="[salesD_1].[Quantity]" caption="Quantity" attribute="1" defaultMemberUniqueName="[salesD_1].[Quantity].[All]" allUniqueName="[salesD_1].[Quantity].[All]" dimensionUniqueName="[salesD_1]" displayFolder="" count="0" memberValueDatatype="5" unbalanced="0"/>
    <cacheHierarchy uniqueName="[salesD_1].[Unit_Price]" caption="Unit_Price" attribute="1" defaultMemberUniqueName="[salesD_1].[Unit_Price].[All]" allUniqueName="[salesD_1].[Unit_Price].[All]" dimensionUniqueName="[salesD_1]" displayFolder="" count="0" memberValueDatatype="5" unbalanced="0"/>
    <cacheHierarchy uniqueName="[salesD_1].[Discount]" caption="Discount" attribute="1" defaultMemberUniqueName="[salesD_1].[Discount].[All]" allUniqueName="[salesD_1].[Discount].[All]" dimensionUniqueName="[salesD_1]" displayFolder="" count="0" memberValueDatatype="5" unbalanced="0"/>
    <cacheHierarchy uniqueName="[salesD_1].[Payment_Type]" caption="Payment_Type" attribute="1" defaultMemberUniqueName="[salesD_1].[Payment_Type].[All]" allUniqueName="[salesD_1].[Payment_Type].[All]" dimensionUniqueName="[salesD_1]" displayFolder="" count="0" memberValueDatatype="130" unbalanced="0"/>
    <cacheHierarchy uniqueName="[salesD_1].[Total_Amount]" caption="Total_Amount" attribute="1" defaultMemberUniqueName="[salesD_1].[Total_Amount].[All]" allUniqueName="[salesD_1].[Total_Amount].[All]" dimensionUniqueName="[salesD_1]" displayFolder="" count="0" memberValueDatatype="5" unbalanced="0"/>
    <cacheHierarchy uniqueName="[salesD_1].[Price Range]" caption="Price Range" attribute="1" defaultMemberUniqueName="[salesD_1].[Price Range].[All]" allUniqueName="[salesD_1].[Price Range].[All]" dimensionUniqueName="[salesD_1]" displayFolder="" count="0" memberValueDatatype="130" unbalanced="0"/>
    <cacheHierarchy uniqueName="[salesD_1].[Order_Date (Year)]" caption="Order_Date (Year)" attribute="1" defaultMemberUniqueName="[salesD_1].[Order_Date (Year)].[All]" allUniqueName="[salesD_1].[Order_Date (Year)].[All]" dimensionUniqueName="[salesD_1]" displayFolder="" count="0" memberValueDatatype="130" unbalanced="0"/>
    <cacheHierarchy uniqueName="[salesD_1].[Order_Date (Quarter)]" caption="Order_Date (Quarter)" attribute="1" defaultMemberUniqueName="[salesD_1].[Order_Date (Quarter)].[All]" allUniqueName="[salesD_1].[Order_Date (Quarter)].[All]" dimensionUniqueName="[salesD_1]" displayFolder="" count="0" memberValueDatatype="130" unbalanced="0"/>
    <cacheHierarchy uniqueName="[salesD_1].[Order_Date (Month)]" caption="Order_Date (Month)" attribute="1" defaultMemberUniqueName="[salesD_1].[Order_Date (Month)].[All]" allUniqueName="[salesD_1].[Order_Date (Month)].[All]" dimensionUniqueName="[salesD_1]" displayFolder="" count="0" memberValueDatatype="130" unbalanced="0"/>
    <cacheHierarchy uniqueName="[storeD].[Store_ID]" caption="Store_ID" attribute="1" defaultMemberUniqueName="[storeD].[Store_ID].[All]" allUniqueName="[storeD].[Store_ID].[All]" dimensionUniqueName="[storeD]" displayFolder="" count="0" memberValueDatatype="130" unbalanced="0"/>
    <cacheHierarchy uniqueName="[storeD].[Store_Name]" caption="Store_Name" attribute="1" defaultMemberUniqueName="[storeD].[Store_Name].[All]" allUniqueName="[storeD].[Store_Name].[All]" dimensionUniqueName="[storeD]" displayFolder="" count="0" memberValueDatatype="130" unbalanced="0"/>
    <cacheHierarchy uniqueName="[storeD].[Region]" caption="Region" attribute="1" defaultMemberUniqueName="[storeD].[Region].[All]" allUniqueName="[storeD].[Region].[All]" dimensionUniqueName="[storeD]" displayFolder="" count="0" memberValueDatatype="130" unbalanced="0"/>
    <cacheHierarchy uniqueName="[storeD].[City]" caption="City" attribute="1" defaultMemberUniqueName="[storeD].[City].[All]" allUniqueName="[storeD].[City].[All]" dimensionUniqueName="[storeD]" displayFolder="" count="0" memberValueDatatype="130" unbalanced="0"/>
    <cacheHierarchy uniqueName="[storeD].[Store_Type]" caption="Store_Type" attribute="1" defaultMemberUniqueName="[storeD].[Store_Type].[All]" allUniqueName="[storeD].[Store_Type].[All]" dimensionUniqueName="[storeD]" displayFolder="" count="0" memberValueDatatype="130" unbalanced="0"/>
    <cacheHierarchy uniqueName="[salesD_1].[Order_Date (Month Index)]" caption="Order_Date (Month Index)" attribute="1" defaultMemberUniqueName="[salesD_1].[Order_Date (Month Index)].[All]" allUniqueName="[salesD_1].[Order_Date (Month Index)].[All]" dimensionUniqueName="[salesD_1]" displayFolder="" count="0" memberValueDatatype="20" unbalanced="0" hidden="1"/>
    <cacheHierarchy uniqueName="[Measures].[__XL_Count salesD_1]" caption="__XL_Count salesD_1" measure="1" displayFolder="" measureGroup="salesD_1" count="0" hidden="1"/>
    <cacheHierarchy uniqueName="[Measures].[__XL_Count customerD_]" caption="__XL_Count customerD_" measure="1" displayFolder="" measureGroup="customerD_" count="0" hidden="1"/>
    <cacheHierarchy uniqueName="[Measures].[__XL_Count productD_1]" caption="__XL_Count productD_1" measure="1" displayFolder="" measureGroup="productD_1" count="0" hidden="1"/>
    <cacheHierarchy uniqueName="[Measures].[__XL_Count storeD]" caption="__XL_Count storeD" measure="1" displayFolder="" measureGroup="storeD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D_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_Amount]" caption="Average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D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iscount]" caption="Count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otal_Amount]" caption="Count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customerD_" uniqueName="[customerD_]" caption="customerD_"/>
    <dimension measure="1" name="Measures" uniqueName="[Measures]" caption="Measures"/>
    <dimension name="productD_1" uniqueName="[productD_1]" caption="productD_1"/>
    <dimension name="salesD_1" uniqueName="[salesD_1]" caption="salesD_1"/>
    <dimension name="storeD" uniqueName="[storeD]" caption="storeD"/>
  </dimensions>
  <measureGroups count="4">
    <measureGroup name="customerD_" caption="customerD_"/>
    <measureGroup name="productD_1" caption="productD_1"/>
    <measureGroup name="salesD_1" caption="salesD_1"/>
    <measureGroup name="storeD" caption="storeD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ashMR" refreshedDate="46088.924545717593" backgroundQuery="1" createdVersion="8" refreshedVersion="8" minRefreshableVersion="3" recordCount="0" supportSubquery="1" supportAdvancedDrill="1" xr:uid="{5A24192B-279A-437B-9E71-BEB1C1B5A430}">
  <cacheSource type="external" connectionId="4"/>
  <cacheFields count="2">
    <cacheField name="[salesD_1].[Payment_Type].[Payment_Type]" caption="Payment_Type" numFmtId="0" hierarchy="23" level="1">
      <sharedItems count="3">
        <s v="COD"/>
        <s v="Credit Card"/>
        <s v="PayPal"/>
      </sharedItems>
    </cacheField>
    <cacheField name="[Measures].[Sum of Total_Amount]" caption="Sum of Total_Amount" numFmtId="0" hierarchy="40" level="32767"/>
  </cacheFields>
  <cacheHierarchies count="47">
    <cacheHierarchy uniqueName="[customerD_].[Customer_ID]" caption="Customer_ID" attribute="1" defaultMemberUniqueName="[customerD_].[Customer_ID].[All]" allUniqueName="[customerD_].[Customer_ID].[All]" dimensionUniqueName="[customerD_]" displayFolder="" count="0" memberValueDatatype="130" unbalanced="0"/>
    <cacheHierarchy uniqueName="[customerD_].[Name]" caption="Name" attribute="1" defaultMemberUniqueName="[customerD_].[Name].[All]" allUniqueName="[customerD_].[Name].[All]" dimensionUniqueName="[customerD_]" displayFolder="" count="0" memberValueDatatype="130" unbalanced="0"/>
    <cacheHierarchy uniqueName="[customerD_].[Age]" caption="Age" attribute="1" defaultMemberUniqueName="[customerD_].[Age].[All]" allUniqueName="[customerD_].[Age].[All]" dimensionUniqueName="[customerD_]" displayFolder="" count="0" memberValueDatatype="20" unbalanced="0"/>
    <cacheHierarchy uniqueName="[customerD_].[Gender]" caption="Gender" attribute="1" defaultMemberUniqueName="[customerD_].[Gender].[All]" allUniqueName="[customerD_].[Gender].[All]" dimensionUniqueName="[customerD_]" displayFolder="" count="0" memberValueDatatype="130" unbalanced="0"/>
    <cacheHierarchy uniqueName="[customerD_].[City]" caption="City" attribute="1" defaultMemberUniqueName="[customerD_].[City].[All]" allUniqueName="[customerD_].[City].[All]" dimensionUniqueName="[customerD_]" displayFolder="" count="0" memberValueDatatype="130" unbalanced="0"/>
    <cacheHierarchy uniqueName="[customerD_].[State]" caption="State" attribute="1" defaultMemberUniqueName="[customerD_].[State].[All]" allUniqueName="[customerD_].[State].[All]" dimensionUniqueName="[customerD_]" displayFolder="" count="0" memberValueDatatype="130" unbalanced="0"/>
    <cacheHierarchy uniqueName="[customerD_].[Country]" caption="Country" attribute="1" defaultMemberUniqueName="[customerD_].[Country].[All]" allUniqueName="[customerD_].[Country].[All]" dimensionUniqueName="[customerD_]" displayFolder="" count="0" memberValueDatatype="130" unbalanced="0"/>
    <cacheHierarchy uniqueName="[customerD_].[Loyalty_Level]" caption="Loyalty_Level" attribute="1" defaultMemberUniqueName="[customerD_].[Loyalty_Level].[All]" allUniqueName="[customerD_].[Loyalty_Level].[All]" dimensionUniqueName="[customerD_]" displayFolder="" count="0" memberValueDatatype="130" unbalanced="0"/>
    <cacheHierarchy uniqueName="[productD_1].[Product_ID]" caption="Product_ID" attribute="1" defaultMemberUniqueName="[productD_1].[Product_ID].[All]" allUniqueName="[productD_1].[Product_ID].[All]" dimensionUniqueName="[productD_1]" displayFolder="" count="0" memberValueDatatype="130" unbalanced="0"/>
    <cacheHierarchy uniqueName="[productD_1].[Product_Name]" caption="Product_Name" attribute="1" defaultMemberUniqueName="[productD_1].[Product_Name].[All]" allUniqueName="[productD_1].[Product_Name].[All]" dimensionUniqueName="[productD_1]" displayFolder="" count="0" memberValueDatatype="130" unbalanced="0"/>
    <cacheHierarchy uniqueName="[productD_1].[Category]" caption="Category" attribute="1" defaultMemberUniqueName="[productD_1].[Category].[All]" allUniqueName="[productD_1].[Category].[All]" dimensionUniqueName="[productD_1]" displayFolder="" count="0" memberValueDatatype="130" unbalanced="0"/>
    <cacheHierarchy uniqueName="[productD_1].[Sub_Category]" caption="Sub_Category" attribute="1" defaultMemberUniqueName="[productD_1].[Sub_Category].[All]" allUniqueName="[productD_1].[Sub_Category].[All]" dimensionUniqueName="[productD_1]" displayFolder="" count="0" memberValueDatatype="130" unbalanced="0"/>
    <cacheHierarchy uniqueName="[productD_1].[Brand]" caption="Brand" attribute="1" defaultMemberUniqueName="[productD_1].[Brand].[All]" allUniqueName="[productD_1].[Brand].[All]" dimensionUniqueName="[productD_1]" displayFolder="" count="0" memberValueDatatype="130" unbalanced="0"/>
    <cacheHierarchy uniqueName="[productD_1].[Cost]" caption="Cost" attribute="1" defaultMemberUniqueName="[productD_1].[Cost].[All]" allUniqueName="[productD_1].[Cost].[All]" dimensionUniqueName="[productD_1]" displayFolder="" count="0" memberValueDatatype="5" unbalanced="0"/>
    <cacheHierarchy uniqueName="[productD_1].[Stock]" caption="Stock" attribute="1" defaultMemberUniqueName="[productD_1].[Stock].[All]" allUniqueName="[productD_1].[Stock].[All]" dimensionUniqueName="[productD_1]" displayFolder="" count="0" memberValueDatatype="20" unbalanced="0"/>
    <cacheHierarchy uniqueName="[salesD_1].[Sales_ID]" caption="Sales_ID" attribute="1" defaultMemberUniqueName="[salesD_1].[Sales_ID].[All]" allUniqueName="[salesD_1].[Sales_ID].[All]" dimensionUniqueName="[salesD_1]" displayFolder="" count="0" memberValueDatatype="130" unbalanced="0"/>
    <cacheHierarchy uniqueName="[salesD_1].[Order_Date]" caption="Order_Date" attribute="1" time="1" defaultMemberUniqueName="[salesD_1].[Order_Date].[All]" allUniqueName="[salesD_1].[Order_Date].[All]" dimensionUniqueName="[salesD_1]" displayFolder="" count="0" memberValueDatatype="7" unbalanced="0"/>
    <cacheHierarchy uniqueName="[salesD_1].[Customer_ID]" caption="Customer_ID" attribute="1" defaultMemberUniqueName="[salesD_1].[Customer_ID].[All]" allUniqueName="[salesD_1].[Customer_ID].[All]" dimensionUniqueName="[salesD_1]" displayFolder="" count="0" memberValueDatatype="130" unbalanced="0"/>
    <cacheHierarchy uniqueName="[salesD_1].[Product_ID]" caption="Product_ID" attribute="1" defaultMemberUniqueName="[salesD_1].[Product_ID].[All]" allUniqueName="[salesD_1].[Product_ID].[All]" dimensionUniqueName="[salesD_1]" displayFolder="" count="0" memberValueDatatype="130" unbalanced="0"/>
    <cacheHierarchy uniqueName="[salesD_1].[Store_ID]" caption="Store_ID" attribute="1" defaultMemberUniqueName="[salesD_1].[Store_ID].[All]" allUniqueName="[salesD_1].[Store_ID].[All]" dimensionUniqueName="[salesD_1]" displayFolder="" count="0" memberValueDatatype="130" unbalanced="0"/>
    <cacheHierarchy uniqueName="[salesD_1].[Quantity]" caption="Quantity" attribute="1" defaultMemberUniqueName="[salesD_1].[Quantity].[All]" allUniqueName="[salesD_1].[Quantity].[All]" dimensionUniqueName="[salesD_1]" displayFolder="" count="0" memberValueDatatype="5" unbalanced="0"/>
    <cacheHierarchy uniqueName="[salesD_1].[Unit_Price]" caption="Unit_Price" attribute="1" defaultMemberUniqueName="[salesD_1].[Unit_Price].[All]" allUniqueName="[salesD_1].[Unit_Price].[All]" dimensionUniqueName="[salesD_1]" displayFolder="" count="0" memberValueDatatype="5" unbalanced="0"/>
    <cacheHierarchy uniqueName="[salesD_1].[Discount]" caption="Discount" attribute="1" defaultMemberUniqueName="[salesD_1].[Discount].[All]" allUniqueName="[salesD_1].[Discount].[All]" dimensionUniqueName="[salesD_1]" displayFolder="" count="0" memberValueDatatype="5" unbalanced="0"/>
    <cacheHierarchy uniqueName="[salesD_1].[Payment_Type]" caption="Payment_Type" attribute="1" defaultMemberUniqueName="[salesD_1].[Payment_Type].[All]" allUniqueName="[salesD_1].[Payment_Type].[All]" dimensionUniqueName="[salesD_1]" displayFolder="" count="2" memberValueDatatype="130" unbalanced="0">
      <fieldsUsage count="2">
        <fieldUsage x="-1"/>
        <fieldUsage x="0"/>
      </fieldsUsage>
    </cacheHierarchy>
    <cacheHierarchy uniqueName="[salesD_1].[Total_Amount]" caption="Total_Amount" attribute="1" defaultMemberUniqueName="[salesD_1].[Total_Amount].[All]" allUniqueName="[salesD_1].[Total_Amount].[All]" dimensionUniqueName="[salesD_1]" displayFolder="" count="0" memberValueDatatype="5" unbalanced="0"/>
    <cacheHierarchy uniqueName="[salesD_1].[Price Range]" caption="Price Range" attribute="1" defaultMemberUniqueName="[salesD_1].[Price Range].[All]" allUniqueName="[salesD_1].[Price Range].[All]" dimensionUniqueName="[salesD_1]" displayFolder="" count="0" memberValueDatatype="130" unbalanced="0"/>
    <cacheHierarchy uniqueName="[salesD_1].[Order_Date (Year)]" caption="Order_Date (Year)" attribute="1" defaultMemberUniqueName="[salesD_1].[Order_Date (Year)].[All]" allUniqueName="[salesD_1].[Order_Date (Year)].[All]" dimensionUniqueName="[salesD_1]" displayFolder="" count="0" memberValueDatatype="130" unbalanced="0"/>
    <cacheHierarchy uniqueName="[salesD_1].[Order_Date (Quarter)]" caption="Order_Date (Quarter)" attribute="1" defaultMemberUniqueName="[salesD_1].[Order_Date (Quarter)].[All]" allUniqueName="[salesD_1].[Order_Date (Quarter)].[All]" dimensionUniqueName="[salesD_1]" displayFolder="" count="0" memberValueDatatype="130" unbalanced="0"/>
    <cacheHierarchy uniqueName="[salesD_1].[Order_Date (Month)]" caption="Order_Date (Month)" attribute="1" defaultMemberUniqueName="[salesD_1].[Order_Date (Month)].[All]" allUniqueName="[salesD_1].[Order_Date (Month)].[All]" dimensionUniqueName="[salesD_1]" displayFolder="" count="0" memberValueDatatype="130" unbalanced="0"/>
    <cacheHierarchy uniqueName="[storeD].[Store_ID]" caption="Store_ID" attribute="1" defaultMemberUniqueName="[storeD].[Store_ID].[All]" allUniqueName="[storeD].[Store_ID].[All]" dimensionUniqueName="[storeD]" displayFolder="" count="0" memberValueDatatype="130" unbalanced="0"/>
    <cacheHierarchy uniqueName="[storeD].[Store_Name]" caption="Store_Name" attribute="1" defaultMemberUniqueName="[storeD].[Store_Name].[All]" allUniqueName="[storeD].[Store_Name].[All]" dimensionUniqueName="[storeD]" displayFolder="" count="0" memberValueDatatype="130" unbalanced="0"/>
    <cacheHierarchy uniqueName="[storeD].[Region]" caption="Region" attribute="1" defaultMemberUniqueName="[storeD].[Region].[All]" allUniqueName="[storeD].[Region].[All]" dimensionUniqueName="[storeD]" displayFolder="" count="0" memberValueDatatype="130" unbalanced="0"/>
    <cacheHierarchy uniqueName="[storeD].[City]" caption="City" attribute="1" defaultMemberUniqueName="[storeD].[City].[All]" allUniqueName="[storeD].[City].[All]" dimensionUniqueName="[storeD]" displayFolder="" count="0" memberValueDatatype="130" unbalanced="0"/>
    <cacheHierarchy uniqueName="[storeD].[Store_Type]" caption="Store_Type" attribute="1" defaultMemberUniqueName="[storeD].[Store_Type].[All]" allUniqueName="[storeD].[Store_Type].[All]" dimensionUniqueName="[storeD]" displayFolder="" count="0" memberValueDatatype="130" unbalanced="0"/>
    <cacheHierarchy uniqueName="[salesD_1].[Order_Date (Month Index)]" caption="Order_Date (Month Index)" attribute="1" defaultMemberUniqueName="[salesD_1].[Order_Date (Month Index)].[All]" allUniqueName="[salesD_1].[Order_Date (Month Index)].[All]" dimensionUniqueName="[salesD_1]" displayFolder="" count="0" memberValueDatatype="20" unbalanced="0" hidden="1"/>
    <cacheHierarchy uniqueName="[Measures].[__XL_Count salesD_1]" caption="__XL_Count salesD_1" measure="1" displayFolder="" measureGroup="salesD_1" count="0" hidden="1"/>
    <cacheHierarchy uniqueName="[Measures].[__XL_Count customerD_]" caption="__XL_Count customerD_" measure="1" displayFolder="" measureGroup="customerD_" count="0" hidden="1"/>
    <cacheHierarchy uniqueName="[Measures].[__XL_Count productD_1]" caption="__XL_Count productD_1" measure="1" displayFolder="" measureGroup="productD_1" count="0" hidden="1"/>
    <cacheHierarchy uniqueName="[Measures].[__XL_Count storeD]" caption="__XL_Count storeD" measure="1" displayFolder="" measureGroup="storeD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D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D_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_Amount]" caption="Average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D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iscount]" caption="Count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otal_Amount]" caption="Count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customerD_" uniqueName="[customerD_]" caption="customerD_"/>
    <dimension measure="1" name="Measures" uniqueName="[Measures]" caption="Measures"/>
    <dimension name="productD_1" uniqueName="[productD_1]" caption="productD_1"/>
    <dimension name="salesD_1" uniqueName="[salesD_1]" caption="salesD_1"/>
    <dimension name="storeD" uniqueName="[storeD]" caption="storeD"/>
  </dimensions>
  <measureGroups count="4">
    <measureGroup name="customerD_" caption="customerD_"/>
    <measureGroup name="productD_1" caption="productD_1"/>
    <measureGroup name="salesD_1" caption="salesD_1"/>
    <measureGroup name="storeD" caption="storeD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ashMR" refreshedDate="46088.93616435185" backgroundQuery="1" createdVersion="8" refreshedVersion="8" minRefreshableVersion="3" recordCount="0" supportSubquery="1" supportAdvancedDrill="1" xr:uid="{81B99570-A12E-455D-9C10-E5567E0C0A56}">
  <cacheSource type="external" connectionId="4"/>
  <cacheFields count="6">
    <cacheField name="[salesD_1].[Order_Date].[Order_Date]" caption="Order_Date" numFmtId="0" hierarchy="16" level="1">
      <sharedItems containsSemiMixedTypes="0" containsNonDate="0" containsDate="1" containsString="0" minDate="2023-10-14T00:00:00" maxDate="2025-10-14T00:00:00" count="683"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10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2T00:00:00"/>
        <d v="2024-04-23T00:00:00"/>
        <d v="2024-04-24T00:00:00"/>
        <d v="2024-04-25T00:00:00"/>
        <d v="2024-04-26T00:00:00"/>
        <d v="2024-04-27T00:00:00"/>
        <d v="2024-04-29T00:00:00"/>
        <d v="2024-04-30T00:00:00"/>
        <d v="2024-05-01T00:00:00"/>
        <d v="2024-05-02T00:00:00"/>
        <d v="2024-05-03T00:00:00"/>
        <d v="2024-05-04T00:00:00"/>
        <d v="2024-05-06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5T00:00:00"/>
        <d v="2024-05-26T00:00:00"/>
        <d v="2024-05-28T00:00:00"/>
        <d v="2024-05-29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4T00:00:00"/>
        <d v="2024-11-05T00:00:00"/>
        <d v="2024-11-06T00:00:00"/>
        <d v="2024-11-07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6T00:00:00"/>
        <d v="2025-02-17T00:00:00"/>
        <d v="2025-02-18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6T00:00:00"/>
        <d v="2025-05-27T00:00:00"/>
        <d v="2025-05-28T00:00:00"/>
        <d v="2025-05-29T00:00:00"/>
        <d v="2025-05-30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1T00:00:00"/>
        <d v="2025-06-22T00:00:00"/>
        <d v="2025-06-23T00:00:00"/>
        <d v="2025-06-24T00:00:00"/>
        <d v="2025-06-26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8T00:00:00"/>
        <d v="2025-08-29T00:00:00"/>
        <d v="2025-08-30T00:00:00"/>
        <d v="2025-08-3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2T00:00:00"/>
        <d v="2025-10-03T00:00:00"/>
        <d v="2025-10-04T00:00:00"/>
        <d v="2025-10-05T00:00:00"/>
        <d v="2025-10-06T00:00:00"/>
        <d v="2025-10-08T00:00:00"/>
        <d v="2025-10-09T00:00:00"/>
        <d v="2025-10-10T00:00:00"/>
        <d v="2025-10-11T00:00:00"/>
        <d v="2025-10-12T00:00:00"/>
        <d v="2025-10-13T00:00:00"/>
      </sharedItems>
    </cacheField>
    <cacheField name="[salesD_1].[Order_Date (Month)].[Order_Date (Month)]" caption="Order_Date (Month)" numFmtId="0" hierarchy="28" level="1">
      <sharedItems count="3">
        <s v="Oct"/>
        <s v="Nov"/>
        <s v="Dec"/>
      </sharedItems>
    </cacheField>
    <cacheField name="[salesD_1].[Order_Date (Quarter)].[Order_Date (Quarter)]" caption="Order_Date (Quarter)" numFmtId="0" hierarchy="27" level="1">
      <sharedItems count="1">
        <s v="Qtr4"/>
      </sharedItems>
    </cacheField>
    <cacheField name="[salesD_1].[Order_Date (Year)].[Order_Date (Year)]" caption="Order_Date (Year)" numFmtId="0" hierarchy="26" level="1">
      <sharedItems count="3">
        <s v="2023"/>
        <s v="2024"/>
        <s v="2025"/>
      </sharedItems>
    </cacheField>
    <cacheField name="[Measures].[Sum of Total_Amount]" caption="Sum of Total_Amount" numFmtId="0" hierarchy="40" level="32767"/>
    <cacheField name="[customerD_].[Loyalty_Level].[Loyalty_Level]" caption="Loyalty_Level" numFmtId="0" hierarchy="7" level="1">
      <sharedItems count="4">
        <s v="Bronze"/>
        <s v="Gold"/>
        <s v="Platinum"/>
        <s v="Silver"/>
      </sharedItems>
    </cacheField>
  </cacheFields>
  <cacheHierarchies count="47">
    <cacheHierarchy uniqueName="[customerD_].[Customer_ID]" caption="Customer_ID" attribute="1" defaultMemberUniqueName="[customerD_].[Customer_ID].[All]" allUniqueName="[customerD_].[Customer_ID].[All]" dimensionUniqueName="[customerD_]" displayFolder="" count="0" memberValueDatatype="130" unbalanced="0"/>
    <cacheHierarchy uniqueName="[customerD_].[Name]" caption="Name" attribute="1" defaultMemberUniqueName="[customerD_].[Name].[All]" allUniqueName="[customerD_].[Name].[All]" dimensionUniqueName="[customerD_]" displayFolder="" count="0" memberValueDatatype="130" unbalanced="0"/>
    <cacheHierarchy uniqueName="[customerD_].[Age]" caption="Age" attribute="1" defaultMemberUniqueName="[customerD_].[Age].[All]" allUniqueName="[customerD_].[Age].[All]" dimensionUniqueName="[customerD_]" displayFolder="" count="0" memberValueDatatype="20" unbalanced="0"/>
    <cacheHierarchy uniqueName="[customerD_].[Gender]" caption="Gender" attribute="1" defaultMemberUniqueName="[customerD_].[Gender].[All]" allUniqueName="[customerD_].[Gender].[All]" dimensionUniqueName="[customerD_]" displayFolder="" count="0" memberValueDatatype="130" unbalanced="0"/>
    <cacheHierarchy uniqueName="[customerD_].[City]" caption="City" attribute="1" defaultMemberUniqueName="[customerD_].[City].[All]" allUniqueName="[customerD_].[City].[All]" dimensionUniqueName="[customerD_]" displayFolder="" count="0" memberValueDatatype="130" unbalanced="0"/>
    <cacheHierarchy uniqueName="[customerD_].[State]" caption="State" attribute="1" defaultMemberUniqueName="[customerD_].[State].[All]" allUniqueName="[customerD_].[State].[All]" dimensionUniqueName="[customerD_]" displayFolder="" count="0" memberValueDatatype="130" unbalanced="0"/>
    <cacheHierarchy uniqueName="[customerD_].[Country]" caption="Country" attribute="1" defaultMemberUniqueName="[customerD_].[Country].[All]" allUniqueName="[customerD_].[Country].[All]" dimensionUniqueName="[customerD_]" displayFolder="" count="0" memberValueDatatype="130" unbalanced="0"/>
    <cacheHierarchy uniqueName="[customerD_].[Loyalty_Level]" caption="Loyalty_Level" attribute="1" defaultMemberUniqueName="[customerD_].[Loyalty_Level].[All]" allUniqueName="[customerD_].[Loyalty_Level].[All]" dimensionUniqueName="[customerD_]" displayFolder="" count="2" memberValueDatatype="130" unbalanced="0">
      <fieldsUsage count="2">
        <fieldUsage x="-1"/>
        <fieldUsage x="5"/>
      </fieldsUsage>
    </cacheHierarchy>
    <cacheHierarchy uniqueName="[productD_1].[Product_ID]" caption="Product_ID" attribute="1" defaultMemberUniqueName="[productD_1].[Product_ID].[All]" allUniqueName="[productD_1].[Product_ID].[All]" dimensionUniqueName="[productD_1]" displayFolder="" count="0" memberValueDatatype="130" unbalanced="0"/>
    <cacheHierarchy uniqueName="[productD_1].[Product_Name]" caption="Product_Name" attribute="1" defaultMemberUniqueName="[productD_1].[Product_Name].[All]" allUniqueName="[productD_1].[Product_Name].[All]" dimensionUniqueName="[productD_1]" displayFolder="" count="0" memberValueDatatype="130" unbalanced="0"/>
    <cacheHierarchy uniqueName="[productD_1].[Category]" caption="Category" attribute="1" defaultMemberUniqueName="[productD_1].[Category].[All]" allUniqueName="[productD_1].[Category].[All]" dimensionUniqueName="[productD_1]" displayFolder="" count="0" memberValueDatatype="130" unbalanced="0"/>
    <cacheHierarchy uniqueName="[productD_1].[Sub_Category]" caption="Sub_Category" attribute="1" defaultMemberUniqueName="[productD_1].[Sub_Category].[All]" allUniqueName="[productD_1].[Sub_Category].[All]" dimensionUniqueName="[productD_1]" displayFolder="" count="0" memberValueDatatype="130" unbalanced="0"/>
    <cacheHierarchy uniqueName="[productD_1].[Brand]" caption="Brand" attribute="1" defaultMemberUniqueName="[productD_1].[Brand].[All]" allUniqueName="[productD_1].[Brand].[All]" dimensionUniqueName="[productD_1]" displayFolder="" count="0" memberValueDatatype="130" unbalanced="0"/>
    <cacheHierarchy uniqueName="[productD_1].[Cost]" caption="Cost" attribute="1" defaultMemberUniqueName="[productD_1].[Cost].[All]" allUniqueName="[productD_1].[Cost].[All]" dimensionUniqueName="[productD_1]" displayFolder="" count="0" memberValueDatatype="5" unbalanced="0"/>
    <cacheHierarchy uniqueName="[productD_1].[Stock]" caption="Stock" attribute="1" defaultMemberUniqueName="[productD_1].[Stock].[All]" allUniqueName="[productD_1].[Stock].[All]" dimensionUniqueName="[productD_1]" displayFolder="" count="0" memberValueDatatype="20" unbalanced="0"/>
    <cacheHierarchy uniqueName="[salesD_1].[Sales_ID]" caption="Sales_ID" attribute="1" defaultMemberUniqueName="[salesD_1].[Sales_ID].[All]" allUniqueName="[salesD_1].[Sales_ID].[All]" dimensionUniqueName="[salesD_1]" displayFolder="" count="0" memberValueDatatype="130" unbalanced="0"/>
    <cacheHierarchy uniqueName="[salesD_1].[Order_Date]" caption="Order_Date" attribute="1" time="1" defaultMemberUniqueName="[salesD_1].[Order_Date].[All]" allUniqueName="[salesD_1].[Order_Date].[All]" dimensionUniqueName="[salesD_1]" displayFolder="" count="2" memberValueDatatype="7" unbalanced="0">
      <fieldsUsage count="2">
        <fieldUsage x="-1"/>
        <fieldUsage x="0"/>
      </fieldsUsage>
    </cacheHierarchy>
    <cacheHierarchy uniqueName="[salesD_1].[Customer_ID]" caption="Customer_ID" attribute="1" defaultMemberUniqueName="[salesD_1].[Customer_ID].[All]" allUniqueName="[salesD_1].[Customer_ID].[All]" dimensionUniqueName="[salesD_1]" displayFolder="" count="0" memberValueDatatype="130" unbalanced="0"/>
    <cacheHierarchy uniqueName="[salesD_1].[Product_ID]" caption="Product_ID" attribute="1" defaultMemberUniqueName="[salesD_1].[Product_ID].[All]" allUniqueName="[salesD_1].[Product_ID].[All]" dimensionUniqueName="[salesD_1]" displayFolder="" count="0" memberValueDatatype="130" unbalanced="0"/>
    <cacheHierarchy uniqueName="[salesD_1].[Store_ID]" caption="Store_ID" attribute="1" defaultMemberUniqueName="[salesD_1].[Store_ID].[All]" allUniqueName="[salesD_1].[Store_ID].[All]" dimensionUniqueName="[salesD_1]" displayFolder="" count="0" memberValueDatatype="130" unbalanced="0"/>
    <cacheHierarchy uniqueName="[salesD_1].[Quantity]" caption="Quantity" attribute="1" defaultMemberUniqueName="[salesD_1].[Quantity].[All]" allUniqueName="[salesD_1].[Quantity].[All]" dimensionUniqueName="[salesD_1]" displayFolder="" count="0" memberValueDatatype="5" unbalanced="0"/>
    <cacheHierarchy uniqueName="[salesD_1].[Unit_Price]" caption="Unit_Price" attribute="1" defaultMemberUniqueName="[salesD_1].[Unit_Price].[All]" allUniqueName="[salesD_1].[Unit_Price].[All]" dimensionUniqueName="[salesD_1]" displayFolder="" count="0" memberValueDatatype="5" unbalanced="0"/>
    <cacheHierarchy uniqueName="[salesD_1].[Discount]" caption="Discount" attribute="1" defaultMemberUniqueName="[salesD_1].[Discount].[All]" allUniqueName="[salesD_1].[Discount].[All]" dimensionUniqueName="[salesD_1]" displayFolder="" count="0" memberValueDatatype="5" unbalanced="0"/>
    <cacheHierarchy uniqueName="[salesD_1].[Payment_Type]" caption="Payment_Type" attribute="1" defaultMemberUniqueName="[salesD_1].[Payment_Type].[All]" allUniqueName="[salesD_1].[Payment_Type].[All]" dimensionUniqueName="[salesD_1]" displayFolder="" count="0" memberValueDatatype="130" unbalanced="0"/>
    <cacheHierarchy uniqueName="[salesD_1].[Total_Amount]" caption="Total_Amount" attribute="1" defaultMemberUniqueName="[salesD_1].[Total_Amount].[All]" allUniqueName="[salesD_1].[Total_Amount].[All]" dimensionUniqueName="[salesD_1]" displayFolder="" count="0" memberValueDatatype="5" unbalanced="0"/>
    <cacheHierarchy uniqueName="[salesD_1].[Price Range]" caption="Price Range" attribute="1" defaultMemberUniqueName="[salesD_1].[Price Range].[All]" allUniqueName="[salesD_1].[Price Range].[All]" dimensionUniqueName="[salesD_1]" displayFolder="" count="0" memberValueDatatype="130" unbalanced="0"/>
    <cacheHierarchy uniqueName="[salesD_1].[Order_Date (Year)]" caption="Order_Date (Year)" attribute="1" defaultMemberUniqueName="[salesD_1].[Order_Date (Year)].[All]" allUniqueName="[salesD_1].[Order_Date (Year)].[All]" dimensionUniqueName="[salesD_1]" displayFolder="" count="2" memberValueDatatype="130" unbalanced="0">
      <fieldsUsage count="2">
        <fieldUsage x="-1"/>
        <fieldUsage x="3"/>
      </fieldsUsage>
    </cacheHierarchy>
    <cacheHierarchy uniqueName="[salesD_1].[Order_Date (Quarter)]" caption="Order_Date (Quarter)" attribute="1" defaultMemberUniqueName="[salesD_1].[Order_Date (Quarter)].[All]" allUniqueName="[salesD_1].[Order_Date (Quarter)].[All]" dimensionUniqueName="[salesD_1]" displayFolder="" count="2" memberValueDatatype="130" unbalanced="0">
      <fieldsUsage count="2">
        <fieldUsage x="-1"/>
        <fieldUsage x="2"/>
      </fieldsUsage>
    </cacheHierarchy>
    <cacheHierarchy uniqueName="[salesD_1].[Order_Date (Month)]" caption="Order_Date (Month)" attribute="1" defaultMemberUniqueName="[salesD_1].[Order_Date (Month)].[All]" allUniqueName="[salesD_1].[Order_Date (Month)].[All]" dimensionUniqueName="[salesD_1]" displayFolder="" count="2" memberValueDatatype="130" unbalanced="0">
      <fieldsUsage count="2">
        <fieldUsage x="-1"/>
        <fieldUsage x="1"/>
      </fieldsUsage>
    </cacheHierarchy>
    <cacheHierarchy uniqueName="[storeD].[Store_ID]" caption="Store_ID" attribute="1" defaultMemberUniqueName="[storeD].[Store_ID].[All]" allUniqueName="[storeD].[Store_ID].[All]" dimensionUniqueName="[storeD]" displayFolder="" count="0" memberValueDatatype="130" unbalanced="0"/>
    <cacheHierarchy uniqueName="[storeD].[Store_Name]" caption="Store_Name" attribute="1" defaultMemberUniqueName="[storeD].[Store_Name].[All]" allUniqueName="[storeD].[Store_Name].[All]" dimensionUniqueName="[storeD]" displayFolder="" count="0" memberValueDatatype="130" unbalanced="0"/>
    <cacheHierarchy uniqueName="[storeD].[Region]" caption="Region" attribute="1" defaultMemberUniqueName="[storeD].[Region].[All]" allUniqueName="[storeD].[Region].[All]" dimensionUniqueName="[storeD]" displayFolder="" count="0" memberValueDatatype="130" unbalanced="0"/>
    <cacheHierarchy uniqueName="[storeD].[City]" caption="City" attribute="1" defaultMemberUniqueName="[storeD].[City].[All]" allUniqueName="[storeD].[City].[All]" dimensionUniqueName="[storeD]" displayFolder="" count="0" memberValueDatatype="130" unbalanced="0"/>
    <cacheHierarchy uniqueName="[storeD].[Store_Type]" caption="Store_Type" attribute="1" defaultMemberUniqueName="[storeD].[Store_Type].[All]" allUniqueName="[storeD].[Store_Type].[All]" dimensionUniqueName="[storeD]" displayFolder="" count="0" memberValueDatatype="130" unbalanced="0"/>
    <cacheHierarchy uniqueName="[salesD_1].[Order_Date (Month Index)]" caption="Order_Date (Month Index)" attribute="1" defaultMemberUniqueName="[salesD_1].[Order_Date (Month Index)].[All]" allUniqueName="[salesD_1].[Order_Date (Month Index)].[All]" dimensionUniqueName="[salesD_1]" displayFolder="" count="0" memberValueDatatype="20" unbalanced="0" hidden="1"/>
    <cacheHierarchy uniqueName="[Measures].[__XL_Count salesD_1]" caption="__XL_Count salesD_1" measure="1" displayFolder="" measureGroup="salesD_1" count="0" hidden="1"/>
    <cacheHierarchy uniqueName="[Measures].[__XL_Count customerD_]" caption="__XL_Count customerD_" measure="1" displayFolder="" measureGroup="customerD_" count="0" hidden="1"/>
    <cacheHierarchy uniqueName="[Measures].[__XL_Count productD_1]" caption="__XL_Count productD_1" measure="1" displayFolder="" measureGroup="productD_1" count="0" hidden="1"/>
    <cacheHierarchy uniqueName="[Measures].[__XL_Count storeD]" caption="__XL_Count storeD" measure="1" displayFolder="" measureGroup="storeD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D_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D_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_Amount]" caption="Average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D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iscount]" caption="Count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otal_Amount]" caption="Count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customerD_" uniqueName="[customerD_]" caption="customerD_"/>
    <dimension measure="1" name="Measures" uniqueName="[Measures]" caption="Measures"/>
    <dimension name="productD_1" uniqueName="[productD_1]" caption="productD_1"/>
    <dimension name="salesD_1" uniqueName="[salesD_1]" caption="salesD_1"/>
    <dimension name="storeD" uniqueName="[storeD]" caption="storeD"/>
  </dimensions>
  <measureGroups count="4">
    <measureGroup name="customerD_" caption="customerD_"/>
    <measureGroup name="productD_1" caption="productD_1"/>
    <measureGroup name="salesD_1" caption="salesD_1"/>
    <measureGroup name="storeD" caption="storeD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ashMR" refreshedDate="46088.881183796293" backgroundQuery="1" createdVersion="8" refreshedVersion="8" minRefreshableVersion="3" recordCount="0" supportSubquery="1" supportAdvancedDrill="1" xr:uid="{DB5B815B-1280-4ED6-BD51-AFE66410346C}">
  <cacheSource type="external" connectionId="4"/>
  <cacheFields count="2">
    <cacheField name="[storeD].[Store_Name].[Store_Name]" caption="Store_Name" numFmtId="0" hierarchy="30" level="1">
      <sharedItems count="20">
        <s v="Aguirre-Keller"/>
        <s v="Alexander Group"/>
        <s v="Bean, Jones and Park"/>
        <s v="Benson-Elliott"/>
        <s v="Black-Horn"/>
        <s v="Frederick-Wright"/>
        <s v="Gardner, Humphrey and Contreras"/>
        <s v="Gray Ltd"/>
        <s v="Guerrero-Schmitt"/>
        <s v="Hill, Wagner and Ballard"/>
        <s v="Holloway Ltd"/>
        <s v="Johnson-Wright"/>
        <s v="Mann-Austin"/>
        <s v="Martinez, Adkins and Johnson"/>
        <s v="Martinez-Mullins"/>
        <s v="Mcdonald Inc"/>
        <s v="Moore, Padilla and Butler"/>
        <s v="Rivera-Warner"/>
        <s v="Shelton PLC"/>
        <s v="Thomas, Bridges and Harris"/>
      </sharedItems>
    </cacheField>
    <cacheField name="[Measures].[Sum of Total_Amount]" caption="Sum of Total_Amount" numFmtId="0" hierarchy="40" level="32767"/>
  </cacheFields>
  <cacheHierarchies count="47">
    <cacheHierarchy uniqueName="[customerD_].[Customer_ID]" caption="Customer_ID" attribute="1" defaultMemberUniqueName="[customerD_].[Customer_ID].[All]" allUniqueName="[customerD_].[Customer_ID].[All]" dimensionUniqueName="[customerD_]" displayFolder="" count="0" memberValueDatatype="130" unbalanced="0"/>
    <cacheHierarchy uniqueName="[customerD_].[Name]" caption="Name" attribute="1" defaultMemberUniqueName="[customerD_].[Name].[All]" allUniqueName="[customerD_].[Name].[All]" dimensionUniqueName="[customerD_]" displayFolder="" count="0" memberValueDatatype="130" unbalanced="0"/>
    <cacheHierarchy uniqueName="[customerD_].[Age]" caption="Age" attribute="1" defaultMemberUniqueName="[customerD_].[Age].[All]" allUniqueName="[customerD_].[Age].[All]" dimensionUniqueName="[customerD_]" displayFolder="" count="0" memberValueDatatype="20" unbalanced="0"/>
    <cacheHierarchy uniqueName="[customerD_].[Gender]" caption="Gender" attribute="1" defaultMemberUniqueName="[customerD_].[Gender].[All]" allUniqueName="[customerD_].[Gender].[All]" dimensionUniqueName="[customerD_]" displayFolder="" count="0" memberValueDatatype="130" unbalanced="0"/>
    <cacheHierarchy uniqueName="[customerD_].[City]" caption="City" attribute="1" defaultMemberUniqueName="[customerD_].[City].[All]" allUniqueName="[customerD_].[City].[All]" dimensionUniqueName="[customerD_]" displayFolder="" count="0" memberValueDatatype="130" unbalanced="0"/>
    <cacheHierarchy uniqueName="[customerD_].[State]" caption="State" attribute="1" defaultMemberUniqueName="[customerD_].[State].[All]" allUniqueName="[customerD_].[State].[All]" dimensionUniqueName="[customerD_]" displayFolder="" count="0" memberValueDatatype="130" unbalanced="0"/>
    <cacheHierarchy uniqueName="[customerD_].[Country]" caption="Country" attribute="1" defaultMemberUniqueName="[customerD_].[Country].[All]" allUniqueName="[customerD_].[Country].[All]" dimensionUniqueName="[customerD_]" displayFolder="" count="0" memberValueDatatype="130" unbalanced="0"/>
    <cacheHierarchy uniqueName="[customerD_].[Loyalty_Level]" caption="Loyalty_Level" attribute="1" defaultMemberUniqueName="[customerD_].[Loyalty_Level].[All]" allUniqueName="[customerD_].[Loyalty_Level].[All]" dimensionUniqueName="[customerD_]" displayFolder="" count="0" memberValueDatatype="130" unbalanced="0"/>
    <cacheHierarchy uniqueName="[productD_1].[Product_ID]" caption="Product_ID" attribute="1" defaultMemberUniqueName="[productD_1].[Product_ID].[All]" allUniqueName="[productD_1].[Product_ID].[All]" dimensionUniqueName="[productD_1]" displayFolder="" count="0" memberValueDatatype="130" unbalanced="0"/>
    <cacheHierarchy uniqueName="[productD_1].[Product_Name]" caption="Product_Name" attribute="1" defaultMemberUniqueName="[productD_1].[Product_Name].[All]" allUniqueName="[productD_1].[Product_Name].[All]" dimensionUniqueName="[productD_1]" displayFolder="" count="0" memberValueDatatype="130" unbalanced="0"/>
    <cacheHierarchy uniqueName="[productD_1].[Category]" caption="Category" attribute="1" defaultMemberUniqueName="[productD_1].[Category].[All]" allUniqueName="[productD_1].[Category].[All]" dimensionUniqueName="[productD_1]" displayFolder="" count="0" memberValueDatatype="130" unbalanced="0"/>
    <cacheHierarchy uniqueName="[productD_1].[Sub_Category]" caption="Sub_Category" attribute="1" defaultMemberUniqueName="[productD_1].[Sub_Category].[All]" allUniqueName="[productD_1].[Sub_Category].[All]" dimensionUniqueName="[productD_1]" displayFolder="" count="0" memberValueDatatype="130" unbalanced="0"/>
    <cacheHierarchy uniqueName="[productD_1].[Brand]" caption="Brand" attribute="1" defaultMemberUniqueName="[productD_1].[Brand].[All]" allUniqueName="[productD_1].[Brand].[All]" dimensionUniqueName="[productD_1]" displayFolder="" count="0" memberValueDatatype="130" unbalanced="0"/>
    <cacheHierarchy uniqueName="[productD_1].[Cost]" caption="Cost" attribute="1" defaultMemberUniqueName="[productD_1].[Cost].[All]" allUniqueName="[productD_1].[Cost].[All]" dimensionUniqueName="[productD_1]" displayFolder="" count="0" memberValueDatatype="5" unbalanced="0"/>
    <cacheHierarchy uniqueName="[productD_1].[Stock]" caption="Stock" attribute="1" defaultMemberUniqueName="[productD_1].[Stock].[All]" allUniqueName="[productD_1].[Stock].[All]" dimensionUniqueName="[productD_1]" displayFolder="" count="0" memberValueDatatype="20" unbalanced="0"/>
    <cacheHierarchy uniqueName="[salesD_1].[Sales_ID]" caption="Sales_ID" attribute="1" defaultMemberUniqueName="[salesD_1].[Sales_ID].[All]" allUniqueName="[salesD_1].[Sales_ID].[All]" dimensionUniqueName="[salesD_1]" displayFolder="" count="0" memberValueDatatype="130" unbalanced="0"/>
    <cacheHierarchy uniqueName="[salesD_1].[Order_Date]" caption="Order_Date" attribute="1" time="1" defaultMemberUniqueName="[salesD_1].[Order_Date].[All]" allUniqueName="[salesD_1].[Order_Date].[All]" dimensionUniqueName="[salesD_1]" displayFolder="" count="0" memberValueDatatype="7" unbalanced="0"/>
    <cacheHierarchy uniqueName="[salesD_1].[Customer_ID]" caption="Customer_ID" attribute="1" defaultMemberUniqueName="[salesD_1].[Customer_ID].[All]" allUniqueName="[salesD_1].[Customer_ID].[All]" dimensionUniqueName="[salesD_1]" displayFolder="" count="0" memberValueDatatype="130" unbalanced="0"/>
    <cacheHierarchy uniqueName="[salesD_1].[Product_ID]" caption="Product_ID" attribute="1" defaultMemberUniqueName="[salesD_1].[Product_ID].[All]" allUniqueName="[salesD_1].[Product_ID].[All]" dimensionUniqueName="[salesD_1]" displayFolder="" count="0" memberValueDatatype="130" unbalanced="0"/>
    <cacheHierarchy uniqueName="[salesD_1].[Store_ID]" caption="Store_ID" attribute="1" defaultMemberUniqueName="[salesD_1].[Store_ID].[All]" allUniqueName="[salesD_1].[Store_ID].[All]" dimensionUniqueName="[salesD_1]" displayFolder="" count="0" memberValueDatatype="130" unbalanced="0"/>
    <cacheHierarchy uniqueName="[salesD_1].[Quantity]" caption="Quantity" attribute="1" defaultMemberUniqueName="[salesD_1].[Quantity].[All]" allUniqueName="[salesD_1].[Quantity].[All]" dimensionUniqueName="[salesD_1]" displayFolder="" count="0" memberValueDatatype="5" unbalanced="0"/>
    <cacheHierarchy uniqueName="[salesD_1].[Unit_Price]" caption="Unit_Price" attribute="1" defaultMemberUniqueName="[salesD_1].[Unit_Price].[All]" allUniqueName="[salesD_1].[Unit_Price].[All]" dimensionUniqueName="[salesD_1]" displayFolder="" count="0" memberValueDatatype="5" unbalanced="0"/>
    <cacheHierarchy uniqueName="[salesD_1].[Discount]" caption="Discount" attribute="1" defaultMemberUniqueName="[salesD_1].[Discount].[All]" allUniqueName="[salesD_1].[Discount].[All]" dimensionUniqueName="[salesD_1]" displayFolder="" count="0" memberValueDatatype="5" unbalanced="0"/>
    <cacheHierarchy uniqueName="[salesD_1].[Payment_Type]" caption="Payment_Type" attribute="1" defaultMemberUniqueName="[salesD_1].[Payment_Type].[All]" allUniqueName="[salesD_1].[Payment_Type].[All]" dimensionUniqueName="[salesD_1]" displayFolder="" count="0" memberValueDatatype="130" unbalanced="0"/>
    <cacheHierarchy uniqueName="[salesD_1].[Total_Amount]" caption="Total_Amount" attribute="1" defaultMemberUniqueName="[salesD_1].[Total_Amount].[All]" allUniqueName="[salesD_1].[Total_Amount].[All]" dimensionUniqueName="[salesD_1]" displayFolder="" count="0" memberValueDatatype="5" unbalanced="0"/>
    <cacheHierarchy uniqueName="[salesD_1].[Price Range]" caption="Price Range" attribute="1" defaultMemberUniqueName="[salesD_1].[Price Range].[All]" allUniqueName="[salesD_1].[Price Range].[All]" dimensionUniqueName="[salesD_1]" displayFolder="" count="0" memberValueDatatype="130" unbalanced="0"/>
    <cacheHierarchy uniqueName="[salesD_1].[Order_Date (Year)]" caption="Order_Date (Year)" attribute="1" defaultMemberUniqueName="[salesD_1].[Order_Date (Year)].[All]" allUniqueName="[salesD_1].[Order_Date (Year)].[All]" dimensionUniqueName="[salesD_1]" displayFolder="" count="0" memberValueDatatype="130" unbalanced="0"/>
    <cacheHierarchy uniqueName="[salesD_1].[Order_Date (Quarter)]" caption="Order_Date (Quarter)" attribute="1" defaultMemberUniqueName="[salesD_1].[Order_Date (Quarter)].[All]" allUniqueName="[salesD_1].[Order_Date (Quarter)].[All]" dimensionUniqueName="[salesD_1]" displayFolder="" count="0" memberValueDatatype="130" unbalanced="0"/>
    <cacheHierarchy uniqueName="[salesD_1].[Order_Date (Month)]" caption="Order_Date (Month)" attribute="1" defaultMemberUniqueName="[salesD_1].[Order_Date (Month)].[All]" allUniqueName="[salesD_1].[Order_Date (Month)].[All]" dimensionUniqueName="[salesD_1]" displayFolder="" count="0" memberValueDatatype="130" unbalanced="0"/>
    <cacheHierarchy uniqueName="[storeD].[Store_ID]" caption="Store_ID" attribute="1" defaultMemberUniqueName="[storeD].[Store_ID].[All]" allUniqueName="[storeD].[Store_ID].[All]" dimensionUniqueName="[storeD]" displayFolder="" count="0" memberValueDatatype="130" unbalanced="0"/>
    <cacheHierarchy uniqueName="[storeD].[Store_Name]" caption="Store_Name" attribute="1" defaultMemberUniqueName="[storeD].[Store_Name].[All]" allUniqueName="[storeD].[Store_Name].[All]" dimensionUniqueName="[storeD]" displayFolder="" count="2" memberValueDatatype="130" unbalanced="0">
      <fieldsUsage count="2">
        <fieldUsage x="-1"/>
        <fieldUsage x="0"/>
      </fieldsUsage>
    </cacheHierarchy>
    <cacheHierarchy uniqueName="[storeD].[Region]" caption="Region" attribute="1" defaultMemberUniqueName="[storeD].[Region].[All]" allUniqueName="[storeD].[Region].[All]" dimensionUniqueName="[storeD]" displayFolder="" count="0" memberValueDatatype="130" unbalanced="0"/>
    <cacheHierarchy uniqueName="[storeD].[City]" caption="City" attribute="1" defaultMemberUniqueName="[storeD].[City].[All]" allUniqueName="[storeD].[City].[All]" dimensionUniqueName="[storeD]" displayFolder="" count="0" memberValueDatatype="130" unbalanced="0"/>
    <cacheHierarchy uniqueName="[storeD].[Store_Type]" caption="Store_Type" attribute="1" defaultMemberUniqueName="[storeD].[Store_Type].[All]" allUniqueName="[storeD].[Store_Type].[All]" dimensionUniqueName="[storeD]" displayFolder="" count="0" memberValueDatatype="130" unbalanced="0"/>
    <cacheHierarchy uniqueName="[salesD_1].[Order_Date (Month Index)]" caption="Order_Date (Month Index)" attribute="1" defaultMemberUniqueName="[salesD_1].[Order_Date (Month Index)].[All]" allUniqueName="[salesD_1].[Order_Date (Month Index)].[All]" dimensionUniqueName="[salesD_1]" displayFolder="" count="0" memberValueDatatype="20" unbalanced="0" hidden="1"/>
    <cacheHierarchy uniqueName="[Measures].[__XL_Count salesD_1]" caption="__XL_Count salesD_1" measure="1" displayFolder="" measureGroup="salesD_1" count="0" hidden="1"/>
    <cacheHierarchy uniqueName="[Measures].[__XL_Count customerD_]" caption="__XL_Count customerD_" measure="1" displayFolder="" measureGroup="customerD_" count="0" hidden="1"/>
    <cacheHierarchy uniqueName="[Measures].[__XL_Count productD_1]" caption="__XL_Count productD_1" measure="1" displayFolder="" measureGroup="productD_1" count="0" hidden="1"/>
    <cacheHierarchy uniqueName="[Measures].[__XL_Count storeD]" caption="__XL_Count storeD" measure="1" displayFolder="" measureGroup="storeD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D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D_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_Amount]" caption="Average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D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iscount]" caption="Count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otal_Amount]" caption="Count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customerD_" uniqueName="[customerD_]" caption="customerD_"/>
    <dimension measure="1" name="Measures" uniqueName="[Measures]" caption="Measures"/>
    <dimension name="productD_1" uniqueName="[productD_1]" caption="productD_1"/>
    <dimension name="salesD_1" uniqueName="[salesD_1]" caption="salesD_1"/>
    <dimension name="storeD" uniqueName="[storeD]" caption="storeD"/>
  </dimensions>
  <measureGroups count="4">
    <measureGroup name="customerD_" caption="customerD_"/>
    <measureGroup name="productD_1" caption="productD_1"/>
    <measureGroup name="salesD_1" caption="salesD_1"/>
    <measureGroup name="storeD" caption="storeD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ashMR" refreshedDate="46088.878689351855" backgroundQuery="1" createdVersion="8" refreshedVersion="8" minRefreshableVersion="3" recordCount="0" supportSubquery="1" supportAdvancedDrill="1" xr:uid="{BE552C9A-977E-44CA-925A-C50B32860526}">
  <cacheSource type="external" connectionId="4"/>
  <cacheFields count="2">
    <cacheField name="[customerD_].[Loyalty_Level].[Loyalty_Level]" caption="Loyalty_Level" numFmtId="0" hierarchy="7" level="1">
      <sharedItems count="4">
        <s v="Bronze"/>
        <s v="Gold"/>
        <s v="Platinum"/>
        <s v="Silver"/>
      </sharedItems>
    </cacheField>
    <cacheField name="[Measures].[Count of Customer_ID]" caption="Count of Customer_ID" numFmtId="0" hierarchy="41" level="32767"/>
  </cacheFields>
  <cacheHierarchies count="47">
    <cacheHierarchy uniqueName="[customerD_].[Customer_ID]" caption="Customer_ID" attribute="1" defaultMemberUniqueName="[customerD_].[Customer_ID].[All]" allUniqueName="[customerD_].[Customer_ID].[All]" dimensionUniqueName="[customerD_]" displayFolder="" count="0" memberValueDatatype="130" unbalanced="0"/>
    <cacheHierarchy uniqueName="[customerD_].[Name]" caption="Name" attribute="1" defaultMemberUniqueName="[customerD_].[Name].[All]" allUniqueName="[customerD_].[Name].[All]" dimensionUniqueName="[customerD_]" displayFolder="" count="0" memberValueDatatype="130" unbalanced="0"/>
    <cacheHierarchy uniqueName="[customerD_].[Age]" caption="Age" attribute="1" defaultMemberUniqueName="[customerD_].[Age].[All]" allUniqueName="[customerD_].[Age].[All]" dimensionUniqueName="[customerD_]" displayFolder="" count="0" memberValueDatatype="20" unbalanced="0"/>
    <cacheHierarchy uniqueName="[customerD_].[Gender]" caption="Gender" attribute="1" defaultMemberUniqueName="[customerD_].[Gender].[All]" allUniqueName="[customerD_].[Gender].[All]" dimensionUniqueName="[customerD_]" displayFolder="" count="0" memberValueDatatype="130" unbalanced="0"/>
    <cacheHierarchy uniqueName="[customerD_].[City]" caption="City" attribute="1" defaultMemberUniqueName="[customerD_].[City].[All]" allUniqueName="[customerD_].[City].[All]" dimensionUniqueName="[customerD_]" displayFolder="" count="0" memberValueDatatype="130" unbalanced="0"/>
    <cacheHierarchy uniqueName="[customerD_].[State]" caption="State" attribute="1" defaultMemberUniqueName="[customerD_].[State].[All]" allUniqueName="[customerD_].[State].[All]" dimensionUniqueName="[customerD_]" displayFolder="" count="0" memberValueDatatype="130" unbalanced="0"/>
    <cacheHierarchy uniqueName="[customerD_].[Country]" caption="Country" attribute="1" defaultMemberUniqueName="[customerD_].[Country].[All]" allUniqueName="[customerD_].[Country].[All]" dimensionUniqueName="[customerD_]" displayFolder="" count="0" memberValueDatatype="130" unbalanced="0"/>
    <cacheHierarchy uniqueName="[customerD_].[Loyalty_Level]" caption="Loyalty_Level" attribute="1" defaultMemberUniqueName="[customerD_].[Loyalty_Level].[All]" allUniqueName="[customerD_].[Loyalty_Level].[All]" dimensionUniqueName="[customerD_]" displayFolder="" count="2" memberValueDatatype="130" unbalanced="0">
      <fieldsUsage count="2">
        <fieldUsage x="-1"/>
        <fieldUsage x="0"/>
      </fieldsUsage>
    </cacheHierarchy>
    <cacheHierarchy uniqueName="[productD_1].[Product_ID]" caption="Product_ID" attribute="1" defaultMemberUniqueName="[productD_1].[Product_ID].[All]" allUniqueName="[productD_1].[Product_ID].[All]" dimensionUniqueName="[productD_1]" displayFolder="" count="0" memberValueDatatype="130" unbalanced="0"/>
    <cacheHierarchy uniqueName="[productD_1].[Product_Name]" caption="Product_Name" attribute="1" defaultMemberUniqueName="[productD_1].[Product_Name].[All]" allUniqueName="[productD_1].[Product_Name].[All]" dimensionUniqueName="[productD_1]" displayFolder="" count="0" memberValueDatatype="130" unbalanced="0"/>
    <cacheHierarchy uniqueName="[productD_1].[Category]" caption="Category" attribute="1" defaultMemberUniqueName="[productD_1].[Category].[All]" allUniqueName="[productD_1].[Category].[All]" dimensionUniqueName="[productD_1]" displayFolder="" count="0" memberValueDatatype="130" unbalanced="0"/>
    <cacheHierarchy uniqueName="[productD_1].[Sub_Category]" caption="Sub_Category" attribute="1" defaultMemberUniqueName="[productD_1].[Sub_Category].[All]" allUniqueName="[productD_1].[Sub_Category].[All]" dimensionUniqueName="[productD_1]" displayFolder="" count="0" memberValueDatatype="130" unbalanced="0"/>
    <cacheHierarchy uniqueName="[productD_1].[Brand]" caption="Brand" attribute="1" defaultMemberUniqueName="[productD_1].[Brand].[All]" allUniqueName="[productD_1].[Brand].[All]" dimensionUniqueName="[productD_1]" displayFolder="" count="0" memberValueDatatype="130" unbalanced="0"/>
    <cacheHierarchy uniqueName="[productD_1].[Cost]" caption="Cost" attribute="1" defaultMemberUniqueName="[productD_1].[Cost].[All]" allUniqueName="[productD_1].[Cost].[All]" dimensionUniqueName="[productD_1]" displayFolder="" count="0" memberValueDatatype="5" unbalanced="0"/>
    <cacheHierarchy uniqueName="[productD_1].[Stock]" caption="Stock" attribute="1" defaultMemberUniqueName="[productD_1].[Stock].[All]" allUniqueName="[productD_1].[Stock].[All]" dimensionUniqueName="[productD_1]" displayFolder="" count="0" memberValueDatatype="20" unbalanced="0"/>
    <cacheHierarchy uniqueName="[salesD_1].[Sales_ID]" caption="Sales_ID" attribute="1" defaultMemberUniqueName="[salesD_1].[Sales_ID].[All]" allUniqueName="[salesD_1].[Sales_ID].[All]" dimensionUniqueName="[salesD_1]" displayFolder="" count="0" memberValueDatatype="130" unbalanced="0"/>
    <cacheHierarchy uniqueName="[salesD_1].[Order_Date]" caption="Order_Date" attribute="1" time="1" defaultMemberUniqueName="[salesD_1].[Order_Date].[All]" allUniqueName="[salesD_1].[Order_Date].[All]" dimensionUniqueName="[salesD_1]" displayFolder="" count="0" memberValueDatatype="7" unbalanced="0"/>
    <cacheHierarchy uniqueName="[salesD_1].[Customer_ID]" caption="Customer_ID" attribute="1" defaultMemberUniqueName="[salesD_1].[Customer_ID].[All]" allUniqueName="[salesD_1].[Customer_ID].[All]" dimensionUniqueName="[salesD_1]" displayFolder="" count="0" memberValueDatatype="130" unbalanced="0"/>
    <cacheHierarchy uniqueName="[salesD_1].[Product_ID]" caption="Product_ID" attribute="1" defaultMemberUniqueName="[salesD_1].[Product_ID].[All]" allUniqueName="[salesD_1].[Product_ID].[All]" dimensionUniqueName="[salesD_1]" displayFolder="" count="0" memberValueDatatype="130" unbalanced="0"/>
    <cacheHierarchy uniqueName="[salesD_1].[Store_ID]" caption="Store_ID" attribute="1" defaultMemberUniqueName="[salesD_1].[Store_ID].[All]" allUniqueName="[salesD_1].[Store_ID].[All]" dimensionUniqueName="[salesD_1]" displayFolder="" count="0" memberValueDatatype="130" unbalanced="0"/>
    <cacheHierarchy uniqueName="[salesD_1].[Quantity]" caption="Quantity" attribute="1" defaultMemberUniqueName="[salesD_1].[Quantity].[All]" allUniqueName="[salesD_1].[Quantity].[All]" dimensionUniqueName="[salesD_1]" displayFolder="" count="0" memberValueDatatype="5" unbalanced="0"/>
    <cacheHierarchy uniqueName="[salesD_1].[Unit_Price]" caption="Unit_Price" attribute="1" defaultMemberUniqueName="[salesD_1].[Unit_Price].[All]" allUniqueName="[salesD_1].[Unit_Price].[All]" dimensionUniqueName="[salesD_1]" displayFolder="" count="0" memberValueDatatype="5" unbalanced="0"/>
    <cacheHierarchy uniqueName="[salesD_1].[Discount]" caption="Discount" attribute="1" defaultMemberUniqueName="[salesD_1].[Discount].[All]" allUniqueName="[salesD_1].[Discount].[All]" dimensionUniqueName="[salesD_1]" displayFolder="" count="0" memberValueDatatype="5" unbalanced="0"/>
    <cacheHierarchy uniqueName="[salesD_1].[Payment_Type]" caption="Payment_Type" attribute="1" defaultMemberUniqueName="[salesD_1].[Payment_Type].[All]" allUniqueName="[salesD_1].[Payment_Type].[All]" dimensionUniqueName="[salesD_1]" displayFolder="" count="0" memberValueDatatype="130" unbalanced="0"/>
    <cacheHierarchy uniqueName="[salesD_1].[Total_Amount]" caption="Total_Amount" attribute="1" defaultMemberUniqueName="[salesD_1].[Total_Amount].[All]" allUniqueName="[salesD_1].[Total_Amount].[All]" dimensionUniqueName="[salesD_1]" displayFolder="" count="0" memberValueDatatype="5" unbalanced="0"/>
    <cacheHierarchy uniqueName="[salesD_1].[Price Range]" caption="Price Range" attribute="1" defaultMemberUniqueName="[salesD_1].[Price Range].[All]" allUniqueName="[salesD_1].[Price Range].[All]" dimensionUniqueName="[salesD_1]" displayFolder="" count="0" memberValueDatatype="130" unbalanced="0"/>
    <cacheHierarchy uniqueName="[salesD_1].[Order_Date (Year)]" caption="Order_Date (Year)" attribute="1" defaultMemberUniqueName="[salesD_1].[Order_Date (Year)].[All]" allUniqueName="[salesD_1].[Order_Date (Year)].[All]" dimensionUniqueName="[salesD_1]" displayFolder="" count="0" memberValueDatatype="130" unbalanced="0"/>
    <cacheHierarchy uniqueName="[salesD_1].[Order_Date (Quarter)]" caption="Order_Date (Quarter)" attribute="1" defaultMemberUniqueName="[salesD_1].[Order_Date (Quarter)].[All]" allUniqueName="[salesD_1].[Order_Date (Quarter)].[All]" dimensionUniqueName="[salesD_1]" displayFolder="" count="0" memberValueDatatype="130" unbalanced="0"/>
    <cacheHierarchy uniqueName="[salesD_1].[Order_Date (Month)]" caption="Order_Date (Month)" attribute="1" defaultMemberUniqueName="[salesD_1].[Order_Date (Month)].[All]" allUniqueName="[salesD_1].[Order_Date (Month)].[All]" dimensionUniqueName="[salesD_1]" displayFolder="" count="0" memberValueDatatype="130" unbalanced="0"/>
    <cacheHierarchy uniqueName="[storeD].[Store_ID]" caption="Store_ID" attribute="1" defaultMemberUniqueName="[storeD].[Store_ID].[All]" allUniqueName="[storeD].[Store_ID].[All]" dimensionUniqueName="[storeD]" displayFolder="" count="0" memberValueDatatype="130" unbalanced="0"/>
    <cacheHierarchy uniqueName="[storeD].[Store_Name]" caption="Store_Name" attribute="1" defaultMemberUniqueName="[storeD].[Store_Name].[All]" allUniqueName="[storeD].[Store_Name].[All]" dimensionUniqueName="[storeD]" displayFolder="" count="0" memberValueDatatype="130" unbalanced="0"/>
    <cacheHierarchy uniqueName="[storeD].[Region]" caption="Region" attribute="1" defaultMemberUniqueName="[storeD].[Region].[All]" allUniqueName="[storeD].[Region].[All]" dimensionUniqueName="[storeD]" displayFolder="" count="0" memberValueDatatype="130" unbalanced="0"/>
    <cacheHierarchy uniqueName="[storeD].[City]" caption="City" attribute="1" defaultMemberUniqueName="[storeD].[City].[All]" allUniqueName="[storeD].[City].[All]" dimensionUniqueName="[storeD]" displayFolder="" count="0" memberValueDatatype="130" unbalanced="0"/>
    <cacheHierarchy uniqueName="[storeD].[Store_Type]" caption="Store_Type" attribute="1" defaultMemberUniqueName="[storeD].[Store_Type].[All]" allUniqueName="[storeD].[Store_Type].[All]" dimensionUniqueName="[storeD]" displayFolder="" count="0" memberValueDatatype="130" unbalanced="0"/>
    <cacheHierarchy uniqueName="[salesD_1].[Order_Date (Month Index)]" caption="Order_Date (Month Index)" attribute="1" defaultMemberUniqueName="[salesD_1].[Order_Date (Month Index)].[All]" allUniqueName="[salesD_1].[Order_Date (Month Index)].[All]" dimensionUniqueName="[salesD_1]" displayFolder="" count="0" memberValueDatatype="20" unbalanced="0" hidden="1"/>
    <cacheHierarchy uniqueName="[Measures].[__XL_Count salesD_1]" caption="__XL_Count salesD_1" measure="1" displayFolder="" measureGroup="salesD_1" count="0" hidden="1"/>
    <cacheHierarchy uniqueName="[Measures].[__XL_Count customerD_]" caption="__XL_Count customerD_" measure="1" displayFolder="" measureGroup="customerD_" count="0" hidden="1"/>
    <cacheHierarchy uniqueName="[Measures].[__XL_Count productD_1]" caption="__XL_Count productD_1" measure="1" displayFolder="" measureGroup="productD_1" count="0" hidden="1"/>
    <cacheHierarchy uniqueName="[Measures].[__XL_Count storeD]" caption="__XL_Count storeD" measure="1" displayFolder="" measureGroup="storeD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D_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_Amount]" caption="Average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D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iscount]" caption="Count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otal_Amount]" caption="Count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customerD_" uniqueName="[customerD_]" caption="customerD_"/>
    <dimension measure="1" name="Measures" uniqueName="[Measures]" caption="Measures"/>
    <dimension name="productD_1" uniqueName="[productD_1]" caption="productD_1"/>
    <dimension name="salesD_1" uniqueName="[salesD_1]" caption="salesD_1"/>
    <dimension name="storeD" uniqueName="[storeD]" caption="storeD"/>
  </dimensions>
  <measureGroups count="4">
    <measureGroup name="customerD_" caption="customerD_"/>
    <measureGroup name="productD_1" caption="productD_1"/>
    <measureGroup name="salesD_1" caption="salesD_1"/>
    <measureGroup name="storeD" caption="storeD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ashMR" refreshedDate="46173.65258425926" backgroundQuery="1" createdVersion="8" refreshedVersion="8" minRefreshableVersion="3" recordCount="0" supportSubquery="1" supportAdvancedDrill="1" xr:uid="{F17B65C2-532C-47F5-BEFB-76428B14B66F}">
  <cacheSource type="external" connectionId="4"/>
  <cacheFields count="3">
    <cacheField name="[customerD_].[Gender].[Gender]" caption="Gender" numFmtId="0" hierarchy="3" level="1">
      <sharedItems count="2">
        <s v="Female"/>
        <s v="Male"/>
      </sharedItems>
    </cacheField>
    <cacheField name="[Measures].[Sum of Total_Amount]" caption="Sum of Total_Amount" numFmtId="0" hierarchy="40" level="32767"/>
    <cacheField name="[productD_1].[Category].[Category]" caption="Category" numFmtId="0" hierarchy="10" level="1">
      <sharedItems count="5">
        <s v="Beauty"/>
        <s v="Clothing"/>
        <s v="Electronics"/>
        <s v="Home"/>
        <s v="Sports"/>
      </sharedItems>
    </cacheField>
  </cacheFields>
  <cacheHierarchies count="47">
    <cacheHierarchy uniqueName="[customerD_].[Customer_ID]" caption="Customer_ID" attribute="1" defaultMemberUniqueName="[customerD_].[Customer_ID].[All]" allUniqueName="[customerD_].[Customer_ID].[All]" dimensionUniqueName="[customerD_]" displayFolder="" count="0" memberValueDatatype="130" unbalanced="0"/>
    <cacheHierarchy uniqueName="[customerD_].[Name]" caption="Name" attribute="1" defaultMemberUniqueName="[customerD_].[Name].[All]" allUniqueName="[customerD_].[Name].[All]" dimensionUniqueName="[customerD_]" displayFolder="" count="0" memberValueDatatype="130" unbalanced="0"/>
    <cacheHierarchy uniqueName="[customerD_].[Age]" caption="Age" attribute="1" defaultMemberUniqueName="[customerD_].[Age].[All]" allUniqueName="[customerD_].[Age].[All]" dimensionUniqueName="[customerD_]" displayFolder="" count="0" memberValueDatatype="20" unbalanced="0"/>
    <cacheHierarchy uniqueName="[customerD_].[Gender]" caption="Gender" attribute="1" defaultMemberUniqueName="[customerD_].[Gender].[All]" allUniqueName="[customerD_].[Gender].[All]" dimensionUniqueName="[customerD_]" displayFolder="" count="2" memberValueDatatype="130" unbalanced="0">
      <fieldsUsage count="2">
        <fieldUsage x="-1"/>
        <fieldUsage x="0"/>
      </fieldsUsage>
    </cacheHierarchy>
    <cacheHierarchy uniqueName="[customerD_].[City]" caption="City" attribute="1" defaultMemberUniqueName="[customerD_].[City].[All]" allUniqueName="[customerD_].[City].[All]" dimensionUniqueName="[customerD_]" displayFolder="" count="0" memberValueDatatype="130" unbalanced="0"/>
    <cacheHierarchy uniqueName="[customerD_].[State]" caption="State" attribute="1" defaultMemberUniqueName="[customerD_].[State].[All]" allUniqueName="[customerD_].[State].[All]" dimensionUniqueName="[customerD_]" displayFolder="" count="0" memberValueDatatype="130" unbalanced="0"/>
    <cacheHierarchy uniqueName="[customerD_].[Country]" caption="Country" attribute="1" defaultMemberUniqueName="[customerD_].[Country].[All]" allUniqueName="[customerD_].[Country].[All]" dimensionUniqueName="[customerD_]" displayFolder="" count="0" memberValueDatatype="130" unbalanced="0"/>
    <cacheHierarchy uniqueName="[customerD_].[Loyalty_Level]" caption="Loyalty_Level" attribute="1" defaultMemberUniqueName="[customerD_].[Loyalty_Level].[All]" allUniqueName="[customerD_].[Loyalty_Level].[All]" dimensionUniqueName="[customerD_]" displayFolder="" count="0" memberValueDatatype="130" unbalanced="0"/>
    <cacheHierarchy uniqueName="[productD_1].[Product_ID]" caption="Product_ID" attribute="1" defaultMemberUniqueName="[productD_1].[Product_ID].[All]" allUniqueName="[productD_1].[Product_ID].[All]" dimensionUniqueName="[productD_1]" displayFolder="" count="0" memberValueDatatype="130" unbalanced="0"/>
    <cacheHierarchy uniqueName="[productD_1].[Product_Name]" caption="Product_Name" attribute="1" defaultMemberUniqueName="[productD_1].[Product_Name].[All]" allUniqueName="[productD_1].[Product_Name].[All]" dimensionUniqueName="[productD_1]" displayFolder="" count="0" memberValueDatatype="130" unbalanced="0"/>
    <cacheHierarchy uniqueName="[productD_1].[Category]" caption="Category" attribute="1" defaultMemberUniqueName="[productD_1].[Category].[All]" allUniqueName="[productD_1].[Category].[All]" dimensionUniqueName="[productD_1]" displayFolder="" count="2" memberValueDatatype="130" unbalanced="0">
      <fieldsUsage count="2">
        <fieldUsage x="-1"/>
        <fieldUsage x="2"/>
      </fieldsUsage>
    </cacheHierarchy>
    <cacheHierarchy uniqueName="[productD_1].[Sub_Category]" caption="Sub_Category" attribute="1" defaultMemberUniqueName="[productD_1].[Sub_Category].[All]" allUniqueName="[productD_1].[Sub_Category].[All]" dimensionUniqueName="[productD_1]" displayFolder="" count="0" memberValueDatatype="130" unbalanced="0"/>
    <cacheHierarchy uniqueName="[productD_1].[Brand]" caption="Brand" attribute="1" defaultMemberUniqueName="[productD_1].[Brand].[All]" allUniqueName="[productD_1].[Brand].[All]" dimensionUniqueName="[productD_1]" displayFolder="" count="0" memberValueDatatype="130" unbalanced="0"/>
    <cacheHierarchy uniqueName="[productD_1].[Cost]" caption="Cost" attribute="1" defaultMemberUniqueName="[productD_1].[Cost].[All]" allUniqueName="[productD_1].[Cost].[All]" dimensionUniqueName="[productD_1]" displayFolder="" count="0" memberValueDatatype="5" unbalanced="0"/>
    <cacheHierarchy uniqueName="[productD_1].[Stock]" caption="Stock" attribute="1" defaultMemberUniqueName="[productD_1].[Stock].[All]" allUniqueName="[productD_1].[Stock].[All]" dimensionUniqueName="[productD_1]" displayFolder="" count="0" memberValueDatatype="20" unbalanced="0"/>
    <cacheHierarchy uniqueName="[salesD_1].[Sales_ID]" caption="Sales_ID" attribute="1" defaultMemberUniqueName="[salesD_1].[Sales_ID].[All]" allUniqueName="[salesD_1].[Sales_ID].[All]" dimensionUniqueName="[salesD_1]" displayFolder="" count="0" memberValueDatatype="130" unbalanced="0"/>
    <cacheHierarchy uniqueName="[salesD_1].[Order_Date]" caption="Order_Date" attribute="1" time="1" defaultMemberUniqueName="[salesD_1].[Order_Date].[All]" allUniqueName="[salesD_1].[Order_Date].[All]" dimensionUniqueName="[salesD_1]" displayFolder="" count="0" memberValueDatatype="7" unbalanced="0"/>
    <cacheHierarchy uniqueName="[salesD_1].[Customer_ID]" caption="Customer_ID" attribute="1" defaultMemberUniqueName="[salesD_1].[Customer_ID].[All]" allUniqueName="[salesD_1].[Customer_ID].[All]" dimensionUniqueName="[salesD_1]" displayFolder="" count="0" memberValueDatatype="130" unbalanced="0"/>
    <cacheHierarchy uniqueName="[salesD_1].[Product_ID]" caption="Product_ID" attribute="1" defaultMemberUniqueName="[salesD_1].[Product_ID].[All]" allUniqueName="[salesD_1].[Product_ID].[All]" dimensionUniqueName="[salesD_1]" displayFolder="" count="0" memberValueDatatype="130" unbalanced="0"/>
    <cacheHierarchy uniqueName="[salesD_1].[Store_ID]" caption="Store_ID" attribute="1" defaultMemberUniqueName="[salesD_1].[Store_ID].[All]" allUniqueName="[salesD_1].[Store_ID].[All]" dimensionUniqueName="[salesD_1]" displayFolder="" count="0" memberValueDatatype="130" unbalanced="0"/>
    <cacheHierarchy uniqueName="[salesD_1].[Quantity]" caption="Quantity" attribute="1" defaultMemberUniqueName="[salesD_1].[Quantity].[All]" allUniqueName="[salesD_1].[Quantity].[All]" dimensionUniqueName="[salesD_1]" displayFolder="" count="0" memberValueDatatype="5" unbalanced="0"/>
    <cacheHierarchy uniqueName="[salesD_1].[Unit_Price]" caption="Unit_Price" attribute="1" defaultMemberUniqueName="[salesD_1].[Unit_Price].[All]" allUniqueName="[salesD_1].[Unit_Price].[All]" dimensionUniqueName="[salesD_1]" displayFolder="" count="0" memberValueDatatype="5" unbalanced="0"/>
    <cacheHierarchy uniqueName="[salesD_1].[Discount]" caption="Discount" attribute="1" defaultMemberUniqueName="[salesD_1].[Discount].[All]" allUniqueName="[salesD_1].[Discount].[All]" dimensionUniqueName="[salesD_1]" displayFolder="" count="0" memberValueDatatype="5" unbalanced="0"/>
    <cacheHierarchy uniqueName="[salesD_1].[Payment_Type]" caption="Payment_Type" attribute="1" defaultMemberUniqueName="[salesD_1].[Payment_Type].[All]" allUniqueName="[salesD_1].[Payment_Type].[All]" dimensionUniqueName="[salesD_1]" displayFolder="" count="0" memberValueDatatype="130" unbalanced="0"/>
    <cacheHierarchy uniqueName="[salesD_1].[Total_Amount]" caption="Total_Amount" attribute="1" defaultMemberUniqueName="[salesD_1].[Total_Amount].[All]" allUniqueName="[salesD_1].[Total_Amount].[All]" dimensionUniqueName="[salesD_1]" displayFolder="" count="0" memberValueDatatype="5" unbalanced="0"/>
    <cacheHierarchy uniqueName="[salesD_1].[Price Range]" caption="Price Range" attribute="1" defaultMemberUniqueName="[salesD_1].[Price Range].[All]" allUniqueName="[salesD_1].[Price Range].[All]" dimensionUniqueName="[salesD_1]" displayFolder="" count="0" memberValueDatatype="130" unbalanced="0"/>
    <cacheHierarchy uniqueName="[salesD_1].[Order_Date (Year)]" caption="Order_Date (Year)" attribute="1" defaultMemberUniqueName="[salesD_1].[Order_Date (Year)].[All]" allUniqueName="[salesD_1].[Order_Date (Year)].[All]" dimensionUniqueName="[salesD_1]" displayFolder="" count="0" memberValueDatatype="130" unbalanced="0"/>
    <cacheHierarchy uniqueName="[salesD_1].[Order_Date (Quarter)]" caption="Order_Date (Quarter)" attribute="1" defaultMemberUniqueName="[salesD_1].[Order_Date (Quarter)].[All]" allUniqueName="[salesD_1].[Order_Date (Quarter)].[All]" dimensionUniqueName="[salesD_1]" displayFolder="" count="0" memberValueDatatype="130" unbalanced="0"/>
    <cacheHierarchy uniqueName="[salesD_1].[Order_Date (Month)]" caption="Order_Date (Month)" attribute="1" defaultMemberUniqueName="[salesD_1].[Order_Date (Month)].[All]" allUniqueName="[salesD_1].[Order_Date (Month)].[All]" dimensionUniqueName="[salesD_1]" displayFolder="" count="0" memberValueDatatype="130" unbalanced="0"/>
    <cacheHierarchy uniqueName="[storeD].[Store_ID]" caption="Store_ID" attribute="1" defaultMemberUniqueName="[storeD].[Store_ID].[All]" allUniqueName="[storeD].[Store_ID].[All]" dimensionUniqueName="[storeD]" displayFolder="" count="0" memberValueDatatype="130" unbalanced="0"/>
    <cacheHierarchy uniqueName="[storeD].[Store_Name]" caption="Store_Name" attribute="1" defaultMemberUniqueName="[storeD].[Store_Name].[All]" allUniqueName="[storeD].[Store_Name].[All]" dimensionUniqueName="[storeD]" displayFolder="" count="0" memberValueDatatype="130" unbalanced="0"/>
    <cacheHierarchy uniqueName="[storeD].[Region]" caption="Region" attribute="1" defaultMemberUniqueName="[storeD].[Region].[All]" allUniqueName="[storeD].[Region].[All]" dimensionUniqueName="[storeD]" displayFolder="" count="0" memberValueDatatype="130" unbalanced="0"/>
    <cacheHierarchy uniqueName="[storeD].[City]" caption="City" attribute="1" defaultMemberUniqueName="[storeD].[City].[All]" allUniqueName="[storeD].[City].[All]" dimensionUniqueName="[storeD]" displayFolder="" count="0" memberValueDatatype="130" unbalanced="0"/>
    <cacheHierarchy uniqueName="[storeD].[Store_Type]" caption="Store_Type" attribute="1" defaultMemberUniqueName="[storeD].[Store_Type].[All]" allUniqueName="[storeD].[Store_Type].[All]" dimensionUniqueName="[storeD]" displayFolder="" count="0" memberValueDatatype="130" unbalanced="0"/>
    <cacheHierarchy uniqueName="[salesD_1].[Order_Date (Month Index)]" caption="Order_Date (Month Index)" attribute="1" defaultMemberUniqueName="[salesD_1].[Order_Date (Month Index)].[All]" allUniqueName="[salesD_1].[Order_Date (Month Index)].[All]" dimensionUniqueName="[salesD_1]" displayFolder="" count="0" memberValueDatatype="20" unbalanced="0" hidden="1"/>
    <cacheHierarchy uniqueName="[Measures].[__XL_Count salesD_1]" caption="__XL_Count salesD_1" measure="1" displayFolder="" measureGroup="salesD_1" count="0" hidden="1"/>
    <cacheHierarchy uniqueName="[Measures].[__XL_Count customerD_]" caption="__XL_Count customerD_" measure="1" displayFolder="" measureGroup="customerD_" count="0" hidden="1"/>
    <cacheHierarchy uniqueName="[Measures].[__XL_Count productD_1]" caption="__XL_Count productD_1" measure="1" displayFolder="" measureGroup="productD_1" count="0" hidden="1"/>
    <cacheHierarchy uniqueName="[Measures].[__XL_Count storeD]" caption="__XL_Count storeD" measure="1" displayFolder="" measureGroup="storeD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D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customerD_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_Amount]" caption="Average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Sales_ID]" caption="Count of Sales_ID" measure="1" displayFolder="" measureGroup="salesD_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count]" caption="Sum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iscount]" caption="Count of Discount" measure="1" displayFolder="" measureGroup="salesD_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otal_Amount]" caption="Count of Total_Amount" measure="1" displayFolder="" measureGroup="salesD_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5">
    <dimension name="customerD_" uniqueName="[customerD_]" caption="customerD_"/>
    <dimension measure="1" name="Measures" uniqueName="[Measures]" caption="Measures"/>
    <dimension name="productD_1" uniqueName="[productD_1]" caption="productD_1"/>
    <dimension name="salesD_1" uniqueName="[salesD_1]" caption="salesD_1"/>
    <dimension name="storeD" uniqueName="[storeD]" caption="storeD"/>
  </dimensions>
  <measureGroups count="4">
    <measureGroup name="customerD_" caption="customerD_"/>
    <measureGroup name="productD_1" caption="productD_1"/>
    <measureGroup name="salesD_1" caption="salesD_1"/>
    <measureGroup name="storeD" caption="storeD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STORE0"/>
    <s v="Rivera-Warner"/>
    <s v="East"/>
    <s v="Washingtonfurt"/>
    <s v="Flagship"/>
  </r>
  <r>
    <s v="STORE1"/>
    <s v="Martinez, Adkins and Johnson"/>
    <s v="North"/>
    <s v="Danielmouth"/>
    <s v="Flagship"/>
  </r>
  <r>
    <s v="STORE2"/>
    <s v="Black-Horn"/>
    <s v="South"/>
    <s v="North Nancyview"/>
    <s v="Outlet"/>
  </r>
  <r>
    <s v="STORE3"/>
    <s v="Johnson-Wright"/>
    <s v="North"/>
    <s v="Hoodberg"/>
    <s v="Outlet"/>
  </r>
  <r>
    <s v="STORE4"/>
    <s v="Alexander Group"/>
    <s v="South"/>
    <s v="Port Sharon"/>
    <s v="Online"/>
  </r>
  <r>
    <s v="STORE5"/>
    <s v="Gray Ltd"/>
    <s v="North"/>
    <s v="New Michaelchester"/>
    <s v="Outlet"/>
  </r>
  <r>
    <s v="STORE6"/>
    <s v="Benson-Elliott"/>
    <s v="East"/>
    <s v="Port Josephberg"/>
    <s v="Online"/>
  </r>
  <r>
    <s v="STORE7"/>
    <s v="Martinez-Mullins"/>
    <s v="South"/>
    <s v="Williamsfurt"/>
    <s v="Online"/>
  </r>
  <r>
    <s v="STORE8"/>
    <s v="Bean, Jones and Park"/>
    <s v="West"/>
    <s v="Thompsonborough"/>
    <s v="Online"/>
  </r>
  <r>
    <s v="STORE9"/>
    <s v="Moore, Padilla and Butler"/>
    <s v="South"/>
    <s v="East Johnstad"/>
    <s v="Flagship"/>
  </r>
  <r>
    <s v="STORE10"/>
    <s v="Hill, Wagner and Ballard"/>
    <s v="East"/>
    <s v="East Davidville"/>
    <s v="Online"/>
  </r>
  <r>
    <s v="STORE11"/>
    <s v="Aguirre-Keller"/>
    <s v="South"/>
    <s v="Lake Michael"/>
    <s v="Online"/>
  </r>
  <r>
    <s v="STORE12"/>
    <s v="Thomas, Bridges and Harris"/>
    <s v="North"/>
    <s v="Sabrinatown"/>
    <s v="Online"/>
  </r>
  <r>
    <s v="STORE13"/>
    <s v="Gardner, Humphrey and Contreras"/>
    <s v="East"/>
    <s v="Johnsonville"/>
    <s v="Flagship"/>
  </r>
  <r>
    <s v="STORE14"/>
    <s v="Mcdonald Inc"/>
    <s v="South"/>
    <s v="Christopherland"/>
    <s v="Outlet"/>
  </r>
  <r>
    <s v="STORE15"/>
    <s v="Shelton PLC"/>
    <s v="North"/>
    <s v="East Jenniferstad"/>
    <s v="Flagship"/>
  </r>
  <r>
    <s v="STORE16"/>
    <s v="Frederick-Wright"/>
    <s v="West"/>
    <s v="New Jimmymouth"/>
    <s v="Flagship"/>
  </r>
  <r>
    <s v="STORE17"/>
    <s v="Holloway Ltd"/>
    <s v="North"/>
    <s v="Bensonhaven"/>
    <s v="Flagship"/>
  </r>
  <r>
    <s v="STORE18"/>
    <s v="Guerrero-Schmitt"/>
    <s v="East"/>
    <s v="East Stevechester"/>
    <s v="Flagship"/>
  </r>
  <r>
    <s v="STORE19"/>
    <s v="Mann-Austin"/>
    <s v="East"/>
    <s v="Vasquezborough"/>
    <s v="Onli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51D563-0F85-4C30-A4E4-EF8B2E77216D}" name="PivotTable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5"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CED58A-253D-4AF2-81D3-5D07CE5DCC96}" name="PivotTable8" cacheId="10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>
  <location ref="H56:N60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_Amount" fld="1" baseField="0" baseItem="0"/>
  </dataFields>
  <chartFormats count="10">
    <chartFormat chart="7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 of Total_Amount"/>
    <pivotHierarchy dragToData="1"/>
    <pivotHierarchy dragToData="1" caption="Average of Total_Amount"/>
    <pivotHierarchy dragToData="1"/>
    <pivotHierarchy dragToData="1"/>
    <pivotHierarchy dragToData="1"/>
    <pivotHierarchy dragToData="1" caption="Count of Total_Amount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_1]"/>
        <x15:activeTabTopLevelEntity name="[customerD_]"/>
        <x15:activeTabTopLevelEntity name="[productD_1]"/>
        <x15:activeTabTopLevelEntity name="[stor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66EBE-B694-4D87-8AB2-3891E5FAABB1}" name="PivotTable7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D148:E15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0" baseField="0" baseItem="0"/>
  </dataFields>
  <chartFormats count="7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_1]"/>
        <x15:activeTabTopLevelEntity name="[customerD_]"/>
        <x15:activeTabTopLevelEntity name="[productD_1]"/>
        <x15:activeTabTopLevelEntity name="[stor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D622FE-45DD-4E97-B0D1-A82DA40A56B3}" name="PivotTable5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137:B141" firstHeaderRow="1" firstDataRow="1" firstDataCol="1"/>
  <pivotFields count="2">
    <pivotField axis="axisRow" allDrilled="1" subtotalTop="0" showAll="0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1" baseField="0" baseItem="0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 End Assignment.xlsx!salesD_1">
        <x15:activeTabTopLevelEntity name="[salesD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B57C0D-B337-4D72-89B0-3E11569493DE}" name="PivotTable6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169:B17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Amount" fld="0" baseField="0" baseItem="0"/>
  </dataFields>
  <chartFormats count="6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_1]"/>
        <x15:activeTabTopLevelEntity name="[customerD_]"/>
        <x15:activeTabTopLevelEntity name="[productD_1]"/>
        <x15:activeTabTopLevelEntity name="[stor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7EF05-C9DB-4165-BA23-B93399770794}" name="PivotTable2" cacheId="7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3">
  <location ref="A111:F116" firstHeaderRow="1" firstDataRow="2" firstDataCol="1"/>
  <pivotFields count="6">
    <pivotField axis="axisRow" allDrilled="1" subtotalTop="0" showAll="0" dataSourceSort="1" defaultSubtotal="0" defaultAttributeDrillState="1">
      <items count="6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</items>
    </pivotField>
    <pivotField axis="axisRow" allDrilled="1" subtotalTop="0" showAll="0" dataSourceSort="1" defaultSubtotal="0">
      <items count="3">
        <item x="0" e="0"/>
        <item x="1" e="0"/>
        <item x="2" e="0"/>
      </items>
    </pivotField>
    <pivotField axis="axisRow" allDrilled="1" subtotalTop="0" showAll="0" dataSourceSort="1" defaultSubtotal="0">
      <items count="1">
        <item x="0" e="0"/>
      </items>
    </pivotField>
    <pivotField axis="axisRow" allDrilled="1" subtotalTop="0" showAll="0" dataSourceSort="1" defaultSubtotal="0">
      <items count="3">
        <item x="0" e="0"/>
        <item x="1" e="0"/>
        <item x="2" e="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4">
    <field x="3"/>
    <field x="2"/>
    <field x="1"/>
    <field x="0"/>
  </rowFields>
  <rowItems count="4">
    <i>
      <x/>
    </i>
    <i>
      <x v="1"/>
    </i>
    <i>
      <x v="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Amount" fld="4" baseField="0" baseItem="0"/>
  </dataFields>
  <chartFormats count="8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4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4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4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4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Total_Amount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26"/>
    <rowHierarchyUsage hierarchyUsage="27"/>
    <rowHierarchyUsage hierarchyUsage="28"/>
    <rowHierarchyUsage hierarchyUsage="16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_1]"/>
        <x15:activeTabTopLevelEntity name="[customerD_]"/>
        <x15:activeTabTopLevelEntity name="[productD_1]"/>
        <x15:activeTabTopLevelEntity name="[stor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FC53B-4502-409A-9BBD-0D8699D0158E}" name="average amount by gender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24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Total_Amount" fld="1" subtotal="average" baseField="0" baseItem="0"/>
  </dataField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Total_Amount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_1]"/>
        <x15:activeTabTopLevelEntity name="[customerD_]"/>
        <x15:activeTabTopLevelEntity name="[productD_1]"/>
        <x15:activeTabTopLevelEntity name="[stor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F79AA-8716-466A-AEBF-B3F1B2DE0AC1}" name="region wise total amount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91:B9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Amount" fld="1" baseField="0" baseItem="0"/>
  </dataField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Total_Amount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_1]"/>
        <x15:activeTabTopLevelEntity name="[customerD_]"/>
        <x15:activeTabTopLevelEntity name="[productD_1]"/>
        <x15:activeTabTopLevelEntity name="[stor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27B58-8F95-4F1C-9838-A3C593543970}" name="PivotTable4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62:B16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Total_Amount" fld="0" baseField="0" baseItem="0"/>
  </dataField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_1]"/>
        <x15:activeTabTopLevelEntity name="[customerD_]"/>
        <x15:activeTabTopLevelEntity name="[productD_1]"/>
        <x15:activeTabTopLevelEntity name="[stor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83DC9-91F8-4F6D-86A4-9266B99FED0C}" name="payment method by loyalty level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E51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Sales_ID" fld="2" subtotal="count" baseField="0" baseItem="0"/>
  </dataField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Total_Amount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_1]"/>
        <x15:activeTabTopLevelEntity name="[customerD_]"/>
        <x15:activeTabTopLevelEntity name="[productD_1]"/>
        <x15:activeTabTopLevelEntity name="[stor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73576A-3302-47B0-8FBA-AE093F3F3001}" name="Total discount eash category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5:B61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Discount" fld="1" baseField="0" baseItem="0"/>
  </dataField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Total_Amount"/>
    <pivotHierarchy dragToData="1"/>
    <pivotHierarchy dragToData="1" caption="Sum of Discount"/>
    <pivotHierarchy dragToData="1" caption="Count of Discou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_1]"/>
        <x15:activeTabTopLevelEntity name="[customerD_]"/>
        <x15:activeTabTopLevelEntity name="[productD_1]"/>
        <x15:activeTabTopLevelEntity name="[stor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7A295-E6F1-4F8C-A403-E5B9AE91AEE3}" name="store wise total amount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>
  <location ref="A65:B86" firstHeaderRow="1" firstDataRow="1" firstDataCol="1"/>
  <pivotFields count="2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Total_Amount" fld="1" baseField="0" baseItem="0"/>
  </dataFields>
  <chartFormats count="4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Total_Amount"/>
    <pivotHierarchy dragToData="1"/>
    <pivotHierarchy dragToData="1" caption="Sum of Discount"/>
    <pivotHierarchy dragToData="1" caption="Count of Discou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_1]"/>
        <x15:activeTabTopLevelEntity name="[customerD_]"/>
        <x15:activeTabTopLevelEntity name="[productD_1]"/>
        <x15:activeTabTopLevelEntity name="[stor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0E6F87-B255-446E-8949-54FBC2FC8B1C}" name="country wise average amout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8:B4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Total_Amount" fld="0" subtotal="average" baseField="0" baseItem="0"/>
  </dataField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Total_Amount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_1]"/>
        <x15:activeTabTopLevelEntity name="[customerD_]"/>
        <x15:activeTabTopLevelEntity name="[productD_1]"/>
        <x15:activeTabTopLevelEntity name="[stor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47064-A2F4-4FD4-9C24-7F7A56E782BD}" name="PivotTable3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A153:B15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Amount" fld="0" baseField="0" baseItem="0"/>
  </dataFields>
  <chartFormats count="7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_1]"/>
        <x15:activeTabTopLevelEntity name="[customerD_]"/>
        <x15:activeTabTopLevelEntity name="[productD_1]"/>
        <x15:activeTabTopLevelEntity name="[stor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E95B1-9867-42C8-8475-8CBCC118C88A}" name="Category wise each gender total sale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D34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Total_Amount" fld="2" baseField="0" baseItem="0"/>
  </dataField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Total_Amount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_1]"/>
        <x15:activeTabTopLevelEntity name="[customerD_]"/>
        <x15:activeTabTopLevelEntity name="[productD_1]"/>
        <x15:activeTabTopLevelEntity name="[stor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693EC8-A3DD-4CF2-A6B3-288C66DAA141}" name="store type across different region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0:E106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Sales_ID" fld="2" subtotal="count" baseField="0" baseItem="0"/>
  </dataField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Total_Amount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colHierarchiesUsage count="1">
    <colHierarchyUsage hierarchyUsage="3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_1]"/>
        <x15:activeTabTopLevelEntity name="[customerD_]"/>
        <x15:activeTabTopLevelEntity name="[productD_1]"/>
        <x15:activeTabTopLevelEntity name="[stor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A30217-D297-41FE-A909-C1ABCEBC3CAF}" name="PivotTable1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45:B14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0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 End Assignment.xlsx!salesD_1">
        <x15:activeTabTopLevelEntity name="[salesD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F5225-C2BF-4E51-88E2-4CB047941FA0}" name="category wise Total sale amount" cacheId="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1" baseField="0" baseItem="0"/>
  </dataFields>
  <chartFormats count="6"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_1]"/>
        <x15:activeTabTopLevelEntity name="[customerD_]"/>
        <x15:activeTabTopLevelEntity name="[productD_1]"/>
        <x15:activeTabTopLevelEntity name="[stor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BF7DFC-AB92-4298-AC96-DCFA0D8E7761}" name="Customer belong to loyalty level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3:B1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ID" fld="1" subtotal="count" baseField="0" baseItem="0"/>
  </dataField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_1]"/>
        <x15:activeTabTopLevelEntity name="[customerD_]"/>
        <x15:activeTabTopLevelEntity name="[productD_1]"/>
        <x15:activeTabTopLevelEntity name="[stor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F9D035-81ED-4667-86DE-1D8AC1AE96CC}" name="PivotTable9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80:B84" firstHeaderRow="1" firstDataRow="1" firstDataCol="1"/>
  <pivotFields count="2">
    <pivotField axis="axisRow" allDrilled="1" subtotalTop="0" showAll="0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1" baseField="0" baseItem="0"/>
  </dataFields>
  <formats count="15"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0" type="button" dataOnly="0" labelOnly="1" outline="0" axis="axisRow" fieldPosition="0"/>
    </format>
    <format dxfId="84">
      <pivotArea dataOnly="0" labelOnly="1" fieldPosition="0">
        <references count="1">
          <reference field="0" count="0"/>
        </references>
      </pivotArea>
    </format>
    <format dxfId="83">
      <pivotArea dataOnly="0" labelOnly="1" grandRow="1" outline="0" fieldPosition="0"/>
    </format>
    <format dxfId="82">
      <pivotArea dataOnly="0" labelOnly="1" outline="0" axis="axisValues" fieldPosition="0"/>
    </format>
    <format dxfId="81">
      <pivotArea grandRow="1" outline="0" collapsedLevelsAreSubtotals="1" fieldPosition="0"/>
    </format>
    <format dxfId="80">
      <pivotArea dataOnly="0" labelOnly="1" grandRow="1" outline="0" fieldPosition="0"/>
    </format>
    <format dxfId="79">
      <pivotArea dataOnly="0" labelOnly="1" fieldPosition="0">
        <references count="1">
          <reference field="0" count="0"/>
        </references>
      </pivotArea>
    </format>
    <format dxfId="78">
      <pivotArea field="0" type="button" dataOnly="0" labelOnly="1" outline="0" axis="axisRow" fieldPosition="0"/>
    </format>
    <format dxfId="77">
      <pivotArea dataOnly="0" labelOnly="1" outline="0" axis="axisValues" fieldPosition="0"/>
    </format>
    <format dxfId="76">
      <pivotArea grandRow="1" outline="0" collapsedLevelsAreSubtotals="1" fieldPosition="0"/>
    </format>
    <format dxfId="75">
      <pivotArea dataOnly="0" labelOnly="1" grandRow="1" outline="0" fieldPosition="0"/>
    </format>
    <format dxfId="74">
      <pivotArea field="0" type="button" dataOnly="0" labelOnly="1" outline="0" axis="axisRow" fieldPosition="0"/>
    </format>
    <format dxfId="73">
      <pivotArea dataOnly="0" labelOnly="1" outline="0" axis="axisValues" fieldPosition="0"/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 End Assignment.xlsx!salesD_1">
        <x15:activeTabTopLevelEntity name="[salesD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3DE7F5-4AF6-4CA8-BCF9-354F1EDB88C0}" name="PivotTable8" cacheId="8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3">
  <location ref="A56:F61" firstHeaderRow="1" firstDataRow="2" firstDataCol="1"/>
  <pivotFields count="6">
    <pivotField axis="axisRow" allDrilled="1" subtotalTop="0" showAll="0" dataSourceSort="1" defaultSubtotal="0" defaultAttributeDrillState="1">
      <items count="6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</items>
    </pivotField>
    <pivotField axis="axisRow" allDrilled="1" subtotalTop="0" showAll="0" dataSourceSort="1" defaultSubtotal="0">
      <items count="3">
        <item x="0" e="0"/>
        <item x="1" e="0"/>
        <item x="2" e="0"/>
      </items>
    </pivotField>
    <pivotField axis="axisRow" allDrilled="1" subtotalTop="0" showAll="0" dataSourceSort="1" defaultSubtotal="0">
      <items count="1">
        <item x="0" e="0"/>
      </items>
    </pivotField>
    <pivotField axis="axisRow" allDrilled="1" subtotalTop="0" showAll="0" dataSourceSort="1" defaultSubtotal="0">
      <items count="3">
        <item x="0" e="0"/>
        <item x="1" e="0"/>
        <item x="2" e="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4">
    <field x="3"/>
    <field x="2"/>
    <field x="1"/>
    <field x="0"/>
  </rowFields>
  <rowItems count="4">
    <i>
      <x/>
    </i>
    <i>
      <x v="1"/>
    </i>
    <i>
      <x v="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Amount" fld="4" baseField="0" baseItem="0"/>
  </dataFields>
  <formats count="26">
    <format dxfId="113">
      <pivotArea type="origin" dataOnly="0" labelOnly="1" outline="0" fieldPosition="0"/>
    </format>
    <format dxfId="112">
      <pivotArea field="5" type="button" dataOnly="0" labelOnly="1" outline="0" axis="axisCol" fieldPosition="0"/>
    </format>
    <format dxfId="111">
      <pivotArea type="topRight" dataOnly="0" labelOnly="1" outline="0" fieldPosition="0"/>
    </format>
    <format dxfId="110">
      <pivotArea field="3" type="button" dataOnly="0" labelOnly="1" outline="0" axis="axisRow" fieldPosition="0"/>
    </format>
    <format dxfId="109">
      <pivotArea dataOnly="0" labelOnly="1" fieldPosition="0">
        <references count="1">
          <reference field="5" count="0"/>
        </references>
      </pivotArea>
    </format>
    <format dxfId="108">
      <pivotArea dataOnly="0" labelOnly="1" grandCol="1" outline="0" fieldPosition="0"/>
    </format>
    <format dxfId="107">
      <pivotArea dataOnly="0" grandRow="1" axis="axisRow" fieldPosition="0"/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type="origin" dataOnly="0" labelOnly="1" outline="0" fieldPosition="0"/>
    </format>
    <format dxfId="103">
      <pivotArea field="5" type="button" dataOnly="0" labelOnly="1" outline="0" axis="axisCol" fieldPosition="0"/>
    </format>
    <format dxfId="102">
      <pivotArea type="topRight" dataOnly="0" labelOnly="1" outline="0" fieldPosition="0"/>
    </format>
    <format dxfId="101">
      <pivotArea field="3" type="button" dataOnly="0" labelOnly="1" outline="0" axis="axisRow" fieldPosition="0"/>
    </format>
    <format dxfId="100">
      <pivotArea dataOnly="0" labelOnly="1" fieldPosition="0">
        <references count="1">
          <reference field="3" count="0"/>
        </references>
      </pivotArea>
    </format>
    <format dxfId="99">
      <pivotArea dataOnly="0" labelOnly="1" grandRow="1" outline="0" fieldPosition="0"/>
    </format>
    <format dxfId="98">
      <pivotArea dataOnly="0" labelOnly="1" fieldPosition="0">
        <references count="1">
          <reference field="5" count="0"/>
        </references>
      </pivotArea>
    </format>
    <format dxfId="97">
      <pivotArea dataOnly="0" labelOnly="1" grandCol="1" outline="0" fieldPosition="0"/>
    </format>
    <format dxfId="96">
      <pivotArea dataOnly="0" labelOnly="1" fieldPosition="0">
        <references count="1">
          <reference field="3" count="0"/>
        </references>
      </pivotArea>
    </format>
    <format dxfId="95">
      <pivotArea grandRow="1" outline="0" collapsedLevelsAreSubtotals="1" fieldPosition="0"/>
    </format>
    <format dxfId="94">
      <pivotArea dataOnly="0" labelOnly="1" grandRow="1" outline="0" fieldPosition="0"/>
    </format>
    <format dxfId="93">
      <pivotArea type="origin" dataOnly="0" labelOnly="1" outline="0" fieldPosition="0"/>
    </format>
    <format dxfId="92">
      <pivotArea field="5" type="button" dataOnly="0" labelOnly="1" outline="0" axis="axisCol" fieldPosition="0"/>
    </format>
    <format dxfId="91">
      <pivotArea type="topRight" dataOnly="0" labelOnly="1" outline="0" fieldPosition="0"/>
    </format>
    <format dxfId="90">
      <pivotArea field="3" type="button" dataOnly="0" labelOnly="1" outline="0" axis="axisRow" fieldPosition="0"/>
    </format>
    <format dxfId="89">
      <pivotArea dataOnly="0" labelOnly="1" fieldPosition="0">
        <references count="1">
          <reference field="5" count="0"/>
        </references>
      </pivotArea>
    </format>
    <format dxfId="88">
      <pivotArea dataOnly="0" labelOnly="1" grandCol="1" outline="0" fieldPosition="0"/>
    </format>
  </formats>
  <chartFormats count="4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Total_Amount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26"/>
    <rowHierarchyUsage hierarchyUsage="27"/>
    <rowHierarchyUsage hierarchyUsage="28"/>
    <rowHierarchyUsage hierarchyUsage="16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_1]"/>
        <x15:activeTabTopLevelEntity name="[customerD_]"/>
        <x15:activeTabTopLevelEntity name="[productD_1]"/>
        <x15:activeTabTopLevelEntity name="[stor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40265-CE14-478D-A27C-0873208B15E3}" name="PivotTable7" cacheId="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25:B46" firstHeaderRow="1" firstDataRow="1" firstDataCol="1"/>
  <pivotFields count="2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Total_Amount" fld="1" baseField="0" baseItem="0"/>
  </dataFields>
  <formats count="14"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0" type="button" dataOnly="0" labelOnly="1" outline="0" axis="axisRow" fieldPosition="0"/>
    </format>
    <format dxfId="124">
      <pivotArea dataOnly="0" labelOnly="1" fieldPosition="0">
        <references count="1">
          <reference field="0" count="0"/>
        </references>
      </pivotArea>
    </format>
    <format dxfId="123">
      <pivotArea dataOnly="0" labelOnly="1" grandRow="1" outline="0" fieldPosition="0"/>
    </format>
    <format dxfId="122">
      <pivotArea dataOnly="0" labelOnly="1" outline="0" axis="axisValues" fieldPosition="0"/>
    </format>
    <format dxfId="121">
      <pivotArea field="0" type="button" dataOnly="0" labelOnly="1" outline="0" axis="axisRow" fieldPosition="0"/>
    </format>
    <format dxfId="120">
      <pivotArea dataOnly="0" labelOnly="1" fieldPosition="0">
        <references count="1">
          <reference field="0" count="0"/>
        </references>
      </pivotArea>
    </format>
    <format dxfId="119">
      <pivotArea dataOnly="0" labelOnly="1" grandRow="1" outline="0" fieldPosition="0"/>
    </format>
    <format dxfId="118">
      <pivotArea dataOnly="0" labelOnly="1" outline="0" axis="axisValues" fieldPosition="0"/>
    </format>
    <format dxfId="117">
      <pivotArea grandRow="1" outline="0" collapsedLevelsAreSubtotals="1" fieldPosition="0"/>
    </format>
    <format dxfId="116">
      <pivotArea dataOnly="0" labelOnly="1" grandRow="1" outline="0" fieldPosition="0"/>
    </format>
    <format dxfId="115">
      <pivotArea field="0" type="button" dataOnly="0" labelOnly="1" outline="0" axis="axisRow" fieldPosition="0"/>
    </format>
    <format dxfId="114">
      <pivotArea dataOnly="0" labelOnly="1" outline="0" axis="axisValues" fieldPosition="0"/>
    </format>
  </format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Total_Amount"/>
    <pivotHierarchy dragToData="1"/>
    <pivotHierarchy dragToData="1" caption="Sum of Discount"/>
    <pivotHierarchy dragToData="1" caption="Count of Discou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_1]"/>
        <x15:activeTabTopLevelEntity name="[customerD_]"/>
        <x15:activeTabTopLevelEntity name="[productD_1]"/>
        <x15:activeTabTopLevelEntity name="[stor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7A9715-9230-4C71-AF97-D4432A65C4B7}" name="PivotTable6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0:B15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ID" fld="1" subtotal="count" baseField="0" baseItem="0"/>
  </dataFields>
  <formats count="14">
    <format dxfId="141">
      <pivotArea type="all" dataOnly="0" outline="0" fieldPosition="0"/>
    </format>
    <format dxfId="140">
      <pivotArea outline="0" collapsedLevelsAreSubtotals="1" fieldPosition="0"/>
    </format>
    <format dxfId="139">
      <pivotArea field="0" type="button" dataOnly="0" labelOnly="1" outline="0" axis="axisRow" fieldPosition="0"/>
    </format>
    <format dxfId="138">
      <pivotArea dataOnly="0" labelOnly="1" fieldPosition="0">
        <references count="1">
          <reference field="0" count="0"/>
        </references>
      </pivotArea>
    </format>
    <format dxfId="137">
      <pivotArea dataOnly="0" labelOnly="1" grandRow="1" outline="0" fieldPosition="0"/>
    </format>
    <format dxfId="136">
      <pivotArea dataOnly="0" labelOnly="1" outline="0" axis="axisValues" fieldPosition="0"/>
    </format>
    <format dxfId="135">
      <pivotArea field="0" type="button" dataOnly="0" labelOnly="1" outline="0" axis="axisRow" fieldPosition="0"/>
    </format>
    <format dxfId="134">
      <pivotArea dataOnly="0" labelOnly="1" fieldPosition="0">
        <references count="1">
          <reference field="0" count="0"/>
        </references>
      </pivotArea>
    </format>
    <format dxfId="133">
      <pivotArea dataOnly="0" labelOnly="1" grandRow="1" outline="0" fieldPosition="0"/>
    </format>
    <format dxfId="132">
      <pivotArea grandRow="1" outline="0" collapsedLevelsAreSubtotals="1" fieldPosition="0"/>
    </format>
    <format dxfId="131">
      <pivotArea dataOnly="0" labelOnly="1" grandRow="1" outline="0" fieldPosition="0"/>
    </format>
    <format dxfId="130">
      <pivotArea dataOnly="0" labelOnly="1" fieldPosition="0">
        <references count="1">
          <reference field="0" count="0"/>
        </references>
      </pivotArea>
    </format>
    <format dxfId="129">
      <pivotArea field="0" type="button" dataOnly="0" labelOnly="1" outline="0" axis="axisRow" fieldPosition="0"/>
    </format>
    <format dxfId="128">
      <pivotArea dataOnly="0" labelOnly="1" outline="0" axis="axisValues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_1]"/>
        <x15:activeTabTopLevelEntity name="[customerD_]"/>
        <x15:activeTabTopLevelEntity name="[productD_1]"/>
        <x15:activeTabTopLevelEntity name="[stor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331CD6-C7C9-4D5D-BE6C-6D1B2F2D0207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Name" tableColumnId="2"/>
      <queryTableField id="3" name="Age" tableColumnId="3"/>
      <queryTableField id="4" name="Gender" tableColumnId="4"/>
      <queryTableField id="5" name="City" tableColumnId="5"/>
      <queryTableField id="6" name="State" tableColumnId="6"/>
      <queryTableField id="7" name="Country" tableColumnId="7"/>
      <queryTableField id="8" name="Loyalty_Level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844F0FA-A6D8-4E90-A8CE-45149E2CE2A9}" autoFormatId="16" applyNumberFormats="0" applyBorderFormats="0" applyFontFormats="0" applyPatternFormats="0" applyAlignmentFormats="0" applyWidthHeightFormats="0">
  <queryTableRefresh nextId="10">
    <queryTableFields count="7">
      <queryTableField id="1" name="Product_ID" tableColumnId="1"/>
      <queryTableField id="2" name="Product_Name" tableColumnId="2"/>
      <queryTableField id="3" name="Category" tableColumnId="3"/>
      <queryTableField id="4" name="Sub_Category" tableColumnId="4"/>
      <queryTableField id="5" name="Brand" tableColumnId="5"/>
      <queryTableField id="7" name="Cost average" tableColumnId="7"/>
      <queryTableField id="9" name="Stock average" tableColumnId="9"/>
    </queryTableFields>
    <queryTableDeletedFields count="2">
      <deletedField name="Cost"/>
      <deletedField name="Stock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D774AF2-D8F6-4D48-9C1E-872B3B27CD52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Sales_ID" tableColumnId="1"/>
      <queryTableField id="2" name="Order_Date" tableColumnId="2"/>
      <queryTableField id="3" name="Customer_ID" tableColumnId="3"/>
      <queryTableField id="4" name="Product_ID" tableColumnId="4"/>
      <queryTableField id="5" name="Store_ID" tableColumnId="5"/>
      <queryTableField id="6" name="Quantity" tableColumnId="6"/>
      <queryTableField id="7" name="Unit_Price" tableColumnId="7"/>
      <queryTableField id="8" name="Discount" tableColumnId="8"/>
      <queryTableField id="9" name="Payment_Type" tableColumnId="9"/>
      <queryTableField id="10" name="Total_Amount" tableColumnId="10"/>
      <queryTableField id="11" dataBound="0" tableColumnId="11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CB8126-2E71-414F-B2FC-6939625A419F}" name="customerD" displayName="customerD" ref="A1:H501" totalsRowShown="0" headerRowDxfId="186" headerRowBorderDxfId="185" tableBorderDxfId="184">
  <autoFilter ref="A1:H501" xr:uid="{70CB8126-2E71-414F-B2FC-6939625A419F}"/>
  <tableColumns count="8">
    <tableColumn id="1" xr3:uid="{F9A6C4B1-9124-477D-B4DB-CA9AE99D2C3D}" name="Customer_ID"/>
    <tableColumn id="2" xr3:uid="{0789C61F-7F37-471A-92DB-B553BDD1F4FD}" name="Name"/>
    <tableColumn id="3" xr3:uid="{F61BC5A5-C6E4-4796-8504-8A219951257F}" name="Age"/>
    <tableColumn id="4" xr3:uid="{92AEC380-791E-498D-BCF6-D501358718F1}" name="Gender"/>
    <tableColumn id="5" xr3:uid="{58B057E1-9AA1-480E-90E0-826CF7AE42FF}" name="City"/>
    <tableColumn id="6" xr3:uid="{0D8A60F6-399A-4FC9-BC3C-904FE2AC415B}" name="State"/>
    <tableColumn id="7" xr3:uid="{C58B6615-5F8B-4D9F-AA62-869222C09AA3}" name="Country"/>
    <tableColumn id="8" xr3:uid="{08B7CE99-76C7-4D27-9E31-B56A13C221B1}" name="Loyalty_Lev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C2BFA6-753D-40D1-900C-9452220A79F5}" name="productD" displayName="productD" ref="A1:G101" totalsRowShown="0" headerRowDxfId="183" headerRowBorderDxfId="182" tableBorderDxfId="181">
  <autoFilter ref="A1:G101" xr:uid="{40C2BFA6-753D-40D1-900C-9452220A79F5}"/>
  <tableColumns count="7">
    <tableColumn id="1" xr3:uid="{56E6A7C6-D9B2-41B4-995E-AF76D9F70688}" name="Product_ID"/>
    <tableColumn id="2" xr3:uid="{462E61CC-B816-4DCF-8E63-4EE93E9FD2FF}" name="Product_Name"/>
    <tableColumn id="3" xr3:uid="{01A149B4-5A18-4037-8252-A1108504D329}" name="Category"/>
    <tableColumn id="4" xr3:uid="{3B6B6347-8C63-47AF-8DF8-9728E4EA8E5E}" name="Sub_Category"/>
    <tableColumn id="5" xr3:uid="{640228B2-D51F-4A20-A5D5-7E8613AE427F}" name="Brand"/>
    <tableColumn id="6" xr3:uid="{C14FC43A-B076-4AB0-876B-F4AEA15CC859}" name="Cost"/>
    <tableColumn id="7" xr3:uid="{68BBBC0A-765D-4F6E-9371-1A52759BDF40}" name="Sto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11F99A-7464-4C17-9D95-1E8A86E0C964}" name="salesD" displayName="salesD" ref="A1:J2001" totalsRowShown="0" headerRowDxfId="180" headerRowBorderDxfId="179" tableBorderDxfId="178">
  <autoFilter ref="A1:J2001" xr:uid="{3F11F99A-7464-4C17-9D95-1E8A86E0C964}"/>
  <tableColumns count="10">
    <tableColumn id="1" xr3:uid="{FBDD0621-5C40-4453-9C17-EB6CDF94DC6B}" name="Sales_ID"/>
    <tableColumn id="2" xr3:uid="{106676BF-A2D8-4078-8FAF-ABEA33E64E71}" name="Order_Date" dataDxfId="177"/>
    <tableColumn id="3" xr3:uid="{0C95319B-F8E9-4013-A489-7B3937627231}" name="Customer_ID"/>
    <tableColumn id="4" xr3:uid="{567D807E-A8B4-4A49-BC7C-01BD7E1396F0}" name="Product_ID"/>
    <tableColumn id="5" xr3:uid="{86DEF7C1-6225-45FD-B475-7DD4E9F87AB9}" name="Store_ID"/>
    <tableColumn id="6" xr3:uid="{300336F9-B12B-4717-A1FE-D5A61A699FD3}" name="Quantity"/>
    <tableColumn id="7" xr3:uid="{15EA607A-B601-49FE-907B-E975C2852CB7}" name="Unit_Price"/>
    <tableColumn id="8" xr3:uid="{2ADF87C1-4CF8-4C02-BF0C-8B6223028845}" name="Discount"/>
    <tableColumn id="9" xr3:uid="{29D54C2C-0A05-48E4-981D-E50502D39398}" name="Payment_Type"/>
    <tableColumn id="10" xr3:uid="{3E8C0668-635C-47DC-A652-7F63E2F6B477}" name="Total_Am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83A1AE-9202-4534-ACFD-318709D27136}" name="customerD_" displayName="customerD_" ref="A1:H501" tableType="queryTable" totalsRowShown="0">
  <autoFilter ref="A1:H501" xr:uid="{9183A1AE-9202-4534-ACFD-318709D27136}"/>
  <tableColumns count="8">
    <tableColumn id="1" xr3:uid="{949B6DE9-9D43-4700-82A2-79A32C374C19}" uniqueName="1" name="Customer_ID" queryTableFieldId="1" dataDxfId="176"/>
    <tableColumn id="2" xr3:uid="{DC3C2B6B-035A-42C8-97C4-0FA6077F8047}" uniqueName="2" name="Name" queryTableFieldId="2" dataDxfId="175"/>
    <tableColumn id="3" xr3:uid="{299BF6EA-9A69-4035-9E49-2E86EB75B10A}" uniqueName="3" name="Age" queryTableFieldId="3"/>
    <tableColumn id="4" xr3:uid="{25C0FA74-EC75-4E5C-BE98-1097D5B45852}" uniqueName="4" name="Gender" queryTableFieldId="4" dataDxfId="174"/>
    <tableColumn id="5" xr3:uid="{2C96F552-B8BB-4DA7-92C1-4BAE9C47793E}" uniqueName="5" name="City" queryTableFieldId="5" dataDxfId="173"/>
    <tableColumn id="6" xr3:uid="{FB90FC48-1353-42EF-8224-63708E47D9DE}" uniqueName="6" name="State" queryTableFieldId="6" dataDxfId="172"/>
    <tableColumn id="7" xr3:uid="{14B58F2F-311E-46A3-A2C4-1B8C188F89CB}" uniqueName="7" name="Country" queryTableFieldId="7" dataDxfId="171"/>
    <tableColumn id="8" xr3:uid="{EAFCED61-6BF4-4115-96AE-018712D03B8F}" uniqueName="8" name="Loyalty_Level" queryTableFieldId="8" dataDxfId="170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E49E2E-1CE2-4DC4-9F0C-627687C7E975}" name="productD_1" displayName="productD_1" ref="A1:G101" tableType="queryTable" totalsRowShown="0">
  <autoFilter ref="A1:G101" xr:uid="{D2E49E2E-1CE2-4DC4-9F0C-627687C7E975}"/>
  <tableColumns count="7">
    <tableColumn id="1" xr3:uid="{680186C9-589C-49FF-9557-0552FDAAA479}" uniqueName="1" name="Product_ID" queryTableFieldId="1" dataDxfId="169"/>
    <tableColumn id="2" xr3:uid="{6A1678B4-2A73-4279-BE20-2EAEFF5ABDAC}" uniqueName="2" name="Product_Name" queryTableFieldId="2" dataDxfId="168"/>
    <tableColumn id="3" xr3:uid="{59592A57-21FD-48FC-B310-0C9824CB9395}" uniqueName="3" name="Category" queryTableFieldId="3" dataDxfId="167"/>
    <tableColumn id="4" xr3:uid="{3F2BC5B6-66FD-44DB-8D4A-03C80772FD38}" uniqueName="4" name="Sub_Category" queryTableFieldId="4" dataDxfId="166"/>
    <tableColumn id="5" xr3:uid="{AF9BE433-B947-49E9-8DA4-4A322B28B87B}" uniqueName="5" name="Brand" queryTableFieldId="5" dataDxfId="165"/>
    <tableColumn id="7" xr3:uid="{4402F640-D61B-4217-A026-14A689BCD34D}" uniqueName="7" name="Cost" queryTableFieldId="7"/>
    <tableColumn id="9" xr3:uid="{C3FD3E7E-99B8-4784-9BD8-E60259544BBA}" uniqueName="9" name="Stock " queryTableFieldId="9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36D9F3-95F8-4534-B815-3E0AE4DF4F2F}" name="storeD" displayName="storeD" ref="A1:E21" totalsRowShown="0" headerRowDxfId="164" headerRowBorderDxfId="163" tableBorderDxfId="162">
  <autoFilter ref="A1:E21" xr:uid="{5436D9F3-95F8-4534-B815-3E0AE4DF4F2F}"/>
  <tableColumns count="5">
    <tableColumn id="1" xr3:uid="{9F0EB9C2-0297-4507-AEA6-3159F9382F3A}" name="Store_ID"/>
    <tableColumn id="2" xr3:uid="{A5D462D6-DC35-4998-8A1D-41550A54787F}" name="Store_Name"/>
    <tableColumn id="3" xr3:uid="{B6B39EBF-B92F-486E-9659-A9735347BB25}" name="Region"/>
    <tableColumn id="4" xr3:uid="{7CFCE0B8-377A-48E1-BE8B-C2FF57351873}" name="City"/>
    <tableColumn id="5" xr3:uid="{B659B042-1D90-4694-8D81-C4238CEB653D}" name="Store_Typ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59A483-68DC-451A-B090-32C9C5986527}" name="salesD_1" displayName="salesD_1" ref="A1:K2001" tableType="queryTable" totalsRowShown="0">
  <autoFilter ref="A1:K2001" xr:uid="{1459A483-68DC-451A-B090-32C9C5986527}"/>
  <tableColumns count="11">
    <tableColumn id="1" xr3:uid="{58F9353D-8596-4DAA-AC25-5001E78E5E2E}" uniqueName="1" name="Sales_ID" queryTableFieldId="1" dataDxfId="161"/>
    <tableColumn id="2" xr3:uid="{9664BEFB-DC3D-4BEA-A812-691D18C3D5D5}" uniqueName="2" name="Order_Date" queryTableFieldId="2" dataDxfId="160"/>
    <tableColumn id="3" xr3:uid="{D8C2DC9D-A47B-4F07-B948-4AEF04C2D557}" uniqueName="3" name="Customer_ID" queryTableFieldId="3" dataDxfId="159"/>
    <tableColumn id="4" xr3:uid="{E364AC47-CEA7-4106-B8CB-3690AE2605BE}" uniqueName="4" name="Product_ID" queryTableFieldId="4" dataDxfId="158"/>
    <tableColumn id="5" xr3:uid="{A8BCEB88-A37D-49B5-9890-AC42AA16B1E5}" uniqueName="5" name="Store_ID" queryTableFieldId="5" dataDxfId="157"/>
    <tableColumn id="6" xr3:uid="{8297B2B9-57EB-4F1F-B949-297A99F6B540}" uniqueName="6" name="Quantity" queryTableFieldId="6"/>
    <tableColumn id="7" xr3:uid="{0A8F209F-4B33-4E17-B494-A6D0697C94FB}" uniqueName="7" name="Unit_Price" queryTableFieldId="7"/>
    <tableColumn id="8" xr3:uid="{831211BF-9113-4FDA-B608-FD397D3C9F0E}" uniqueName="8" name="Discount" queryTableFieldId="8"/>
    <tableColumn id="9" xr3:uid="{9EC5719C-5E74-473A-B5B1-1FDF4924B4A5}" uniqueName="9" name="Payment_Type" queryTableFieldId="9" dataDxfId="156"/>
    <tableColumn id="10" xr3:uid="{B62D5478-7792-4D3E-A87C-F30CB5286C6D}" uniqueName="10" name="Total_Amount" queryTableFieldId="10"/>
    <tableColumn id="11" xr3:uid="{98AC6E9A-4464-4B1F-B25D-CA4F461724A5}" uniqueName="11" name="Price Range" queryTableFieldId="11" dataDxfId="155">
      <calculatedColumnFormula>IF(salesD_1[[#This Row],[Total_Amount]]&gt;=2000,"High",IF(salesD_1[[#This Row],[Total_Amount]]&gt;=1000,"Medium","Low"))</calculatedColumnFormula>
    </tableColumn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800F5DF-67DD-4070-8592-27BFBE4D573D}" name="Table9" displayName="Table9" ref="A3:I122" totalsRowShown="0" headerRowDxfId="154" headerRowBorderDxfId="153" tableBorderDxfId="152" totalsRowBorderDxfId="151">
  <autoFilter ref="A3:I122" xr:uid="{5800F5DF-67DD-4070-8592-27BFBE4D573D}"/>
  <tableColumns count="9">
    <tableColumn id="1" xr3:uid="{A640A8E7-AE9B-47EB-BBAF-D2CF56457CF1}" name="CUSTID" dataDxfId="150"/>
    <tableColumn id="2" xr3:uid="{CFF31299-4559-4E39-B400-C3DDDE336193}" name="STOREID" dataDxfId="149"/>
    <tableColumn id="9" xr3:uid="{4AE83D3E-A0CA-4A3A-A6BE-2E832FBA314A}" name="PRODUCTID" dataDxfId="148"/>
    <tableColumn id="3" xr3:uid="{9862565E-19AD-47F5-93E8-2CF38A81BEA0}" name="Name" dataDxfId="147">
      <calculatedColumnFormula>VLOOKUP(A4,customerD_[],2,)</calculatedColumnFormula>
    </tableColumn>
    <tableColumn id="4" xr3:uid="{603E56C9-CE91-45EB-A03F-1762349E138A}" name="City" dataDxfId="146">
      <calculatedColumnFormula>VLOOKUP(A4,customerD_[],5,)</calculatedColumnFormula>
    </tableColumn>
    <tableColumn id="5" xr3:uid="{BADA4BD7-00E3-41B6-A2E5-70667CDEE743}" name="State" dataDxfId="145">
      <calculatedColumnFormula>VLOOKUP(A4,customerD_[],6,)</calculatedColumnFormula>
    </tableColumn>
    <tableColumn id="6" xr3:uid="{A22FBB70-8F59-4138-86DC-86F28E281958}" name="Total Amount" dataDxfId="144">
      <calculatedColumnFormula>_xlfn.XLOOKUP(A4,salesD_1[Customer_ID],salesD_1[Total_Amount])</calculatedColumnFormula>
    </tableColumn>
    <tableColumn id="7" xr3:uid="{27DE2EE4-C819-4D6D-806F-E0956827A4A3}" name="Prooduct Name" dataDxfId="143">
      <calculatedColumnFormula>_xlfn.XLOOKUP(Table9[[#This Row],[PRODUCTID]],productD_1[Product_ID],productD_1[Product_Name])</calculatedColumnFormula>
    </tableColumn>
    <tableColumn id="8" xr3:uid="{B99D88A3-3CBD-4CC9-AA4A-473ACF4092C7}" name="Store Name" dataDxfId="142">
      <calculatedColumnFormula>_xlfn.XLOOKUP(Table9[[#This Row],[STOREID]],storeD[Store_ID],storeD[Store_Name])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18" Type="http://schemas.openxmlformats.org/officeDocument/2006/relationships/pivotTable" Target="../pivotTables/pivotTable1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17" Type="http://schemas.openxmlformats.org/officeDocument/2006/relationships/pivotTable" Target="../pivotTables/pivotTable18.xml"/><Relationship Id="rId2" Type="http://schemas.openxmlformats.org/officeDocument/2006/relationships/pivotTable" Target="../pivotTables/pivotTable3.xml"/><Relationship Id="rId16" Type="http://schemas.openxmlformats.org/officeDocument/2006/relationships/pivotTable" Target="../pivotTables/pivotTable17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5" Type="http://schemas.openxmlformats.org/officeDocument/2006/relationships/pivotTable" Target="../pivotTables/pivotTable16.xml"/><Relationship Id="rId10" Type="http://schemas.openxmlformats.org/officeDocument/2006/relationships/pivotTable" Target="../pivotTables/pivotTable11.xml"/><Relationship Id="rId19" Type="http://schemas.openxmlformats.org/officeDocument/2006/relationships/drawing" Target="../drawings/drawing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ivotTable" Target="../pivotTables/pivotTable1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2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D921A-8155-4943-8A51-6AB5FC592F2A}">
  <dimension ref="A1:H501"/>
  <sheetViews>
    <sheetView workbookViewId="0">
      <selection activeCell="O17" sqref="O17"/>
    </sheetView>
  </sheetViews>
  <sheetFormatPr defaultRowHeight="14.4" x14ac:dyDescent="0.3"/>
  <cols>
    <col min="1" max="1" width="13.77734375" customWidth="1"/>
    <col min="2" max="2" width="27.21875" customWidth="1"/>
    <col min="4" max="4" width="9" customWidth="1"/>
    <col min="5" max="5" width="24.33203125" customWidth="1"/>
    <col min="7" max="7" width="9.6640625" customWidth="1"/>
    <col min="8" max="8" width="14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4016</v>
      </c>
      <c r="C2">
        <v>55</v>
      </c>
      <c r="D2" t="s">
        <v>9</v>
      </c>
      <c r="E2" t="s">
        <v>10</v>
      </c>
      <c r="F2" t="s">
        <v>4017</v>
      </c>
      <c r="G2" t="s">
        <v>11</v>
      </c>
    </row>
    <row r="3" spans="1:8" x14ac:dyDescent="0.3">
      <c r="A3" t="s">
        <v>12</v>
      </c>
      <c r="B3" t="s">
        <v>4018</v>
      </c>
      <c r="C3">
        <v>26</v>
      </c>
      <c r="D3" t="s">
        <v>13</v>
      </c>
      <c r="E3" t="s">
        <v>14</v>
      </c>
      <c r="F3" t="s">
        <v>4019</v>
      </c>
      <c r="G3" t="s">
        <v>11</v>
      </c>
      <c r="H3" t="s">
        <v>15</v>
      </c>
    </row>
    <row r="4" spans="1:8" x14ac:dyDescent="0.3">
      <c r="A4" t="s">
        <v>16</v>
      </c>
      <c r="B4" t="s">
        <v>4020</v>
      </c>
      <c r="C4">
        <v>29</v>
      </c>
      <c r="D4" t="s">
        <v>13</v>
      </c>
      <c r="E4" t="s">
        <v>17</v>
      </c>
      <c r="F4" t="s">
        <v>18</v>
      </c>
      <c r="G4" t="s">
        <v>11</v>
      </c>
      <c r="H4" t="s">
        <v>15</v>
      </c>
    </row>
    <row r="5" spans="1:8" x14ac:dyDescent="0.3">
      <c r="A5" t="s">
        <v>19</v>
      </c>
      <c r="B5" t="s">
        <v>4021</v>
      </c>
      <c r="C5">
        <v>59</v>
      </c>
      <c r="D5" t="s">
        <v>13</v>
      </c>
      <c r="E5" t="s">
        <v>20</v>
      </c>
      <c r="F5" t="s">
        <v>21</v>
      </c>
      <c r="G5" t="s">
        <v>11</v>
      </c>
      <c r="H5" t="s">
        <v>22</v>
      </c>
    </row>
    <row r="6" spans="1:8" x14ac:dyDescent="0.3">
      <c r="A6" t="s">
        <v>23</v>
      </c>
      <c r="B6" t="s">
        <v>4022</v>
      </c>
      <c r="C6">
        <v>64</v>
      </c>
      <c r="D6" t="s">
        <v>13</v>
      </c>
      <c r="E6" t="s">
        <v>24</v>
      </c>
      <c r="F6" t="s">
        <v>25</v>
      </c>
      <c r="G6" t="s">
        <v>11</v>
      </c>
      <c r="H6" t="s">
        <v>26</v>
      </c>
    </row>
    <row r="7" spans="1:8" x14ac:dyDescent="0.3">
      <c r="A7" t="s">
        <v>27</v>
      </c>
      <c r="B7" t="s">
        <v>4023</v>
      </c>
      <c r="C7">
        <v>24</v>
      </c>
      <c r="D7" t="s">
        <v>9</v>
      </c>
      <c r="E7" t="s">
        <v>4024</v>
      </c>
      <c r="F7" t="s">
        <v>28</v>
      </c>
      <c r="G7" t="s">
        <v>11</v>
      </c>
      <c r="H7" t="s">
        <v>22</v>
      </c>
    </row>
    <row r="8" spans="1:8" x14ac:dyDescent="0.3">
      <c r="A8" t="s">
        <v>29</v>
      </c>
      <c r="B8" t="s">
        <v>4025</v>
      </c>
      <c r="C8">
        <v>29</v>
      </c>
      <c r="D8" t="s">
        <v>13</v>
      </c>
      <c r="E8" t="s">
        <v>30</v>
      </c>
      <c r="F8" t="s">
        <v>4026</v>
      </c>
      <c r="G8" t="s">
        <v>11</v>
      </c>
      <c r="H8" t="s">
        <v>15</v>
      </c>
    </row>
    <row r="9" spans="1:8" x14ac:dyDescent="0.3">
      <c r="A9" t="s">
        <v>31</v>
      </c>
      <c r="B9" t="s">
        <v>4027</v>
      </c>
      <c r="C9">
        <v>29</v>
      </c>
      <c r="D9" t="s">
        <v>13</v>
      </c>
      <c r="E9" t="s">
        <v>4028</v>
      </c>
      <c r="F9" t="s">
        <v>4029</v>
      </c>
      <c r="G9" t="s">
        <v>11</v>
      </c>
      <c r="H9" t="s">
        <v>22</v>
      </c>
    </row>
    <row r="10" spans="1:8" x14ac:dyDescent="0.3">
      <c r="A10" t="s">
        <v>32</v>
      </c>
      <c r="B10" t="s">
        <v>4030</v>
      </c>
      <c r="C10">
        <v>53</v>
      </c>
      <c r="D10" t="s">
        <v>13</v>
      </c>
      <c r="E10" t="s">
        <v>33</v>
      </c>
      <c r="F10" t="s">
        <v>4031</v>
      </c>
      <c r="G10" t="s">
        <v>11</v>
      </c>
      <c r="H10" t="s">
        <v>34</v>
      </c>
    </row>
    <row r="11" spans="1:8" x14ac:dyDescent="0.3">
      <c r="A11" t="s">
        <v>35</v>
      </c>
      <c r="B11" t="s">
        <v>4032</v>
      </c>
      <c r="C11">
        <v>64</v>
      </c>
      <c r="D11" t="s">
        <v>9</v>
      </c>
      <c r="E11" t="s">
        <v>36</v>
      </c>
      <c r="F11" t="s">
        <v>37</v>
      </c>
      <c r="G11" t="s">
        <v>11</v>
      </c>
      <c r="H11" t="s">
        <v>15</v>
      </c>
    </row>
    <row r="12" spans="1:8" x14ac:dyDescent="0.3">
      <c r="A12" t="s">
        <v>38</v>
      </c>
      <c r="B12" t="s">
        <v>4033</v>
      </c>
      <c r="C12">
        <v>53</v>
      </c>
      <c r="D12" t="s">
        <v>9</v>
      </c>
      <c r="E12" t="s">
        <v>4034</v>
      </c>
      <c r="F12" t="s">
        <v>37</v>
      </c>
      <c r="G12" t="s">
        <v>11</v>
      </c>
      <c r="H12" t="s">
        <v>22</v>
      </c>
    </row>
    <row r="13" spans="1:8" x14ac:dyDescent="0.3">
      <c r="A13" t="s">
        <v>39</v>
      </c>
      <c r="B13" t="s">
        <v>4035</v>
      </c>
      <c r="C13">
        <v>28</v>
      </c>
      <c r="D13" t="s">
        <v>13</v>
      </c>
      <c r="E13" t="s">
        <v>4036</v>
      </c>
      <c r="F13" t="s">
        <v>4037</v>
      </c>
      <c r="G13" t="s">
        <v>11</v>
      </c>
      <c r="H13" t="s">
        <v>34</v>
      </c>
    </row>
    <row r="14" spans="1:8" x14ac:dyDescent="0.3">
      <c r="A14" t="s">
        <v>40</v>
      </c>
      <c r="B14" t="s">
        <v>4038</v>
      </c>
      <c r="C14">
        <v>55</v>
      </c>
      <c r="D14" t="s">
        <v>13</v>
      </c>
      <c r="E14" t="s">
        <v>4039</v>
      </c>
      <c r="F14" t="s">
        <v>41</v>
      </c>
      <c r="G14" t="s">
        <v>11</v>
      </c>
      <c r="H14" t="s">
        <v>15</v>
      </c>
    </row>
    <row r="15" spans="1:8" x14ac:dyDescent="0.3">
      <c r="A15" t="s">
        <v>42</v>
      </c>
      <c r="B15" t="s">
        <v>4040</v>
      </c>
      <c r="C15">
        <v>32</v>
      </c>
      <c r="D15" t="s">
        <v>13</v>
      </c>
      <c r="E15" t="s">
        <v>4041</v>
      </c>
      <c r="F15" t="s">
        <v>43</v>
      </c>
      <c r="G15" t="s">
        <v>11</v>
      </c>
      <c r="H15" t="s">
        <v>26</v>
      </c>
    </row>
    <row r="16" spans="1:8" x14ac:dyDescent="0.3">
      <c r="A16" t="s">
        <v>44</v>
      </c>
      <c r="B16" t="s">
        <v>4042</v>
      </c>
      <c r="C16">
        <v>53</v>
      </c>
      <c r="D16" t="s">
        <v>13</v>
      </c>
      <c r="E16" t="s">
        <v>4043</v>
      </c>
      <c r="F16" t="s">
        <v>45</v>
      </c>
      <c r="G16" t="s">
        <v>11</v>
      </c>
      <c r="H16" t="s">
        <v>26</v>
      </c>
    </row>
    <row r="17" spans="1:8" x14ac:dyDescent="0.3">
      <c r="A17" t="s">
        <v>46</v>
      </c>
      <c r="B17" t="s">
        <v>4044</v>
      </c>
      <c r="C17">
        <v>49</v>
      </c>
      <c r="D17" t="s">
        <v>13</v>
      </c>
      <c r="E17" t="s">
        <v>47</v>
      </c>
      <c r="F17" t="s">
        <v>48</v>
      </c>
      <c r="G17" t="s">
        <v>11</v>
      </c>
      <c r="H17" t="s">
        <v>15</v>
      </c>
    </row>
    <row r="18" spans="1:8" x14ac:dyDescent="0.3">
      <c r="A18" t="s">
        <v>49</v>
      </c>
      <c r="B18" t="s">
        <v>4045</v>
      </c>
      <c r="C18">
        <v>24</v>
      </c>
      <c r="D18" t="s">
        <v>13</v>
      </c>
      <c r="E18" t="s">
        <v>4046</v>
      </c>
      <c r="F18" t="s">
        <v>37</v>
      </c>
      <c r="G18" t="s">
        <v>11</v>
      </c>
      <c r="H18" t="s">
        <v>22</v>
      </c>
    </row>
    <row r="19" spans="1:8" x14ac:dyDescent="0.3">
      <c r="A19" t="s">
        <v>50</v>
      </c>
      <c r="B19" t="s">
        <v>4047</v>
      </c>
      <c r="C19">
        <v>60</v>
      </c>
      <c r="D19" t="s">
        <v>13</v>
      </c>
      <c r="E19" t="s">
        <v>51</v>
      </c>
      <c r="F19" t="s">
        <v>52</v>
      </c>
      <c r="G19" t="s">
        <v>11</v>
      </c>
      <c r="H19" t="s">
        <v>15</v>
      </c>
    </row>
    <row r="20" spans="1:8" x14ac:dyDescent="0.3">
      <c r="A20" t="s">
        <v>53</v>
      </c>
      <c r="B20" t="s">
        <v>4048</v>
      </c>
      <c r="C20">
        <v>43</v>
      </c>
      <c r="D20" t="s">
        <v>9</v>
      </c>
      <c r="E20" t="s">
        <v>4049</v>
      </c>
      <c r="F20" t="s">
        <v>41</v>
      </c>
      <c r="G20" t="s">
        <v>11</v>
      </c>
    </row>
    <row r="21" spans="1:8" x14ac:dyDescent="0.3">
      <c r="A21" t="s">
        <v>54</v>
      </c>
      <c r="B21" t="s">
        <v>4050</v>
      </c>
      <c r="C21">
        <v>46</v>
      </c>
      <c r="D21" t="s">
        <v>13</v>
      </c>
      <c r="E21" t="s">
        <v>55</v>
      </c>
      <c r="F21" t="s">
        <v>4051</v>
      </c>
      <c r="G21" t="s">
        <v>11</v>
      </c>
      <c r="H21" t="s">
        <v>15</v>
      </c>
    </row>
    <row r="22" spans="1:8" x14ac:dyDescent="0.3">
      <c r="A22" t="s">
        <v>56</v>
      </c>
      <c r="B22" t="s">
        <v>4052</v>
      </c>
      <c r="C22">
        <v>59</v>
      </c>
      <c r="D22" t="s">
        <v>9</v>
      </c>
      <c r="E22" t="s">
        <v>4053</v>
      </c>
      <c r="F22" t="s">
        <v>57</v>
      </c>
      <c r="G22" t="s">
        <v>11</v>
      </c>
      <c r="H22" t="s">
        <v>26</v>
      </c>
    </row>
    <row r="23" spans="1:8" x14ac:dyDescent="0.3">
      <c r="A23" t="s">
        <v>58</v>
      </c>
      <c r="B23" t="s">
        <v>4054</v>
      </c>
      <c r="C23">
        <v>36</v>
      </c>
      <c r="D23" t="s">
        <v>13</v>
      </c>
      <c r="E23" t="s">
        <v>59</v>
      </c>
      <c r="F23" t="s">
        <v>60</v>
      </c>
      <c r="G23" t="s">
        <v>11</v>
      </c>
      <c r="H23" t="s">
        <v>34</v>
      </c>
    </row>
    <row r="24" spans="1:8" x14ac:dyDescent="0.3">
      <c r="A24" t="s">
        <v>61</v>
      </c>
      <c r="B24" t="s">
        <v>4055</v>
      </c>
      <c r="C24">
        <v>33</v>
      </c>
      <c r="D24" t="s">
        <v>13</v>
      </c>
      <c r="E24" t="s">
        <v>62</v>
      </c>
      <c r="F24" t="s">
        <v>63</v>
      </c>
      <c r="G24" t="s">
        <v>11</v>
      </c>
      <c r="H24" t="s">
        <v>26</v>
      </c>
    </row>
    <row r="25" spans="1:8" x14ac:dyDescent="0.3">
      <c r="A25" t="s">
        <v>64</v>
      </c>
      <c r="B25" t="s">
        <v>4056</v>
      </c>
      <c r="C25">
        <v>52</v>
      </c>
      <c r="D25" t="s">
        <v>13</v>
      </c>
      <c r="E25" t="s">
        <v>65</v>
      </c>
      <c r="F25" t="s">
        <v>28</v>
      </c>
      <c r="G25" t="s">
        <v>11</v>
      </c>
      <c r="H25" t="s">
        <v>26</v>
      </c>
    </row>
    <row r="26" spans="1:8" x14ac:dyDescent="0.3">
      <c r="A26" t="s">
        <v>66</v>
      </c>
      <c r="B26" t="s">
        <v>4057</v>
      </c>
      <c r="C26">
        <v>40</v>
      </c>
      <c r="D26" t="s">
        <v>9</v>
      </c>
      <c r="E26" t="s">
        <v>67</v>
      </c>
      <c r="F26" t="s">
        <v>68</v>
      </c>
      <c r="G26" t="s">
        <v>11</v>
      </c>
      <c r="H26" t="s">
        <v>15</v>
      </c>
    </row>
    <row r="27" spans="1:8" x14ac:dyDescent="0.3">
      <c r="A27" t="s">
        <v>69</v>
      </c>
      <c r="B27" t="s">
        <v>4058</v>
      </c>
      <c r="C27">
        <v>59</v>
      </c>
      <c r="D27" t="s">
        <v>13</v>
      </c>
      <c r="E27" t="s">
        <v>70</v>
      </c>
      <c r="F27" t="s">
        <v>25</v>
      </c>
      <c r="G27" t="s">
        <v>11</v>
      </c>
      <c r="H27" t="s">
        <v>22</v>
      </c>
    </row>
    <row r="28" spans="1:8" x14ac:dyDescent="0.3">
      <c r="A28" t="s">
        <v>71</v>
      </c>
      <c r="B28" t="s">
        <v>4059</v>
      </c>
      <c r="C28">
        <v>18</v>
      </c>
      <c r="D28" t="s">
        <v>13</v>
      </c>
      <c r="E28" t="s">
        <v>4060</v>
      </c>
      <c r="F28" t="s">
        <v>72</v>
      </c>
      <c r="G28" t="s">
        <v>11</v>
      </c>
      <c r="H28" t="s">
        <v>34</v>
      </c>
    </row>
    <row r="29" spans="1:8" x14ac:dyDescent="0.3">
      <c r="A29" t="s">
        <v>73</v>
      </c>
      <c r="B29" t="s">
        <v>4061</v>
      </c>
      <c r="C29">
        <v>31</v>
      </c>
      <c r="D29" t="s">
        <v>9</v>
      </c>
      <c r="E29" t="s">
        <v>74</v>
      </c>
      <c r="F29" t="s">
        <v>75</v>
      </c>
      <c r="G29" t="s">
        <v>11</v>
      </c>
    </row>
    <row r="30" spans="1:8" x14ac:dyDescent="0.3">
      <c r="A30" t="s">
        <v>76</v>
      </c>
      <c r="B30" t="s">
        <v>4062</v>
      </c>
      <c r="C30">
        <v>27</v>
      </c>
      <c r="D30" t="s">
        <v>13</v>
      </c>
      <c r="E30" t="s">
        <v>4063</v>
      </c>
      <c r="F30" t="s">
        <v>4051</v>
      </c>
      <c r="G30" t="s">
        <v>11</v>
      </c>
      <c r="H30" t="s">
        <v>15</v>
      </c>
    </row>
    <row r="31" spans="1:8" x14ac:dyDescent="0.3">
      <c r="A31" t="s">
        <v>77</v>
      </c>
      <c r="B31" t="s">
        <v>4064</v>
      </c>
      <c r="C31">
        <v>54</v>
      </c>
      <c r="D31" t="s">
        <v>13</v>
      </c>
      <c r="E31" t="s">
        <v>4065</v>
      </c>
      <c r="F31" t="s">
        <v>25</v>
      </c>
      <c r="G31" t="s">
        <v>11</v>
      </c>
      <c r="H31" t="s">
        <v>26</v>
      </c>
    </row>
    <row r="32" spans="1:8" x14ac:dyDescent="0.3">
      <c r="A32" t="s">
        <v>78</v>
      </c>
      <c r="B32" t="s">
        <v>4066</v>
      </c>
      <c r="C32">
        <v>64</v>
      </c>
      <c r="D32" t="s">
        <v>13</v>
      </c>
      <c r="E32" t="s">
        <v>79</v>
      </c>
      <c r="F32" t="s">
        <v>37</v>
      </c>
      <c r="G32" t="s">
        <v>11</v>
      </c>
      <c r="H32" t="s">
        <v>22</v>
      </c>
    </row>
    <row r="33" spans="1:8" x14ac:dyDescent="0.3">
      <c r="A33" t="s">
        <v>80</v>
      </c>
      <c r="B33" t="s">
        <v>4067</v>
      </c>
      <c r="C33">
        <v>41</v>
      </c>
      <c r="D33" t="s">
        <v>9</v>
      </c>
      <c r="E33" t="s">
        <v>81</v>
      </c>
      <c r="F33" t="s">
        <v>28</v>
      </c>
      <c r="G33" t="s">
        <v>11</v>
      </c>
      <c r="H33" t="s">
        <v>26</v>
      </c>
    </row>
    <row r="34" spans="1:8" x14ac:dyDescent="0.3">
      <c r="A34" t="s">
        <v>82</v>
      </c>
      <c r="B34" t="s">
        <v>4068</v>
      </c>
      <c r="C34">
        <v>48</v>
      </c>
      <c r="D34" t="s">
        <v>13</v>
      </c>
      <c r="E34" t="s">
        <v>83</v>
      </c>
      <c r="F34" t="s">
        <v>84</v>
      </c>
      <c r="G34" t="s">
        <v>11</v>
      </c>
      <c r="H34" t="s">
        <v>34</v>
      </c>
    </row>
    <row r="35" spans="1:8" x14ac:dyDescent="0.3">
      <c r="A35" t="s">
        <v>85</v>
      </c>
      <c r="B35" t="s">
        <v>4069</v>
      </c>
      <c r="C35">
        <v>25</v>
      </c>
      <c r="D35" t="s">
        <v>9</v>
      </c>
      <c r="E35" t="s">
        <v>86</v>
      </c>
      <c r="F35" t="s">
        <v>60</v>
      </c>
      <c r="G35" t="s">
        <v>11</v>
      </c>
      <c r="H35" t="s">
        <v>15</v>
      </c>
    </row>
    <row r="36" spans="1:8" x14ac:dyDescent="0.3">
      <c r="A36" t="s">
        <v>87</v>
      </c>
      <c r="B36" t="s">
        <v>4070</v>
      </c>
      <c r="C36">
        <v>27</v>
      </c>
      <c r="D36" t="s">
        <v>13</v>
      </c>
      <c r="E36" t="s">
        <v>4071</v>
      </c>
      <c r="F36" t="s">
        <v>88</v>
      </c>
      <c r="G36" t="s">
        <v>11</v>
      </c>
      <c r="H36" t="s">
        <v>15</v>
      </c>
    </row>
    <row r="37" spans="1:8" x14ac:dyDescent="0.3">
      <c r="A37" t="s">
        <v>89</v>
      </c>
      <c r="B37" t="s">
        <v>4072</v>
      </c>
      <c r="C37">
        <v>52</v>
      </c>
      <c r="D37" t="s">
        <v>9</v>
      </c>
      <c r="E37" t="s">
        <v>90</v>
      </c>
      <c r="F37" t="s">
        <v>4019</v>
      </c>
      <c r="G37" t="s">
        <v>11</v>
      </c>
      <c r="H37" t="s">
        <v>26</v>
      </c>
    </row>
    <row r="38" spans="1:8" x14ac:dyDescent="0.3">
      <c r="A38" t="s">
        <v>91</v>
      </c>
      <c r="B38" t="s">
        <v>4073</v>
      </c>
      <c r="C38">
        <v>20</v>
      </c>
      <c r="D38" t="s">
        <v>13</v>
      </c>
      <c r="E38" t="s">
        <v>92</v>
      </c>
      <c r="F38" t="s">
        <v>52</v>
      </c>
      <c r="G38" t="s">
        <v>11</v>
      </c>
      <c r="H38" t="s">
        <v>34</v>
      </c>
    </row>
    <row r="39" spans="1:8" x14ac:dyDescent="0.3">
      <c r="A39" t="s">
        <v>93</v>
      </c>
      <c r="B39" t="s">
        <v>4074</v>
      </c>
      <c r="C39">
        <v>27</v>
      </c>
      <c r="D39" t="s">
        <v>13</v>
      </c>
      <c r="E39" t="s">
        <v>94</v>
      </c>
      <c r="F39" t="s">
        <v>4026</v>
      </c>
      <c r="G39" t="s">
        <v>11</v>
      </c>
    </row>
    <row r="40" spans="1:8" x14ac:dyDescent="0.3">
      <c r="A40" t="s">
        <v>95</v>
      </c>
      <c r="B40" t="s">
        <v>4075</v>
      </c>
      <c r="C40">
        <v>35</v>
      </c>
      <c r="D40" t="s">
        <v>13</v>
      </c>
      <c r="E40" t="s">
        <v>96</v>
      </c>
      <c r="F40" t="s">
        <v>4019</v>
      </c>
      <c r="G40" t="s">
        <v>11</v>
      </c>
      <c r="H40" t="s">
        <v>22</v>
      </c>
    </row>
    <row r="41" spans="1:8" x14ac:dyDescent="0.3">
      <c r="A41" t="s">
        <v>97</v>
      </c>
      <c r="B41" t="s">
        <v>4076</v>
      </c>
      <c r="C41">
        <v>55</v>
      </c>
      <c r="D41" t="s">
        <v>13</v>
      </c>
      <c r="E41" t="s">
        <v>98</v>
      </c>
      <c r="F41" t="s">
        <v>99</v>
      </c>
      <c r="G41" t="s">
        <v>11</v>
      </c>
      <c r="H41" t="s">
        <v>34</v>
      </c>
    </row>
    <row r="42" spans="1:8" x14ac:dyDescent="0.3">
      <c r="A42" t="s">
        <v>100</v>
      </c>
      <c r="B42" t="s">
        <v>4077</v>
      </c>
      <c r="C42">
        <v>50</v>
      </c>
      <c r="D42" t="s">
        <v>9</v>
      </c>
      <c r="E42" t="s">
        <v>101</v>
      </c>
      <c r="F42" t="s">
        <v>41</v>
      </c>
      <c r="G42" t="s">
        <v>11</v>
      </c>
      <c r="H42" t="s">
        <v>34</v>
      </c>
    </row>
    <row r="43" spans="1:8" x14ac:dyDescent="0.3">
      <c r="A43" t="s">
        <v>102</v>
      </c>
      <c r="B43" t="s">
        <v>4078</v>
      </c>
      <c r="C43">
        <v>21</v>
      </c>
      <c r="D43" t="s">
        <v>9</v>
      </c>
      <c r="E43" t="s">
        <v>103</v>
      </c>
      <c r="F43" t="s">
        <v>104</v>
      </c>
      <c r="G43" t="s">
        <v>11</v>
      </c>
      <c r="H43" t="s">
        <v>15</v>
      </c>
    </row>
    <row r="44" spans="1:8" x14ac:dyDescent="0.3">
      <c r="A44" t="s">
        <v>105</v>
      </c>
      <c r="B44" t="s">
        <v>4079</v>
      </c>
      <c r="C44">
        <v>19</v>
      </c>
      <c r="D44" t="s">
        <v>9</v>
      </c>
      <c r="E44" t="s">
        <v>106</v>
      </c>
      <c r="F44" t="s">
        <v>107</v>
      </c>
      <c r="G44" t="s">
        <v>11</v>
      </c>
      <c r="H44" t="s">
        <v>15</v>
      </c>
    </row>
    <row r="45" spans="1:8" x14ac:dyDescent="0.3">
      <c r="A45" t="s">
        <v>108</v>
      </c>
      <c r="B45" t="s">
        <v>4080</v>
      </c>
      <c r="C45">
        <v>45</v>
      </c>
      <c r="D45" t="s">
        <v>9</v>
      </c>
      <c r="E45" t="s">
        <v>4081</v>
      </c>
      <c r="F45" t="s">
        <v>109</v>
      </c>
      <c r="G45" t="s">
        <v>11</v>
      </c>
      <c r="H45" t="s">
        <v>34</v>
      </c>
    </row>
    <row r="46" spans="1:8" x14ac:dyDescent="0.3">
      <c r="A46" t="s">
        <v>110</v>
      </c>
      <c r="B46" t="s">
        <v>4082</v>
      </c>
      <c r="C46">
        <v>34</v>
      </c>
      <c r="D46" t="s">
        <v>9</v>
      </c>
      <c r="E46" t="s">
        <v>111</v>
      </c>
      <c r="F46" t="s">
        <v>63</v>
      </c>
      <c r="G46" t="s">
        <v>11</v>
      </c>
      <c r="H46" t="s">
        <v>22</v>
      </c>
    </row>
    <row r="47" spans="1:8" x14ac:dyDescent="0.3">
      <c r="A47" t="s">
        <v>112</v>
      </c>
      <c r="B47" t="s">
        <v>4083</v>
      </c>
      <c r="C47">
        <v>54</v>
      </c>
      <c r="D47" t="s">
        <v>9</v>
      </c>
      <c r="E47" t="s">
        <v>4084</v>
      </c>
      <c r="F47" t="s">
        <v>84</v>
      </c>
      <c r="G47" t="s">
        <v>11</v>
      </c>
      <c r="H47" t="s">
        <v>34</v>
      </c>
    </row>
    <row r="48" spans="1:8" x14ac:dyDescent="0.3">
      <c r="A48" t="s">
        <v>113</v>
      </c>
      <c r="B48" t="s">
        <v>4085</v>
      </c>
      <c r="C48">
        <v>55</v>
      </c>
      <c r="D48" t="s">
        <v>13</v>
      </c>
      <c r="E48" t="s">
        <v>114</v>
      </c>
      <c r="F48" t="s">
        <v>21</v>
      </c>
      <c r="G48" t="s">
        <v>11</v>
      </c>
      <c r="H48" t="s">
        <v>15</v>
      </c>
    </row>
    <row r="49" spans="1:8" x14ac:dyDescent="0.3">
      <c r="A49" t="s">
        <v>115</v>
      </c>
      <c r="B49" t="s">
        <v>4086</v>
      </c>
      <c r="C49">
        <v>54</v>
      </c>
      <c r="D49" t="s">
        <v>13</v>
      </c>
      <c r="E49" t="s">
        <v>4087</v>
      </c>
      <c r="F49" t="s">
        <v>116</v>
      </c>
      <c r="G49" t="s">
        <v>11</v>
      </c>
      <c r="H49" t="s">
        <v>26</v>
      </c>
    </row>
    <row r="50" spans="1:8" x14ac:dyDescent="0.3">
      <c r="A50" t="s">
        <v>117</v>
      </c>
      <c r="B50" t="s">
        <v>4088</v>
      </c>
      <c r="C50">
        <v>54</v>
      </c>
      <c r="D50" t="s">
        <v>9</v>
      </c>
      <c r="E50" t="s">
        <v>118</v>
      </c>
      <c r="F50" t="s">
        <v>4017</v>
      </c>
      <c r="G50" t="s">
        <v>11</v>
      </c>
      <c r="H50" t="s">
        <v>15</v>
      </c>
    </row>
    <row r="51" spans="1:8" x14ac:dyDescent="0.3">
      <c r="A51" t="s">
        <v>119</v>
      </c>
      <c r="B51" t="s">
        <v>4089</v>
      </c>
      <c r="C51">
        <v>45</v>
      </c>
      <c r="D51" t="s">
        <v>13</v>
      </c>
      <c r="E51" t="s">
        <v>4090</v>
      </c>
      <c r="F51" t="s">
        <v>21</v>
      </c>
      <c r="G51" t="s">
        <v>11</v>
      </c>
      <c r="H51" t="s">
        <v>34</v>
      </c>
    </row>
    <row r="52" spans="1:8" x14ac:dyDescent="0.3">
      <c r="A52" t="s">
        <v>120</v>
      </c>
      <c r="B52" t="s">
        <v>4091</v>
      </c>
      <c r="C52">
        <v>61</v>
      </c>
      <c r="D52" t="s">
        <v>13</v>
      </c>
      <c r="E52" t="s">
        <v>121</v>
      </c>
      <c r="F52" t="s">
        <v>122</v>
      </c>
      <c r="G52" t="s">
        <v>11</v>
      </c>
      <c r="H52" t="s">
        <v>34</v>
      </c>
    </row>
    <row r="53" spans="1:8" x14ac:dyDescent="0.3">
      <c r="A53" t="s">
        <v>123</v>
      </c>
      <c r="B53" t="s">
        <v>4092</v>
      </c>
      <c r="C53">
        <v>23</v>
      </c>
      <c r="D53" t="s">
        <v>13</v>
      </c>
      <c r="E53" t="s">
        <v>4093</v>
      </c>
      <c r="F53" t="s">
        <v>4029</v>
      </c>
      <c r="G53" t="s">
        <v>11</v>
      </c>
      <c r="H53" t="s">
        <v>34</v>
      </c>
    </row>
    <row r="54" spans="1:8" x14ac:dyDescent="0.3">
      <c r="A54" t="s">
        <v>124</v>
      </c>
      <c r="B54" t="s">
        <v>4094</v>
      </c>
      <c r="C54">
        <v>55</v>
      </c>
      <c r="D54" t="s">
        <v>9</v>
      </c>
      <c r="E54" t="s">
        <v>4095</v>
      </c>
      <c r="F54" t="s">
        <v>125</v>
      </c>
      <c r="G54" t="s">
        <v>11</v>
      </c>
      <c r="H54" t="s">
        <v>22</v>
      </c>
    </row>
    <row r="55" spans="1:8" x14ac:dyDescent="0.3">
      <c r="A55" t="s">
        <v>126</v>
      </c>
      <c r="B55" t="s">
        <v>4096</v>
      </c>
      <c r="C55">
        <v>37</v>
      </c>
      <c r="D55" t="s">
        <v>13</v>
      </c>
      <c r="E55" t="s">
        <v>4097</v>
      </c>
      <c r="F55" t="s">
        <v>99</v>
      </c>
      <c r="G55" t="s">
        <v>11</v>
      </c>
      <c r="H55" t="s">
        <v>34</v>
      </c>
    </row>
    <row r="56" spans="1:8" x14ac:dyDescent="0.3">
      <c r="A56" t="s">
        <v>127</v>
      </c>
      <c r="B56" t="s">
        <v>4098</v>
      </c>
      <c r="C56">
        <v>24</v>
      </c>
      <c r="D56" t="s">
        <v>9</v>
      </c>
      <c r="E56" t="s">
        <v>128</v>
      </c>
      <c r="F56" t="s">
        <v>60</v>
      </c>
      <c r="G56" t="s">
        <v>11</v>
      </c>
      <c r="H56" t="s">
        <v>15</v>
      </c>
    </row>
    <row r="57" spans="1:8" x14ac:dyDescent="0.3">
      <c r="A57" t="s">
        <v>129</v>
      </c>
      <c r="B57" t="s">
        <v>4099</v>
      </c>
      <c r="C57">
        <v>56</v>
      </c>
      <c r="D57" t="s">
        <v>13</v>
      </c>
      <c r="E57" t="s">
        <v>130</v>
      </c>
      <c r="F57" t="s">
        <v>125</v>
      </c>
      <c r="G57" t="s">
        <v>11</v>
      </c>
      <c r="H57" t="s">
        <v>22</v>
      </c>
    </row>
    <row r="58" spans="1:8" x14ac:dyDescent="0.3">
      <c r="A58" t="s">
        <v>131</v>
      </c>
      <c r="B58" t="s">
        <v>4100</v>
      </c>
      <c r="C58">
        <v>49</v>
      </c>
      <c r="D58" t="s">
        <v>13</v>
      </c>
      <c r="E58" t="s">
        <v>132</v>
      </c>
      <c r="F58" t="s">
        <v>37</v>
      </c>
      <c r="G58" t="s">
        <v>11</v>
      </c>
      <c r="H58" t="s">
        <v>34</v>
      </c>
    </row>
    <row r="59" spans="1:8" x14ac:dyDescent="0.3">
      <c r="A59" t="s">
        <v>133</v>
      </c>
      <c r="B59" t="s">
        <v>4101</v>
      </c>
      <c r="C59">
        <v>43</v>
      </c>
      <c r="D59" t="s">
        <v>13</v>
      </c>
      <c r="E59" t="s">
        <v>134</v>
      </c>
      <c r="F59" t="s">
        <v>4102</v>
      </c>
      <c r="G59" t="s">
        <v>11</v>
      </c>
      <c r="H59" t="s">
        <v>15</v>
      </c>
    </row>
    <row r="60" spans="1:8" x14ac:dyDescent="0.3">
      <c r="A60" t="s">
        <v>135</v>
      </c>
      <c r="B60" t="s">
        <v>4103</v>
      </c>
      <c r="C60">
        <v>51</v>
      </c>
      <c r="D60" t="s">
        <v>9</v>
      </c>
      <c r="E60" t="s">
        <v>136</v>
      </c>
      <c r="F60" t="s">
        <v>88</v>
      </c>
      <c r="G60" t="s">
        <v>11</v>
      </c>
      <c r="H60" t="s">
        <v>15</v>
      </c>
    </row>
    <row r="61" spans="1:8" x14ac:dyDescent="0.3">
      <c r="A61" t="s">
        <v>137</v>
      </c>
      <c r="B61" t="s">
        <v>4104</v>
      </c>
      <c r="C61">
        <v>53</v>
      </c>
      <c r="D61" t="s">
        <v>9</v>
      </c>
      <c r="E61" t="s">
        <v>4105</v>
      </c>
      <c r="F61" t="s">
        <v>43</v>
      </c>
      <c r="G61" t="s">
        <v>11</v>
      </c>
      <c r="H61" t="s">
        <v>15</v>
      </c>
    </row>
    <row r="62" spans="1:8" x14ac:dyDescent="0.3">
      <c r="A62" t="s">
        <v>138</v>
      </c>
      <c r="B62" t="s">
        <v>4106</v>
      </c>
      <c r="C62">
        <v>22</v>
      </c>
      <c r="D62" t="s">
        <v>13</v>
      </c>
      <c r="E62" t="s">
        <v>139</v>
      </c>
      <c r="F62" t="s">
        <v>104</v>
      </c>
      <c r="G62" t="s">
        <v>11</v>
      </c>
      <c r="H62" t="s">
        <v>26</v>
      </c>
    </row>
    <row r="63" spans="1:8" x14ac:dyDescent="0.3">
      <c r="A63" t="s">
        <v>140</v>
      </c>
      <c r="B63" t="s">
        <v>4107</v>
      </c>
      <c r="C63">
        <v>23</v>
      </c>
      <c r="D63" t="s">
        <v>9</v>
      </c>
      <c r="E63" t="s">
        <v>141</v>
      </c>
      <c r="F63" t="s">
        <v>72</v>
      </c>
      <c r="G63" t="s">
        <v>11</v>
      </c>
      <c r="H63" t="s">
        <v>26</v>
      </c>
    </row>
    <row r="64" spans="1:8" x14ac:dyDescent="0.3">
      <c r="A64" t="s">
        <v>142</v>
      </c>
      <c r="B64" t="s">
        <v>4108</v>
      </c>
      <c r="C64">
        <v>50</v>
      </c>
      <c r="D64" t="s">
        <v>9</v>
      </c>
      <c r="E64" t="s">
        <v>143</v>
      </c>
      <c r="F64" t="s">
        <v>4109</v>
      </c>
      <c r="G64" t="s">
        <v>11</v>
      </c>
      <c r="H64" t="s">
        <v>22</v>
      </c>
    </row>
    <row r="65" spans="1:8" x14ac:dyDescent="0.3">
      <c r="A65" t="s">
        <v>144</v>
      </c>
      <c r="B65" t="s">
        <v>4110</v>
      </c>
      <c r="C65">
        <v>51</v>
      </c>
      <c r="D65" t="s">
        <v>9</v>
      </c>
      <c r="E65" t="s">
        <v>4111</v>
      </c>
      <c r="F65" t="s">
        <v>145</v>
      </c>
      <c r="G65" t="s">
        <v>11</v>
      </c>
      <c r="H65" t="s">
        <v>15</v>
      </c>
    </row>
    <row r="66" spans="1:8" x14ac:dyDescent="0.3">
      <c r="A66" t="s">
        <v>146</v>
      </c>
      <c r="B66" t="s">
        <v>4112</v>
      </c>
      <c r="C66">
        <v>33</v>
      </c>
      <c r="D66" t="s">
        <v>9</v>
      </c>
      <c r="E66" t="s">
        <v>4113</v>
      </c>
      <c r="F66" t="s">
        <v>84</v>
      </c>
      <c r="G66" t="s">
        <v>11</v>
      </c>
      <c r="H66" t="s">
        <v>34</v>
      </c>
    </row>
    <row r="67" spans="1:8" x14ac:dyDescent="0.3">
      <c r="A67" t="s">
        <v>147</v>
      </c>
      <c r="B67" t="s">
        <v>4114</v>
      </c>
      <c r="C67">
        <v>21</v>
      </c>
      <c r="D67" t="s">
        <v>13</v>
      </c>
      <c r="E67" t="s">
        <v>148</v>
      </c>
      <c r="F67" t="s">
        <v>116</v>
      </c>
      <c r="G67" t="s">
        <v>11</v>
      </c>
      <c r="H67" t="s">
        <v>26</v>
      </c>
    </row>
    <row r="68" spans="1:8" x14ac:dyDescent="0.3">
      <c r="A68" t="s">
        <v>149</v>
      </c>
      <c r="B68" t="s">
        <v>4115</v>
      </c>
      <c r="C68">
        <v>27</v>
      </c>
      <c r="D68" t="s">
        <v>13</v>
      </c>
      <c r="E68" t="s">
        <v>4116</v>
      </c>
      <c r="F68" t="s">
        <v>4031</v>
      </c>
      <c r="G68" t="s">
        <v>11</v>
      </c>
      <c r="H68" t="s">
        <v>26</v>
      </c>
    </row>
    <row r="69" spans="1:8" x14ac:dyDescent="0.3">
      <c r="A69" t="s">
        <v>150</v>
      </c>
      <c r="B69" t="s">
        <v>4117</v>
      </c>
      <c r="C69">
        <v>58</v>
      </c>
      <c r="D69" t="s">
        <v>9</v>
      </c>
      <c r="E69" t="s">
        <v>151</v>
      </c>
      <c r="F69" t="s">
        <v>152</v>
      </c>
      <c r="G69" t="s">
        <v>11</v>
      </c>
      <c r="H69" t="s">
        <v>26</v>
      </c>
    </row>
    <row r="70" spans="1:8" x14ac:dyDescent="0.3">
      <c r="A70" t="s">
        <v>153</v>
      </c>
      <c r="B70" t="s">
        <v>4118</v>
      </c>
      <c r="C70">
        <v>24</v>
      </c>
      <c r="D70" t="s">
        <v>13</v>
      </c>
      <c r="E70" t="s">
        <v>4119</v>
      </c>
      <c r="F70" t="s">
        <v>154</v>
      </c>
      <c r="G70" t="s">
        <v>11</v>
      </c>
      <c r="H70" t="s">
        <v>26</v>
      </c>
    </row>
    <row r="71" spans="1:8" x14ac:dyDescent="0.3">
      <c r="A71" t="s">
        <v>155</v>
      </c>
      <c r="B71" t="s">
        <v>4120</v>
      </c>
      <c r="C71">
        <v>24</v>
      </c>
      <c r="D71" t="s">
        <v>13</v>
      </c>
      <c r="E71" t="s">
        <v>4121</v>
      </c>
      <c r="F71" t="s">
        <v>4051</v>
      </c>
      <c r="G71" t="s">
        <v>11</v>
      </c>
      <c r="H71" t="s">
        <v>15</v>
      </c>
    </row>
    <row r="72" spans="1:8" x14ac:dyDescent="0.3">
      <c r="A72" t="s">
        <v>156</v>
      </c>
      <c r="B72" t="s">
        <v>4122</v>
      </c>
      <c r="C72">
        <v>29</v>
      </c>
      <c r="D72" t="s">
        <v>13</v>
      </c>
      <c r="E72" t="s">
        <v>4123</v>
      </c>
      <c r="F72" t="s">
        <v>4109</v>
      </c>
      <c r="G72" t="s">
        <v>11</v>
      </c>
      <c r="H72" t="s">
        <v>34</v>
      </c>
    </row>
    <row r="73" spans="1:8" x14ac:dyDescent="0.3">
      <c r="A73" t="s">
        <v>157</v>
      </c>
      <c r="B73" t="s">
        <v>4124</v>
      </c>
      <c r="C73">
        <v>61</v>
      </c>
      <c r="D73" t="s">
        <v>13</v>
      </c>
      <c r="E73" t="s">
        <v>4125</v>
      </c>
      <c r="F73" t="s">
        <v>4109</v>
      </c>
      <c r="G73" t="s">
        <v>11</v>
      </c>
      <c r="H73" t="s">
        <v>34</v>
      </c>
    </row>
    <row r="74" spans="1:8" x14ac:dyDescent="0.3">
      <c r="A74" t="s">
        <v>158</v>
      </c>
      <c r="B74" t="s">
        <v>4126</v>
      </c>
      <c r="C74">
        <v>39</v>
      </c>
      <c r="D74" t="s">
        <v>13</v>
      </c>
      <c r="E74" t="s">
        <v>159</v>
      </c>
      <c r="F74" t="s">
        <v>160</v>
      </c>
      <c r="G74" t="s">
        <v>11</v>
      </c>
      <c r="H74" t="s">
        <v>34</v>
      </c>
    </row>
    <row r="75" spans="1:8" x14ac:dyDescent="0.3">
      <c r="A75" t="s">
        <v>161</v>
      </c>
      <c r="B75" t="s">
        <v>4127</v>
      </c>
      <c r="C75">
        <v>56</v>
      </c>
      <c r="D75" t="s">
        <v>13</v>
      </c>
      <c r="E75" t="s">
        <v>162</v>
      </c>
      <c r="F75" t="s">
        <v>4029</v>
      </c>
      <c r="G75" t="s">
        <v>11</v>
      </c>
      <c r="H75" t="s">
        <v>26</v>
      </c>
    </row>
    <row r="76" spans="1:8" x14ac:dyDescent="0.3">
      <c r="A76" t="s">
        <v>163</v>
      </c>
      <c r="B76" t="s">
        <v>4128</v>
      </c>
      <c r="C76">
        <v>58</v>
      </c>
      <c r="D76" t="s">
        <v>9</v>
      </c>
      <c r="E76" t="s">
        <v>164</v>
      </c>
      <c r="F76" t="s">
        <v>165</v>
      </c>
      <c r="G76" t="s">
        <v>11</v>
      </c>
      <c r="H76" t="s">
        <v>22</v>
      </c>
    </row>
    <row r="77" spans="1:8" x14ac:dyDescent="0.3">
      <c r="A77" t="s">
        <v>166</v>
      </c>
      <c r="B77" t="s">
        <v>4129</v>
      </c>
      <c r="C77">
        <v>61</v>
      </c>
      <c r="D77" t="s">
        <v>13</v>
      </c>
      <c r="E77" t="s">
        <v>4130</v>
      </c>
      <c r="F77" t="s">
        <v>25</v>
      </c>
      <c r="G77" t="s">
        <v>11</v>
      </c>
      <c r="H77" t="s">
        <v>34</v>
      </c>
    </row>
    <row r="78" spans="1:8" x14ac:dyDescent="0.3">
      <c r="A78" t="s">
        <v>167</v>
      </c>
      <c r="B78" t="s">
        <v>4131</v>
      </c>
      <c r="C78">
        <v>37</v>
      </c>
      <c r="D78" t="s">
        <v>9</v>
      </c>
      <c r="E78" t="s">
        <v>168</v>
      </c>
      <c r="F78" t="s">
        <v>60</v>
      </c>
      <c r="G78" t="s">
        <v>11</v>
      </c>
      <c r="H78" t="s">
        <v>34</v>
      </c>
    </row>
    <row r="79" spans="1:8" x14ac:dyDescent="0.3">
      <c r="A79" t="s">
        <v>169</v>
      </c>
      <c r="B79" t="s">
        <v>4132</v>
      </c>
      <c r="C79">
        <v>29</v>
      </c>
      <c r="D79" t="s">
        <v>9</v>
      </c>
      <c r="E79" t="s">
        <v>4133</v>
      </c>
      <c r="F79" t="s">
        <v>109</v>
      </c>
      <c r="G79" t="s">
        <v>11</v>
      </c>
      <c r="H79" t="s">
        <v>34</v>
      </c>
    </row>
    <row r="80" spans="1:8" x14ac:dyDescent="0.3">
      <c r="A80" t="s">
        <v>170</v>
      </c>
      <c r="B80" t="s">
        <v>4134</v>
      </c>
      <c r="C80">
        <v>21</v>
      </c>
      <c r="D80" t="s">
        <v>9</v>
      </c>
      <c r="E80" t="s">
        <v>4135</v>
      </c>
      <c r="F80" t="s">
        <v>171</v>
      </c>
      <c r="G80" t="s">
        <v>11</v>
      </c>
      <c r="H80" t="s">
        <v>34</v>
      </c>
    </row>
    <row r="81" spans="1:8" x14ac:dyDescent="0.3">
      <c r="A81" t="s">
        <v>172</v>
      </c>
      <c r="B81" t="s">
        <v>4136</v>
      </c>
      <c r="C81">
        <v>22</v>
      </c>
      <c r="D81" t="s">
        <v>13</v>
      </c>
      <c r="E81" t="s">
        <v>173</v>
      </c>
      <c r="F81" t="s">
        <v>174</v>
      </c>
      <c r="G81" t="s">
        <v>11</v>
      </c>
      <c r="H81" t="s">
        <v>15</v>
      </c>
    </row>
    <row r="82" spans="1:8" x14ac:dyDescent="0.3">
      <c r="A82" t="s">
        <v>175</v>
      </c>
      <c r="B82" t="s">
        <v>4137</v>
      </c>
      <c r="C82">
        <v>61</v>
      </c>
      <c r="D82" t="s">
        <v>13</v>
      </c>
      <c r="E82" t="s">
        <v>4138</v>
      </c>
      <c r="F82" t="s">
        <v>4109</v>
      </c>
      <c r="G82" t="s">
        <v>11</v>
      </c>
      <c r="H82" t="s">
        <v>22</v>
      </c>
    </row>
    <row r="83" spans="1:8" x14ac:dyDescent="0.3">
      <c r="A83" t="s">
        <v>176</v>
      </c>
      <c r="B83" t="s">
        <v>4139</v>
      </c>
      <c r="C83">
        <v>34</v>
      </c>
      <c r="D83" t="s">
        <v>13</v>
      </c>
      <c r="E83" t="s">
        <v>4140</v>
      </c>
      <c r="F83" t="s">
        <v>84</v>
      </c>
      <c r="G83" t="s">
        <v>11</v>
      </c>
      <c r="H83" t="s">
        <v>15</v>
      </c>
    </row>
    <row r="84" spans="1:8" x14ac:dyDescent="0.3">
      <c r="A84" t="s">
        <v>177</v>
      </c>
      <c r="B84" t="s">
        <v>4141</v>
      </c>
      <c r="C84">
        <v>53</v>
      </c>
      <c r="D84" t="s">
        <v>9</v>
      </c>
      <c r="E84" t="s">
        <v>178</v>
      </c>
      <c r="F84" t="s">
        <v>152</v>
      </c>
      <c r="G84" t="s">
        <v>11</v>
      </c>
      <c r="H84" t="s">
        <v>22</v>
      </c>
    </row>
    <row r="85" spans="1:8" x14ac:dyDescent="0.3">
      <c r="A85" t="s">
        <v>179</v>
      </c>
      <c r="B85" t="s">
        <v>4142</v>
      </c>
      <c r="C85">
        <v>48</v>
      </c>
      <c r="D85" t="s">
        <v>13</v>
      </c>
      <c r="E85" t="s">
        <v>180</v>
      </c>
      <c r="F85" t="s">
        <v>52</v>
      </c>
      <c r="G85" t="s">
        <v>11</v>
      </c>
      <c r="H85" t="s">
        <v>22</v>
      </c>
    </row>
    <row r="86" spans="1:8" x14ac:dyDescent="0.3">
      <c r="A86" t="s">
        <v>181</v>
      </c>
      <c r="B86" t="s">
        <v>4143</v>
      </c>
      <c r="C86">
        <v>26</v>
      </c>
      <c r="D86" t="s">
        <v>13</v>
      </c>
      <c r="E86" t="s">
        <v>182</v>
      </c>
      <c r="F86" t="s">
        <v>154</v>
      </c>
      <c r="G86" t="s">
        <v>11</v>
      </c>
      <c r="H86" t="s">
        <v>15</v>
      </c>
    </row>
    <row r="87" spans="1:8" x14ac:dyDescent="0.3">
      <c r="A87" t="s">
        <v>183</v>
      </c>
      <c r="B87" t="s">
        <v>4144</v>
      </c>
      <c r="C87">
        <v>36</v>
      </c>
      <c r="D87" t="s">
        <v>9</v>
      </c>
      <c r="E87" t="s">
        <v>4145</v>
      </c>
      <c r="F87" t="s">
        <v>37</v>
      </c>
      <c r="G87" t="s">
        <v>11</v>
      </c>
      <c r="H87" t="s">
        <v>26</v>
      </c>
    </row>
    <row r="88" spans="1:8" x14ac:dyDescent="0.3">
      <c r="A88" t="s">
        <v>184</v>
      </c>
      <c r="B88" t="s">
        <v>4146</v>
      </c>
      <c r="C88">
        <v>19</v>
      </c>
      <c r="D88" t="s">
        <v>13</v>
      </c>
      <c r="E88" t="s">
        <v>185</v>
      </c>
      <c r="F88" t="s">
        <v>186</v>
      </c>
      <c r="G88" t="s">
        <v>11</v>
      </c>
      <c r="H88" t="s">
        <v>34</v>
      </c>
    </row>
    <row r="89" spans="1:8" x14ac:dyDescent="0.3">
      <c r="A89" t="s">
        <v>187</v>
      </c>
      <c r="B89" t="s">
        <v>4147</v>
      </c>
      <c r="C89">
        <v>58</v>
      </c>
      <c r="D89" t="s">
        <v>13</v>
      </c>
      <c r="E89" t="s">
        <v>4148</v>
      </c>
      <c r="F89" t="s">
        <v>4149</v>
      </c>
      <c r="G89" t="s">
        <v>11</v>
      </c>
      <c r="H89" t="s">
        <v>22</v>
      </c>
    </row>
    <row r="90" spans="1:8" x14ac:dyDescent="0.3">
      <c r="A90" t="s">
        <v>188</v>
      </c>
      <c r="B90" t="s">
        <v>4150</v>
      </c>
      <c r="C90">
        <v>58</v>
      </c>
      <c r="D90" t="s">
        <v>9</v>
      </c>
      <c r="E90" t="s">
        <v>189</v>
      </c>
      <c r="F90" t="s">
        <v>174</v>
      </c>
      <c r="G90" t="s">
        <v>11</v>
      </c>
      <c r="H90" t="s">
        <v>26</v>
      </c>
    </row>
    <row r="91" spans="1:8" x14ac:dyDescent="0.3">
      <c r="A91" t="s">
        <v>190</v>
      </c>
      <c r="B91" t="s">
        <v>4151</v>
      </c>
      <c r="C91">
        <v>43</v>
      </c>
      <c r="D91" t="s">
        <v>9</v>
      </c>
      <c r="E91" t="s">
        <v>4152</v>
      </c>
      <c r="F91" t="s">
        <v>191</v>
      </c>
      <c r="G91" t="s">
        <v>11</v>
      </c>
      <c r="H91" t="s">
        <v>15</v>
      </c>
    </row>
    <row r="92" spans="1:8" x14ac:dyDescent="0.3">
      <c r="A92" t="s">
        <v>192</v>
      </c>
      <c r="B92" t="s">
        <v>4153</v>
      </c>
      <c r="C92">
        <v>58</v>
      </c>
      <c r="D92" t="s">
        <v>13</v>
      </c>
      <c r="E92" t="s">
        <v>4154</v>
      </c>
      <c r="F92" t="s">
        <v>193</v>
      </c>
      <c r="G92" t="s">
        <v>11</v>
      </c>
      <c r="H92" t="s">
        <v>15</v>
      </c>
    </row>
    <row r="93" spans="1:8" x14ac:dyDescent="0.3">
      <c r="A93" t="s">
        <v>194</v>
      </c>
      <c r="B93" t="s">
        <v>4155</v>
      </c>
      <c r="C93">
        <v>29</v>
      </c>
      <c r="D93" t="s">
        <v>13</v>
      </c>
      <c r="E93" t="s">
        <v>4156</v>
      </c>
      <c r="F93" t="s">
        <v>84</v>
      </c>
      <c r="G93" t="s">
        <v>11</v>
      </c>
      <c r="H93" t="s">
        <v>26</v>
      </c>
    </row>
    <row r="94" spans="1:8" x14ac:dyDescent="0.3">
      <c r="A94" t="s">
        <v>195</v>
      </c>
      <c r="B94" t="s">
        <v>4157</v>
      </c>
      <c r="C94">
        <v>44</v>
      </c>
      <c r="D94" t="s">
        <v>13</v>
      </c>
      <c r="E94" t="s">
        <v>4158</v>
      </c>
      <c r="F94" t="s">
        <v>145</v>
      </c>
      <c r="G94" t="s">
        <v>11</v>
      </c>
      <c r="H94" t="s">
        <v>15</v>
      </c>
    </row>
    <row r="95" spans="1:8" x14ac:dyDescent="0.3">
      <c r="A95" t="s">
        <v>196</v>
      </c>
      <c r="B95" t="s">
        <v>4159</v>
      </c>
      <c r="C95">
        <v>28</v>
      </c>
      <c r="D95" t="s">
        <v>13</v>
      </c>
      <c r="E95" t="s">
        <v>4160</v>
      </c>
      <c r="F95" t="s">
        <v>4149</v>
      </c>
      <c r="G95" t="s">
        <v>11</v>
      </c>
      <c r="H95" t="s">
        <v>34</v>
      </c>
    </row>
    <row r="96" spans="1:8" x14ac:dyDescent="0.3">
      <c r="A96" t="s">
        <v>197</v>
      </c>
      <c r="B96" t="s">
        <v>4161</v>
      </c>
      <c r="C96">
        <v>43</v>
      </c>
      <c r="D96" t="s">
        <v>13</v>
      </c>
      <c r="E96" t="s">
        <v>4162</v>
      </c>
      <c r="F96" t="s">
        <v>116</v>
      </c>
      <c r="G96" t="s">
        <v>11</v>
      </c>
      <c r="H96" t="s">
        <v>34</v>
      </c>
    </row>
    <row r="97" spans="1:8" x14ac:dyDescent="0.3">
      <c r="A97" t="s">
        <v>198</v>
      </c>
      <c r="B97" t="s">
        <v>4163</v>
      </c>
      <c r="C97">
        <v>62</v>
      </c>
      <c r="D97" t="s">
        <v>13</v>
      </c>
      <c r="E97" t="s">
        <v>4164</v>
      </c>
      <c r="F97" t="s">
        <v>4037</v>
      </c>
      <c r="G97" t="s">
        <v>11</v>
      </c>
      <c r="H97" t="s">
        <v>15</v>
      </c>
    </row>
    <row r="98" spans="1:8" x14ac:dyDescent="0.3">
      <c r="A98" t="s">
        <v>199</v>
      </c>
      <c r="B98" t="s">
        <v>4165</v>
      </c>
      <c r="C98">
        <v>30</v>
      </c>
      <c r="D98" t="s">
        <v>13</v>
      </c>
      <c r="E98" t="s">
        <v>200</v>
      </c>
      <c r="F98" t="s">
        <v>193</v>
      </c>
      <c r="G98" t="s">
        <v>11</v>
      </c>
      <c r="H98" t="s">
        <v>15</v>
      </c>
    </row>
    <row r="99" spans="1:8" x14ac:dyDescent="0.3">
      <c r="A99" t="s">
        <v>201</v>
      </c>
      <c r="B99" t="s">
        <v>4166</v>
      </c>
      <c r="C99">
        <v>36</v>
      </c>
      <c r="D99" t="s">
        <v>9</v>
      </c>
      <c r="E99" t="s">
        <v>4167</v>
      </c>
      <c r="F99" t="s">
        <v>4026</v>
      </c>
      <c r="G99" t="s">
        <v>11</v>
      </c>
      <c r="H99" t="s">
        <v>26</v>
      </c>
    </row>
    <row r="100" spans="1:8" x14ac:dyDescent="0.3">
      <c r="A100" t="s">
        <v>202</v>
      </c>
      <c r="B100" t="s">
        <v>4168</v>
      </c>
      <c r="C100">
        <v>24</v>
      </c>
      <c r="D100" t="s">
        <v>9</v>
      </c>
      <c r="E100" t="s">
        <v>4169</v>
      </c>
      <c r="F100" t="s">
        <v>104</v>
      </c>
      <c r="G100" t="s">
        <v>11</v>
      </c>
      <c r="H100" t="s">
        <v>34</v>
      </c>
    </row>
    <row r="101" spans="1:8" x14ac:dyDescent="0.3">
      <c r="A101" t="s">
        <v>203</v>
      </c>
      <c r="B101" t="s">
        <v>4170</v>
      </c>
      <c r="C101">
        <v>35</v>
      </c>
      <c r="D101" t="s">
        <v>9</v>
      </c>
      <c r="E101" t="s">
        <v>4171</v>
      </c>
      <c r="F101" t="s">
        <v>145</v>
      </c>
      <c r="G101" t="s">
        <v>11</v>
      </c>
      <c r="H101" t="s">
        <v>26</v>
      </c>
    </row>
    <row r="102" spans="1:8" x14ac:dyDescent="0.3">
      <c r="A102" t="s">
        <v>204</v>
      </c>
      <c r="B102" t="s">
        <v>4172</v>
      </c>
      <c r="C102">
        <v>53</v>
      </c>
      <c r="D102" t="s">
        <v>13</v>
      </c>
      <c r="E102" t="s">
        <v>4173</v>
      </c>
      <c r="F102" t="s">
        <v>205</v>
      </c>
      <c r="G102" t="s">
        <v>11</v>
      </c>
      <c r="H102" t="s">
        <v>15</v>
      </c>
    </row>
    <row r="103" spans="1:8" x14ac:dyDescent="0.3">
      <c r="A103" t="s">
        <v>206</v>
      </c>
      <c r="B103" t="s">
        <v>4174</v>
      </c>
      <c r="C103">
        <v>29</v>
      </c>
      <c r="D103" t="s">
        <v>9</v>
      </c>
      <c r="E103" t="s">
        <v>207</v>
      </c>
      <c r="F103" t="s">
        <v>75</v>
      </c>
      <c r="G103" t="s">
        <v>11</v>
      </c>
      <c r="H103" t="s">
        <v>34</v>
      </c>
    </row>
    <row r="104" spans="1:8" x14ac:dyDescent="0.3">
      <c r="A104" t="s">
        <v>208</v>
      </c>
      <c r="B104" t="s">
        <v>4175</v>
      </c>
      <c r="C104">
        <v>34</v>
      </c>
      <c r="D104" t="s">
        <v>13</v>
      </c>
      <c r="E104" t="s">
        <v>4176</v>
      </c>
      <c r="F104" t="s">
        <v>37</v>
      </c>
      <c r="G104" t="s">
        <v>11</v>
      </c>
      <c r="H104" t="s">
        <v>22</v>
      </c>
    </row>
    <row r="105" spans="1:8" x14ac:dyDescent="0.3">
      <c r="A105" t="s">
        <v>209</v>
      </c>
      <c r="B105" t="s">
        <v>4177</v>
      </c>
      <c r="C105">
        <v>21</v>
      </c>
      <c r="D105" t="s">
        <v>9</v>
      </c>
      <c r="E105" t="s">
        <v>4178</v>
      </c>
      <c r="F105" t="s">
        <v>107</v>
      </c>
      <c r="G105" t="s">
        <v>11</v>
      </c>
      <c r="H105" t="s">
        <v>22</v>
      </c>
    </row>
    <row r="106" spans="1:8" x14ac:dyDescent="0.3">
      <c r="A106" t="s">
        <v>210</v>
      </c>
      <c r="B106" t="s">
        <v>4179</v>
      </c>
      <c r="C106">
        <v>64</v>
      </c>
      <c r="D106" t="s">
        <v>9</v>
      </c>
      <c r="E106" t="s">
        <v>4180</v>
      </c>
      <c r="F106" t="s">
        <v>52</v>
      </c>
      <c r="G106" t="s">
        <v>11</v>
      </c>
      <c r="H106" t="s">
        <v>26</v>
      </c>
    </row>
    <row r="107" spans="1:8" x14ac:dyDescent="0.3">
      <c r="A107" t="s">
        <v>211</v>
      </c>
      <c r="B107" t="s">
        <v>4181</v>
      </c>
      <c r="C107">
        <v>50</v>
      </c>
      <c r="D107" t="s">
        <v>13</v>
      </c>
      <c r="E107" t="s">
        <v>4182</v>
      </c>
      <c r="F107" t="s">
        <v>152</v>
      </c>
      <c r="G107" t="s">
        <v>11</v>
      </c>
      <c r="H107" t="s">
        <v>34</v>
      </c>
    </row>
    <row r="108" spans="1:8" x14ac:dyDescent="0.3">
      <c r="A108" t="s">
        <v>212</v>
      </c>
      <c r="B108" t="s">
        <v>4183</v>
      </c>
      <c r="C108">
        <v>53</v>
      </c>
      <c r="D108" t="s">
        <v>13</v>
      </c>
      <c r="E108" t="s">
        <v>4184</v>
      </c>
      <c r="F108" t="s">
        <v>4102</v>
      </c>
      <c r="G108" t="s">
        <v>11</v>
      </c>
      <c r="H108" t="s">
        <v>22</v>
      </c>
    </row>
    <row r="109" spans="1:8" x14ac:dyDescent="0.3">
      <c r="A109" t="s">
        <v>213</v>
      </c>
      <c r="B109" t="s">
        <v>4185</v>
      </c>
      <c r="C109">
        <v>62</v>
      </c>
      <c r="D109" t="s">
        <v>13</v>
      </c>
      <c r="E109" t="s">
        <v>4186</v>
      </c>
      <c r="F109" t="s">
        <v>4019</v>
      </c>
      <c r="G109" t="s">
        <v>11</v>
      </c>
      <c r="H109" t="s">
        <v>15</v>
      </c>
    </row>
    <row r="110" spans="1:8" x14ac:dyDescent="0.3">
      <c r="A110" t="s">
        <v>214</v>
      </c>
      <c r="B110" t="s">
        <v>4187</v>
      </c>
      <c r="C110">
        <v>38</v>
      </c>
      <c r="D110" t="s">
        <v>9</v>
      </c>
      <c r="E110" t="s">
        <v>215</v>
      </c>
      <c r="F110" t="s">
        <v>4031</v>
      </c>
      <c r="G110" t="s">
        <v>11</v>
      </c>
      <c r="H110" t="s">
        <v>22</v>
      </c>
    </row>
    <row r="111" spans="1:8" x14ac:dyDescent="0.3">
      <c r="A111" t="s">
        <v>216</v>
      </c>
      <c r="B111" t="s">
        <v>4188</v>
      </c>
      <c r="C111">
        <v>27</v>
      </c>
      <c r="D111" t="s">
        <v>9</v>
      </c>
      <c r="E111" t="s">
        <v>217</v>
      </c>
      <c r="F111" t="s">
        <v>4029</v>
      </c>
      <c r="G111" t="s">
        <v>11</v>
      </c>
      <c r="H111" t="s">
        <v>26</v>
      </c>
    </row>
    <row r="112" spans="1:8" x14ac:dyDescent="0.3">
      <c r="A112" t="s">
        <v>218</v>
      </c>
      <c r="B112" t="s">
        <v>4189</v>
      </c>
      <c r="C112">
        <v>40</v>
      </c>
      <c r="D112" t="s">
        <v>13</v>
      </c>
      <c r="E112" t="s">
        <v>4190</v>
      </c>
      <c r="F112" t="s">
        <v>88</v>
      </c>
      <c r="G112" t="s">
        <v>11</v>
      </c>
      <c r="H112" t="s">
        <v>34</v>
      </c>
    </row>
    <row r="113" spans="1:8" x14ac:dyDescent="0.3">
      <c r="A113" t="s">
        <v>219</v>
      </c>
      <c r="B113" t="s">
        <v>4191</v>
      </c>
      <c r="C113">
        <v>18</v>
      </c>
      <c r="D113" t="s">
        <v>13</v>
      </c>
      <c r="E113" t="s">
        <v>220</v>
      </c>
      <c r="F113" t="s">
        <v>84</v>
      </c>
      <c r="G113" t="s">
        <v>11</v>
      </c>
      <c r="H113" t="s">
        <v>15</v>
      </c>
    </row>
    <row r="114" spans="1:8" x14ac:dyDescent="0.3">
      <c r="A114" t="s">
        <v>221</v>
      </c>
      <c r="B114" t="s">
        <v>4192</v>
      </c>
      <c r="C114">
        <v>27</v>
      </c>
      <c r="D114" t="s">
        <v>13</v>
      </c>
      <c r="E114" t="s">
        <v>222</v>
      </c>
      <c r="F114" t="s">
        <v>99</v>
      </c>
      <c r="G114" t="s">
        <v>11</v>
      </c>
      <c r="H114" t="s">
        <v>26</v>
      </c>
    </row>
    <row r="115" spans="1:8" x14ac:dyDescent="0.3">
      <c r="A115" t="s">
        <v>223</v>
      </c>
      <c r="B115" t="s">
        <v>4193</v>
      </c>
      <c r="C115">
        <v>51</v>
      </c>
      <c r="D115" t="s">
        <v>9</v>
      </c>
      <c r="E115" t="s">
        <v>4194</v>
      </c>
      <c r="F115" t="s">
        <v>4109</v>
      </c>
      <c r="G115" t="s">
        <v>11</v>
      </c>
      <c r="H115" t="s">
        <v>34</v>
      </c>
    </row>
    <row r="116" spans="1:8" x14ac:dyDescent="0.3">
      <c r="A116" t="s">
        <v>224</v>
      </c>
      <c r="B116" t="s">
        <v>4195</v>
      </c>
      <c r="C116">
        <v>30</v>
      </c>
      <c r="D116" t="s">
        <v>9</v>
      </c>
      <c r="E116" t="s">
        <v>4196</v>
      </c>
      <c r="F116" t="s">
        <v>116</v>
      </c>
      <c r="G116" t="s">
        <v>11</v>
      </c>
      <c r="H116" t="s">
        <v>22</v>
      </c>
    </row>
    <row r="117" spans="1:8" x14ac:dyDescent="0.3">
      <c r="A117" t="s">
        <v>225</v>
      </c>
      <c r="B117" t="s">
        <v>4197</v>
      </c>
      <c r="C117">
        <v>53</v>
      </c>
      <c r="D117" t="s">
        <v>13</v>
      </c>
      <c r="E117" t="s">
        <v>4198</v>
      </c>
      <c r="F117" t="s">
        <v>4019</v>
      </c>
      <c r="G117" t="s">
        <v>11</v>
      </c>
      <c r="H117" t="s">
        <v>15</v>
      </c>
    </row>
    <row r="118" spans="1:8" x14ac:dyDescent="0.3">
      <c r="A118" t="s">
        <v>226</v>
      </c>
      <c r="B118" t="s">
        <v>4199</v>
      </c>
      <c r="C118">
        <v>18</v>
      </c>
      <c r="D118" t="s">
        <v>13</v>
      </c>
      <c r="E118" t="s">
        <v>4200</v>
      </c>
      <c r="F118" t="s">
        <v>4102</v>
      </c>
      <c r="G118" t="s">
        <v>11</v>
      </c>
      <c r="H118" t="s">
        <v>15</v>
      </c>
    </row>
    <row r="119" spans="1:8" x14ac:dyDescent="0.3">
      <c r="A119" t="s">
        <v>227</v>
      </c>
      <c r="B119" t="s">
        <v>4201</v>
      </c>
      <c r="C119">
        <v>21</v>
      </c>
      <c r="D119" t="s">
        <v>13</v>
      </c>
      <c r="E119" t="s">
        <v>4202</v>
      </c>
      <c r="F119" t="s">
        <v>48</v>
      </c>
      <c r="G119" t="s">
        <v>11</v>
      </c>
      <c r="H119" t="s">
        <v>15</v>
      </c>
    </row>
    <row r="120" spans="1:8" x14ac:dyDescent="0.3">
      <c r="A120" t="s">
        <v>228</v>
      </c>
      <c r="B120" t="s">
        <v>4203</v>
      </c>
      <c r="C120">
        <v>36</v>
      </c>
      <c r="D120" t="s">
        <v>9</v>
      </c>
      <c r="E120" t="s">
        <v>4204</v>
      </c>
      <c r="F120" t="s">
        <v>45</v>
      </c>
      <c r="G120" t="s">
        <v>11</v>
      </c>
      <c r="H120" t="s">
        <v>15</v>
      </c>
    </row>
    <row r="121" spans="1:8" x14ac:dyDescent="0.3">
      <c r="A121" t="s">
        <v>229</v>
      </c>
      <c r="B121" t="s">
        <v>4205</v>
      </c>
      <c r="C121">
        <v>40</v>
      </c>
      <c r="D121" t="s">
        <v>9</v>
      </c>
      <c r="E121" t="s">
        <v>4206</v>
      </c>
      <c r="F121" t="s">
        <v>145</v>
      </c>
      <c r="G121" t="s">
        <v>11</v>
      </c>
      <c r="H121" t="s">
        <v>22</v>
      </c>
    </row>
    <row r="122" spans="1:8" x14ac:dyDescent="0.3">
      <c r="A122" t="s">
        <v>230</v>
      </c>
      <c r="B122" t="s">
        <v>4207</v>
      </c>
      <c r="C122">
        <v>44</v>
      </c>
      <c r="D122" t="s">
        <v>13</v>
      </c>
      <c r="E122" t="s">
        <v>4208</v>
      </c>
      <c r="F122" t="s">
        <v>37</v>
      </c>
      <c r="G122" t="s">
        <v>11</v>
      </c>
      <c r="H122" t="s">
        <v>15</v>
      </c>
    </row>
    <row r="123" spans="1:8" x14ac:dyDescent="0.3">
      <c r="A123" t="s">
        <v>231</v>
      </c>
      <c r="B123" t="s">
        <v>4209</v>
      </c>
      <c r="C123">
        <v>62</v>
      </c>
      <c r="D123" t="s">
        <v>9</v>
      </c>
      <c r="E123" t="s">
        <v>4210</v>
      </c>
      <c r="F123" t="s">
        <v>63</v>
      </c>
      <c r="G123" t="s">
        <v>11</v>
      </c>
      <c r="H123" t="s">
        <v>15</v>
      </c>
    </row>
    <row r="124" spans="1:8" x14ac:dyDescent="0.3">
      <c r="A124" t="s">
        <v>232</v>
      </c>
      <c r="B124" t="s">
        <v>4211</v>
      </c>
      <c r="C124">
        <v>50</v>
      </c>
      <c r="D124" t="s">
        <v>9</v>
      </c>
      <c r="E124" t="s">
        <v>233</v>
      </c>
      <c r="F124" t="s">
        <v>4017</v>
      </c>
      <c r="G124" t="s">
        <v>11</v>
      </c>
      <c r="H124" t="s">
        <v>15</v>
      </c>
    </row>
    <row r="125" spans="1:8" x14ac:dyDescent="0.3">
      <c r="A125" t="s">
        <v>234</v>
      </c>
      <c r="B125" t="s">
        <v>4212</v>
      </c>
      <c r="C125">
        <v>40</v>
      </c>
      <c r="D125" t="s">
        <v>9</v>
      </c>
      <c r="E125" t="s">
        <v>4213</v>
      </c>
      <c r="F125" t="s">
        <v>160</v>
      </c>
      <c r="G125" t="s">
        <v>11</v>
      </c>
      <c r="H125" t="s">
        <v>26</v>
      </c>
    </row>
    <row r="126" spans="1:8" x14ac:dyDescent="0.3">
      <c r="A126" t="s">
        <v>235</v>
      </c>
      <c r="B126" t="s">
        <v>4214</v>
      </c>
      <c r="C126">
        <v>26</v>
      </c>
      <c r="D126" t="s">
        <v>9</v>
      </c>
      <c r="E126" t="s">
        <v>236</v>
      </c>
      <c r="F126" t="s">
        <v>122</v>
      </c>
      <c r="G126" t="s">
        <v>11</v>
      </c>
      <c r="H126" t="s">
        <v>22</v>
      </c>
    </row>
    <row r="127" spans="1:8" x14ac:dyDescent="0.3">
      <c r="A127" t="s">
        <v>237</v>
      </c>
      <c r="B127" t="s">
        <v>4215</v>
      </c>
      <c r="C127">
        <v>64</v>
      </c>
      <c r="D127" t="s">
        <v>13</v>
      </c>
      <c r="E127" t="s">
        <v>4216</v>
      </c>
      <c r="F127" t="s">
        <v>238</v>
      </c>
      <c r="G127" t="s">
        <v>11</v>
      </c>
      <c r="H127" t="s">
        <v>15</v>
      </c>
    </row>
    <row r="128" spans="1:8" x14ac:dyDescent="0.3">
      <c r="A128" t="s">
        <v>239</v>
      </c>
      <c r="B128" t="s">
        <v>4217</v>
      </c>
      <c r="C128">
        <v>62</v>
      </c>
      <c r="D128" t="s">
        <v>13</v>
      </c>
      <c r="E128" t="s">
        <v>240</v>
      </c>
      <c r="F128" t="s">
        <v>84</v>
      </c>
      <c r="G128" t="s">
        <v>11</v>
      </c>
      <c r="H128" t="s">
        <v>34</v>
      </c>
    </row>
    <row r="129" spans="1:8" x14ac:dyDescent="0.3">
      <c r="A129" t="s">
        <v>241</v>
      </c>
      <c r="B129" t="s">
        <v>4218</v>
      </c>
      <c r="C129">
        <v>39</v>
      </c>
      <c r="D129" t="s">
        <v>9</v>
      </c>
      <c r="E129" t="s">
        <v>4219</v>
      </c>
      <c r="F129" t="s">
        <v>109</v>
      </c>
      <c r="G129" t="s">
        <v>11</v>
      </c>
      <c r="H129" t="s">
        <v>15</v>
      </c>
    </row>
    <row r="130" spans="1:8" x14ac:dyDescent="0.3">
      <c r="A130" t="s">
        <v>242</v>
      </c>
      <c r="B130" t="s">
        <v>4220</v>
      </c>
      <c r="C130">
        <v>45</v>
      </c>
      <c r="D130" t="s">
        <v>9</v>
      </c>
      <c r="E130" t="s">
        <v>4221</v>
      </c>
      <c r="F130" t="s">
        <v>174</v>
      </c>
      <c r="G130" t="s">
        <v>11</v>
      </c>
      <c r="H130" t="s">
        <v>26</v>
      </c>
    </row>
    <row r="131" spans="1:8" x14ac:dyDescent="0.3">
      <c r="A131" t="s">
        <v>243</v>
      </c>
      <c r="B131" t="s">
        <v>4222</v>
      </c>
      <c r="C131">
        <v>43</v>
      </c>
      <c r="D131" t="s">
        <v>13</v>
      </c>
      <c r="E131" t="s">
        <v>244</v>
      </c>
      <c r="F131" t="s">
        <v>4026</v>
      </c>
      <c r="G131" t="s">
        <v>11</v>
      </c>
      <c r="H131" t="s">
        <v>26</v>
      </c>
    </row>
    <row r="132" spans="1:8" x14ac:dyDescent="0.3">
      <c r="A132" t="s">
        <v>245</v>
      </c>
      <c r="B132" t="s">
        <v>4223</v>
      </c>
      <c r="C132">
        <v>29</v>
      </c>
      <c r="D132" t="s">
        <v>9</v>
      </c>
      <c r="E132" t="s">
        <v>4224</v>
      </c>
      <c r="F132" t="s">
        <v>107</v>
      </c>
      <c r="G132" t="s">
        <v>246</v>
      </c>
      <c r="H132" t="s">
        <v>15</v>
      </c>
    </row>
    <row r="133" spans="1:8" x14ac:dyDescent="0.3">
      <c r="A133" t="s">
        <v>247</v>
      </c>
      <c r="B133" t="s">
        <v>4225</v>
      </c>
      <c r="C133">
        <v>34</v>
      </c>
      <c r="D133" t="s">
        <v>13</v>
      </c>
      <c r="E133" t="s">
        <v>248</v>
      </c>
      <c r="F133" t="s">
        <v>18</v>
      </c>
      <c r="G133" t="s">
        <v>11</v>
      </c>
      <c r="H133" t="s">
        <v>22</v>
      </c>
    </row>
    <row r="134" spans="1:8" x14ac:dyDescent="0.3">
      <c r="A134" t="s">
        <v>249</v>
      </c>
      <c r="B134" t="s">
        <v>4226</v>
      </c>
      <c r="C134">
        <v>57</v>
      </c>
      <c r="D134" t="s">
        <v>13</v>
      </c>
      <c r="E134" t="s">
        <v>250</v>
      </c>
      <c r="F134" t="s">
        <v>21</v>
      </c>
      <c r="G134" t="s">
        <v>11</v>
      </c>
      <c r="H134" t="s">
        <v>34</v>
      </c>
    </row>
    <row r="135" spans="1:8" x14ac:dyDescent="0.3">
      <c r="A135" t="s">
        <v>251</v>
      </c>
      <c r="B135" t="s">
        <v>4227</v>
      </c>
      <c r="C135">
        <v>62</v>
      </c>
      <c r="D135" t="s">
        <v>13</v>
      </c>
      <c r="E135" t="s">
        <v>4228</v>
      </c>
      <c r="F135" t="s">
        <v>152</v>
      </c>
      <c r="G135" t="s">
        <v>11</v>
      </c>
      <c r="H135" t="s">
        <v>22</v>
      </c>
    </row>
    <row r="136" spans="1:8" x14ac:dyDescent="0.3">
      <c r="A136" t="s">
        <v>252</v>
      </c>
      <c r="B136" t="s">
        <v>4229</v>
      </c>
      <c r="C136">
        <v>54</v>
      </c>
      <c r="D136" t="s">
        <v>9</v>
      </c>
      <c r="E136" t="s">
        <v>253</v>
      </c>
      <c r="F136" t="s">
        <v>48</v>
      </c>
      <c r="G136" t="s">
        <v>11</v>
      </c>
      <c r="H136" t="s">
        <v>34</v>
      </c>
    </row>
    <row r="137" spans="1:8" x14ac:dyDescent="0.3">
      <c r="A137" t="s">
        <v>254</v>
      </c>
      <c r="B137" t="s">
        <v>4230</v>
      </c>
      <c r="C137">
        <v>33</v>
      </c>
      <c r="D137" t="s">
        <v>13</v>
      </c>
      <c r="E137" t="s">
        <v>255</v>
      </c>
      <c r="F137" t="s">
        <v>99</v>
      </c>
      <c r="G137" t="s">
        <v>11</v>
      </c>
      <c r="H137" t="s">
        <v>15</v>
      </c>
    </row>
    <row r="138" spans="1:8" x14ac:dyDescent="0.3">
      <c r="A138" t="s">
        <v>256</v>
      </c>
      <c r="B138" t="s">
        <v>4231</v>
      </c>
      <c r="C138">
        <v>29</v>
      </c>
      <c r="D138" t="s">
        <v>9</v>
      </c>
      <c r="E138" t="s">
        <v>4232</v>
      </c>
      <c r="F138" t="s">
        <v>45</v>
      </c>
      <c r="G138" t="s">
        <v>11</v>
      </c>
      <c r="H138" t="s">
        <v>26</v>
      </c>
    </row>
    <row r="139" spans="1:8" x14ac:dyDescent="0.3">
      <c r="A139" t="s">
        <v>257</v>
      </c>
      <c r="B139" t="s">
        <v>4233</v>
      </c>
      <c r="C139">
        <v>55</v>
      </c>
      <c r="D139" t="s">
        <v>13</v>
      </c>
      <c r="E139" t="s">
        <v>4234</v>
      </c>
      <c r="F139" t="s">
        <v>21</v>
      </c>
      <c r="G139" t="s">
        <v>11</v>
      </c>
      <c r="H139" t="s">
        <v>15</v>
      </c>
    </row>
    <row r="140" spans="1:8" x14ac:dyDescent="0.3">
      <c r="A140" t="s">
        <v>258</v>
      </c>
      <c r="B140" t="s">
        <v>4235</v>
      </c>
      <c r="C140">
        <v>43</v>
      </c>
      <c r="D140" t="s">
        <v>9</v>
      </c>
      <c r="E140" t="s">
        <v>222</v>
      </c>
      <c r="F140" t="s">
        <v>171</v>
      </c>
      <c r="G140" t="s">
        <v>11</v>
      </c>
      <c r="H140" t="s">
        <v>34</v>
      </c>
    </row>
    <row r="141" spans="1:8" x14ac:dyDescent="0.3">
      <c r="A141" t="s">
        <v>259</v>
      </c>
      <c r="B141" t="s">
        <v>4236</v>
      </c>
      <c r="C141">
        <v>32</v>
      </c>
      <c r="D141" t="s">
        <v>9</v>
      </c>
      <c r="E141" t="s">
        <v>4237</v>
      </c>
      <c r="F141" t="s">
        <v>75</v>
      </c>
      <c r="G141" t="s">
        <v>11</v>
      </c>
      <c r="H141" t="s">
        <v>22</v>
      </c>
    </row>
    <row r="142" spans="1:8" x14ac:dyDescent="0.3">
      <c r="A142" t="s">
        <v>260</v>
      </c>
      <c r="B142" t="s">
        <v>4238</v>
      </c>
      <c r="C142">
        <v>63</v>
      </c>
      <c r="D142" t="s">
        <v>13</v>
      </c>
      <c r="E142" t="s">
        <v>4239</v>
      </c>
      <c r="F142" t="s">
        <v>37</v>
      </c>
      <c r="G142" t="s">
        <v>11</v>
      </c>
      <c r="H142" t="s">
        <v>34</v>
      </c>
    </row>
    <row r="143" spans="1:8" x14ac:dyDescent="0.3">
      <c r="A143" t="s">
        <v>261</v>
      </c>
      <c r="B143" t="s">
        <v>4240</v>
      </c>
      <c r="C143">
        <v>30</v>
      </c>
      <c r="D143" t="s">
        <v>9</v>
      </c>
      <c r="E143" t="s">
        <v>4241</v>
      </c>
      <c r="F143" t="s">
        <v>25</v>
      </c>
      <c r="G143" t="s">
        <v>246</v>
      </c>
      <c r="H143" t="s">
        <v>22</v>
      </c>
    </row>
    <row r="144" spans="1:8" x14ac:dyDescent="0.3">
      <c r="A144" t="s">
        <v>262</v>
      </c>
      <c r="B144" t="s">
        <v>4242</v>
      </c>
      <c r="C144">
        <v>37</v>
      </c>
      <c r="D144" t="s">
        <v>9</v>
      </c>
      <c r="E144" t="s">
        <v>4243</v>
      </c>
      <c r="F144" t="s">
        <v>43</v>
      </c>
      <c r="G144" t="s">
        <v>11</v>
      </c>
      <c r="H144" t="s">
        <v>22</v>
      </c>
    </row>
    <row r="145" spans="1:8" x14ac:dyDescent="0.3">
      <c r="A145" t="s">
        <v>263</v>
      </c>
      <c r="B145" t="s">
        <v>4244</v>
      </c>
      <c r="C145">
        <v>46</v>
      </c>
      <c r="D145" t="s">
        <v>9</v>
      </c>
      <c r="E145" t="s">
        <v>264</v>
      </c>
      <c r="F145" t="s">
        <v>18</v>
      </c>
      <c r="G145" t="s">
        <v>11</v>
      </c>
      <c r="H145" t="s">
        <v>22</v>
      </c>
    </row>
    <row r="146" spans="1:8" x14ac:dyDescent="0.3">
      <c r="A146" t="s">
        <v>265</v>
      </c>
      <c r="B146" t="s">
        <v>4245</v>
      </c>
      <c r="C146">
        <v>62</v>
      </c>
      <c r="D146" t="s">
        <v>13</v>
      </c>
      <c r="E146" t="s">
        <v>4246</v>
      </c>
      <c r="F146" t="s">
        <v>116</v>
      </c>
      <c r="G146" t="s">
        <v>11</v>
      </c>
      <c r="H146" t="s">
        <v>22</v>
      </c>
    </row>
    <row r="147" spans="1:8" x14ac:dyDescent="0.3">
      <c r="A147" t="s">
        <v>266</v>
      </c>
      <c r="B147" t="s">
        <v>4247</v>
      </c>
      <c r="C147">
        <v>46</v>
      </c>
      <c r="D147" t="s">
        <v>9</v>
      </c>
      <c r="E147" t="s">
        <v>267</v>
      </c>
      <c r="F147" t="s">
        <v>154</v>
      </c>
      <c r="G147" t="s">
        <v>11</v>
      </c>
      <c r="H147" t="s">
        <v>15</v>
      </c>
    </row>
    <row r="148" spans="1:8" x14ac:dyDescent="0.3">
      <c r="A148" t="s">
        <v>268</v>
      </c>
      <c r="B148" t="s">
        <v>4248</v>
      </c>
      <c r="C148">
        <v>32</v>
      </c>
      <c r="D148" t="s">
        <v>13</v>
      </c>
      <c r="E148" t="s">
        <v>269</v>
      </c>
      <c r="F148" t="s">
        <v>4149</v>
      </c>
      <c r="G148" t="s">
        <v>11</v>
      </c>
      <c r="H148" t="s">
        <v>34</v>
      </c>
    </row>
    <row r="149" spans="1:8" x14ac:dyDescent="0.3">
      <c r="A149" t="s">
        <v>270</v>
      </c>
      <c r="B149" t="s">
        <v>4249</v>
      </c>
      <c r="C149">
        <v>49</v>
      </c>
      <c r="D149" t="s">
        <v>13</v>
      </c>
      <c r="E149" t="s">
        <v>4250</v>
      </c>
      <c r="F149" t="s">
        <v>104</v>
      </c>
      <c r="G149" t="s">
        <v>11</v>
      </c>
      <c r="H149" t="s">
        <v>15</v>
      </c>
    </row>
    <row r="150" spans="1:8" x14ac:dyDescent="0.3">
      <c r="A150" t="s">
        <v>271</v>
      </c>
      <c r="B150" t="s">
        <v>4251</v>
      </c>
      <c r="C150">
        <v>42</v>
      </c>
      <c r="D150" t="s">
        <v>13</v>
      </c>
      <c r="E150" t="s">
        <v>4252</v>
      </c>
      <c r="F150" t="s">
        <v>191</v>
      </c>
      <c r="G150" t="s">
        <v>11</v>
      </c>
      <c r="H150" t="s">
        <v>22</v>
      </c>
    </row>
    <row r="151" spans="1:8" x14ac:dyDescent="0.3">
      <c r="A151" t="s">
        <v>272</v>
      </c>
      <c r="B151" t="s">
        <v>4253</v>
      </c>
      <c r="C151">
        <v>33</v>
      </c>
      <c r="D151" t="s">
        <v>9</v>
      </c>
      <c r="E151" t="s">
        <v>4254</v>
      </c>
      <c r="F151" t="s">
        <v>152</v>
      </c>
      <c r="G151" t="s">
        <v>11</v>
      </c>
      <c r="H151" t="s">
        <v>15</v>
      </c>
    </row>
    <row r="152" spans="1:8" x14ac:dyDescent="0.3">
      <c r="A152" t="s">
        <v>273</v>
      </c>
      <c r="B152" t="s">
        <v>4255</v>
      </c>
      <c r="C152">
        <v>24</v>
      </c>
      <c r="D152" t="s">
        <v>9</v>
      </c>
      <c r="E152" t="s">
        <v>4256</v>
      </c>
      <c r="F152" t="s">
        <v>186</v>
      </c>
      <c r="G152" t="s">
        <v>11</v>
      </c>
      <c r="H152" t="s">
        <v>34</v>
      </c>
    </row>
    <row r="153" spans="1:8" x14ac:dyDescent="0.3">
      <c r="A153" t="s">
        <v>274</v>
      </c>
      <c r="B153" t="s">
        <v>4257</v>
      </c>
      <c r="C153">
        <v>25</v>
      </c>
      <c r="D153" t="s">
        <v>13</v>
      </c>
      <c r="E153" t="s">
        <v>4258</v>
      </c>
      <c r="F153" t="s">
        <v>28</v>
      </c>
      <c r="G153" t="s">
        <v>11</v>
      </c>
      <c r="H153" t="s">
        <v>34</v>
      </c>
    </row>
    <row r="154" spans="1:8" x14ac:dyDescent="0.3">
      <c r="A154" t="s">
        <v>275</v>
      </c>
      <c r="B154" t="s">
        <v>4259</v>
      </c>
      <c r="C154">
        <v>41</v>
      </c>
      <c r="D154" t="s">
        <v>13</v>
      </c>
      <c r="E154" t="s">
        <v>276</v>
      </c>
      <c r="F154" t="s">
        <v>72</v>
      </c>
      <c r="G154" t="s">
        <v>11</v>
      </c>
      <c r="H154" t="s">
        <v>15</v>
      </c>
    </row>
    <row r="155" spans="1:8" x14ac:dyDescent="0.3">
      <c r="A155" t="s">
        <v>277</v>
      </c>
      <c r="B155" t="s">
        <v>4260</v>
      </c>
      <c r="C155">
        <v>31</v>
      </c>
      <c r="D155" t="s">
        <v>9</v>
      </c>
      <c r="E155" t="s">
        <v>4261</v>
      </c>
      <c r="F155" t="s">
        <v>4019</v>
      </c>
      <c r="G155" t="s">
        <v>11</v>
      </c>
      <c r="H155" t="s">
        <v>22</v>
      </c>
    </row>
    <row r="156" spans="1:8" x14ac:dyDescent="0.3">
      <c r="A156" t="s">
        <v>278</v>
      </c>
      <c r="B156" t="s">
        <v>4262</v>
      </c>
      <c r="C156">
        <v>35</v>
      </c>
      <c r="D156" t="s">
        <v>13</v>
      </c>
      <c r="E156" t="s">
        <v>279</v>
      </c>
      <c r="F156" t="s">
        <v>109</v>
      </c>
      <c r="G156" t="s">
        <v>11</v>
      </c>
      <c r="H156" t="s">
        <v>34</v>
      </c>
    </row>
    <row r="157" spans="1:8" x14ac:dyDescent="0.3">
      <c r="A157" t="s">
        <v>280</v>
      </c>
      <c r="B157" t="s">
        <v>4263</v>
      </c>
      <c r="C157">
        <v>60</v>
      </c>
      <c r="D157" t="s">
        <v>13</v>
      </c>
      <c r="E157" t="s">
        <v>281</v>
      </c>
      <c r="F157" t="s">
        <v>160</v>
      </c>
      <c r="G157" t="s">
        <v>11</v>
      </c>
      <c r="H157" t="s">
        <v>34</v>
      </c>
    </row>
    <row r="158" spans="1:8" x14ac:dyDescent="0.3">
      <c r="A158" t="s">
        <v>282</v>
      </c>
      <c r="B158" t="s">
        <v>4264</v>
      </c>
      <c r="C158">
        <v>46</v>
      </c>
      <c r="D158" t="s">
        <v>9</v>
      </c>
      <c r="E158" t="s">
        <v>4265</v>
      </c>
      <c r="F158" t="s">
        <v>4019</v>
      </c>
      <c r="G158" t="s">
        <v>11</v>
      </c>
      <c r="H158" t="s">
        <v>22</v>
      </c>
    </row>
    <row r="159" spans="1:8" x14ac:dyDescent="0.3">
      <c r="A159" t="s">
        <v>283</v>
      </c>
      <c r="B159" t="s">
        <v>4266</v>
      </c>
      <c r="C159">
        <v>59</v>
      </c>
      <c r="D159" t="s">
        <v>9</v>
      </c>
      <c r="E159" t="s">
        <v>4267</v>
      </c>
      <c r="F159" t="s">
        <v>4019</v>
      </c>
      <c r="G159" t="s">
        <v>11</v>
      </c>
      <c r="H159" t="s">
        <v>15</v>
      </c>
    </row>
    <row r="160" spans="1:8" x14ac:dyDescent="0.3">
      <c r="A160" t="s">
        <v>284</v>
      </c>
      <c r="B160" t="s">
        <v>4268</v>
      </c>
      <c r="C160">
        <v>43</v>
      </c>
      <c r="D160" t="s">
        <v>9</v>
      </c>
      <c r="E160" t="s">
        <v>4269</v>
      </c>
      <c r="F160" t="s">
        <v>109</v>
      </c>
      <c r="G160" t="s">
        <v>11</v>
      </c>
      <c r="H160" t="s">
        <v>22</v>
      </c>
    </row>
    <row r="161" spans="1:8" x14ac:dyDescent="0.3">
      <c r="A161" t="s">
        <v>285</v>
      </c>
      <c r="B161" t="s">
        <v>4270</v>
      </c>
      <c r="C161">
        <v>46</v>
      </c>
      <c r="D161" t="s">
        <v>13</v>
      </c>
      <c r="E161" t="s">
        <v>286</v>
      </c>
      <c r="F161" t="s">
        <v>4051</v>
      </c>
      <c r="G161" t="s">
        <v>11</v>
      </c>
      <c r="H161" t="s">
        <v>34</v>
      </c>
    </row>
    <row r="162" spans="1:8" x14ac:dyDescent="0.3">
      <c r="A162" t="s">
        <v>287</v>
      </c>
      <c r="B162" t="s">
        <v>4271</v>
      </c>
      <c r="C162">
        <v>41</v>
      </c>
      <c r="D162" t="s">
        <v>13</v>
      </c>
      <c r="E162" t="s">
        <v>4272</v>
      </c>
      <c r="F162" t="s">
        <v>4017</v>
      </c>
      <c r="G162" t="s">
        <v>11</v>
      </c>
      <c r="H162" t="s">
        <v>15</v>
      </c>
    </row>
    <row r="163" spans="1:8" x14ac:dyDescent="0.3">
      <c r="A163" t="s">
        <v>288</v>
      </c>
      <c r="B163" t="s">
        <v>4273</v>
      </c>
      <c r="C163">
        <v>18</v>
      </c>
      <c r="D163" t="s">
        <v>13</v>
      </c>
      <c r="E163" t="s">
        <v>289</v>
      </c>
      <c r="F163" t="s">
        <v>84</v>
      </c>
      <c r="G163" t="s">
        <v>11</v>
      </c>
      <c r="H163" t="s">
        <v>26</v>
      </c>
    </row>
    <row r="164" spans="1:8" x14ac:dyDescent="0.3">
      <c r="A164" t="s">
        <v>290</v>
      </c>
      <c r="B164" t="s">
        <v>4274</v>
      </c>
      <c r="C164">
        <v>37</v>
      </c>
      <c r="D164" t="s">
        <v>9</v>
      </c>
      <c r="E164" t="s">
        <v>291</v>
      </c>
      <c r="F164" t="s">
        <v>145</v>
      </c>
      <c r="G164" t="s">
        <v>246</v>
      </c>
      <c r="H164" t="s">
        <v>26</v>
      </c>
    </row>
    <row r="165" spans="1:8" x14ac:dyDescent="0.3">
      <c r="A165" t="s">
        <v>292</v>
      </c>
      <c r="B165" t="s">
        <v>4275</v>
      </c>
      <c r="C165">
        <v>21</v>
      </c>
      <c r="D165" t="s">
        <v>9</v>
      </c>
      <c r="E165" t="s">
        <v>4276</v>
      </c>
      <c r="F165" t="s">
        <v>122</v>
      </c>
      <c r="G165" t="s">
        <v>11</v>
      </c>
      <c r="H165" t="s">
        <v>22</v>
      </c>
    </row>
    <row r="166" spans="1:8" x14ac:dyDescent="0.3">
      <c r="A166" t="s">
        <v>293</v>
      </c>
      <c r="B166" t="s">
        <v>4277</v>
      </c>
      <c r="C166">
        <v>39</v>
      </c>
      <c r="D166" t="s">
        <v>13</v>
      </c>
      <c r="E166" t="s">
        <v>294</v>
      </c>
      <c r="F166" t="s">
        <v>52</v>
      </c>
      <c r="G166" t="s">
        <v>11</v>
      </c>
      <c r="H166" t="s">
        <v>26</v>
      </c>
    </row>
    <row r="167" spans="1:8" x14ac:dyDescent="0.3">
      <c r="A167" t="s">
        <v>295</v>
      </c>
      <c r="B167" t="s">
        <v>4278</v>
      </c>
      <c r="C167">
        <v>47</v>
      </c>
      <c r="D167" t="s">
        <v>13</v>
      </c>
      <c r="E167" t="s">
        <v>296</v>
      </c>
      <c r="F167" t="s">
        <v>122</v>
      </c>
      <c r="G167" t="s">
        <v>11</v>
      </c>
      <c r="H167" t="s">
        <v>15</v>
      </c>
    </row>
    <row r="168" spans="1:8" x14ac:dyDescent="0.3">
      <c r="A168" t="s">
        <v>297</v>
      </c>
      <c r="B168" t="s">
        <v>4279</v>
      </c>
      <c r="C168">
        <v>25</v>
      </c>
      <c r="D168" t="s">
        <v>13</v>
      </c>
      <c r="E168" t="s">
        <v>4280</v>
      </c>
      <c r="F168" t="s">
        <v>99</v>
      </c>
      <c r="G168" t="s">
        <v>11</v>
      </c>
      <c r="H168" t="s">
        <v>26</v>
      </c>
    </row>
    <row r="169" spans="1:8" x14ac:dyDescent="0.3">
      <c r="A169" t="s">
        <v>298</v>
      </c>
      <c r="B169" t="s">
        <v>4281</v>
      </c>
      <c r="C169">
        <v>36</v>
      </c>
      <c r="D169" t="s">
        <v>13</v>
      </c>
      <c r="E169" t="s">
        <v>4282</v>
      </c>
      <c r="F169" t="s">
        <v>145</v>
      </c>
      <c r="G169" t="s">
        <v>11</v>
      </c>
      <c r="H169" t="s">
        <v>34</v>
      </c>
    </row>
    <row r="170" spans="1:8" x14ac:dyDescent="0.3">
      <c r="A170" t="s">
        <v>299</v>
      </c>
      <c r="B170" t="s">
        <v>4283</v>
      </c>
      <c r="C170">
        <v>36</v>
      </c>
      <c r="D170" t="s">
        <v>13</v>
      </c>
      <c r="E170" t="s">
        <v>300</v>
      </c>
      <c r="F170" t="s">
        <v>152</v>
      </c>
      <c r="G170" t="s">
        <v>11</v>
      </c>
      <c r="H170" t="s">
        <v>15</v>
      </c>
    </row>
    <row r="171" spans="1:8" x14ac:dyDescent="0.3">
      <c r="A171" t="s">
        <v>301</v>
      </c>
      <c r="B171" t="s">
        <v>4284</v>
      </c>
      <c r="C171">
        <v>64</v>
      </c>
      <c r="D171" t="s">
        <v>9</v>
      </c>
      <c r="E171" t="s">
        <v>302</v>
      </c>
      <c r="F171" t="s">
        <v>4031</v>
      </c>
      <c r="G171" t="s">
        <v>11</v>
      </c>
      <c r="H171" t="s">
        <v>22</v>
      </c>
    </row>
    <row r="172" spans="1:8" x14ac:dyDescent="0.3">
      <c r="A172" t="s">
        <v>303</v>
      </c>
      <c r="B172" t="s">
        <v>4285</v>
      </c>
      <c r="C172">
        <v>18</v>
      </c>
      <c r="D172" t="s">
        <v>9</v>
      </c>
      <c r="E172" t="s">
        <v>4286</v>
      </c>
      <c r="F172" t="s">
        <v>72</v>
      </c>
      <c r="G172" t="s">
        <v>11</v>
      </c>
      <c r="H172" t="s">
        <v>34</v>
      </c>
    </row>
    <row r="173" spans="1:8" x14ac:dyDescent="0.3">
      <c r="A173" t="s">
        <v>304</v>
      </c>
      <c r="B173" t="s">
        <v>4287</v>
      </c>
      <c r="C173">
        <v>44</v>
      </c>
      <c r="D173" t="s">
        <v>13</v>
      </c>
      <c r="E173" t="s">
        <v>305</v>
      </c>
      <c r="F173" t="s">
        <v>154</v>
      </c>
      <c r="G173" t="s">
        <v>11</v>
      </c>
      <c r="H173" t="s">
        <v>15</v>
      </c>
    </row>
    <row r="174" spans="1:8" x14ac:dyDescent="0.3">
      <c r="A174" t="s">
        <v>306</v>
      </c>
      <c r="B174" t="s">
        <v>4288</v>
      </c>
      <c r="C174">
        <v>41</v>
      </c>
      <c r="D174" t="s">
        <v>13</v>
      </c>
      <c r="E174" t="s">
        <v>4289</v>
      </c>
      <c r="F174" t="s">
        <v>4029</v>
      </c>
      <c r="G174" t="s">
        <v>11</v>
      </c>
      <c r="H174" t="s">
        <v>22</v>
      </c>
    </row>
    <row r="175" spans="1:8" x14ac:dyDescent="0.3">
      <c r="A175" t="s">
        <v>307</v>
      </c>
      <c r="B175" t="s">
        <v>4290</v>
      </c>
      <c r="C175">
        <v>41</v>
      </c>
      <c r="D175" t="s">
        <v>13</v>
      </c>
      <c r="E175" t="s">
        <v>4194</v>
      </c>
      <c r="F175" t="s">
        <v>160</v>
      </c>
      <c r="G175" t="s">
        <v>4291</v>
      </c>
      <c r="H175" t="s">
        <v>15</v>
      </c>
    </row>
    <row r="176" spans="1:8" x14ac:dyDescent="0.3">
      <c r="A176" t="s">
        <v>308</v>
      </c>
      <c r="B176" t="s">
        <v>4292</v>
      </c>
      <c r="C176">
        <v>26</v>
      </c>
      <c r="D176" t="s">
        <v>13</v>
      </c>
      <c r="E176" t="s">
        <v>309</v>
      </c>
      <c r="F176" t="s">
        <v>109</v>
      </c>
      <c r="G176" t="s">
        <v>11</v>
      </c>
      <c r="H176" t="s">
        <v>34</v>
      </c>
    </row>
    <row r="177" spans="1:8" x14ac:dyDescent="0.3">
      <c r="A177" t="s">
        <v>310</v>
      </c>
      <c r="B177" t="s">
        <v>4293</v>
      </c>
      <c r="C177">
        <v>56</v>
      </c>
      <c r="D177" t="s">
        <v>9</v>
      </c>
      <c r="E177" t="s">
        <v>4294</v>
      </c>
      <c r="F177" t="s">
        <v>63</v>
      </c>
      <c r="G177" t="s">
        <v>11</v>
      </c>
      <c r="H177" t="s">
        <v>15</v>
      </c>
    </row>
    <row r="178" spans="1:8" x14ac:dyDescent="0.3">
      <c r="A178" t="s">
        <v>311</v>
      </c>
      <c r="B178" t="s">
        <v>4295</v>
      </c>
      <c r="C178">
        <v>48</v>
      </c>
      <c r="D178" t="s">
        <v>9</v>
      </c>
      <c r="E178" t="s">
        <v>312</v>
      </c>
      <c r="F178" t="s">
        <v>109</v>
      </c>
      <c r="G178" t="s">
        <v>11</v>
      </c>
      <c r="H178" t="s">
        <v>26</v>
      </c>
    </row>
    <row r="179" spans="1:8" x14ac:dyDescent="0.3">
      <c r="A179" t="s">
        <v>313</v>
      </c>
      <c r="B179" t="s">
        <v>4296</v>
      </c>
      <c r="C179">
        <v>55</v>
      </c>
      <c r="D179" t="s">
        <v>9</v>
      </c>
      <c r="E179" t="s">
        <v>314</v>
      </c>
      <c r="F179" t="s">
        <v>315</v>
      </c>
      <c r="G179" t="s">
        <v>11</v>
      </c>
      <c r="H179" t="s">
        <v>15</v>
      </c>
    </row>
    <row r="180" spans="1:8" x14ac:dyDescent="0.3">
      <c r="A180" t="s">
        <v>316</v>
      </c>
      <c r="B180" t="s">
        <v>4297</v>
      </c>
      <c r="C180">
        <v>33</v>
      </c>
      <c r="D180" t="s">
        <v>13</v>
      </c>
      <c r="E180" t="s">
        <v>4298</v>
      </c>
      <c r="F180" t="s">
        <v>4149</v>
      </c>
      <c r="G180" t="s">
        <v>11</v>
      </c>
      <c r="H180" t="s">
        <v>22</v>
      </c>
    </row>
    <row r="181" spans="1:8" x14ac:dyDescent="0.3">
      <c r="A181" t="s">
        <v>317</v>
      </c>
      <c r="B181" t="s">
        <v>4299</v>
      </c>
      <c r="C181">
        <v>43</v>
      </c>
      <c r="D181" t="s">
        <v>13</v>
      </c>
      <c r="E181" t="s">
        <v>318</v>
      </c>
      <c r="F181" t="s">
        <v>75</v>
      </c>
      <c r="G181" t="s">
        <v>11</v>
      </c>
      <c r="H181" t="s">
        <v>26</v>
      </c>
    </row>
    <row r="182" spans="1:8" x14ac:dyDescent="0.3">
      <c r="A182" t="s">
        <v>319</v>
      </c>
      <c r="B182" t="s">
        <v>4300</v>
      </c>
      <c r="C182">
        <v>38</v>
      </c>
      <c r="D182" t="s">
        <v>9</v>
      </c>
      <c r="E182" t="s">
        <v>4301</v>
      </c>
      <c r="F182" t="s">
        <v>238</v>
      </c>
      <c r="G182" t="s">
        <v>11</v>
      </c>
      <c r="H182" t="s">
        <v>22</v>
      </c>
    </row>
    <row r="183" spans="1:8" x14ac:dyDescent="0.3">
      <c r="A183" t="s">
        <v>320</v>
      </c>
      <c r="B183" t="s">
        <v>4302</v>
      </c>
      <c r="C183">
        <v>60</v>
      </c>
      <c r="D183" t="s">
        <v>9</v>
      </c>
      <c r="E183" t="s">
        <v>4303</v>
      </c>
      <c r="F183" t="s">
        <v>4037</v>
      </c>
      <c r="G183" t="s">
        <v>11</v>
      </c>
      <c r="H183" t="s">
        <v>22</v>
      </c>
    </row>
    <row r="184" spans="1:8" x14ac:dyDescent="0.3">
      <c r="A184" t="s">
        <v>321</v>
      </c>
      <c r="B184" t="s">
        <v>4304</v>
      </c>
      <c r="C184">
        <v>23</v>
      </c>
      <c r="D184" t="s">
        <v>13</v>
      </c>
      <c r="E184" t="s">
        <v>322</v>
      </c>
      <c r="F184" t="s">
        <v>60</v>
      </c>
      <c r="G184" t="s">
        <v>11</v>
      </c>
      <c r="H184" t="s">
        <v>26</v>
      </c>
    </row>
    <row r="185" spans="1:8" x14ac:dyDescent="0.3">
      <c r="A185" t="s">
        <v>323</v>
      </c>
      <c r="B185" t="s">
        <v>4305</v>
      </c>
      <c r="C185">
        <v>18</v>
      </c>
      <c r="D185" t="s">
        <v>9</v>
      </c>
      <c r="E185" t="s">
        <v>4306</v>
      </c>
      <c r="F185" t="s">
        <v>4037</v>
      </c>
      <c r="G185" t="s">
        <v>11</v>
      </c>
      <c r="H185" t="s">
        <v>15</v>
      </c>
    </row>
    <row r="186" spans="1:8" x14ac:dyDescent="0.3">
      <c r="A186" t="s">
        <v>324</v>
      </c>
      <c r="B186" t="s">
        <v>4307</v>
      </c>
      <c r="C186">
        <v>46</v>
      </c>
      <c r="D186" t="s">
        <v>13</v>
      </c>
      <c r="E186" t="s">
        <v>4308</v>
      </c>
      <c r="F186" t="s">
        <v>4019</v>
      </c>
      <c r="G186" t="s">
        <v>11</v>
      </c>
      <c r="H186" t="s">
        <v>26</v>
      </c>
    </row>
    <row r="187" spans="1:8" x14ac:dyDescent="0.3">
      <c r="A187" t="s">
        <v>325</v>
      </c>
      <c r="B187" t="s">
        <v>4309</v>
      </c>
      <c r="C187">
        <v>54</v>
      </c>
      <c r="D187" t="s">
        <v>13</v>
      </c>
      <c r="E187" t="s">
        <v>4310</v>
      </c>
      <c r="F187" t="s">
        <v>4051</v>
      </c>
      <c r="G187" t="s">
        <v>11</v>
      </c>
      <c r="H187" t="s">
        <v>15</v>
      </c>
    </row>
    <row r="188" spans="1:8" x14ac:dyDescent="0.3">
      <c r="A188" t="s">
        <v>326</v>
      </c>
      <c r="B188" t="s">
        <v>4311</v>
      </c>
      <c r="C188">
        <v>53</v>
      </c>
      <c r="D188" t="s">
        <v>9</v>
      </c>
      <c r="E188" t="s">
        <v>4312</v>
      </c>
      <c r="F188" t="s">
        <v>72</v>
      </c>
      <c r="G188" t="s">
        <v>11</v>
      </c>
      <c r="H188" t="s">
        <v>26</v>
      </c>
    </row>
    <row r="189" spans="1:8" x14ac:dyDescent="0.3">
      <c r="A189" t="s">
        <v>327</v>
      </c>
      <c r="B189" t="s">
        <v>4313</v>
      </c>
      <c r="C189">
        <v>60</v>
      </c>
      <c r="D189" t="s">
        <v>13</v>
      </c>
      <c r="E189" t="s">
        <v>4314</v>
      </c>
      <c r="F189" t="s">
        <v>18</v>
      </c>
      <c r="G189" t="s">
        <v>11</v>
      </c>
      <c r="H189" t="s">
        <v>15</v>
      </c>
    </row>
    <row r="190" spans="1:8" x14ac:dyDescent="0.3">
      <c r="A190" t="s">
        <v>328</v>
      </c>
      <c r="B190" t="s">
        <v>4315</v>
      </c>
      <c r="C190">
        <v>42</v>
      </c>
      <c r="D190" t="s">
        <v>9</v>
      </c>
      <c r="E190" t="s">
        <v>329</v>
      </c>
      <c r="F190" t="s">
        <v>4109</v>
      </c>
      <c r="G190" t="s">
        <v>11</v>
      </c>
      <c r="H190" t="s">
        <v>26</v>
      </c>
    </row>
    <row r="191" spans="1:8" x14ac:dyDescent="0.3">
      <c r="A191" t="s">
        <v>330</v>
      </c>
      <c r="B191" t="s">
        <v>4316</v>
      </c>
      <c r="C191">
        <v>29</v>
      </c>
      <c r="D191" t="s">
        <v>9</v>
      </c>
      <c r="E191" t="s">
        <v>4317</v>
      </c>
      <c r="F191" t="s">
        <v>315</v>
      </c>
      <c r="G191" t="s">
        <v>11</v>
      </c>
      <c r="H191" t="s">
        <v>34</v>
      </c>
    </row>
    <row r="192" spans="1:8" x14ac:dyDescent="0.3">
      <c r="A192" t="s">
        <v>331</v>
      </c>
      <c r="B192" t="s">
        <v>4318</v>
      </c>
      <c r="C192">
        <v>21</v>
      </c>
      <c r="D192" t="s">
        <v>9</v>
      </c>
      <c r="E192" t="s">
        <v>332</v>
      </c>
      <c r="F192" t="s">
        <v>4037</v>
      </c>
      <c r="G192" t="s">
        <v>11</v>
      </c>
      <c r="H192" t="s">
        <v>22</v>
      </c>
    </row>
    <row r="193" spans="1:8" x14ac:dyDescent="0.3">
      <c r="A193" t="s">
        <v>333</v>
      </c>
      <c r="B193" t="s">
        <v>4319</v>
      </c>
      <c r="C193">
        <v>29</v>
      </c>
      <c r="D193" t="s">
        <v>13</v>
      </c>
      <c r="E193" t="s">
        <v>334</v>
      </c>
      <c r="F193" t="s">
        <v>21</v>
      </c>
      <c r="G193" t="s">
        <v>11</v>
      </c>
      <c r="H193" t="s">
        <v>22</v>
      </c>
    </row>
    <row r="194" spans="1:8" x14ac:dyDescent="0.3">
      <c r="A194" t="s">
        <v>335</v>
      </c>
      <c r="B194" t="s">
        <v>4320</v>
      </c>
      <c r="C194">
        <v>26</v>
      </c>
      <c r="D194" t="s">
        <v>9</v>
      </c>
      <c r="E194" t="s">
        <v>4321</v>
      </c>
      <c r="F194" t="s">
        <v>68</v>
      </c>
      <c r="G194" t="s">
        <v>11</v>
      </c>
      <c r="H194" t="s">
        <v>34</v>
      </c>
    </row>
    <row r="195" spans="1:8" x14ac:dyDescent="0.3">
      <c r="A195" t="s">
        <v>336</v>
      </c>
      <c r="B195" t="s">
        <v>4322</v>
      </c>
      <c r="C195">
        <v>38</v>
      </c>
      <c r="D195" t="s">
        <v>9</v>
      </c>
      <c r="E195" t="s">
        <v>4323</v>
      </c>
      <c r="F195" t="s">
        <v>52</v>
      </c>
      <c r="G195" t="s">
        <v>11</v>
      </c>
      <c r="H195" t="s">
        <v>34</v>
      </c>
    </row>
    <row r="196" spans="1:8" x14ac:dyDescent="0.3">
      <c r="A196" t="s">
        <v>337</v>
      </c>
      <c r="B196" t="s">
        <v>4324</v>
      </c>
      <c r="C196">
        <v>46</v>
      </c>
      <c r="D196" t="s">
        <v>9</v>
      </c>
      <c r="E196" t="s">
        <v>338</v>
      </c>
      <c r="F196" t="s">
        <v>37</v>
      </c>
      <c r="G196" t="s">
        <v>11</v>
      </c>
      <c r="H196" t="s">
        <v>34</v>
      </c>
    </row>
    <row r="197" spans="1:8" x14ac:dyDescent="0.3">
      <c r="A197" t="s">
        <v>339</v>
      </c>
      <c r="B197" t="s">
        <v>4325</v>
      </c>
      <c r="C197">
        <v>60</v>
      </c>
      <c r="D197" t="s">
        <v>9</v>
      </c>
      <c r="E197" t="s">
        <v>340</v>
      </c>
      <c r="F197" t="s">
        <v>84</v>
      </c>
      <c r="G197" t="s">
        <v>11</v>
      </c>
      <c r="H197" t="s">
        <v>26</v>
      </c>
    </row>
    <row r="198" spans="1:8" x14ac:dyDescent="0.3">
      <c r="A198" t="s">
        <v>341</v>
      </c>
      <c r="B198" t="s">
        <v>4326</v>
      </c>
      <c r="C198">
        <v>18</v>
      </c>
      <c r="D198" t="s">
        <v>13</v>
      </c>
      <c r="E198" t="s">
        <v>4327</v>
      </c>
      <c r="F198" t="s">
        <v>104</v>
      </c>
      <c r="G198" t="s">
        <v>11</v>
      </c>
      <c r="H198" t="s">
        <v>15</v>
      </c>
    </row>
    <row r="199" spans="1:8" x14ac:dyDescent="0.3">
      <c r="A199" t="s">
        <v>342</v>
      </c>
      <c r="B199" t="s">
        <v>4328</v>
      </c>
      <c r="C199">
        <v>45</v>
      </c>
      <c r="D199" t="s">
        <v>13</v>
      </c>
      <c r="E199" t="s">
        <v>128</v>
      </c>
      <c r="F199" t="s">
        <v>125</v>
      </c>
      <c r="G199" t="s">
        <v>11</v>
      </c>
      <c r="H199" t="s">
        <v>15</v>
      </c>
    </row>
    <row r="200" spans="1:8" x14ac:dyDescent="0.3">
      <c r="A200" t="s">
        <v>343</v>
      </c>
      <c r="B200" t="s">
        <v>4329</v>
      </c>
      <c r="C200">
        <v>54</v>
      </c>
      <c r="D200" t="s">
        <v>9</v>
      </c>
      <c r="E200" t="s">
        <v>344</v>
      </c>
      <c r="F200" t="s">
        <v>109</v>
      </c>
      <c r="G200" t="s">
        <v>11</v>
      </c>
      <c r="H200" t="s">
        <v>22</v>
      </c>
    </row>
    <row r="201" spans="1:8" x14ac:dyDescent="0.3">
      <c r="A201" t="s">
        <v>345</v>
      </c>
      <c r="B201" t="s">
        <v>4330</v>
      </c>
      <c r="C201">
        <v>46</v>
      </c>
      <c r="D201" t="s">
        <v>9</v>
      </c>
      <c r="E201" t="s">
        <v>4331</v>
      </c>
      <c r="F201" t="s">
        <v>145</v>
      </c>
      <c r="G201" t="s">
        <v>11</v>
      </c>
      <c r="H201" t="s">
        <v>22</v>
      </c>
    </row>
    <row r="202" spans="1:8" x14ac:dyDescent="0.3">
      <c r="A202" t="s">
        <v>346</v>
      </c>
      <c r="B202" t="s">
        <v>4332</v>
      </c>
      <c r="C202">
        <v>30</v>
      </c>
      <c r="D202" t="s">
        <v>9</v>
      </c>
      <c r="E202" t="s">
        <v>4333</v>
      </c>
      <c r="F202" t="s">
        <v>238</v>
      </c>
      <c r="G202" t="s">
        <v>11</v>
      </c>
      <c r="H202" t="s">
        <v>15</v>
      </c>
    </row>
    <row r="203" spans="1:8" x14ac:dyDescent="0.3">
      <c r="A203" t="s">
        <v>347</v>
      </c>
      <c r="B203" t="s">
        <v>4334</v>
      </c>
      <c r="C203">
        <v>25</v>
      </c>
      <c r="D203" t="s">
        <v>13</v>
      </c>
      <c r="E203" t="s">
        <v>4335</v>
      </c>
      <c r="F203" t="s">
        <v>99</v>
      </c>
      <c r="G203" t="s">
        <v>11</v>
      </c>
      <c r="H203" t="s">
        <v>22</v>
      </c>
    </row>
    <row r="204" spans="1:8" x14ac:dyDescent="0.3">
      <c r="A204" t="s">
        <v>348</v>
      </c>
      <c r="B204" t="s">
        <v>4336</v>
      </c>
      <c r="C204">
        <v>37</v>
      </c>
      <c r="D204" t="s">
        <v>13</v>
      </c>
      <c r="E204" t="s">
        <v>349</v>
      </c>
      <c r="F204" t="s">
        <v>41</v>
      </c>
      <c r="G204" t="s">
        <v>11</v>
      </c>
      <c r="H204" t="s">
        <v>15</v>
      </c>
    </row>
    <row r="205" spans="1:8" x14ac:dyDescent="0.3">
      <c r="A205" t="s">
        <v>350</v>
      </c>
      <c r="B205" t="s">
        <v>4337</v>
      </c>
      <c r="C205">
        <v>47</v>
      </c>
      <c r="D205" t="s">
        <v>9</v>
      </c>
      <c r="E205" t="s">
        <v>351</v>
      </c>
      <c r="F205" t="s">
        <v>160</v>
      </c>
      <c r="G205" t="s">
        <v>11</v>
      </c>
      <c r="H205" t="s">
        <v>15</v>
      </c>
    </row>
    <row r="206" spans="1:8" x14ac:dyDescent="0.3">
      <c r="A206" t="s">
        <v>352</v>
      </c>
      <c r="B206" t="s">
        <v>4338</v>
      </c>
      <c r="C206">
        <v>52</v>
      </c>
      <c r="D206" t="s">
        <v>9</v>
      </c>
      <c r="E206" t="s">
        <v>4339</v>
      </c>
      <c r="F206" t="s">
        <v>171</v>
      </c>
      <c r="G206" t="s">
        <v>11</v>
      </c>
      <c r="H206" t="s">
        <v>15</v>
      </c>
    </row>
    <row r="207" spans="1:8" x14ac:dyDescent="0.3">
      <c r="A207" t="s">
        <v>353</v>
      </c>
      <c r="B207" t="s">
        <v>4340</v>
      </c>
      <c r="C207">
        <v>44</v>
      </c>
      <c r="D207" t="s">
        <v>13</v>
      </c>
      <c r="E207" t="s">
        <v>4341</v>
      </c>
      <c r="F207" t="s">
        <v>4051</v>
      </c>
      <c r="G207" t="s">
        <v>11</v>
      </c>
      <c r="H207" t="s">
        <v>34</v>
      </c>
    </row>
    <row r="208" spans="1:8" x14ac:dyDescent="0.3">
      <c r="A208" t="s">
        <v>354</v>
      </c>
      <c r="B208" t="s">
        <v>4342</v>
      </c>
      <c r="C208">
        <v>26</v>
      </c>
      <c r="D208" t="s">
        <v>13</v>
      </c>
      <c r="E208" t="s">
        <v>355</v>
      </c>
      <c r="F208" t="s">
        <v>145</v>
      </c>
      <c r="G208" t="s">
        <v>11</v>
      </c>
      <c r="H208" t="s">
        <v>26</v>
      </c>
    </row>
    <row r="209" spans="1:8" x14ac:dyDescent="0.3">
      <c r="A209" t="s">
        <v>356</v>
      </c>
      <c r="B209" t="s">
        <v>4343</v>
      </c>
      <c r="C209">
        <v>28</v>
      </c>
      <c r="D209" t="s">
        <v>13</v>
      </c>
      <c r="E209" t="s">
        <v>4344</v>
      </c>
      <c r="F209" t="s">
        <v>4051</v>
      </c>
      <c r="G209" t="s">
        <v>11</v>
      </c>
      <c r="H209" t="s">
        <v>22</v>
      </c>
    </row>
    <row r="210" spans="1:8" x14ac:dyDescent="0.3">
      <c r="A210" t="s">
        <v>357</v>
      </c>
      <c r="B210" t="s">
        <v>4345</v>
      </c>
      <c r="C210">
        <v>54</v>
      </c>
      <c r="D210" t="s">
        <v>9</v>
      </c>
      <c r="E210" t="s">
        <v>358</v>
      </c>
      <c r="F210" t="s">
        <v>193</v>
      </c>
      <c r="G210" t="s">
        <v>11</v>
      </c>
      <c r="H210" t="s">
        <v>15</v>
      </c>
    </row>
    <row r="211" spans="1:8" x14ac:dyDescent="0.3">
      <c r="A211" t="s">
        <v>359</v>
      </c>
      <c r="B211" t="s">
        <v>4346</v>
      </c>
      <c r="C211">
        <v>50</v>
      </c>
      <c r="D211" t="s">
        <v>13</v>
      </c>
      <c r="E211" t="s">
        <v>4347</v>
      </c>
      <c r="F211" t="s">
        <v>238</v>
      </c>
      <c r="G211" t="s">
        <v>11</v>
      </c>
      <c r="H211" t="s">
        <v>15</v>
      </c>
    </row>
    <row r="212" spans="1:8" x14ac:dyDescent="0.3">
      <c r="A212" t="s">
        <v>360</v>
      </c>
      <c r="B212" t="s">
        <v>4348</v>
      </c>
      <c r="C212">
        <v>48</v>
      </c>
      <c r="D212" t="s">
        <v>9</v>
      </c>
      <c r="E212" t="s">
        <v>361</v>
      </c>
      <c r="F212" t="s">
        <v>52</v>
      </c>
      <c r="G212" t="s">
        <v>11</v>
      </c>
      <c r="H212" t="s">
        <v>26</v>
      </c>
    </row>
    <row r="213" spans="1:8" x14ac:dyDescent="0.3">
      <c r="A213" t="s">
        <v>362</v>
      </c>
      <c r="B213" t="s">
        <v>4349</v>
      </c>
      <c r="C213">
        <v>20</v>
      </c>
      <c r="D213" t="s">
        <v>13</v>
      </c>
      <c r="E213" t="s">
        <v>363</v>
      </c>
      <c r="F213" t="s">
        <v>57</v>
      </c>
      <c r="G213" t="s">
        <v>11</v>
      </c>
      <c r="H213" t="s">
        <v>26</v>
      </c>
    </row>
    <row r="214" spans="1:8" x14ac:dyDescent="0.3">
      <c r="A214" t="s">
        <v>364</v>
      </c>
      <c r="B214" t="s">
        <v>4350</v>
      </c>
      <c r="C214">
        <v>63</v>
      </c>
      <c r="D214" t="s">
        <v>13</v>
      </c>
      <c r="E214" t="s">
        <v>365</v>
      </c>
      <c r="F214" t="s">
        <v>48</v>
      </c>
      <c r="G214" t="s">
        <v>11</v>
      </c>
      <c r="H214" t="s">
        <v>15</v>
      </c>
    </row>
    <row r="215" spans="1:8" x14ac:dyDescent="0.3">
      <c r="A215" t="s">
        <v>366</v>
      </c>
      <c r="B215" t="s">
        <v>4351</v>
      </c>
      <c r="C215">
        <v>42</v>
      </c>
      <c r="D215" t="s">
        <v>13</v>
      </c>
      <c r="E215" t="s">
        <v>4352</v>
      </c>
      <c r="F215" t="s">
        <v>4019</v>
      </c>
      <c r="G215" t="s">
        <v>11</v>
      </c>
      <c r="H215" t="s">
        <v>15</v>
      </c>
    </row>
    <row r="216" spans="1:8" x14ac:dyDescent="0.3">
      <c r="A216" t="s">
        <v>367</v>
      </c>
      <c r="B216" t="s">
        <v>4353</v>
      </c>
      <c r="C216">
        <v>61</v>
      </c>
      <c r="D216" t="s">
        <v>9</v>
      </c>
      <c r="E216" t="s">
        <v>368</v>
      </c>
      <c r="F216" t="s">
        <v>43</v>
      </c>
      <c r="G216" t="s">
        <v>11</v>
      </c>
      <c r="H216" t="s">
        <v>34</v>
      </c>
    </row>
    <row r="217" spans="1:8" x14ac:dyDescent="0.3">
      <c r="A217" t="s">
        <v>369</v>
      </c>
      <c r="B217" t="s">
        <v>4354</v>
      </c>
      <c r="C217">
        <v>50</v>
      </c>
      <c r="D217" t="s">
        <v>13</v>
      </c>
      <c r="E217" t="s">
        <v>4355</v>
      </c>
      <c r="F217" t="s">
        <v>28</v>
      </c>
      <c r="G217" t="s">
        <v>11</v>
      </c>
      <c r="H217" t="s">
        <v>34</v>
      </c>
    </row>
    <row r="218" spans="1:8" x14ac:dyDescent="0.3">
      <c r="A218" t="s">
        <v>370</v>
      </c>
      <c r="B218" t="s">
        <v>4356</v>
      </c>
      <c r="C218">
        <v>44</v>
      </c>
      <c r="D218" t="s">
        <v>9</v>
      </c>
      <c r="E218" t="s">
        <v>371</v>
      </c>
      <c r="F218" t="s">
        <v>25</v>
      </c>
      <c r="G218" t="s">
        <v>11</v>
      </c>
      <c r="H218" t="s">
        <v>15</v>
      </c>
    </row>
    <row r="219" spans="1:8" x14ac:dyDescent="0.3">
      <c r="A219" t="s">
        <v>372</v>
      </c>
      <c r="B219" t="s">
        <v>4357</v>
      </c>
      <c r="C219">
        <v>42</v>
      </c>
      <c r="D219" t="s">
        <v>9</v>
      </c>
      <c r="E219" t="s">
        <v>4358</v>
      </c>
      <c r="F219" t="s">
        <v>72</v>
      </c>
      <c r="G219" t="s">
        <v>11</v>
      </c>
      <c r="H219" t="s">
        <v>26</v>
      </c>
    </row>
    <row r="220" spans="1:8" x14ac:dyDescent="0.3">
      <c r="A220" t="s">
        <v>373</v>
      </c>
      <c r="B220" t="s">
        <v>4359</v>
      </c>
      <c r="C220">
        <v>46</v>
      </c>
      <c r="D220" t="s">
        <v>9</v>
      </c>
      <c r="E220" t="s">
        <v>374</v>
      </c>
      <c r="F220" t="s">
        <v>25</v>
      </c>
      <c r="G220" t="s">
        <v>11</v>
      </c>
      <c r="H220" t="s">
        <v>15</v>
      </c>
    </row>
    <row r="221" spans="1:8" x14ac:dyDescent="0.3">
      <c r="A221" t="s">
        <v>375</v>
      </c>
      <c r="B221" t="s">
        <v>4360</v>
      </c>
      <c r="C221">
        <v>47</v>
      </c>
      <c r="D221" t="s">
        <v>13</v>
      </c>
      <c r="E221" t="s">
        <v>4361</v>
      </c>
      <c r="F221" t="s">
        <v>4051</v>
      </c>
      <c r="G221" t="s">
        <v>11</v>
      </c>
      <c r="H221" t="s">
        <v>34</v>
      </c>
    </row>
    <row r="222" spans="1:8" x14ac:dyDescent="0.3">
      <c r="A222" t="s">
        <v>376</v>
      </c>
      <c r="B222" t="s">
        <v>4362</v>
      </c>
      <c r="C222">
        <v>50</v>
      </c>
      <c r="D222" t="s">
        <v>13</v>
      </c>
      <c r="E222" t="s">
        <v>4363</v>
      </c>
      <c r="F222" t="s">
        <v>377</v>
      </c>
      <c r="G222" t="s">
        <v>4291</v>
      </c>
      <c r="H222" t="s">
        <v>22</v>
      </c>
    </row>
    <row r="223" spans="1:8" x14ac:dyDescent="0.3">
      <c r="A223" t="s">
        <v>378</v>
      </c>
      <c r="B223" t="s">
        <v>4364</v>
      </c>
      <c r="C223">
        <v>38</v>
      </c>
      <c r="D223" t="s">
        <v>9</v>
      </c>
      <c r="E223" t="s">
        <v>379</v>
      </c>
      <c r="F223" t="s">
        <v>52</v>
      </c>
      <c r="G223" t="s">
        <v>11</v>
      </c>
      <c r="H223" t="s">
        <v>15</v>
      </c>
    </row>
    <row r="224" spans="1:8" x14ac:dyDescent="0.3">
      <c r="A224" t="s">
        <v>380</v>
      </c>
      <c r="B224" t="s">
        <v>4365</v>
      </c>
      <c r="C224">
        <v>35</v>
      </c>
      <c r="D224" t="s">
        <v>9</v>
      </c>
      <c r="E224" t="s">
        <v>4366</v>
      </c>
      <c r="F224" t="s">
        <v>4109</v>
      </c>
      <c r="G224" t="s">
        <v>11</v>
      </c>
      <c r="H224" t="s">
        <v>15</v>
      </c>
    </row>
    <row r="225" spans="1:8" x14ac:dyDescent="0.3">
      <c r="A225" t="s">
        <v>381</v>
      </c>
      <c r="B225" t="s">
        <v>4367</v>
      </c>
      <c r="C225">
        <v>50</v>
      </c>
      <c r="D225" t="s">
        <v>9</v>
      </c>
      <c r="E225" t="s">
        <v>4368</v>
      </c>
      <c r="F225" t="s">
        <v>160</v>
      </c>
      <c r="G225" t="s">
        <v>11</v>
      </c>
      <c r="H225" t="s">
        <v>15</v>
      </c>
    </row>
    <row r="226" spans="1:8" x14ac:dyDescent="0.3">
      <c r="A226" t="s">
        <v>382</v>
      </c>
      <c r="B226" t="s">
        <v>4369</v>
      </c>
      <c r="C226">
        <v>29</v>
      </c>
      <c r="D226" t="s">
        <v>9</v>
      </c>
      <c r="E226" t="s">
        <v>4370</v>
      </c>
      <c r="F226" t="s">
        <v>72</v>
      </c>
      <c r="G226" t="s">
        <v>11</v>
      </c>
      <c r="H226" t="s">
        <v>26</v>
      </c>
    </row>
    <row r="227" spans="1:8" x14ac:dyDescent="0.3">
      <c r="A227" t="s">
        <v>383</v>
      </c>
      <c r="B227" t="s">
        <v>4371</v>
      </c>
      <c r="C227">
        <v>46</v>
      </c>
      <c r="D227" t="s">
        <v>13</v>
      </c>
      <c r="E227" t="s">
        <v>384</v>
      </c>
      <c r="F227" t="s">
        <v>75</v>
      </c>
      <c r="G227" t="s">
        <v>11</v>
      </c>
      <c r="H227" t="s">
        <v>15</v>
      </c>
    </row>
    <row r="228" spans="1:8" x14ac:dyDescent="0.3">
      <c r="A228" t="s">
        <v>385</v>
      </c>
      <c r="B228" t="s">
        <v>4372</v>
      </c>
      <c r="C228">
        <v>54</v>
      </c>
      <c r="D228" t="s">
        <v>9</v>
      </c>
      <c r="E228" t="s">
        <v>134</v>
      </c>
      <c r="F228" t="s">
        <v>104</v>
      </c>
      <c r="G228" t="s">
        <v>11</v>
      </c>
      <c r="H228" t="s">
        <v>34</v>
      </c>
    </row>
    <row r="229" spans="1:8" x14ac:dyDescent="0.3">
      <c r="A229" t="s">
        <v>386</v>
      </c>
      <c r="B229" t="s">
        <v>4373</v>
      </c>
      <c r="C229">
        <v>63</v>
      </c>
      <c r="D229" t="s">
        <v>13</v>
      </c>
      <c r="E229" t="s">
        <v>387</v>
      </c>
      <c r="F229" t="s">
        <v>41</v>
      </c>
      <c r="G229" t="s">
        <v>11</v>
      </c>
      <c r="H229" t="s">
        <v>34</v>
      </c>
    </row>
    <row r="230" spans="1:8" x14ac:dyDescent="0.3">
      <c r="A230" t="s">
        <v>388</v>
      </c>
      <c r="B230" t="s">
        <v>4374</v>
      </c>
      <c r="C230">
        <v>52</v>
      </c>
      <c r="D230" t="s">
        <v>13</v>
      </c>
      <c r="E230" t="s">
        <v>222</v>
      </c>
      <c r="F230" t="s">
        <v>75</v>
      </c>
      <c r="G230" t="s">
        <v>11</v>
      </c>
      <c r="H230" t="s">
        <v>34</v>
      </c>
    </row>
    <row r="231" spans="1:8" x14ac:dyDescent="0.3">
      <c r="A231" t="s">
        <v>389</v>
      </c>
      <c r="B231" t="s">
        <v>4375</v>
      </c>
      <c r="C231">
        <v>32</v>
      </c>
      <c r="D231" t="s">
        <v>13</v>
      </c>
      <c r="E231" t="s">
        <v>4376</v>
      </c>
      <c r="F231" t="s">
        <v>88</v>
      </c>
      <c r="G231" t="s">
        <v>11</v>
      </c>
      <c r="H231" t="s">
        <v>22</v>
      </c>
    </row>
    <row r="232" spans="1:8" x14ac:dyDescent="0.3">
      <c r="A232" t="s">
        <v>390</v>
      </c>
      <c r="B232" t="s">
        <v>4377</v>
      </c>
      <c r="C232">
        <v>29</v>
      </c>
      <c r="D232" t="s">
        <v>9</v>
      </c>
      <c r="E232" t="s">
        <v>391</v>
      </c>
      <c r="F232" t="s">
        <v>152</v>
      </c>
      <c r="G232" t="s">
        <v>11</v>
      </c>
      <c r="H232" t="s">
        <v>22</v>
      </c>
    </row>
    <row r="233" spans="1:8" x14ac:dyDescent="0.3">
      <c r="A233" t="s">
        <v>392</v>
      </c>
      <c r="B233" t="s">
        <v>4378</v>
      </c>
      <c r="C233">
        <v>22</v>
      </c>
      <c r="D233" t="s">
        <v>13</v>
      </c>
      <c r="E233" t="s">
        <v>393</v>
      </c>
      <c r="F233" t="s">
        <v>4149</v>
      </c>
      <c r="G233" t="s">
        <v>11</v>
      </c>
      <c r="H233" t="s">
        <v>22</v>
      </c>
    </row>
    <row r="234" spans="1:8" x14ac:dyDescent="0.3">
      <c r="A234" t="s">
        <v>394</v>
      </c>
      <c r="B234" t="s">
        <v>4379</v>
      </c>
      <c r="C234">
        <v>27</v>
      </c>
      <c r="D234" t="s">
        <v>13</v>
      </c>
      <c r="E234" t="s">
        <v>395</v>
      </c>
      <c r="F234" t="s">
        <v>4051</v>
      </c>
      <c r="G234" t="s">
        <v>11</v>
      </c>
      <c r="H234" t="s">
        <v>15</v>
      </c>
    </row>
    <row r="235" spans="1:8" x14ac:dyDescent="0.3">
      <c r="A235" t="s">
        <v>396</v>
      </c>
      <c r="B235" t="s">
        <v>4380</v>
      </c>
      <c r="C235">
        <v>59</v>
      </c>
      <c r="D235" t="s">
        <v>9</v>
      </c>
      <c r="E235" t="s">
        <v>397</v>
      </c>
      <c r="F235" t="s">
        <v>4029</v>
      </c>
      <c r="G235" t="s">
        <v>11</v>
      </c>
      <c r="H235" t="s">
        <v>26</v>
      </c>
    </row>
    <row r="236" spans="1:8" x14ac:dyDescent="0.3">
      <c r="A236" t="s">
        <v>398</v>
      </c>
      <c r="B236" t="s">
        <v>4381</v>
      </c>
      <c r="C236">
        <v>43</v>
      </c>
      <c r="D236" t="s">
        <v>13</v>
      </c>
      <c r="E236" t="s">
        <v>4382</v>
      </c>
      <c r="F236" t="s">
        <v>41</v>
      </c>
      <c r="G236" t="s">
        <v>11</v>
      </c>
      <c r="H236" t="s">
        <v>34</v>
      </c>
    </row>
    <row r="237" spans="1:8" x14ac:dyDescent="0.3">
      <c r="A237" t="s">
        <v>399</v>
      </c>
      <c r="B237" t="s">
        <v>4383</v>
      </c>
      <c r="C237">
        <v>28</v>
      </c>
      <c r="D237" t="s">
        <v>13</v>
      </c>
      <c r="E237" t="s">
        <v>4384</v>
      </c>
      <c r="F237" t="s">
        <v>57</v>
      </c>
      <c r="G237" t="s">
        <v>11</v>
      </c>
      <c r="H237" t="s">
        <v>22</v>
      </c>
    </row>
    <row r="238" spans="1:8" x14ac:dyDescent="0.3">
      <c r="A238" t="s">
        <v>400</v>
      </c>
      <c r="B238" t="s">
        <v>4385</v>
      </c>
      <c r="C238">
        <v>42</v>
      </c>
      <c r="D238" t="s">
        <v>13</v>
      </c>
      <c r="E238" t="s">
        <v>4386</v>
      </c>
      <c r="F238" t="s">
        <v>171</v>
      </c>
      <c r="G238" t="s">
        <v>11</v>
      </c>
      <c r="H238" t="s">
        <v>22</v>
      </c>
    </row>
    <row r="239" spans="1:8" x14ac:dyDescent="0.3">
      <c r="A239" t="s">
        <v>401</v>
      </c>
      <c r="B239" t="s">
        <v>4387</v>
      </c>
      <c r="C239">
        <v>41</v>
      </c>
      <c r="D239" t="s">
        <v>13</v>
      </c>
      <c r="E239" t="s">
        <v>402</v>
      </c>
      <c r="F239" t="s">
        <v>43</v>
      </c>
      <c r="G239" t="s">
        <v>11</v>
      </c>
      <c r="H239" t="s">
        <v>34</v>
      </c>
    </row>
    <row r="240" spans="1:8" x14ac:dyDescent="0.3">
      <c r="A240" t="s">
        <v>403</v>
      </c>
      <c r="B240" t="s">
        <v>4388</v>
      </c>
      <c r="C240">
        <v>40</v>
      </c>
      <c r="D240" t="s">
        <v>9</v>
      </c>
      <c r="E240" t="s">
        <v>4389</v>
      </c>
      <c r="F240" t="s">
        <v>4029</v>
      </c>
      <c r="G240" t="s">
        <v>11</v>
      </c>
      <c r="H240" t="s">
        <v>15</v>
      </c>
    </row>
    <row r="241" spans="1:8" x14ac:dyDescent="0.3">
      <c r="A241" t="s">
        <v>404</v>
      </c>
      <c r="B241" t="s">
        <v>4390</v>
      </c>
      <c r="C241">
        <v>58</v>
      </c>
      <c r="D241" t="s">
        <v>13</v>
      </c>
      <c r="E241" t="s">
        <v>405</v>
      </c>
      <c r="F241" t="s">
        <v>116</v>
      </c>
      <c r="G241" t="s">
        <v>11</v>
      </c>
      <c r="H241" t="s">
        <v>15</v>
      </c>
    </row>
    <row r="242" spans="1:8" x14ac:dyDescent="0.3">
      <c r="A242" t="s">
        <v>406</v>
      </c>
      <c r="B242" t="s">
        <v>4391</v>
      </c>
      <c r="C242">
        <v>59</v>
      </c>
      <c r="D242" t="s">
        <v>13</v>
      </c>
      <c r="E242" t="s">
        <v>407</v>
      </c>
      <c r="F242" t="s">
        <v>99</v>
      </c>
      <c r="G242" t="s">
        <v>11</v>
      </c>
      <c r="H242" t="s">
        <v>15</v>
      </c>
    </row>
    <row r="243" spans="1:8" x14ac:dyDescent="0.3">
      <c r="A243" t="s">
        <v>408</v>
      </c>
      <c r="B243" t="s">
        <v>4392</v>
      </c>
      <c r="C243">
        <v>31</v>
      </c>
      <c r="D243" t="s">
        <v>9</v>
      </c>
      <c r="E243" t="s">
        <v>409</v>
      </c>
      <c r="F243" t="s">
        <v>171</v>
      </c>
      <c r="G243" t="s">
        <v>11</v>
      </c>
      <c r="H243" t="s">
        <v>15</v>
      </c>
    </row>
    <row r="244" spans="1:8" x14ac:dyDescent="0.3">
      <c r="A244" t="s">
        <v>410</v>
      </c>
      <c r="B244" t="s">
        <v>4393</v>
      </c>
      <c r="C244">
        <v>58</v>
      </c>
      <c r="D244" t="s">
        <v>13</v>
      </c>
      <c r="E244" t="s">
        <v>4394</v>
      </c>
      <c r="F244" t="s">
        <v>107</v>
      </c>
      <c r="G244" t="s">
        <v>11</v>
      </c>
      <c r="H244" t="s">
        <v>26</v>
      </c>
    </row>
    <row r="245" spans="1:8" x14ac:dyDescent="0.3">
      <c r="A245" t="s">
        <v>411</v>
      </c>
      <c r="B245" t="s">
        <v>4395</v>
      </c>
      <c r="C245">
        <v>56</v>
      </c>
      <c r="D245" t="s">
        <v>13</v>
      </c>
      <c r="E245" t="s">
        <v>4396</v>
      </c>
      <c r="F245" t="s">
        <v>205</v>
      </c>
      <c r="G245" t="s">
        <v>11</v>
      </c>
      <c r="H245" t="s">
        <v>34</v>
      </c>
    </row>
    <row r="246" spans="1:8" x14ac:dyDescent="0.3">
      <c r="A246" t="s">
        <v>412</v>
      </c>
      <c r="B246" t="s">
        <v>4397</v>
      </c>
      <c r="C246">
        <v>19</v>
      </c>
      <c r="D246" t="s">
        <v>9</v>
      </c>
      <c r="E246" t="s">
        <v>4398</v>
      </c>
      <c r="F246" t="s">
        <v>75</v>
      </c>
      <c r="G246" t="s">
        <v>11</v>
      </c>
      <c r="H246" t="s">
        <v>22</v>
      </c>
    </row>
    <row r="247" spans="1:8" x14ac:dyDescent="0.3">
      <c r="A247" t="s">
        <v>413</v>
      </c>
      <c r="B247" t="s">
        <v>4399</v>
      </c>
      <c r="C247">
        <v>57</v>
      </c>
      <c r="D247" t="s">
        <v>13</v>
      </c>
      <c r="E247" t="s">
        <v>414</v>
      </c>
      <c r="F247" t="s">
        <v>99</v>
      </c>
      <c r="G247" t="s">
        <v>11</v>
      </c>
      <c r="H247" t="s">
        <v>15</v>
      </c>
    </row>
    <row r="248" spans="1:8" x14ac:dyDescent="0.3">
      <c r="A248" t="s">
        <v>415</v>
      </c>
      <c r="B248" t="s">
        <v>4400</v>
      </c>
      <c r="C248">
        <v>58</v>
      </c>
      <c r="D248" t="s">
        <v>9</v>
      </c>
      <c r="E248" t="s">
        <v>4401</v>
      </c>
      <c r="F248" t="s">
        <v>174</v>
      </c>
      <c r="G248" t="s">
        <v>11</v>
      </c>
      <c r="H248" t="s">
        <v>22</v>
      </c>
    </row>
    <row r="249" spans="1:8" x14ac:dyDescent="0.3">
      <c r="A249" t="s">
        <v>416</v>
      </c>
      <c r="B249" t="s">
        <v>4402</v>
      </c>
      <c r="C249">
        <v>32</v>
      </c>
      <c r="D249" t="s">
        <v>9</v>
      </c>
      <c r="E249" t="s">
        <v>417</v>
      </c>
      <c r="F249" t="s">
        <v>4031</v>
      </c>
      <c r="G249" t="s">
        <v>11</v>
      </c>
      <c r="H249" t="s">
        <v>15</v>
      </c>
    </row>
    <row r="250" spans="1:8" x14ac:dyDescent="0.3">
      <c r="A250" t="s">
        <v>418</v>
      </c>
      <c r="B250" t="s">
        <v>4403</v>
      </c>
      <c r="C250">
        <v>19</v>
      </c>
      <c r="D250" t="s">
        <v>9</v>
      </c>
      <c r="E250" t="s">
        <v>4404</v>
      </c>
      <c r="F250" t="s">
        <v>116</v>
      </c>
      <c r="G250" t="s">
        <v>11</v>
      </c>
      <c r="H250" t="s">
        <v>34</v>
      </c>
    </row>
    <row r="251" spans="1:8" x14ac:dyDescent="0.3">
      <c r="A251" t="s">
        <v>419</v>
      </c>
      <c r="B251" t="s">
        <v>4405</v>
      </c>
      <c r="C251">
        <v>41</v>
      </c>
      <c r="D251" t="s">
        <v>13</v>
      </c>
      <c r="E251" t="s">
        <v>420</v>
      </c>
      <c r="F251" t="s">
        <v>4037</v>
      </c>
      <c r="G251" t="s">
        <v>11</v>
      </c>
      <c r="H251" t="s">
        <v>34</v>
      </c>
    </row>
    <row r="252" spans="1:8" x14ac:dyDescent="0.3">
      <c r="A252" t="s">
        <v>421</v>
      </c>
      <c r="B252" t="s">
        <v>4406</v>
      </c>
      <c r="C252">
        <v>48</v>
      </c>
      <c r="D252" t="s">
        <v>9</v>
      </c>
      <c r="E252" t="s">
        <v>4407</v>
      </c>
      <c r="F252" t="s">
        <v>57</v>
      </c>
      <c r="G252" t="s">
        <v>11</v>
      </c>
      <c r="H252" t="s">
        <v>15</v>
      </c>
    </row>
    <row r="253" spans="1:8" x14ac:dyDescent="0.3">
      <c r="A253" t="s">
        <v>422</v>
      </c>
      <c r="B253" t="s">
        <v>4408</v>
      </c>
      <c r="C253">
        <v>64</v>
      </c>
      <c r="D253" t="s">
        <v>9</v>
      </c>
      <c r="E253" t="s">
        <v>4409</v>
      </c>
      <c r="F253" t="s">
        <v>18</v>
      </c>
      <c r="G253" t="s">
        <v>11</v>
      </c>
      <c r="H253" t="s">
        <v>26</v>
      </c>
    </row>
    <row r="254" spans="1:8" x14ac:dyDescent="0.3">
      <c r="A254" t="s">
        <v>423</v>
      </c>
      <c r="B254" t="s">
        <v>4410</v>
      </c>
      <c r="C254">
        <v>26</v>
      </c>
      <c r="D254" t="s">
        <v>9</v>
      </c>
      <c r="E254" t="s">
        <v>424</v>
      </c>
      <c r="F254" t="s">
        <v>4026</v>
      </c>
      <c r="G254" t="s">
        <v>11</v>
      </c>
      <c r="H254" t="s">
        <v>26</v>
      </c>
    </row>
    <row r="255" spans="1:8" x14ac:dyDescent="0.3">
      <c r="A255" t="s">
        <v>425</v>
      </c>
      <c r="B255" t="s">
        <v>4411</v>
      </c>
      <c r="C255">
        <v>32</v>
      </c>
      <c r="D255" t="s">
        <v>9</v>
      </c>
      <c r="E255" t="s">
        <v>4412</v>
      </c>
      <c r="F255" t="s">
        <v>191</v>
      </c>
      <c r="G255" t="s">
        <v>11</v>
      </c>
      <c r="H255" t="s">
        <v>22</v>
      </c>
    </row>
    <row r="256" spans="1:8" x14ac:dyDescent="0.3">
      <c r="A256" t="s">
        <v>426</v>
      </c>
      <c r="B256" t="s">
        <v>4413</v>
      </c>
      <c r="C256">
        <v>34</v>
      </c>
      <c r="D256" t="s">
        <v>9</v>
      </c>
      <c r="E256" t="s">
        <v>427</v>
      </c>
      <c r="F256" t="s">
        <v>104</v>
      </c>
      <c r="G256" t="s">
        <v>11</v>
      </c>
      <c r="H256" t="s">
        <v>26</v>
      </c>
    </row>
    <row r="257" spans="1:8" x14ac:dyDescent="0.3">
      <c r="A257" t="s">
        <v>428</v>
      </c>
      <c r="B257" t="s">
        <v>4414</v>
      </c>
      <c r="C257">
        <v>21</v>
      </c>
      <c r="D257" t="s">
        <v>9</v>
      </c>
      <c r="E257" t="s">
        <v>429</v>
      </c>
      <c r="F257" t="s">
        <v>21</v>
      </c>
      <c r="G257" t="s">
        <v>11</v>
      </c>
      <c r="H257" t="s">
        <v>34</v>
      </c>
    </row>
    <row r="258" spans="1:8" x14ac:dyDescent="0.3">
      <c r="A258" t="s">
        <v>430</v>
      </c>
      <c r="B258" t="s">
        <v>4415</v>
      </c>
      <c r="C258">
        <v>57</v>
      </c>
      <c r="D258" t="s">
        <v>9</v>
      </c>
      <c r="E258" t="s">
        <v>4416</v>
      </c>
      <c r="F258" t="s">
        <v>174</v>
      </c>
      <c r="G258" t="s">
        <v>11</v>
      </c>
      <c r="H258" t="s">
        <v>15</v>
      </c>
    </row>
    <row r="259" spans="1:8" x14ac:dyDescent="0.3">
      <c r="A259" t="s">
        <v>431</v>
      </c>
      <c r="B259" t="s">
        <v>4417</v>
      </c>
      <c r="C259">
        <v>42</v>
      </c>
      <c r="D259" t="s">
        <v>9</v>
      </c>
      <c r="E259" t="s">
        <v>432</v>
      </c>
      <c r="F259" t="s">
        <v>377</v>
      </c>
      <c r="G259" t="s">
        <v>11</v>
      </c>
      <c r="H259" t="s">
        <v>26</v>
      </c>
    </row>
    <row r="260" spans="1:8" x14ac:dyDescent="0.3">
      <c r="A260" t="s">
        <v>433</v>
      </c>
      <c r="B260" t="s">
        <v>4418</v>
      </c>
      <c r="C260">
        <v>24</v>
      </c>
      <c r="D260" t="s">
        <v>13</v>
      </c>
      <c r="E260" t="s">
        <v>4419</v>
      </c>
      <c r="F260" t="s">
        <v>205</v>
      </c>
      <c r="G260" t="s">
        <v>11</v>
      </c>
      <c r="H260" t="s">
        <v>15</v>
      </c>
    </row>
    <row r="261" spans="1:8" x14ac:dyDescent="0.3">
      <c r="A261" t="s">
        <v>434</v>
      </c>
      <c r="B261" t="s">
        <v>4420</v>
      </c>
      <c r="C261">
        <v>32</v>
      </c>
      <c r="D261" t="s">
        <v>13</v>
      </c>
      <c r="E261" t="s">
        <v>4421</v>
      </c>
      <c r="F261" t="s">
        <v>60</v>
      </c>
      <c r="G261" t="s">
        <v>11</v>
      </c>
      <c r="H261" t="s">
        <v>26</v>
      </c>
    </row>
    <row r="262" spans="1:8" x14ac:dyDescent="0.3">
      <c r="A262" t="s">
        <v>435</v>
      </c>
      <c r="B262" t="s">
        <v>4422</v>
      </c>
      <c r="C262">
        <v>63</v>
      </c>
      <c r="D262" t="s">
        <v>13</v>
      </c>
      <c r="E262" t="s">
        <v>4423</v>
      </c>
      <c r="F262" t="s">
        <v>84</v>
      </c>
      <c r="G262" t="s">
        <v>11</v>
      </c>
      <c r="H262" t="s">
        <v>15</v>
      </c>
    </row>
    <row r="263" spans="1:8" x14ac:dyDescent="0.3">
      <c r="A263" t="s">
        <v>436</v>
      </c>
      <c r="B263" t="s">
        <v>4424</v>
      </c>
      <c r="C263">
        <v>27</v>
      </c>
      <c r="D263" t="s">
        <v>13</v>
      </c>
      <c r="E263" t="s">
        <v>4425</v>
      </c>
      <c r="F263" t="s">
        <v>28</v>
      </c>
      <c r="G263" t="s">
        <v>11</v>
      </c>
      <c r="H263" t="s">
        <v>26</v>
      </c>
    </row>
    <row r="264" spans="1:8" x14ac:dyDescent="0.3">
      <c r="A264" t="s">
        <v>437</v>
      </c>
      <c r="B264" t="s">
        <v>4426</v>
      </c>
      <c r="C264">
        <v>60</v>
      </c>
      <c r="D264" t="s">
        <v>13</v>
      </c>
      <c r="E264" t="s">
        <v>4427</v>
      </c>
      <c r="F264" t="s">
        <v>43</v>
      </c>
      <c r="G264" t="s">
        <v>11</v>
      </c>
      <c r="H264" t="s">
        <v>26</v>
      </c>
    </row>
    <row r="265" spans="1:8" x14ac:dyDescent="0.3">
      <c r="A265" t="s">
        <v>438</v>
      </c>
      <c r="B265" t="s">
        <v>4428</v>
      </c>
      <c r="C265">
        <v>50</v>
      </c>
      <c r="D265" t="s">
        <v>9</v>
      </c>
      <c r="E265" t="s">
        <v>439</v>
      </c>
      <c r="F265" t="s">
        <v>193</v>
      </c>
      <c r="G265" t="s">
        <v>11</v>
      </c>
      <c r="H265" t="s">
        <v>22</v>
      </c>
    </row>
    <row r="266" spans="1:8" x14ac:dyDescent="0.3">
      <c r="A266" t="s">
        <v>440</v>
      </c>
      <c r="B266" t="s">
        <v>4429</v>
      </c>
      <c r="C266">
        <v>25</v>
      </c>
      <c r="D266" t="s">
        <v>9</v>
      </c>
      <c r="E266" t="s">
        <v>441</v>
      </c>
      <c r="F266" t="s">
        <v>442</v>
      </c>
      <c r="G266" t="s">
        <v>11</v>
      </c>
      <c r="H266" t="s">
        <v>34</v>
      </c>
    </row>
    <row r="267" spans="1:8" x14ac:dyDescent="0.3">
      <c r="A267" t="s">
        <v>443</v>
      </c>
      <c r="B267" t="s">
        <v>4430</v>
      </c>
      <c r="C267">
        <v>38</v>
      </c>
      <c r="D267" t="s">
        <v>9</v>
      </c>
      <c r="E267" t="s">
        <v>4431</v>
      </c>
      <c r="F267" t="s">
        <v>145</v>
      </c>
      <c r="G267" t="s">
        <v>11</v>
      </c>
      <c r="H267" t="s">
        <v>26</v>
      </c>
    </row>
    <row r="268" spans="1:8" x14ac:dyDescent="0.3">
      <c r="A268" t="s">
        <v>444</v>
      </c>
      <c r="B268" t="s">
        <v>4432</v>
      </c>
      <c r="C268">
        <v>32</v>
      </c>
      <c r="D268" t="s">
        <v>13</v>
      </c>
      <c r="E268" t="s">
        <v>4433</v>
      </c>
      <c r="F268" t="s">
        <v>315</v>
      </c>
      <c r="G268" t="s">
        <v>11</v>
      </c>
      <c r="H268" t="s">
        <v>22</v>
      </c>
    </row>
    <row r="269" spans="1:8" x14ac:dyDescent="0.3">
      <c r="A269" t="s">
        <v>445</v>
      </c>
      <c r="B269" t="s">
        <v>4434</v>
      </c>
      <c r="C269">
        <v>18</v>
      </c>
      <c r="D269" t="s">
        <v>9</v>
      </c>
      <c r="E269" t="s">
        <v>4396</v>
      </c>
      <c r="F269" t="s">
        <v>43</v>
      </c>
      <c r="G269" t="s">
        <v>11</v>
      </c>
      <c r="H269" t="s">
        <v>22</v>
      </c>
    </row>
    <row r="270" spans="1:8" x14ac:dyDescent="0.3">
      <c r="A270" t="s">
        <v>446</v>
      </c>
      <c r="B270" t="s">
        <v>4435</v>
      </c>
      <c r="C270">
        <v>53</v>
      </c>
      <c r="D270" t="s">
        <v>13</v>
      </c>
      <c r="E270" t="s">
        <v>447</v>
      </c>
      <c r="F270" t="s">
        <v>125</v>
      </c>
      <c r="G270" t="s">
        <v>11</v>
      </c>
      <c r="H270" t="s">
        <v>22</v>
      </c>
    </row>
    <row r="271" spans="1:8" x14ac:dyDescent="0.3">
      <c r="A271" t="s">
        <v>448</v>
      </c>
      <c r="B271" t="s">
        <v>4436</v>
      </c>
      <c r="C271">
        <v>45</v>
      </c>
      <c r="D271" t="s">
        <v>13</v>
      </c>
      <c r="E271" t="s">
        <v>449</v>
      </c>
      <c r="F271" t="s">
        <v>25</v>
      </c>
      <c r="G271" t="s">
        <v>11</v>
      </c>
      <c r="H271" t="s">
        <v>26</v>
      </c>
    </row>
    <row r="272" spans="1:8" x14ac:dyDescent="0.3">
      <c r="A272" t="s">
        <v>450</v>
      </c>
      <c r="B272" t="s">
        <v>4437</v>
      </c>
      <c r="C272">
        <v>31</v>
      </c>
      <c r="D272" t="s">
        <v>13</v>
      </c>
      <c r="E272" t="s">
        <v>451</v>
      </c>
      <c r="F272" t="s">
        <v>193</v>
      </c>
      <c r="G272" t="s">
        <v>11</v>
      </c>
      <c r="H272" t="s">
        <v>34</v>
      </c>
    </row>
    <row r="273" spans="1:8" x14ac:dyDescent="0.3">
      <c r="A273" t="s">
        <v>452</v>
      </c>
      <c r="B273" t="s">
        <v>4438</v>
      </c>
      <c r="C273">
        <v>64</v>
      </c>
      <c r="D273" t="s">
        <v>9</v>
      </c>
      <c r="E273" t="s">
        <v>4439</v>
      </c>
      <c r="F273" t="s">
        <v>45</v>
      </c>
      <c r="G273" t="s">
        <v>11</v>
      </c>
      <c r="H273" t="s">
        <v>15</v>
      </c>
    </row>
    <row r="274" spans="1:8" x14ac:dyDescent="0.3">
      <c r="A274" t="s">
        <v>453</v>
      </c>
      <c r="B274" t="s">
        <v>4440</v>
      </c>
      <c r="C274">
        <v>48</v>
      </c>
      <c r="D274" t="s">
        <v>13</v>
      </c>
      <c r="E274" t="s">
        <v>454</v>
      </c>
      <c r="F274" t="s">
        <v>25</v>
      </c>
      <c r="G274" t="s">
        <v>11</v>
      </c>
      <c r="H274" t="s">
        <v>34</v>
      </c>
    </row>
    <row r="275" spans="1:8" x14ac:dyDescent="0.3">
      <c r="A275" t="s">
        <v>455</v>
      </c>
      <c r="B275" t="s">
        <v>4441</v>
      </c>
      <c r="C275">
        <v>23</v>
      </c>
      <c r="D275" t="s">
        <v>9</v>
      </c>
      <c r="E275" t="s">
        <v>4442</v>
      </c>
      <c r="F275" t="s">
        <v>186</v>
      </c>
      <c r="G275" t="s">
        <v>11</v>
      </c>
      <c r="H275" t="s">
        <v>22</v>
      </c>
    </row>
    <row r="276" spans="1:8" x14ac:dyDescent="0.3">
      <c r="A276" t="s">
        <v>456</v>
      </c>
      <c r="B276" t="s">
        <v>4443</v>
      </c>
      <c r="C276">
        <v>38</v>
      </c>
      <c r="D276" t="s">
        <v>9</v>
      </c>
      <c r="E276" t="s">
        <v>457</v>
      </c>
      <c r="F276" t="s">
        <v>109</v>
      </c>
      <c r="G276" t="s">
        <v>11</v>
      </c>
      <c r="H276" t="s">
        <v>26</v>
      </c>
    </row>
    <row r="277" spans="1:8" x14ac:dyDescent="0.3">
      <c r="A277" t="s">
        <v>458</v>
      </c>
      <c r="B277" t="s">
        <v>4444</v>
      </c>
      <c r="C277">
        <v>22</v>
      </c>
      <c r="D277" t="s">
        <v>9</v>
      </c>
      <c r="E277" t="s">
        <v>4445</v>
      </c>
      <c r="F277" t="s">
        <v>315</v>
      </c>
      <c r="G277" t="s">
        <v>11</v>
      </c>
      <c r="H277" t="s">
        <v>34</v>
      </c>
    </row>
    <row r="278" spans="1:8" x14ac:dyDescent="0.3">
      <c r="A278" t="s">
        <v>459</v>
      </c>
      <c r="B278" t="s">
        <v>4446</v>
      </c>
      <c r="C278">
        <v>38</v>
      </c>
      <c r="D278" t="s">
        <v>9</v>
      </c>
      <c r="E278" t="s">
        <v>460</v>
      </c>
      <c r="F278" t="s">
        <v>116</v>
      </c>
      <c r="G278" t="s">
        <v>11</v>
      </c>
      <c r="H278" t="s">
        <v>34</v>
      </c>
    </row>
    <row r="279" spans="1:8" x14ac:dyDescent="0.3">
      <c r="A279" t="s">
        <v>461</v>
      </c>
      <c r="B279" t="s">
        <v>4447</v>
      </c>
      <c r="C279">
        <v>22</v>
      </c>
      <c r="D279" t="s">
        <v>13</v>
      </c>
      <c r="E279" t="s">
        <v>4448</v>
      </c>
      <c r="F279" t="s">
        <v>165</v>
      </c>
      <c r="G279" t="s">
        <v>11</v>
      </c>
      <c r="H279" t="s">
        <v>15</v>
      </c>
    </row>
    <row r="280" spans="1:8" x14ac:dyDescent="0.3">
      <c r="A280" t="s">
        <v>462</v>
      </c>
      <c r="B280" t="s">
        <v>4449</v>
      </c>
      <c r="C280">
        <v>42</v>
      </c>
      <c r="D280" t="s">
        <v>13</v>
      </c>
      <c r="E280" t="s">
        <v>4450</v>
      </c>
      <c r="F280" t="s">
        <v>4102</v>
      </c>
      <c r="G280" t="s">
        <v>11</v>
      </c>
      <c r="H280" t="s">
        <v>15</v>
      </c>
    </row>
    <row r="281" spans="1:8" x14ac:dyDescent="0.3">
      <c r="A281" t="s">
        <v>463</v>
      </c>
      <c r="B281" t="s">
        <v>4451</v>
      </c>
      <c r="C281">
        <v>21</v>
      </c>
      <c r="D281" t="s">
        <v>13</v>
      </c>
      <c r="E281" t="s">
        <v>464</v>
      </c>
      <c r="F281" t="s">
        <v>21</v>
      </c>
      <c r="G281" t="s">
        <v>11</v>
      </c>
      <c r="H281" t="s">
        <v>22</v>
      </c>
    </row>
    <row r="282" spans="1:8" x14ac:dyDescent="0.3">
      <c r="A282" t="s">
        <v>465</v>
      </c>
      <c r="B282" t="s">
        <v>4452</v>
      </c>
      <c r="C282">
        <v>48</v>
      </c>
      <c r="D282" t="s">
        <v>9</v>
      </c>
      <c r="E282" t="s">
        <v>466</v>
      </c>
      <c r="F282" t="s">
        <v>63</v>
      </c>
      <c r="G282" t="s">
        <v>11</v>
      </c>
      <c r="H282" t="s">
        <v>22</v>
      </c>
    </row>
    <row r="283" spans="1:8" x14ac:dyDescent="0.3">
      <c r="A283" t="s">
        <v>467</v>
      </c>
      <c r="B283" t="s">
        <v>4453</v>
      </c>
      <c r="C283">
        <v>59</v>
      </c>
      <c r="D283" t="s">
        <v>9</v>
      </c>
      <c r="E283" t="s">
        <v>4454</v>
      </c>
      <c r="F283" t="s">
        <v>107</v>
      </c>
      <c r="G283" t="s">
        <v>11</v>
      </c>
      <c r="H283" t="s">
        <v>15</v>
      </c>
    </row>
    <row r="284" spans="1:8" x14ac:dyDescent="0.3">
      <c r="A284" t="s">
        <v>468</v>
      </c>
      <c r="B284" t="s">
        <v>4455</v>
      </c>
      <c r="C284">
        <v>46</v>
      </c>
      <c r="D284" t="s">
        <v>13</v>
      </c>
      <c r="E284" t="s">
        <v>469</v>
      </c>
      <c r="F284" t="s">
        <v>4051</v>
      </c>
      <c r="G284" t="s">
        <v>11</v>
      </c>
      <c r="H284" t="s">
        <v>34</v>
      </c>
    </row>
    <row r="285" spans="1:8" x14ac:dyDescent="0.3">
      <c r="A285" t="s">
        <v>470</v>
      </c>
      <c r="B285" t="s">
        <v>4456</v>
      </c>
      <c r="C285">
        <v>54</v>
      </c>
      <c r="D285" t="s">
        <v>13</v>
      </c>
      <c r="E285" t="s">
        <v>471</v>
      </c>
      <c r="F285" t="s">
        <v>442</v>
      </c>
      <c r="G285" t="s">
        <v>11</v>
      </c>
      <c r="H285" t="s">
        <v>26</v>
      </c>
    </row>
    <row r="286" spans="1:8" x14ac:dyDescent="0.3">
      <c r="A286" t="s">
        <v>472</v>
      </c>
      <c r="B286" t="s">
        <v>4457</v>
      </c>
      <c r="C286">
        <v>54</v>
      </c>
      <c r="D286" t="s">
        <v>9</v>
      </c>
      <c r="E286" t="s">
        <v>473</v>
      </c>
      <c r="F286" t="s">
        <v>107</v>
      </c>
      <c r="G286" t="s">
        <v>11</v>
      </c>
      <c r="H286" t="s">
        <v>34</v>
      </c>
    </row>
    <row r="287" spans="1:8" x14ac:dyDescent="0.3">
      <c r="A287" t="s">
        <v>474</v>
      </c>
      <c r="B287" t="s">
        <v>4458</v>
      </c>
      <c r="C287">
        <v>46</v>
      </c>
      <c r="D287" t="s">
        <v>13</v>
      </c>
      <c r="E287" t="s">
        <v>4459</v>
      </c>
      <c r="F287" t="s">
        <v>377</v>
      </c>
      <c r="G287" t="s">
        <v>11</v>
      </c>
      <c r="H287" t="s">
        <v>26</v>
      </c>
    </row>
    <row r="288" spans="1:8" x14ac:dyDescent="0.3">
      <c r="A288" t="s">
        <v>475</v>
      </c>
      <c r="B288" t="s">
        <v>4460</v>
      </c>
      <c r="C288">
        <v>22</v>
      </c>
      <c r="D288" t="s">
        <v>9</v>
      </c>
      <c r="E288" t="s">
        <v>4461</v>
      </c>
      <c r="F288" t="s">
        <v>4026</v>
      </c>
      <c r="G288" t="s">
        <v>11</v>
      </c>
      <c r="H288" t="s">
        <v>26</v>
      </c>
    </row>
    <row r="289" spans="1:8" x14ac:dyDescent="0.3">
      <c r="A289" t="s">
        <v>476</v>
      </c>
      <c r="B289" t="s">
        <v>4462</v>
      </c>
      <c r="C289">
        <v>22</v>
      </c>
      <c r="D289" t="s">
        <v>13</v>
      </c>
      <c r="E289" t="s">
        <v>477</v>
      </c>
      <c r="F289" t="s">
        <v>109</v>
      </c>
      <c r="G289" t="s">
        <v>11</v>
      </c>
      <c r="H289" t="s">
        <v>34</v>
      </c>
    </row>
    <row r="290" spans="1:8" x14ac:dyDescent="0.3">
      <c r="A290" t="s">
        <v>478</v>
      </c>
      <c r="B290" t="s">
        <v>4463</v>
      </c>
      <c r="C290">
        <v>58</v>
      </c>
      <c r="D290" t="s">
        <v>9</v>
      </c>
      <c r="E290" t="s">
        <v>4464</v>
      </c>
      <c r="F290" t="s">
        <v>107</v>
      </c>
      <c r="G290" t="s">
        <v>11</v>
      </c>
      <c r="H290" t="s">
        <v>34</v>
      </c>
    </row>
    <row r="291" spans="1:8" x14ac:dyDescent="0.3">
      <c r="A291" t="s">
        <v>479</v>
      </c>
      <c r="B291" t="s">
        <v>4465</v>
      </c>
      <c r="C291">
        <v>45</v>
      </c>
      <c r="D291" t="s">
        <v>9</v>
      </c>
      <c r="E291" t="s">
        <v>4466</v>
      </c>
      <c r="F291" t="s">
        <v>21</v>
      </c>
      <c r="G291" t="s">
        <v>11</v>
      </c>
      <c r="H291" t="s">
        <v>22</v>
      </c>
    </row>
    <row r="292" spans="1:8" x14ac:dyDescent="0.3">
      <c r="A292" t="s">
        <v>480</v>
      </c>
      <c r="B292" t="s">
        <v>4467</v>
      </c>
      <c r="C292">
        <v>52</v>
      </c>
      <c r="D292" t="s">
        <v>13</v>
      </c>
      <c r="E292" t="s">
        <v>481</v>
      </c>
      <c r="F292" t="s">
        <v>171</v>
      </c>
      <c r="G292" t="s">
        <v>11</v>
      </c>
      <c r="H292" t="s">
        <v>26</v>
      </c>
    </row>
    <row r="293" spans="1:8" x14ac:dyDescent="0.3">
      <c r="A293" t="s">
        <v>482</v>
      </c>
      <c r="B293" t="s">
        <v>4468</v>
      </c>
      <c r="C293">
        <v>40</v>
      </c>
      <c r="D293" t="s">
        <v>13</v>
      </c>
      <c r="E293" t="s">
        <v>4469</v>
      </c>
      <c r="F293" t="s">
        <v>72</v>
      </c>
      <c r="G293" t="s">
        <v>11</v>
      </c>
      <c r="H293" t="s">
        <v>22</v>
      </c>
    </row>
    <row r="294" spans="1:8" x14ac:dyDescent="0.3">
      <c r="A294" t="s">
        <v>483</v>
      </c>
      <c r="B294" t="s">
        <v>4470</v>
      </c>
      <c r="C294">
        <v>30</v>
      </c>
      <c r="D294" t="s">
        <v>9</v>
      </c>
      <c r="E294" t="s">
        <v>484</v>
      </c>
      <c r="F294" t="s">
        <v>125</v>
      </c>
      <c r="G294" t="s">
        <v>11</v>
      </c>
      <c r="H294" t="s">
        <v>26</v>
      </c>
    </row>
    <row r="295" spans="1:8" x14ac:dyDescent="0.3">
      <c r="A295" t="s">
        <v>485</v>
      </c>
      <c r="B295" t="s">
        <v>4471</v>
      </c>
      <c r="C295">
        <v>56</v>
      </c>
      <c r="D295" t="s">
        <v>13</v>
      </c>
      <c r="E295" t="s">
        <v>4472</v>
      </c>
      <c r="F295" t="s">
        <v>193</v>
      </c>
      <c r="G295" t="s">
        <v>11</v>
      </c>
      <c r="H295" t="s">
        <v>15</v>
      </c>
    </row>
    <row r="296" spans="1:8" x14ac:dyDescent="0.3">
      <c r="A296" t="s">
        <v>486</v>
      </c>
      <c r="B296" t="s">
        <v>4473</v>
      </c>
      <c r="C296">
        <v>29</v>
      </c>
      <c r="D296" t="s">
        <v>9</v>
      </c>
      <c r="E296" t="s">
        <v>4289</v>
      </c>
      <c r="F296" t="s">
        <v>43</v>
      </c>
      <c r="G296" t="s">
        <v>11</v>
      </c>
      <c r="H296" t="s">
        <v>15</v>
      </c>
    </row>
    <row r="297" spans="1:8" x14ac:dyDescent="0.3">
      <c r="A297" t="s">
        <v>487</v>
      </c>
      <c r="B297" t="s">
        <v>4474</v>
      </c>
      <c r="C297">
        <v>19</v>
      </c>
      <c r="D297" t="s">
        <v>13</v>
      </c>
      <c r="E297" t="s">
        <v>4475</v>
      </c>
      <c r="F297" t="s">
        <v>41</v>
      </c>
      <c r="G297" t="s">
        <v>11</v>
      </c>
      <c r="H297" t="s">
        <v>22</v>
      </c>
    </row>
    <row r="298" spans="1:8" x14ac:dyDescent="0.3">
      <c r="A298" t="s">
        <v>488</v>
      </c>
      <c r="B298" t="s">
        <v>4476</v>
      </c>
      <c r="C298">
        <v>28</v>
      </c>
      <c r="D298" t="s">
        <v>13</v>
      </c>
      <c r="E298" t="s">
        <v>4140</v>
      </c>
      <c r="F298" t="s">
        <v>4029</v>
      </c>
      <c r="G298" t="s">
        <v>11</v>
      </c>
      <c r="H298" t="s">
        <v>22</v>
      </c>
    </row>
    <row r="299" spans="1:8" x14ac:dyDescent="0.3">
      <c r="A299" t="s">
        <v>489</v>
      </c>
      <c r="B299" t="s">
        <v>4477</v>
      </c>
      <c r="C299">
        <v>47</v>
      </c>
      <c r="D299" t="s">
        <v>13</v>
      </c>
      <c r="E299" t="s">
        <v>4478</v>
      </c>
      <c r="F299" t="s">
        <v>72</v>
      </c>
      <c r="G299" t="s">
        <v>11</v>
      </c>
      <c r="H299" t="s">
        <v>26</v>
      </c>
    </row>
    <row r="300" spans="1:8" x14ac:dyDescent="0.3">
      <c r="A300" t="s">
        <v>490</v>
      </c>
      <c r="B300" t="s">
        <v>4479</v>
      </c>
      <c r="C300">
        <v>64</v>
      </c>
      <c r="D300" t="s">
        <v>9</v>
      </c>
      <c r="E300" t="s">
        <v>4480</v>
      </c>
      <c r="F300" t="s">
        <v>238</v>
      </c>
      <c r="G300" t="s">
        <v>11</v>
      </c>
      <c r="H300" t="s">
        <v>15</v>
      </c>
    </row>
    <row r="301" spans="1:8" x14ac:dyDescent="0.3">
      <c r="A301" t="s">
        <v>491</v>
      </c>
      <c r="B301" t="s">
        <v>4481</v>
      </c>
      <c r="C301">
        <v>48</v>
      </c>
      <c r="D301" t="s">
        <v>13</v>
      </c>
      <c r="E301" t="s">
        <v>4482</v>
      </c>
      <c r="F301" t="s">
        <v>193</v>
      </c>
      <c r="G301" t="s">
        <v>11</v>
      </c>
      <c r="H301" t="s">
        <v>15</v>
      </c>
    </row>
    <row r="302" spans="1:8" x14ac:dyDescent="0.3">
      <c r="A302" t="s">
        <v>492</v>
      </c>
      <c r="B302" t="s">
        <v>4483</v>
      </c>
      <c r="C302">
        <v>29</v>
      </c>
      <c r="D302" t="s">
        <v>9</v>
      </c>
      <c r="E302" t="s">
        <v>4484</v>
      </c>
      <c r="F302" t="s">
        <v>28</v>
      </c>
      <c r="G302" t="s">
        <v>11</v>
      </c>
      <c r="H302" t="s">
        <v>26</v>
      </c>
    </row>
    <row r="303" spans="1:8" x14ac:dyDescent="0.3">
      <c r="A303" t="s">
        <v>493</v>
      </c>
      <c r="B303" t="s">
        <v>4485</v>
      </c>
      <c r="C303">
        <v>50</v>
      </c>
      <c r="D303" t="s">
        <v>9</v>
      </c>
      <c r="E303" t="s">
        <v>4486</v>
      </c>
      <c r="F303" t="s">
        <v>171</v>
      </c>
      <c r="G303" t="s">
        <v>11</v>
      </c>
      <c r="H303" t="s">
        <v>34</v>
      </c>
    </row>
    <row r="304" spans="1:8" x14ac:dyDescent="0.3">
      <c r="A304" t="s">
        <v>494</v>
      </c>
      <c r="B304" t="s">
        <v>4487</v>
      </c>
      <c r="C304">
        <v>36</v>
      </c>
      <c r="D304" t="s">
        <v>9</v>
      </c>
      <c r="E304" t="s">
        <v>4488</v>
      </c>
      <c r="F304" t="s">
        <v>84</v>
      </c>
      <c r="G304" t="s">
        <v>11</v>
      </c>
      <c r="H304" t="s">
        <v>34</v>
      </c>
    </row>
    <row r="305" spans="1:8" x14ac:dyDescent="0.3">
      <c r="A305" t="s">
        <v>495</v>
      </c>
      <c r="B305" t="s">
        <v>4489</v>
      </c>
      <c r="C305">
        <v>23</v>
      </c>
      <c r="D305" t="s">
        <v>13</v>
      </c>
      <c r="E305" t="s">
        <v>4490</v>
      </c>
      <c r="F305" t="s">
        <v>57</v>
      </c>
      <c r="G305" t="s">
        <v>11</v>
      </c>
      <c r="H305" t="s">
        <v>15</v>
      </c>
    </row>
    <row r="306" spans="1:8" x14ac:dyDescent="0.3">
      <c r="A306" t="s">
        <v>496</v>
      </c>
      <c r="B306" t="s">
        <v>4491</v>
      </c>
      <c r="C306">
        <v>41</v>
      </c>
      <c r="D306" t="s">
        <v>9</v>
      </c>
      <c r="E306" t="s">
        <v>4492</v>
      </c>
      <c r="F306" t="s">
        <v>41</v>
      </c>
      <c r="G306" t="s">
        <v>11</v>
      </c>
      <c r="H306" t="s">
        <v>26</v>
      </c>
    </row>
    <row r="307" spans="1:8" x14ac:dyDescent="0.3">
      <c r="A307" t="s">
        <v>497</v>
      </c>
      <c r="B307" t="s">
        <v>4493</v>
      </c>
      <c r="C307">
        <v>64</v>
      </c>
      <c r="D307" t="s">
        <v>9</v>
      </c>
      <c r="E307" t="s">
        <v>4494</v>
      </c>
      <c r="F307" t="s">
        <v>48</v>
      </c>
      <c r="G307" t="s">
        <v>11</v>
      </c>
      <c r="H307" t="s">
        <v>15</v>
      </c>
    </row>
    <row r="308" spans="1:8" x14ac:dyDescent="0.3">
      <c r="A308" t="s">
        <v>498</v>
      </c>
      <c r="B308" t="s">
        <v>4495</v>
      </c>
      <c r="C308">
        <v>44</v>
      </c>
      <c r="D308" t="s">
        <v>9</v>
      </c>
      <c r="E308" t="s">
        <v>4496</v>
      </c>
      <c r="F308" t="s">
        <v>145</v>
      </c>
      <c r="G308" t="s">
        <v>11</v>
      </c>
      <c r="H308" t="s">
        <v>15</v>
      </c>
    </row>
    <row r="309" spans="1:8" x14ac:dyDescent="0.3">
      <c r="A309" t="s">
        <v>499</v>
      </c>
      <c r="B309" t="s">
        <v>4497</v>
      </c>
      <c r="C309">
        <v>56</v>
      </c>
      <c r="D309" t="s">
        <v>13</v>
      </c>
      <c r="E309" t="s">
        <v>4498</v>
      </c>
      <c r="F309" t="s">
        <v>18</v>
      </c>
      <c r="G309" t="s">
        <v>11</v>
      </c>
      <c r="H309" t="s">
        <v>22</v>
      </c>
    </row>
    <row r="310" spans="1:8" x14ac:dyDescent="0.3">
      <c r="A310" t="s">
        <v>500</v>
      </c>
      <c r="B310" t="s">
        <v>4499</v>
      </c>
      <c r="C310">
        <v>60</v>
      </c>
      <c r="D310" t="s">
        <v>13</v>
      </c>
      <c r="E310" t="s">
        <v>501</v>
      </c>
      <c r="F310" t="s">
        <v>160</v>
      </c>
      <c r="G310" t="s">
        <v>11</v>
      </c>
      <c r="H310" t="s">
        <v>34</v>
      </c>
    </row>
    <row r="311" spans="1:8" x14ac:dyDescent="0.3">
      <c r="A311" t="s">
        <v>502</v>
      </c>
      <c r="B311" t="s">
        <v>4500</v>
      </c>
      <c r="C311">
        <v>41</v>
      </c>
      <c r="D311" t="s">
        <v>13</v>
      </c>
      <c r="E311" t="s">
        <v>503</v>
      </c>
      <c r="F311" t="s">
        <v>25</v>
      </c>
      <c r="G311" t="s">
        <v>11</v>
      </c>
      <c r="H311" t="s">
        <v>22</v>
      </c>
    </row>
    <row r="312" spans="1:8" x14ac:dyDescent="0.3">
      <c r="A312" t="s">
        <v>504</v>
      </c>
      <c r="B312" t="s">
        <v>4501</v>
      </c>
      <c r="C312">
        <v>20</v>
      </c>
      <c r="D312" t="s">
        <v>9</v>
      </c>
      <c r="E312" t="s">
        <v>505</v>
      </c>
      <c r="F312" t="s">
        <v>109</v>
      </c>
      <c r="G312" t="s">
        <v>11</v>
      </c>
      <c r="H312" t="s">
        <v>26</v>
      </c>
    </row>
    <row r="313" spans="1:8" x14ac:dyDescent="0.3">
      <c r="A313" t="s">
        <v>506</v>
      </c>
      <c r="B313" t="s">
        <v>4502</v>
      </c>
      <c r="C313">
        <v>35</v>
      </c>
      <c r="D313" t="s">
        <v>9</v>
      </c>
      <c r="E313" t="s">
        <v>4503</v>
      </c>
      <c r="F313" t="s">
        <v>28</v>
      </c>
      <c r="G313" t="s">
        <v>11</v>
      </c>
      <c r="H313" t="s">
        <v>15</v>
      </c>
    </row>
    <row r="314" spans="1:8" x14ac:dyDescent="0.3">
      <c r="A314" t="s">
        <v>507</v>
      </c>
      <c r="B314" t="s">
        <v>4504</v>
      </c>
      <c r="C314">
        <v>47</v>
      </c>
      <c r="D314" t="s">
        <v>13</v>
      </c>
      <c r="E314" t="s">
        <v>508</v>
      </c>
      <c r="F314" t="s">
        <v>57</v>
      </c>
      <c r="G314" t="s">
        <v>11</v>
      </c>
      <c r="H314" t="s">
        <v>26</v>
      </c>
    </row>
    <row r="315" spans="1:8" x14ac:dyDescent="0.3">
      <c r="A315" t="s">
        <v>509</v>
      </c>
      <c r="B315" t="s">
        <v>4505</v>
      </c>
      <c r="C315">
        <v>62</v>
      </c>
      <c r="D315" t="s">
        <v>9</v>
      </c>
      <c r="E315" t="s">
        <v>510</v>
      </c>
      <c r="F315" t="s">
        <v>88</v>
      </c>
      <c r="G315" t="s">
        <v>11</v>
      </c>
      <c r="H315" t="s">
        <v>15</v>
      </c>
    </row>
    <row r="316" spans="1:8" x14ac:dyDescent="0.3">
      <c r="A316" t="s">
        <v>511</v>
      </c>
      <c r="B316" t="s">
        <v>4506</v>
      </c>
      <c r="C316">
        <v>53</v>
      </c>
      <c r="D316" t="s">
        <v>13</v>
      </c>
      <c r="E316" t="s">
        <v>512</v>
      </c>
      <c r="F316" t="s">
        <v>48</v>
      </c>
      <c r="G316" t="s">
        <v>11</v>
      </c>
      <c r="H316" t="s">
        <v>26</v>
      </c>
    </row>
    <row r="317" spans="1:8" x14ac:dyDescent="0.3">
      <c r="A317" t="s">
        <v>513</v>
      </c>
      <c r="B317" t="s">
        <v>4507</v>
      </c>
      <c r="C317">
        <v>49</v>
      </c>
      <c r="D317" t="s">
        <v>9</v>
      </c>
      <c r="E317" t="s">
        <v>4508</v>
      </c>
      <c r="F317" t="s">
        <v>377</v>
      </c>
      <c r="G317" t="s">
        <v>11</v>
      </c>
      <c r="H317" t="s">
        <v>26</v>
      </c>
    </row>
    <row r="318" spans="1:8" x14ac:dyDescent="0.3">
      <c r="A318" t="s">
        <v>514</v>
      </c>
      <c r="B318" t="s">
        <v>4509</v>
      </c>
      <c r="C318">
        <v>34</v>
      </c>
      <c r="D318" t="s">
        <v>9</v>
      </c>
      <c r="E318" t="s">
        <v>4510</v>
      </c>
      <c r="F318" t="s">
        <v>88</v>
      </c>
      <c r="G318" t="s">
        <v>11</v>
      </c>
      <c r="H318" t="s">
        <v>34</v>
      </c>
    </row>
    <row r="319" spans="1:8" x14ac:dyDescent="0.3">
      <c r="A319" t="s">
        <v>515</v>
      </c>
      <c r="B319" t="s">
        <v>4511</v>
      </c>
      <c r="C319">
        <v>64</v>
      </c>
      <c r="D319" t="s">
        <v>13</v>
      </c>
      <c r="E319" t="s">
        <v>516</v>
      </c>
      <c r="F319" t="s">
        <v>4031</v>
      </c>
      <c r="G319" t="s">
        <v>11</v>
      </c>
      <c r="H319" t="s">
        <v>34</v>
      </c>
    </row>
    <row r="320" spans="1:8" x14ac:dyDescent="0.3">
      <c r="A320" t="s">
        <v>517</v>
      </c>
      <c r="B320" t="s">
        <v>4512</v>
      </c>
      <c r="C320">
        <v>25</v>
      </c>
      <c r="D320" t="s">
        <v>9</v>
      </c>
      <c r="E320" t="s">
        <v>518</v>
      </c>
      <c r="F320" t="s">
        <v>41</v>
      </c>
      <c r="G320" t="s">
        <v>11</v>
      </c>
      <c r="H320" t="s">
        <v>15</v>
      </c>
    </row>
    <row r="321" spans="1:8" x14ac:dyDescent="0.3">
      <c r="A321" t="s">
        <v>519</v>
      </c>
      <c r="B321" t="s">
        <v>4513</v>
      </c>
      <c r="C321">
        <v>54</v>
      </c>
      <c r="D321" t="s">
        <v>9</v>
      </c>
      <c r="E321" t="s">
        <v>4514</v>
      </c>
      <c r="F321" t="s">
        <v>186</v>
      </c>
      <c r="G321" t="s">
        <v>11</v>
      </c>
      <c r="H321" t="s">
        <v>15</v>
      </c>
    </row>
    <row r="322" spans="1:8" x14ac:dyDescent="0.3">
      <c r="A322" t="s">
        <v>520</v>
      </c>
      <c r="B322" t="s">
        <v>4515</v>
      </c>
      <c r="C322">
        <v>34</v>
      </c>
      <c r="D322" t="s">
        <v>13</v>
      </c>
      <c r="E322" t="s">
        <v>4516</v>
      </c>
      <c r="F322" t="s">
        <v>160</v>
      </c>
      <c r="G322" t="s">
        <v>11</v>
      </c>
      <c r="H322" t="s">
        <v>22</v>
      </c>
    </row>
    <row r="323" spans="1:8" x14ac:dyDescent="0.3">
      <c r="A323" t="s">
        <v>521</v>
      </c>
      <c r="B323" t="s">
        <v>4517</v>
      </c>
      <c r="C323">
        <v>21</v>
      </c>
      <c r="D323" t="s">
        <v>13</v>
      </c>
      <c r="E323" t="s">
        <v>4518</v>
      </c>
      <c r="F323" t="s">
        <v>145</v>
      </c>
      <c r="G323" t="s">
        <v>11</v>
      </c>
      <c r="H323" t="s">
        <v>22</v>
      </c>
    </row>
    <row r="324" spans="1:8" x14ac:dyDescent="0.3">
      <c r="A324" t="s">
        <v>522</v>
      </c>
      <c r="B324" t="s">
        <v>4519</v>
      </c>
      <c r="C324">
        <v>54</v>
      </c>
      <c r="D324" t="s">
        <v>9</v>
      </c>
      <c r="E324" t="s">
        <v>4520</v>
      </c>
      <c r="F324" t="s">
        <v>442</v>
      </c>
      <c r="G324" t="s">
        <v>11</v>
      </c>
      <c r="H324" t="s">
        <v>22</v>
      </c>
    </row>
    <row r="325" spans="1:8" x14ac:dyDescent="0.3">
      <c r="A325" t="s">
        <v>523</v>
      </c>
      <c r="B325" t="s">
        <v>4521</v>
      </c>
      <c r="C325">
        <v>64</v>
      </c>
      <c r="D325" t="s">
        <v>13</v>
      </c>
      <c r="E325" t="s">
        <v>524</v>
      </c>
      <c r="F325" t="s">
        <v>4017</v>
      </c>
      <c r="G325" t="s">
        <v>11</v>
      </c>
      <c r="H325" t="s">
        <v>15</v>
      </c>
    </row>
    <row r="326" spans="1:8" x14ac:dyDescent="0.3">
      <c r="A326" t="s">
        <v>525</v>
      </c>
      <c r="B326" t="s">
        <v>4522</v>
      </c>
      <c r="C326">
        <v>58</v>
      </c>
      <c r="D326" t="s">
        <v>9</v>
      </c>
      <c r="E326" t="s">
        <v>4523</v>
      </c>
      <c r="F326" t="s">
        <v>60</v>
      </c>
      <c r="G326" t="s">
        <v>11</v>
      </c>
      <c r="H326" t="s">
        <v>22</v>
      </c>
    </row>
    <row r="327" spans="1:8" x14ac:dyDescent="0.3">
      <c r="A327" t="s">
        <v>526</v>
      </c>
      <c r="B327" t="s">
        <v>4524</v>
      </c>
      <c r="C327">
        <v>60</v>
      </c>
      <c r="D327" t="s">
        <v>9</v>
      </c>
      <c r="E327" t="s">
        <v>4525</v>
      </c>
      <c r="F327" t="s">
        <v>191</v>
      </c>
      <c r="G327" t="s">
        <v>11</v>
      </c>
      <c r="H327" t="s">
        <v>22</v>
      </c>
    </row>
    <row r="328" spans="1:8" x14ac:dyDescent="0.3">
      <c r="A328" t="s">
        <v>527</v>
      </c>
      <c r="B328" t="s">
        <v>4526</v>
      </c>
      <c r="C328">
        <v>58</v>
      </c>
      <c r="D328" t="s">
        <v>13</v>
      </c>
      <c r="E328" t="s">
        <v>528</v>
      </c>
      <c r="F328" t="s">
        <v>4102</v>
      </c>
      <c r="G328" t="s">
        <v>11</v>
      </c>
      <c r="H328" t="s">
        <v>34</v>
      </c>
    </row>
    <row r="329" spans="1:8" x14ac:dyDescent="0.3">
      <c r="A329" t="s">
        <v>529</v>
      </c>
      <c r="B329" t="s">
        <v>4527</v>
      </c>
      <c r="C329">
        <v>62</v>
      </c>
      <c r="D329" t="s">
        <v>13</v>
      </c>
      <c r="E329" t="s">
        <v>530</v>
      </c>
      <c r="F329" t="s">
        <v>4037</v>
      </c>
      <c r="G329" t="s">
        <v>11</v>
      </c>
      <c r="H329" t="s">
        <v>22</v>
      </c>
    </row>
    <row r="330" spans="1:8" x14ac:dyDescent="0.3">
      <c r="A330" t="s">
        <v>531</v>
      </c>
      <c r="B330" t="s">
        <v>4528</v>
      </c>
      <c r="C330">
        <v>46</v>
      </c>
      <c r="D330" t="s">
        <v>9</v>
      </c>
      <c r="E330" t="s">
        <v>532</v>
      </c>
      <c r="F330" t="s">
        <v>125</v>
      </c>
      <c r="G330" t="s">
        <v>11</v>
      </c>
      <c r="H330" t="s">
        <v>15</v>
      </c>
    </row>
    <row r="331" spans="1:8" x14ac:dyDescent="0.3">
      <c r="A331" t="s">
        <v>533</v>
      </c>
      <c r="B331" t="s">
        <v>4529</v>
      </c>
      <c r="C331">
        <v>62</v>
      </c>
      <c r="D331" t="s">
        <v>13</v>
      </c>
      <c r="E331" t="s">
        <v>534</v>
      </c>
      <c r="F331" t="s">
        <v>125</v>
      </c>
      <c r="G331" t="s">
        <v>11</v>
      </c>
      <c r="H331" t="s">
        <v>22</v>
      </c>
    </row>
    <row r="332" spans="1:8" x14ac:dyDescent="0.3">
      <c r="A332" t="s">
        <v>535</v>
      </c>
      <c r="B332" t="s">
        <v>4530</v>
      </c>
      <c r="C332">
        <v>54</v>
      </c>
      <c r="D332" t="s">
        <v>9</v>
      </c>
      <c r="E332" t="s">
        <v>4531</v>
      </c>
      <c r="F332" t="s">
        <v>122</v>
      </c>
      <c r="G332" t="s">
        <v>11</v>
      </c>
      <c r="H332" t="s">
        <v>15</v>
      </c>
    </row>
    <row r="333" spans="1:8" x14ac:dyDescent="0.3">
      <c r="A333" t="s">
        <v>536</v>
      </c>
      <c r="B333" t="s">
        <v>4532</v>
      </c>
      <c r="C333">
        <v>38</v>
      </c>
      <c r="D333" t="s">
        <v>13</v>
      </c>
      <c r="E333" t="s">
        <v>4533</v>
      </c>
      <c r="F333" t="s">
        <v>43</v>
      </c>
      <c r="G333" t="s">
        <v>11</v>
      </c>
      <c r="H333" t="s">
        <v>22</v>
      </c>
    </row>
    <row r="334" spans="1:8" x14ac:dyDescent="0.3">
      <c r="A334" t="s">
        <v>537</v>
      </c>
      <c r="B334" t="s">
        <v>4534</v>
      </c>
      <c r="C334">
        <v>34</v>
      </c>
      <c r="D334" t="s">
        <v>13</v>
      </c>
      <c r="E334" t="s">
        <v>4535</v>
      </c>
      <c r="F334" t="s">
        <v>63</v>
      </c>
      <c r="G334" t="s">
        <v>11</v>
      </c>
      <c r="H334" t="s">
        <v>22</v>
      </c>
    </row>
    <row r="335" spans="1:8" x14ac:dyDescent="0.3">
      <c r="A335" t="s">
        <v>538</v>
      </c>
      <c r="B335" t="s">
        <v>4536</v>
      </c>
      <c r="C335">
        <v>64</v>
      </c>
      <c r="D335" t="s">
        <v>13</v>
      </c>
      <c r="E335" t="s">
        <v>539</v>
      </c>
      <c r="F335" t="s">
        <v>52</v>
      </c>
      <c r="G335" t="s">
        <v>11</v>
      </c>
      <c r="H335" t="s">
        <v>34</v>
      </c>
    </row>
    <row r="336" spans="1:8" x14ac:dyDescent="0.3">
      <c r="A336" t="s">
        <v>540</v>
      </c>
      <c r="B336" t="s">
        <v>4537</v>
      </c>
      <c r="C336">
        <v>50</v>
      </c>
      <c r="D336" t="s">
        <v>13</v>
      </c>
      <c r="E336" t="s">
        <v>541</v>
      </c>
      <c r="F336" t="s">
        <v>107</v>
      </c>
      <c r="G336" t="s">
        <v>11</v>
      </c>
      <c r="H336" t="s">
        <v>26</v>
      </c>
    </row>
    <row r="337" spans="1:8" x14ac:dyDescent="0.3">
      <c r="A337" t="s">
        <v>542</v>
      </c>
      <c r="B337" t="s">
        <v>4538</v>
      </c>
      <c r="C337">
        <v>37</v>
      </c>
      <c r="D337" t="s">
        <v>9</v>
      </c>
      <c r="E337" t="s">
        <v>4539</v>
      </c>
      <c r="F337" t="s">
        <v>4017</v>
      </c>
      <c r="G337" t="s">
        <v>11</v>
      </c>
      <c r="H337" t="s">
        <v>15</v>
      </c>
    </row>
    <row r="338" spans="1:8" x14ac:dyDescent="0.3">
      <c r="A338" t="s">
        <v>543</v>
      </c>
      <c r="B338" t="s">
        <v>4540</v>
      </c>
      <c r="C338">
        <v>58</v>
      </c>
      <c r="D338" t="s">
        <v>13</v>
      </c>
      <c r="E338" t="s">
        <v>4541</v>
      </c>
      <c r="F338" t="s">
        <v>28</v>
      </c>
      <c r="G338" t="s">
        <v>11</v>
      </c>
      <c r="H338" t="s">
        <v>26</v>
      </c>
    </row>
    <row r="339" spans="1:8" x14ac:dyDescent="0.3">
      <c r="A339" t="s">
        <v>544</v>
      </c>
      <c r="B339" t="s">
        <v>4542</v>
      </c>
      <c r="C339">
        <v>40</v>
      </c>
      <c r="D339" t="s">
        <v>13</v>
      </c>
      <c r="E339" t="s">
        <v>545</v>
      </c>
      <c r="F339" t="s">
        <v>4017</v>
      </c>
      <c r="G339" t="s">
        <v>11</v>
      </c>
      <c r="H339" t="s">
        <v>22</v>
      </c>
    </row>
    <row r="340" spans="1:8" x14ac:dyDescent="0.3">
      <c r="A340" t="s">
        <v>546</v>
      </c>
      <c r="B340" t="s">
        <v>4543</v>
      </c>
      <c r="C340">
        <v>46</v>
      </c>
      <c r="D340" t="s">
        <v>13</v>
      </c>
      <c r="E340" t="s">
        <v>547</v>
      </c>
      <c r="F340" t="s">
        <v>107</v>
      </c>
      <c r="G340" t="s">
        <v>11</v>
      </c>
      <c r="H340" t="s">
        <v>26</v>
      </c>
    </row>
    <row r="341" spans="1:8" x14ac:dyDescent="0.3">
      <c r="A341" t="s">
        <v>548</v>
      </c>
      <c r="B341" t="s">
        <v>4544</v>
      </c>
      <c r="C341">
        <v>52</v>
      </c>
      <c r="D341" t="s">
        <v>13</v>
      </c>
      <c r="E341" t="s">
        <v>549</v>
      </c>
      <c r="F341" t="s">
        <v>84</v>
      </c>
      <c r="G341" t="s">
        <v>11</v>
      </c>
      <c r="H341" t="s">
        <v>15</v>
      </c>
    </row>
    <row r="342" spans="1:8" x14ac:dyDescent="0.3">
      <c r="A342" t="s">
        <v>550</v>
      </c>
      <c r="B342" t="s">
        <v>4545</v>
      </c>
      <c r="C342">
        <v>27</v>
      </c>
      <c r="D342" t="s">
        <v>9</v>
      </c>
      <c r="E342" t="s">
        <v>551</v>
      </c>
      <c r="F342" t="s">
        <v>165</v>
      </c>
      <c r="G342" t="s">
        <v>11</v>
      </c>
      <c r="H342" t="s">
        <v>22</v>
      </c>
    </row>
    <row r="343" spans="1:8" x14ac:dyDescent="0.3">
      <c r="A343" t="s">
        <v>552</v>
      </c>
      <c r="B343" t="s">
        <v>4546</v>
      </c>
      <c r="C343">
        <v>56</v>
      </c>
      <c r="D343" t="s">
        <v>13</v>
      </c>
      <c r="E343" t="s">
        <v>4547</v>
      </c>
      <c r="F343" t="s">
        <v>122</v>
      </c>
      <c r="G343" t="s">
        <v>11</v>
      </c>
      <c r="H343" t="s">
        <v>22</v>
      </c>
    </row>
    <row r="344" spans="1:8" x14ac:dyDescent="0.3">
      <c r="A344" t="s">
        <v>553</v>
      </c>
      <c r="B344" t="s">
        <v>4548</v>
      </c>
      <c r="C344">
        <v>30</v>
      </c>
      <c r="D344" t="s">
        <v>13</v>
      </c>
      <c r="E344" t="s">
        <v>554</v>
      </c>
      <c r="F344" t="s">
        <v>107</v>
      </c>
      <c r="G344" t="s">
        <v>11</v>
      </c>
      <c r="H344" t="s">
        <v>22</v>
      </c>
    </row>
    <row r="345" spans="1:8" x14ac:dyDescent="0.3">
      <c r="A345" t="s">
        <v>555</v>
      </c>
      <c r="B345" t="s">
        <v>4549</v>
      </c>
      <c r="C345">
        <v>38</v>
      </c>
      <c r="D345" t="s">
        <v>9</v>
      </c>
      <c r="E345" t="s">
        <v>556</v>
      </c>
      <c r="F345" t="s">
        <v>171</v>
      </c>
      <c r="G345" t="s">
        <v>11</v>
      </c>
      <c r="H345" t="s">
        <v>22</v>
      </c>
    </row>
    <row r="346" spans="1:8" x14ac:dyDescent="0.3">
      <c r="A346" t="s">
        <v>557</v>
      </c>
      <c r="B346" t="s">
        <v>4550</v>
      </c>
      <c r="C346">
        <v>39</v>
      </c>
      <c r="D346" t="s">
        <v>9</v>
      </c>
      <c r="E346" t="s">
        <v>4551</v>
      </c>
      <c r="F346" t="s">
        <v>4109</v>
      </c>
      <c r="G346" t="s">
        <v>11</v>
      </c>
      <c r="H346" t="s">
        <v>34</v>
      </c>
    </row>
    <row r="347" spans="1:8" x14ac:dyDescent="0.3">
      <c r="A347" t="s">
        <v>558</v>
      </c>
      <c r="B347" t="s">
        <v>4552</v>
      </c>
      <c r="C347">
        <v>33</v>
      </c>
      <c r="D347" t="s">
        <v>9</v>
      </c>
      <c r="E347" t="s">
        <v>4553</v>
      </c>
      <c r="F347" t="s">
        <v>60</v>
      </c>
      <c r="G347" t="s">
        <v>11</v>
      </c>
      <c r="H347" t="s">
        <v>22</v>
      </c>
    </row>
    <row r="348" spans="1:8" x14ac:dyDescent="0.3">
      <c r="A348" t="s">
        <v>559</v>
      </c>
      <c r="B348" t="s">
        <v>4554</v>
      </c>
      <c r="C348">
        <v>58</v>
      </c>
      <c r="D348" t="s">
        <v>13</v>
      </c>
      <c r="E348" t="s">
        <v>4555</v>
      </c>
      <c r="F348" t="s">
        <v>145</v>
      </c>
      <c r="G348" t="s">
        <v>11</v>
      </c>
      <c r="H348" t="s">
        <v>15</v>
      </c>
    </row>
    <row r="349" spans="1:8" x14ac:dyDescent="0.3">
      <c r="A349" t="s">
        <v>560</v>
      </c>
      <c r="B349" t="s">
        <v>4556</v>
      </c>
      <c r="C349">
        <v>39</v>
      </c>
      <c r="D349" t="s">
        <v>13</v>
      </c>
      <c r="E349" t="s">
        <v>561</v>
      </c>
      <c r="F349" t="s">
        <v>107</v>
      </c>
      <c r="G349" t="s">
        <v>11</v>
      </c>
      <c r="H349" t="s">
        <v>34</v>
      </c>
    </row>
    <row r="350" spans="1:8" x14ac:dyDescent="0.3">
      <c r="A350" t="s">
        <v>562</v>
      </c>
      <c r="B350" t="s">
        <v>4557</v>
      </c>
      <c r="C350">
        <v>55</v>
      </c>
      <c r="D350" t="s">
        <v>9</v>
      </c>
      <c r="E350" t="s">
        <v>563</v>
      </c>
      <c r="F350" t="s">
        <v>37</v>
      </c>
      <c r="G350" t="s">
        <v>11</v>
      </c>
      <c r="H350" t="s">
        <v>26</v>
      </c>
    </row>
    <row r="351" spans="1:8" x14ac:dyDescent="0.3">
      <c r="A351" t="s">
        <v>564</v>
      </c>
      <c r="B351" t="s">
        <v>4558</v>
      </c>
      <c r="C351">
        <v>31</v>
      </c>
      <c r="D351" t="s">
        <v>9</v>
      </c>
      <c r="E351" t="s">
        <v>4559</v>
      </c>
      <c r="F351" t="s">
        <v>104</v>
      </c>
      <c r="G351" t="s">
        <v>11</v>
      </c>
      <c r="H351" t="s">
        <v>22</v>
      </c>
    </row>
    <row r="352" spans="1:8" x14ac:dyDescent="0.3">
      <c r="A352" t="s">
        <v>565</v>
      </c>
      <c r="B352" t="s">
        <v>4560</v>
      </c>
      <c r="C352">
        <v>26</v>
      </c>
      <c r="D352" t="s">
        <v>9</v>
      </c>
      <c r="E352" t="s">
        <v>4561</v>
      </c>
      <c r="F352" t="s">
        <v>160</v>
      </c>
      <c r="G352" t="s">
        <v>11</v>
      </c>
      <c r="H352" t="s">
        <v>26</v>
      </c>
    </row>
    <row r="353" spans="1:8" x14ac:dyDescent="0.3">
      <c r="A353" t="s">
        <v>566</v>
      </c>
      <c r="B353" t="s">
        <v>4562</v>
      </c>
      <c r="C353">
        <v>25</v>
      </c>
      <c r="D353" t="s">
        <v>13</v>
      </c>
      <c r="E353" t="s">
        <v>4563</v>
      </c>
      <c r="F353" t="s">
        <v>45</v>
      </c>
      <c r="G353" t="s">
        <v>11</v>
      </c>
      <c r="H353" t="s">
        <v>22</v>
      </c>
    </row>
    <row r="354" spans="1:8" x14ac:dyDescent="0.3">
      <c r="A354" t="s">
        <v>567</v>
      </c>
      <c r="B354" t="s">
        <v>4564</v>
      </c>
      <c r="C354">
        <v>52</v>
      </c>
      <c r="D354" t="s">
        <v>13</v>
      </c>
      <c r="E354" t="s">
        <v>4565</v>
      </c>
      <c r="F354" t="s">
        <v>191</v>
      </c>
      <c r="G354" t="s">
        <v>11</v>
      </c>
      <c r="H354" t="s">
        <v>26</v>
      </c>
    </row>
    <row r="355" spans="1:8" x14ac:dyDescent="0.3">
      <c r="A355" t="s">
        <v>568</v>
      </c>
      <c r="B355" t="s">
        <v>4566</v>
      </c>
      <c r="C355">
        <v>56</v>
      </c>
      <c r="D355" t="s">
        <v>13</v>
      </c>
      <c r="E355" t="s">
        <v>569</v>
      </c>
      <c r="F355" t="s">
        <v>28</v>
      </c>
      <c r="G355" t="s">
        <v>11</v>
      </c>
      <c r="H355" t="s">
        <v>15</v>
      </c>
    </row>
    <row r="356" spans="1:8" x14ac:dyDescent="0.3">
      <c r="A356" t="s">
        <v>570</v>
      </c>
      <c r="B356" t="s">
        <v>4567</v>
      </c>
      <c r="C356">
        <v>38</v>
      </c>
      <c r="D356" t="s">
        <v>9</v>
      </c>
      <c r="E356" t="s">
        <v>571</v>
      </c>
      <c r="F356" t="s">
        <v>107</v>
      </c>
      <c r="G356" t="s">
        <v>11</v>
      </c>
      <c r="H356" t="s">
        <v>26</v>
      </c>
    </row>
    <row r="357" spans="1:8" x14ac:dyDescent="0.3">
      <c r="A357" t="s">
        <v>572</v>
      </c>
      <c r="B357" t="s">
        <v>4568</v>
      </c>
      <c r="C357">
        <v>20</v>
      </c>
      <c r="D357" t="s">
        <v>9</v>
      </c>
      <c r="E357" t="s">
        <v>4569</v>
      </c>
      <c r="F357" t="s">
        <v>48</v>
      </c>
      <c r="G357" t="s">
        <v>11</v>
      </c>
      <c r="H357" t="s">
        <v>34</v>
      </c>
    </row>
    <row r="358" spans="1:8" x14ac:dyDescent="0.3">
      <c r="A358" t="s">
        <v>573</v>
      </c>
      <c r="B358" t="s">
        <v>4570</v>
      </c>
      <c r="C358">
        <v>54</v>
      </c>
      <c r="D358" t="s">
        <v>9</v>
      </c>
      <c r="E358" t="s">
        <v>4571</v>
      </c>
      <c r="F358" t="s">
        <v>171</v>
      </c>
      <c r="G358" t="s">
        <v>11</v>
      </c>
      <c r="H358" t="s">
        <v>22</v>
      </c>
    </row>
    <row r="359" spans="1:8" x14ac:dyDescent="0.3">
      <c r="A359" t="s">
        <v>574</v>
      </c>
      <c r="B359" t="s">
        <v>4572</v>
      </c>
      <c r="C359">
        <v>41</v>
      </c>
      <c r="D359" t="s">
        <v>9</v>
      </c>
      <c r="E359" t="s">
        <v>575</v>
      </c>
      <c r="F359" t="s">
        <v>145</v>
      </c>
      <c r="G359" t="s">
        <v>11</v>
      </c>
      <c r="H359" t="s">
        <v>34</v>
      </c>
    </row>
    <row r="360" spans="1:8" x14ac:dyDescent="0.3">
      <c r="A360" t="s">
        <v>576</v>
      </c>
      <c r="B360" t="s">
        <v>4573</v>
      </c>
      <c r="C360">
        <v>60</v>
      </c>
      <c r="D360" t="s">
        <v>13</v>
      </c>
      <c r="E360" t="s">
        <v>4574</v>
      </c>
      <c r="F360" t="s">
        <v>186</v>
      </c>
      <c r="G360" t="s">
        <v>11</v>
      </c>
      <c r="H360" t="s">
        <v>34</v>
      </c>
    </row>
    <row r="361" spans="1:8" x14ac:dyDescent="0.3">
      <c r="A361" t="s">
        <v>577</v>
      </c>
      <c r="B361" t="s">
        <v>4575</v>
      </c>
      <c r="C361">
        <v>32</v>
      </c>
      <c r="D361" t="s">
        <v>9</v>
      </c>
      <c r="E361" t="s">
        <v>4576</v>
      </c>
      <c r="F361" t="s">
        <v>41</v>
      </c>
      <c r="G361" t="s">
        <v>11</v>
      </c>
      <c r="H361" t="s">
        <v>26</v>
      </c>
    </row>
    <row r="362" spans="1:8" x14ac:dyDescent="0.3">
      <c r="A362" t="s">
        <v>578</v>
      </c>
      <c r="B362" t="s">
        <v>4577</v>
      </c>
      <c r="C362">
        <v>34</v>
      </c>
      <c r="D362" t="s">
        <v>9</v>
      </c>
      <c r="E362" t="s">
        <v>579</v>
      </c>
      <c r="F362" t="s">
        <v>174</v>
      </c>
      <c r="G362" t="s">
        <v>11</v>
      </c>
      <c r="H362" t="s">
        <v>15</v>
      </c>
    </row>
    <row r="363" spans="1:8" x14ac:dyDescent="0.3">
      <c r="A363" t="s">
        <v>580</v>
      </c>
      <c r="B363" t="s">
        <v>4578</v>
      </c>
      <c r="C363">
        <v>64</v>
      </c>
      <c r="D363" t="s">
        <v>9</v>
      </c>
      <c r="E363" t="s">
        <v>4579</v>
      </c>
      <c r="F363" t="s">
        <v>154</v>
      </c>
      <c r="G363" t="s">
        <v>11</v>
      </c>
      <c r="H363" t="s">
        <v>15</v>
      </c>
    </row>
    <row r="364" spans="1:8" x14ac:dyDescent="0.3">
      <c r="A364" t="s">
        <v>581</v>
      </c>
      <c r="B364" t="s">
        <v>4580</v>
      </c>
      <c r="C364">
        <v>60</v>
      </c>
      <c r="D364" t="s">
        <v>9</v>
      </c>
      <c r="E364" t="s">
        <v>582</v>
      </c>
      <c r="F364" t="s">
        <v>104</v>
      </c>
      <c r="G364" t="s">
        <v>11</v>
      </c>
      <c r="H364" t="s">
        <v>34</v>
      </c>
    </row>
    <row r="365" spans="1:8" x14ac:dyDescent="0.3">
      <c r="A365" t="s">
        <v>583</v>
      </c>
      <c r="B365" t="s">
        <v>4581</v>
      </c>
      <c r="C365">
        <v>23</v>
      </c>
      <c r="D365" t="s">
        <v>9</v>
      </c>
      <c r="E365" t="s">
        <v>584</v>
      </c>
      <c r="F365" t="s">
        <v>21</v>
      </c>
      <c r="G365" t="s">
        <v>11</v>
      </c>
      <c r="H365" t="s">
        <v>22</v>
      </c>
    </row>
    <row r="366" spans="1:8" x14ac:dyDescent="0.3">
      <c r="A366" t="s">
        <v>585</v>
      </c>
      <c r="B366" t="s">
        <v>4582</v>
      </c>
      <c r="C366">
        <v>58</v>
      </c>
      <c r="D366" t="s">
        <v>9</v>
      </c>
      <c r="E366" t="s">
        <v>4583</v>
      </c>
      <c r="F366" t="s">
        <v>84</v>
      </c>
      <c r="G366" t="s">
        <v>11</v>
      </c>
      <c r="H366" t="s">
        <v>22</v>
      </c>
    </row>
    <row r="367" spans="1:8" x14ac:dyDescent="0.3">
      <c r="A367" t="s">
        <v>586</v>
      </c>
      <c r="B367" t="s">
        <v>4584</v>
      </c>
      <c r="C367">
        <v>63</v>
      </c>
      <c r="D367" t="s">
        <v>13</v>
      </c>
      <c r="E367" t="s">
        <v>587</v>
      </c>
      <c r="F367" t="s">
        <v>104</v>
      </c>
      <c r="G367" t="s">
        <v>11</v>
      </c>
      <c r="H367" t="s">
        <v>15</v>
      </c>
    </row>
    <row r="368" spans="1:8" x14ac:dyDescent="0.3">
      <c r="A368" t="s">
        <v>588</v>
      </c>
      <c r="B368" t="s">
        <v>4585</v>
      </c>
      <c r="C368">
        <v>40</v>
      </c>
      <c r="D368" t="s">
        <v>13</v>
      </c>
      <c r="E368" t="s">
        <v>4586</v>
      </c>
      <c r="F368" t="s">
        <v>18</v>
      </c>
      <c r="G368" t="s">
        <v>11</v>
      </c>
      <c r="H368" t="s">
        <v>15</v>
      </c>
    </row>
    <row r="369" spans="1:8" x14ac:dyDescent="0.3">
      <c r="A369" t="s">
        <v>589</v>
      </c>
      <c r="B369" t="s">
        <v>4587</v>
      </c>
      <c r="C369">
        <v>51</v>
      </c>
      <c r="D369" t="s">
        <v>9</v>
      </c>
      <c r="E369" t="s">
        <v>590</v>
      </c>
      <c r="F369" t="s">
        <v>21</v>
      </c>
      <c r="G369" t="s">
        <v>11</v>
      </c>
      <c r="H369" t="s">
        <v>22</v>
      </c>
    </row>
    <row r="370" spans="1:8" x14ac:dyDescent="0.3">
      <c r="A370" t="s">
        <v>591</v>
      </c>
      <c r="B370" t="s">
        <v>4588</v>
      </c>
      <c r="C370">
        <v>34</v>
      </c>
      <c r="D370" t="s">
        <v>13</v>
      </c>
      <c r="E370" t="s">
        <v>4589</v>
      </c>
      <c r="F370" t="s">
        <v>4037</v>
      </c>
      <c r="G370" t="s">
        <v>11</v>
      </c>
      <c r="H370" t="s">
        <v>15</v>
      </c>
    </row>
    <row r="371" spans="1:8" x14ac:dyDescent="0.3">
      <c r="A371" t="s">
        <v>592</v>
      </c>
      <c r="B371" t="s">
        <v>4590</v>
      </c>
      <c r="C371">
        <v>20</v>
      </c>
      <c r="D371" t="s">
        <v>13</v>
      </c>
      <c r="E371" t="s">
        <v>4591</v>
      </c>
      <c r="F371" t="s">
        <v>109</v>
      </c>
      <c r="G371" t="s">
        <v>11</v>
      </c>
      <c r="H371" t="s">
        <v>15</v>
      </c>
    </row>
    <row r="372" spans="1:8" x14ac:dyDescent="0.3">
      <c r="A372" t="s">
        <v>593</v>
      </c>
      <c r="B372" t="s">
        <v>4592</v>
      </c>
      <c r="C372">
        <v>45</v>
      </c>
      <c r="D372" t="s">
        <v>9</v>
      </c>
      <c r="E372" t="s">
        <v>594</v>
      </c>
      <c r="F372" t="s">
        <v>154</v>
      </c>
      <c r="G372" t="s">
        <v>11</v>
      </c>
      <c r="H372" t="s">
        <v>26</v>
      </c>
    </row>
    <row r="373" spans="1:8" x14ac:dyDescent="0.3">
      <c r="A373" t="s">
        <v>595</v>
      </c>
      <c r="B373" t="s">
        <v>4593</v>
      </c>
      <c r="C373">
        <v>21</v>
      </c>
      <c r="D373" t="s">
        <v>13</v>
      </c>
      <c r="E373" t="s">
        <v>4594</v>
      </c>
      <c r="F373" t="s">
        <v>4031</v>
      </c>
      <c r="G373" t="s">
        <v>11</v>
      </c>
      <c r="H373" t="s">
        <v>15</v>
      </c>
    </row>
    <row r="374" spans="1:8" x14ac:dyDescent="0.3">
      <c r="A374" t="s">
        <v>596</v>
      </c>
      <c r="B374" t="s">
        <v>4595</v>
      </c>
      <c r="C374">
        <v>28</v>
      </c>
      <c r="D374" t="s">
        <v>9</v>
      </c>
      <c r="E374" t="s">
        <v>597</v>
      </c>
      <c r="F374" t="s">
        <v>21</v>
      </c>
      <c r="G374" t="s">
        <v>11</v>
      </c>
      <c r="H374" t="s">
        <v>22</v>
      </c>
    </row>
    <row r="375" spans="1:8" x14ac:dyDescent="0.3">
      <c r="A375" t="s">
        <v>598</v>
      </c>
      <c r="B375" t="s">
        <v>4596</v>
      </c>
      <c r="C375">
        <v>37</v>
      </c>
      <c r="D375" t="s">
        <v>13</v>
      </c>
      <c r="E375" t="s">
        <v>599</v>
      </c>
      <c r="F375" t="s">
        <v>238</v>
      </c>
      <c r="G375" t="s">
        <v>11</v>
      </c>
      <c r="H375" t="s">
        <v>34</v>
      </c>
    </row>
    <row r="376" spans="1:8" x14ac:dyDescent="0.3">
      <c r="A376" t="s">
        <v>600</v>
      </c>
      <c r="B376" t="s">
        <v>4597</v>
      </c>
      <c r="C376">
        <v>60</v>
      </c>
      <c r="D376" t="s">
        <v>9</v>
      </c>
      <c r="E376" t="s">
        <v>601</v>
      </c>
      <c r="F376" t="s">
        <v>63</v>
      </c>
      <c r="G376" t="s">
        <v>11</v>
      </c>
      <c r="H376" t="s">
        <v>15</v>
      </c>
    </row>
    <row r="377" spans="1:8" x14ac:dyDescent="0.3">
      <c r="A377" t="s">
        <v>602</v>
      </c>
      <c r="B377" t="s">
        <v>4598</v>
      </c>
      <c r="C377">
        <v>26</v>
      </c>
      <c r="D377" t="s">
        <v>9</v>
      </c>
      <c r="E377" t="s">
        <v>4599</v>
      </c>
      <c r="F377" t="s">
        <v>125</v>
      </c>
      <c r="G377" t="s">
        <v>11</v>
      </c>
      <c r="H377" t="s">
        <v>15</v>
      </c>
    </row>
    <row r="378" spans="1:8" x14ac:dyDescent="0.3">
      <c r="A378" t="s">
        <v>603</v>
      </c>
      <c r="B378" t="s">
        <v>4600</v>
      </c>
      <c r="C378">
        <v>30</v>
      </c>
      <c r="D378" t="s">
        <v>9</v>
      </c>
      <c r="E378" t="s">
        <v>604</v>
      </c>
      <c r="F378" t="s">
        <v>107</v>
      </c>
      <c r="G378" t="s">
        <v>11</v>
      </c>
      <c r="H378" t="s">
        <v>22</v>
      </c>
    </row>
    <row r="379" spans="1:8" x14ac:dyDescent="0.3">
      <c r="A379" t="s">
        <v>605</v>
      </c>
      <c r="B379" t="s">
        <v>4601</v>
      </c>
      <c r="C379">
        <v>39</v>
      </c>
      <c r="D379" t="s">
        <v>13</v>
      </c>
      <c r="E379" t="s">
        <v>606</v>
      </c>
      <c r="F379" t="s">
        <v>238</v>
      </c>
      <c r="G379" t="s">
        <v>11</v>
      </c>
      <c r="H379" t="s">
        <v>34</v>
      </c>
    </row>
    <row r="380" spans="1:8" x14ac:dyDescent="0.3">
      <c r="A380" t="s">
        <v>607</v>
      </c>
      <c r="B380" t="s">
        <v>4602</v>
      </c>
      <c r="C380">
        <v>44</v>
      </c>
      <c r="D380" t="s">
        <v>13</v>
      </c>
      <c r="E380" t="s">
        <v>608</v>
      </c>
      <c r="F380" t="s">
        <v>57</v>
      </c>
      <c r="G380" t="s">
        <v>11</v>
      </c>
      <c r="H380" t="s">
        <v>22</v>
      </c>
    </row>
    <row r="381" spans="1:8" x14ac:dyDescent="0.3">
      <c r="A381" t="s">
        <v>609</v>
      </c>
      <c r="B381" t="s">
        <v>4603</v>
      </c>
      <c r="C381">
        <v>34</v>
      </c>
      <c r="D381" t="s">
        <v>13</v>
      </c>
      <c r="E381" t="s">
        <v>4604</v>
      </c>
      <c r="F381" t="s">
        <v>160</v>
      </c>
      <c r="G381" t="s">
        <v>11</v>
      </c>
      <c r="H381" t="s">
        <v>34</v>
      </c>
    </row>
    <row r="382" spans="1:8" x14ac:dyDescent="0.3">
      <c r="A382" t="s">
        <v>610</v>
      </c>
      <c r="B382" t="s">
        <v>4605</v>
      </c>
      <c r="C382">
        <v>23</v>
      </c>
      <c r="D382" t="s">
        <v>9</v>
      </c>
      <c r="E382" t="s">
        <v>4606</v>
      </c>
      <c r="F382" t="s">
        <v>4102</v>
      </c>
      <c r="G382" t="s">
        <v>11</v>
      </c>
      <c r="H382" t="s">
        <v>34</v>
      </c>
    </row>
    <row r="383" spans="1:8" x14ac:dyDescent="0.3">
      <c r="A383" t="s">
        <v>611</v>
      </c>
      <c r="B383" t="s">
        <v>4607</v>
      </c>
      <c r="C383">
        <v>50</v>
      </c>
      <c r="D383" t="s">
        <v>9</v>
      </c>
      <c r="E383" t="s">
        <v>612</v>
      </c>
      <c r="F383" t="s">
        <v>18</v>
      </c>
      <c r="G383" t="s">
        <v>11</v>
      </c>
      <c r="H383" t="s">
        <v>26</v>
      </c>
    </row>
    <row r="384" spans="1:8" x14ac:dyDescent="0.3">
      <c r="A384" t="s">
        <v>613</v>
      </c>
      <c r="B384" t="s">
        <v>4608</v>
      </c>
      <c r="C384">
        <v>20</v>
      </c>
      <c r="D384" t="s">
        <v>13</v>
      </c>
      <c r="E384" t="s">
        <v>614</v>
      </c>
      <c r="F384" t="s">
        <v>25</v>
      </c>
      <c r="G384" t="s">
        <v>11</v>
      </c>
      <c r="H384" t="s">
        <v>34</v>
      </c>
    </row>
    <row r="385" spans="1:8" x14ac:dyDescent="0.3">
      <c r="A385" t="s">
        <v>615</v>
      </c>
      <c r="B385" t="s">
        <v>4609</v>
      </c>
      <c r="C385">
        <v>27</v>
      </c>
      <c r="D385" t="s">
        <v>13</v>
      </c>
      <c r="E385" t="s">
        <v>616</v>
      </c>
      <c r="F385" t="s">
        <v>4149</v>
      </c>
      <c r="G385" t="s">
        <v>11</v>
      </c>
      <c r="H385" t="s">
        <v>26</v>
      </c>
    </row>
    <row r="386" spans="1:8" x14ac:dyDescent="0.3">
      <c r="A386" t="s">
        <v>617</v>
      </c>
      <c r="B386" t="s">
        <v>4610</v>
      </c>
      <c r="C386">
        <v>52</v>
      </c>
      <c r="D386" t="s">
        <v>13</v>
      </c>
      <c r="E386" t="s">
        <v>4611</v>
      </c>
      <c r="F386" t="s">
        <v>160</v>
      </c>
      <c r="G386" t="s">
        <v>11</v>
      </c>
      <c r="H386" t="s">
        <v>22</v>
      </c>
    </row>
    <row r="387" spans="1:8" x14ac:dyDescent="0.3">
      <c r="A387" t="s">
        <v>618</v>
      </c>
      <c r="B387" t="s">
        <v>4612</v>
      </c>
      <c r="C387">
        <v>60</v>
      </c>
      <c r="D387" t="s">
        <v>9</v>
      </c>
      <c r="E387" t="s">
        <v>4613</v>
      </c>
      <c r="F387" t="s">
        <v>4149</v>
      </c>
      <c r="G387" t="s">
        <v>11</v>
      </c>
      <c r="H387" t="s">
        <v>34</v>
      </c>
    </row>
    <row r="388" spans="1:8" x14ac:dyDescent="0.3">
      <c r="A388" t="s">
        <v>619</v>
      </c>
      <c r="B388" t="s">
        <v>4614</v>
      </c>
      <c r="C388">
        <v>18</v>
      </c>
      <c r="D388" t="s">
        <v>13</v>
      </c>
      <c r="E388" t="s">
        <v>4615</v>
      </c>
      <c r="F388" t="s">
        <v>88</v>
      </c>
      <c r="G388" t="s">
        <v>11</v>
      </c>
      <c r="H388" t="s">
        <v>22</v>
      </c>
    </row>
    <row r="389" spans="1:8" x14ac:dyDescent="0.3">
      <c r="A389" t="s">
        <v>620</v>
      </c>
      <c r="B389" t="s">
        <v>4616</v>
      </c>
      <c r="C389">
        <v>28</v>
      </c>
      <c r="D389" t="s">
        <v>13</v>
      </c>
      <c r="E389" t="s">
        <v>4617</v>
      </c>
      <c r="F389" t="s">
        <v>4051</v>
      </c>
      <c r="G389" t="s">
        <v>11</v>
      </c>
      <c r="H389" t="s">
        <v>26</v>
      </c>
    </row>
    <row r="390" spans="1:8" x14ac:dyDescent="0.3">
      <c r="A390" t="s">
        <v>621</v>
      </c>
      <c r="B390" t="s">
        <v>4618</v>
      </c>
      <c r="C390">
        <v>53</v>
      </c>
      <c r="D390" t="s">
        <v>9</v>
      </c>
      <c r="E390" t="s">
        <v>622</v>
      </c>
      <c r="F390" t="s">
        <v>72</v>
      </c>
      <c r="G390" t="s">
        <v>11</v>
      </c>
      <c r="H390" t="s">
        <v>15</v>
      </c>
    </row>
    <row r="391" spans="1:8" x14ac:dyDescent="0.3">
      <c r="A391" t="s">
        <v>623</v>
      </c>
      <c r="B391" t="s">
        <v>4619</v>
      </c>
      <c r="C391">
        <v>50</v>
      </c>
      <c r="D391" t="s">
        <v>9</v>
      </c>
      <c r="E391" t="s">
        <v>624</v>
      </c>
      <c r="F391" t="s">
        <v>45</v>
      </c>
      <c r="G391" t="s">
        <v>11</v>
      </c>
      <c r="H391" t="s">
        <v>15</v>
      </c>
    </row>
    <row r="392" spans="1:8" x14ac:dyDescent="0.3">
      <c r="A392" t="s">
        <v>625</v>
      </c>
      <c r="B392" t="s">
        <v>4620</v>
      </c>
      <c r="C392">
        <v>56</v>
      </c>
      <c r="D392" t="s">
        <v>9</v>
      </c>
      <c r="E392" t="s">
        <v>626</v>
      </c>
      <c r="F392" t="s">
        <v>174</v>
      </c>
      <c r="G392" t="s">
        <v>11</v>
      </c>
      <c r="H392" t="s">
        <v>26</v>
      </c>
    </row>
    <row r="393" spans="1:8" x14ac:dyDescent="0.3">
      <c r="A393" t="s">
        <v>627</v>
      </c>
      <c r="B393" t="s">
        <v>4621</v>
      </c>
      <c r="C393">
        <v>40</v>
      </c>
      <c r="D393" t="s">
        <v>13</v>
      </c>
      <c r="E393" t="s">
        <v>628</v>
      </c>
      <c r="F393" t="s">
        <v>28</v>
      </c>
      <c r="G393" t="s">
        <v>11</v>
      </c>
      <c r="H393" t="s">
        <v>22</v>
      </c>
    </row>
    <row r="394" spans="1:8" x14ac:dyDescent="0.3">
      <c r="A394" t="s">
        <v>629</v>
      </c>
      <c r="B394" t="s">
        <v>4622</v>
      </c>
      <c r="C394">
        <v>46</v>
      </c>
      <c r="D394" t="s">
        <v>9</v>
      </c>
      <c r="E394" t="s">
        <v>630</v>
      </c>
      <c r="F394" t="s">
        <v>72</v>
      </c>
      <c r="G394" t="s">
        <v>11</v>
      </c>
      <c r="H394" t="s">
        <v>34</v>
      </c>
    </row>
    <row r="395" spans="1:8" x14ac:dyDescent="0.3">
      <c r="A395" t="s">
        <v>631</v>
      </c>
      <c r="B395" t="s">
        <v>4623</v>
      </c>
      <c r="C395">
        <v>46</v>
      </c>
      <c r="D395" t="s">
        <v>9</v>
      </c>
      <c r="E395" t="s">
        <v>632</v>
      </c>
      <c r="F395" t="s">
        <v>75</v>
      </c>
      <c r="G395" t="s">
        <v>11</v>
      </c>
      <c r="H395" t="s">
        <v>22</v>
      </c>
    </row>
    <row r="396" spans="1:8" x14ac:dyDescent="0.3">
      <c r="A396" t="s">
        <v>633</v>
      </c>
      <c r="B396" t="s">
        <v>4624</v>
      </c>
      <c r="C396">
        <v>43</v>
      </c>
      <c r="D396" t="s">
        <v>13</v>
      </c>
      <c r="E396" t="s">
        <v>634</v>
      </c>
      <c r="F396" t="s">
        <v>107</v>
      </c>
      <c r="G396" t="s">
        <v>11</v>
      </c>
      <c r="H396" t="s">
        <v>22</v>
      </c>
    </row>
    <row r="397" spans="1:8" x14ac:dyDescent="0.3">
      <c r="A397" t="s">
        <v>635</v>
      </c>
      <c r="B397" t="s">
        <v>4625</v>
      </c>
      <c r="C397">
        <v>50</v>
      </c>
      <c r="D397" t="s">
        <v>9</v>
      </c>
      <c r="E397" t="s">
        <v>4626</v>
      </c>
      <c r="F397" t="s">
        <v>41</v>
      </c>
      <c r="G397" t="s">
        <v>11</v>
      </c>
      <c r="H397" t="s">
        <v>34</v>
      </c>
    </row>
    <row r="398" spans="1:8" x14ac:dyDescent="0.3">
      <c r="A398" t="s">
        <v>636</v>
      </c>
      <c r="B398" t="s">
        <v>4627</v>
      </c>
      <c r="C398">
        <v>25</v>
      </c>
      <c r="D398" t="s">
        <v>13</v>
      </c>
      <c r="E398" t="s">
        <v>637</v>
      </c>
      <c r="F398" t="s">
        <v>4037</v>
      </c>
      <c r="G398" t="s">
        <v>11</v>
      </c>
      <c r="H398" t="s">
        <v>26</v>
      </c>
    </row>
    <row r="399" spans="1:8" x14ac:dyDescent="0.3">
      <c r="A399" t="s">
        <v>638</v>
      </c>
      <c r="B399" t="s">
        <v>4628</v>
      </c>
      <c r="C399">
        <v>62</v>
      </c>
      <c r="D399" t="s">
        <v>13</v>
      </c>
      <c r="E399" t="s">
        <v>4065</v>
      </c>
      <c r="F399" t="s">
        <v>41</v>
      </c>
      <c r="G399" t="s">
        <v>11</v>
      </c>
      <c r="H399" t="s">
        <v>15</v>
      </c>
    </row>
    <row r="400" spans="1:8" x14ac:dyDescent="0.3">
      <c r="A400" t="s">
        <v>639</v>
      </c>
      <c r="B400" t="s">
        <v>4629</v>
      </c>
      <c r="C400">
        <v>54</v>
      </c>
      <c r="D400" t="s">
        <v>9</v>
      </c>
      <c r="E400" t="s">
        <v>640</v>
      </c>
      <c r="F400" t="s">
        <v>4031</v>
      </c>
      <c r="G400" t="s">
        <v>11</v>
      </c>
      <c r="H400" t="s">
        <v>22</v>
      </c>
    </row>
    <row r="401" spans="1:8" x14ac:dyDescent="0.3">
      <c r="A401" t="s">
        <v>641</v>
      </c>
      <c r="B401" t="s">
        <v>4630</v>
      </c>
      <c r="C401">
        <v>27</v>
      </c>
      <c r="D401" t="s">
        <v>9</v>
      </c>
      <c r="E401" t="s">
        <v>4631</v>
      </c>
      <c r="F401" t="s">
        <v>238</v>
      </c>
      <c r="G401" t="s">
        <v>11</v>
      </c>
      <c r="H401" t="s">
        <v>22</v>
      </c>
    </row>
    <row r="402" spans="1:8" x14ac:dyDescent="0.3">
      <c r="A402" t="s">
        <v>642</v>
      </c>
      <c r="B402" t="s">
        <v>4632</v>
      </c>
      <c r="C402">
        <v>57</v>
      </c>
      <c r="D402" t="s">
        <v>13</v>
      </c>
      <c r="E402" t="s">
        <v>643</v>
      </c>
      <c r="F402" t="s">
        <v>60</v>
      </c>
      <c r="G402" t="s">
        <v>11</v>
      </c>
      <c r="H402" t="s">
        <v>15</v>
      </c>
    </row>
    <row r="403" spans="1:8" x14ac:dyDescent="0.3">
      <c r="A403" t="s">
        <v>644</v>
      </c>
      <c r="B403" t="s">
        <v>4633</v>
      </c>
      <c r="C403">
        <v>51</v>
      </c>
      <c r="D403" t="s">
        <v>13</v>
      </c>
      <c r="E403" t="s">
        <v>645</v>
      </c>
      <c r="F403" t="s">
        <v>116</v>
      </c>
      <c r="G403" t="s">
        <v>11</v>
      </c>
      <c r="H403" t="s">
        <v>15</v>
      </c>
    </row>
    <row r="404" spans="1:8" x14ac:dyDescent="0.3">
      <c r="A404" t="s">
        <v>646</v>
      </c>
      <c r="B404" t="s">
        <v>4634</v>
      </c>
      <c r="C404">
        <v>31</v>
      </c>
      <c r="D404" t="s">
        <v>9</v>
      </c>
      <c r="E404" t="s">
        <v>51</v>
      </c>
      <c r="F404" t="s">
        <v>186</v>
      </c>
      <c r="G404" t="s">
        <v>11</v>
      </c>
      <c r="H404" t="s">
        <v>22</v>
      </c>
    </row>
    <row r="405" spans="1:8" x14ac:dyDescent="0.3">
      <c r="A405" t="s">
        <v>647</v>
      </c>
      <c r="B405" t="s">
        <v>4635</v>
      </c>
      <c r="C405">
        <v>34</v>
      </c>
      <c r="D405" t="s">
        <v>9</v>
      </c>
      <c r="E405" t="s">
        <v>4636</v>
      </c>
      <c r="F405" t="s">
        <v>193</v>
      </c>
      <c r="G405" t="s">
        <v>11</v>
      </c>
      <c r="H405" t="s">
        <v>22</v>
      </c>
    </row>
    <row r="406" spans="1:8" x14ac:dyDescent="0.3">
      <c r="A406" t="s">
        <v>648</v>
      </c>
      <c r="B406" t="s">
        <v>4637</v>
      </c>
      <c r="C406">
        <v>22</v>
      </c>
      <c r="D406" t="s">
        <v>13</v>
      </c>
      <c r="E406" t="s">
        <v>4638</v>
      </c>
      <c r="F406" t="s">
        <v>174</v>
      </c>
      <c r="G406" t="s">
        <v>11</v>
      </c>
      <c r="H406" t="s">
        <v>26</v>
      </c>
    </row>
    <row r="407" spans="1:8" x14ac:dyDescent="0.3">
      <c r="A407" t="s">
        <v>649</v>
      </c>
      <c r="B407" t="s">
        <v>4639</v>
      </c>
      <c r="C407">
        <v>18</v>
      </c>
      <c r="D407" t="s">
        <v>13</v>
      </c>
      <c r="E407" t="s">
        <v>650</v>
      </c>
      <c r="F407" t="s">
        <v>193</v>
      </c>
      <c r="G407" t="s">
        <v>11</v>
      </c>
      <c r="H407" t="s">
        <v>34</v>
      </c>
    </row>
    <row r="408" spans="1:8" x14ac:dyDescent="0.3">
      <c r="A408" t="s">
        <v>651</v>
      </c>
      <c r="B408" t="s">
        <v>4640</v>
      </c>
      <c r="C408">
        <v>23</v>
      </c>
      <c r="D408" t="s">
        <v>13</v>
      </c>
      <c r="E408" t="s">
        <v>4641</v>
      </c>
      <c r="F408" t="s">
        <v>191</v>
      </c>
      <c r="G408" t="s">
        <v>11</v>
      </c>
      <c r="H408" t="s">
        <v>34</v>
      </c>
    </row>
    <row r="409" spans="1:8" x14ac:dyDescent="0.3">
      <c r="A409" t="s">
        <v>652</v>
      </c>
      <c r="B409" t="s">
        <v>4642</v>
      </c>
      <c r="C409">
        <v>33</v>
      </c>
      <c r="D409" t="s">
        <v>9</v>
      </c>
      <c r="E409" t="s">
        <v>653</v>
      </c>
      <c r="F409" t="s">
        <v>88</v>
      </c>
      <c r="G409" t="s">
        <v>11</v>
      </c>
      <c r="H409" t="s">
        <v>34</v>
      </c>
    </row>
    <row r="410" spans="1:8" x14ac:dyDescent="0.3">
      <c r="A410" t="s">
        <v>654</v>
      </c>
      <c r="B410" t="s">
        <v>4643</v>
      </c>
      <c r="C410">
        <v>36</v>
      </c>
      <c r="D410" t="s">
        <v>9</v>
      </c>
      <c r="E410" t="s">
        <v>4644</v>
      </c>
      <c r="F410" t="s">
        <v>4051</v>
      </c>
      <c r="G410" t="s">
        <v>11</v>
      </c>
      <c r="H410" t="s">
        <v>34</v>
      </c>
    </row>
    <row r="411" spans="1:8" x14ac:dyDescent="0.3">
      <c r="A411" t="s">
        <v>655</v>
      </c>
      <c r="B411" t="s">
        <v>4645</v>
      </c>
      <c r="C411">
        <v>55</v>
      </c>
      <c r="D411" t="s">
        <v>9</v>
      </c>
      <c r="E411" t="s">
        <v>656</v>
      </c>
      <c r="F411" t="s">
        <v>442</v>
      </c>
      <c r="G411" t="s">
        <v>11</v>
      </c>
      <c r="H411" t="s">
        <v>34</v>
      </c>
    </row>
    <row r="412" spans="1:8" x14ac:dyDescent="0.3">
      <c r="A412" t="s">
        <v>657</v>
      </c>
      <c r="B412" t="s">
        <v>4646</v>
      </c>
      <c r="C412">
        <v>48</v>
      </c>
      <c r="D412" t="s">
        <v>13</v>
      </c>
      <c r="E412" t="s">
        <v>4647</v>
      </c>
      <c r="F412" t="s">
        <v>4051</v>
      </c>
      <c r="G412" t="s">
        <v>11</v>
      </c>
      <c r="H412" t="s">
        <v>22</v>
      </c>
    </row>
    <row r="413" spans="1:8" x14ac:dyDescent="0.3">
      <c r="A413" t="s">
        <v>658</v>
      </c>
      <c r="B413" t="s">
        <v>4648</v>
      </c>
      <c r="C413">
        <v>63</v>
      </c>
      <c r="D413" t="s">
        <v>9</v>
      </c>
      <c r="E413" t="s">
        <v>4649</v>
      </c>
      <c r="F413" t="s">
        <v>21</v>
      </c>
      <c r="G413" t="s">
        <v>11</v>
      </c>
      <c r="H413" t="s">
        <v>26</v>
      </c>
    </row>
    <row r="414" spans="1:8" x14ac:dyDescent="0.3">
      <c r="A414" t="s">
        <v>659</v>
      </c>
      <c r="B414" t="s">
        <v>4650</v>
      </c>
      <c r="C414">
        <v>23</v>
      </c>
      <c r="D414" t="s">
        <v>13</v>
      </c>
      <c r="E414" t="s">
        <v>4097</v>
      </c>
      <c r="F414" t="s">
        <v>99</v>
      </c>
      <c r="G414" t="s">
        <v>11</v>
      </c>
      <c r="H414" t="s">
        <v>34</v>
      </c>
    </row>
    <row r="415" spans="1:8" x14ac:dyDescent="0.3">
      <c r="A415" t="s">
        <v>660</v>
      </c>
      <c r="B415" t="s">
        <v>4651</v>
      </c>
      <c r="C415">
        <v>59</v>
      </c>
      <c r="D415" t="s">
        <v>13</v>
      </c>
      <c r="E415" t="s">
        <v>661</v>
      </c>
      <c r="F415" t="s">
        <v>68</v>
      </c>
      <c r="G415" t="s">
        <v>11</v>
      </c>
      <c r="H415" t="s">
        <v>22</v>
      </c>
    </row>
    <row r="416" spans="1:8" x14ac:dyDescent="0.3">
      <c r="A416" t="s">
        <v>662</v>
      </c>
      <c r="B416" t="s">
        <v>4652</v>
      </c>
      <c r="C416">
        <v>35</v>
      </c>
      <c r="D416" t="s">
        <v>13</v>
      </c>
      <c r="E416" t="s">
        <v>4653</v>
      </c>
      <c r="F416" t="s">
        <v>72</v>
      </c>
      <c r="G416" t="s">
        <v>11</v>
      </c>
      <c r="H416" t="s">
        <v>34</v>
      </c>
    </row>
    <row r="417" spans="1:8" x14ac:dyDescent="0.3">
      <c r="A417" t="s">
        <v>663</v>
      </c>
      <c r="B417" t="s">
        <v>4654</v>
      </c>
      <c r="C417">
        <v>26</v>
      </c>
      <c r="D417" t="s">
        <v>13</v>
      </c>
      <c r="E417" t="s">
        <v>664</v>
      </c>
      <c r="F417" t="s">
        <v>104</v>
      </c>
      <c r="G417" t="s">
        <v>11</v>
      </c>
      <c r="H417" t="s">
        <v>26</v>
      </c>
    </row>
    <row r="418" spans="1:8" x14ac:dyDescent="0.3">
      <c r="A418" t="s">
        <v>665</v>
      </c>
      <c r="B418" t="s">
        <v>4655</v>
      </c>
      <c r="C418">
        <v>46</v>
      </c>
      <c r="D418" t="s">
        <v>9</v>
      </c>
      <c r="E418" t="s">
        <v>666</v>
      </c>
      <c r="F418" t="s">
        <v>191</v>
      </c>
      <c r="G418" t="s">
        <v>11</v>
      </c>
      <c r="H418" t="s">
        <v>15</v>
      </c>
    </row>
    <row r="419" spans="1:8" x14ac:dyDescent="0.3">
      <c r="A419" t="s">
        <v>667</v>
      </c>
      <c r="B419" t="s">
        <v>4656</v>
      </c>
      <c r="C419">
        <v>64</v>
      </c>
      <c r="D419" t="s">
        <v>13</v>
      </c>
      <c r="E419" t="s">
        <v>668</v>
      </c>
      <c r="F419" t="s">
        <v>4017</v>
      </c>
      <c r="G419" t="s">
        <v>11</v>
      </c>
      <c r="H419" t="s">
        <v>22</v>
      </c>
    </row>
    <row r="420" spans="1:8" x14ac:dyDescent="0.3">
      <c r="A420" t="s">
        <v>669</v>
      </c>
      <c r="B420" t="s">
        <v>4657</v>
      </c>
      <c r="C420">
        <v>60</v>
      </c>
      <c r="D420" t="s">
        <v>13</v>
      </c>
      <c r="E420" t="s">
        <v>4658</v>
      </c>
      <c r="F420" t="s">
        <v>4031</v>
      </c>
      <c r="G420" t="s">
        <v>11</v>
      </c>
      <c r="H420" t="s">
        <v>26</v>
      </c>
    </row>
    <row r="421" spans="1:8" x14ac:dyDescent="0.3">
      <c r="A421" t="s">
        <v>670</v>
      </c>
      <c r="B421" t="s">
        <v>4659</v>
      </c>
      <c r="C421">
        <v>33</v>
      </c>
      <c r="D421" t="s">
        <v>9</v>
      </c>
      <c r="E421" t="s">
        <v>4660</v>
      </c>
      <c r="F421" t="s">
        <v>186</v>
      </c>
      <c r="G421" t="s">
        <v>11</v>
      </c>
      <c r="H421" t="s">
        <v>34</v>
      </c>
    </row>
    <row r="422" spans="1:8" x14ac:dyDescent="0.3">
      <c r="A422" t="s">
        <v>671</v>
      </c>
      <c r="B422" t="s">
        <v>4661</v>
      </c>
      <c r="C422">
        <v>60</v>
      </c>
      <c r="D422" t="s">
        <v>9</v>
      </c>
      <c r="E422" t="s">
        <v>4662</v>
      </c>
      <c r="F422" t="s">
        <v>4017</v>
      </c>
      <c r="G422" t="s">
        <v>11</v>
      </c>
      <c r="H422" t="s">
        <v>22</v>
      </c>
    </row>
    <row r="423" spans="1:8" x14ac:dyDescent="0.3">
      <c r="A423" t="s">
        <v>672</v>
      </c>
      <c r="B423" t="s">
        <v>4663</v>
      </c>
      <c r="C423">
        <v>45</v>
      </c>
      <c r="D423" t="s">
        <v>13</v>
      </c>
      <c r="E423" t="s">
        <v>4664</v>
      </c>
      <c r="F423" t="s">
        <v>48</v>
      </c>
      <c r="G423" t="s">
        <v>11</v>
      </c>
      <c r="H423" t="s">
        <v>15</v>
      </c>
    </row>
    <row r="424" spans="1:8" x14ac:dyDescent="0.3">
      <c r="A424" t="s">
        <v>673</v>
      </c>
      <c r="B424" t="s">
        <v>4665</v>
      </c>
      <c r="C424">
        <v>42</v>
      </c>
      <c r="D424" t="s">
        <v>13</v>
      </c>
      <c r="E424" t="s">
        <v>674</v>
      </c>
      <c r="F424" t="s">
        <v>41</v>
      </c>
      <c r="G424" t="s">
        <v>11</v>
      </c>
      <c r="H424" t="s">
        <v>15</v>
      </c>
    </row>
    <row r="425" spans="1:8" x14ac:dyDescent="0.3">
      <c r="A425" t="s">
        <v>675</v>
      </c>
      <c r="B425" t="s">
        <v>4666</v>
      </c>
      <c r="C425">
        <v>35</v>
      </c>
      <c r="D425" t="s">
        <v>9</v>
      </c>
      <c r="E425" t="s">
        <v>4667</v>
      </c>
      <c r="F425" t="s">
        <v>41</v>
      </c>
      <c r="G425" t="s">
        <v>11</v>
      </c>
      <c r="H425" t="s">
        <v>26</v>
      </c>
    </row>
    <row r="426" spans="1:8" x14ac:dyDescent="0.3">
      <c r="A426" t="s">
        <v>676</v>
      </c>
      <c r="B426" t="s">
        <v>4668</v>
      </c>
      <c r="C426">
        <v>53</v>
      </c>
      <c r="D426" t="s">
        <v>9</v>
      </c>
      <c r="E426" t="s">
        <v>4669</v>
      </c>
      <c r="F426" t="s">
        <v>4017</v>
      </c>
      <c r="G426" t="s">
        <v>11</v>
      </c>
      <c r="H426" t="s">
        <v>22</v>
      </c>
    </row>
    <row r="427" spans="1:8" x14ac:dyDescent="0.3">
      <c r="A427" t="s">
        <v>677</v>
      </c>
      <c r="B427" t="s">
        <v>4670</v>
      </c>
      <c r="C427">
        <v>40</v>
      </c>
      <c r="D427" t="s">
        <v>9</v>
      </c>
      <c r="E427" t="s">
        <v>4671</v>
      </c>
      <c r="F427" t="s">
        <v>75</v>
      </c>
      <c r="G427" t="s">
        <v>11</v>
      </c>
      <c r="H427" t="s">
        <v>22</v>
      </c>
    </row>
    <row r="428" spans="1:8" x14ac:dyDescent="0.3">
      <c r="A428" t="s">
        <v>678</v>
      </c>
      <c r="B428" t="s">
        <v>4672</v>
      </c>
      <c r="C428">
        <v>28</v>
      </c>
      <c r="D428" t="s">
        <v>9</v>
      </c>
      <c r="E428" t="s">
        <v>679</v>
      </c>
      <c r="F428" t="s">
        <v>4017</v>
      </c>
      <c r="G428" t="s">
        <v>11</v>
      </c>
      <c r="H428" t="s">
        <v>15</v>
      </c>
    </row>
    <row r="429" spans="1:8" x14ac:dyDescent="0.3">
      <c r="A429" t="s">
        <v>680</v>
      </c>
      <c r="B429" t="s">
        <v>4673</v>
      </c>
      <c r="C429">
        <v>18</v>
      </c>
      <c r="D429" t="s">
        <v>13</v>
      </c>
      <c r="E429" t="s">
        <v>4674</v>
      </c>
      <c r="F429" t="s">
        <v>238</v>
      </c>
      <c r="G429" t="s">
        <v>11</v>
      </c>
      <c r="H429" t="s">
        <v>34</v>
      </c>
    </row>
    <row r="430" spans="1:8" x14ac:dyDescent="0.3">
      <c r="A430" t="s">
        <v>681</v>
      </c>
      <c r="B430" t="s">
        <v>4675</v>
      </c>
      <c r="C430">
        <v>27</v>
      </c>
      <c r="D430" t="s">
        <v>13</v>
      </c>
      <c r="E430" t="s">
        <v>682</v>
      </c>
      <c r="F430" t="s">
        <v>193</v>
      </c>
      <c r="G430" t="s">
        <v>11</v>
      </c>
      <c r="H430" t="s">
        <v>22</v>
      </c>
    </row>
    <row r="431" spans="1:8" x14ac:dyDescent="0.3">
      <c r="A431" t="s">
        <v>683</v>
      </c>
      <c r="B431" t="s">
        <v>4676</v>
      </c>
      <c r="C431">
        <v>43</v>
      </c>
      <c r="D431" t="s">
        <v>9</v>
      </c>
      <c r="E431" t="s">
        <v>684</v>
      </c>
      <c r="F431" t="s">
        <v>68</v>
      </c>
      <c r="G431" t="s">
        <v>11</v>
      </c>
      <c r="H431" t="s">
        <v>15</v>
      </c>
    </row>
    <row r="432" spans="1:8" x14ac:dyDescent="0.3">
      <c r="A432" t="s">
        <v>685</v>
      </c>
      <c r="B432" t="s">
        <v>4677</v>
      </c>
      <c r="C432">
        <v>36</v>
      </c>
      <c r="D432" t="s">
        <v>13</v>
      </c>
      <c r="E432" t="s">
        <v>686</v>
      </c>
      <c r="F432" t="s">
        <v>4051</v>
      </c>
      <c r="G432" t="s">
        <v>11</v>
      </c>
      <c r="H432" t="s">
        <v>34</v>
      </c>
    </row>
    <row r="433" spans="1:8" x14ac:dyDescent="0.3">
      <c r="A433" t="s">
        <v>687</v>
      </c>
      <c r="B433" t="s">
        <v>4678</v>
      </c>
      <c r="C433">
        <v>27</v>
      </c>
      <c r="D433" t="s">
        <v>9</v>
      </c>
      <c r="E433" t="s">
        <v>4679</v>
      </c>
      <c r="F433" t="s">
        <v>25</v>
      </c>
      <c r="G433" t="s">
        <v>11</v>
      </c>
      <c r="H433" t="s">
        <v>15</v>
      </c>
    </row>
    <row r="434" spans="1:8" x14ac:dyDescent="0.3">
      <c r="A434" t="s">
        <v>688</v>
      </c>
      <c r="B434" t="s">
        <v>4680</v>
      </c>
      <c r="C434">
        <v>37</v>
      </c>
      <c r="D434" t="s">
        <v>9</v>
      </c>
      <c r="E434" t="s">
        <v>689</v>
      </c>
      <c r="F434" t="s">
        <v>4051</v>
      </c>
      <c r="G434" t="s">
        <v>11</v>
      </c>
      <c r="H434" t="s">
        <v>22</v>
      </c>
    </row>
    <row r="435" spans="1:8" x14ac:dyDescent="0.3">
      <c r="A435" t="s">
        <v>690</v>
      </c>
      <c r="B435" t="s">
        <v>4681</v>
      </c>
      <c r="C435">
        <v>51</v>
      </c>
      <c r="D435" t="s">
        <v>13</v>
      </c>
      <c r="E435" t="s">
        <v>691</v>
      </c>
      <c r="F435" t="s">
        <v>4037</v>
      </c>
      <c r="G435" t="s">
        <v>11</v>
      </c>
      <c r="H435" t="s">
        <v>26</v>
      </c>
    </row>
    <row r="436" spans="1:8" x14ac:dyDescent="0.3">
      <c r="A436" t="s">
        <v>692</v>
      </c>
      <c r="B436" t="s">
        <v>4682</v>
      </c>
      <c r="C436">
        <v>48</v>
      </c>
      <c r="D436" t="s">
        <v>13</v>
      </c>
      <c r="E436" t="s">
        <v>4683</v>
      </c>
      <c r="F436" t="s">
        <v>154</v>
      </c>
      <c r="G436" t="s">
        <v>11</v>
      </c>
      <c r="H436" t="s">
        <v>34</v>
      </c>
    </row>
    <row r="437" spans="1:8" x14ac:dyDescent="0.3">
      <c r="A437" t="s">
        <v>693</v>
      </c>
      <c r="B437" t="s">
        <v>4684</v>
      </c>
      <c r="C437">
        <v>37</v>
      </c>
      <c r="D437" t="s">
        <v>13</v>
      </c>
      <c r="E437" t="s">
        <v>694</v>
      </c>
      <c r="F437" t="s">
        <v>68</v>
      </c>
      <c r="G437" t="s">
        <v>11</v>
      </c>
      <c r="H437" t="s">
        <v>26</v>
      </c>
    </row>
    <row r="438" spans="1:8" x14ac:dyDescent="0.3">
      <c r="A438" t="s">
        <v>695</v>
      </c>
      <c r="B438" t="s">
        <v>4685</v>
      </c>
      <c r="C438">
        <v>61</v>
      </c>
      <c r="D438" t="s">
        <v>9</v>
      </c>
      <c r="E438" t="s">
        <v>4686</v>
      </c>
      <c r="F438" t="s">
        <v>4026</v>
      </c>
      <c r="G438" t="s">
        <v>11</v>
      </c>
      <c r="H438" t="s">
        <v>34</v>
      </c>
    </row>
    <row r="439" spans="1:8" x14ac:dyDescent="0.3">
      <c r="A439" t="s">
        <v>696</v>
      </c>
      <c r="B439" t="s">
        <v>4687</v>
      </c>
      <c r="C439">
        <v>47</v>
      </c>
      <c r="D439" t="s">
        <v>13</v>
      </c>
      <c r="E439" t="s">
        <v>4301</v>
      </c>
      <c r="F439" t="s">
        <v>4031</v>
      </c>
      <c r="G439" t="s">
        <v>11</v>
      </c>
      <c r="H439" t="s">
        <v>15</v>
      </c>
    </row>
    <row r="440" spans="1:8" x14ac:dyDescent="0.3">
      <c r="A440" t="s">
        <v>697</v>
      </c>
      <c r="B440" t="s">
        <v>4688</v>
      </c>
      <c r="C440">
        <v>59</v>
      </c>
      <c r="D440" t="s">
        <v>13</v>
      </c>
      <c r="E440" t="s">
        <v>698</v>
      </c>
      <c r="F440" t="s">
        <v>145</v>
      </c>
      <c r="G440" t="s">
        <v>11</v>
      </c>
      <c r="H440" t="s">
        <v>15</v>
      </c>
    </row>
    <row r="441" spans="1:8" x14ac:dyDescent="0.3">
      <c r="A441" t="s">
        <v>699</v>
      </c>
      <c r="B441" t="s">
        <v>4689</v>
      </c>
      <c r="C441">
        <v>53</v>
      </c>
      <c r="D441" t="s">
        <v>9</v>
      </c>
      <c r="E441" t="s">
        <v>4472</v>
      </c>
      <c r="F441" t="s">
        <v>99</v>
      </c>
      <c r="G441" t="s">
        <v>11</v>
      </c>
      <c r="H441" t="s">
        <v>26</v>
      </c>
    </row>
    <row r="442" spans="1:8" x14ac:dyDescent="0.3">
      <c r="A442" t="s">
        <v>700</v>
      </c>
      <c r="B442" t="s">
        <v>4690</v>
      </c>
      <c r="C442">
        <v>60</v>
      </c>
      <c r="D442" t="s">
        <v>9</v>
      </c>
      <c r="E442" t="s">
        <v>701</v>
      </c>
      <c r="F442" t="s">
        <v>4019</v>
      </c>
      <c r="G442" t="s">
        <v>11</v>
      </c>
      <c r="H442" t="s">
        <v>26</v>
      </c>
    </row>
    <row r="443" spans="1:8" x14ac:dyDescent="0.3">
      <c r="A443" t="s">
        <v>702</v>
      </c>
      <c r="B443" t="s">
        <v>4691</v>
      </c>
      <c r="C443">
        <v>31</v>
      </c>
      <c r="D443" t="s">
        <v>9</v>
      </c>
      <c r="E443" t="s">
        <v>703</v>
      </c>
      <c r="F443" t="s">
        <v>191</v>
      </c>
      <c r="G443" t="s">
        <v>11</v>
      </c>
      <c r="H443" t="s">
        <v>26</v>
      </c>
    </row>
    <row r="444" spans="1:8" x14ac:dyDescent="0.3">
      <c r="A444" t="s">
        <v>704</v>
      </c>
      <c r="B444" t="s">
        <v>4692</v>
      </c>
      <c r="C444">
        <v>42</v>
      </c>
      <c r="D444" t="s">
        <v>13</v>
      </c>
      <c r="E444" t="s">
        <v>4693</v>
      </c>
      <c r="F444" t="s">
        <v>28</v>
      </c>
      <c r="G444" t="s">
        <v>11</v>
      </c>
      <c r="H444" t="s">
        <v>22</v>
      </c>
    </row>
    <row r="445" spans="1:8" x14ac:dyDescent="0.3">
      <c r="A445" t="s">
        <v>705</v>
      </c>
      <c r="B445" t="s">
        <v>4694</v>
      </c>
      <c r="C445">
        <v>51</v>
      </c>
      <c r="D445" t="s">
        <v>9</v>
      </c>
      <c r="E445" t="s">
        <v>4695</v>
      </c>
      <c r="F445" t="s">
        <v>205</v>
      </c>
      <c r="G445" t="s">
        <v>11</v>
      </c>
      <c r="H445" t="s">
        <v>26</v>
      </c>
    </row>
    <row r="446" spans="1:8" x14ac:dyDescent="0.3">
      <c r="A446" t="s">
        <v>706</v>
      </c>
      <c r="B446" t="s">
        <v>4696</v>
      </c>
      <c r="C446">
        <v>19</v>
      </c>
      <c r="D446" t="s">
        <v>9</v>
      </c>
      <c r="E446" t="s">
        <v>707</v>
      </c>
      <c r="F446" t="s">
        <v>442</v>
      </c>
      <c r="G446" t="s">
        <v>11</v>
      </c>
      <c r="H446" t="s">
        <v>34</v>
      </c>
    </row>
    <row r="447" spans="1:8" x14ac:dyDescent="0.3">
      <c r="A447" t="s">
        <v>708</v>
      </c>
      <c r="B447" t="s">
        <v>4697</v>
      </c>
      <c r="C447">
        <v>41</v>
      </c>
      <c r="D447" t="s">
        <v>13</v>
      </c>
      <c r="E447" t="s">
        <v>709</v>
      </c>
      <c r="F447" t="s">
        <v>171</v>
      </c>
      <c r="G447" t="s">
        <v>11</v>
      </c>
      <c r="H447" t="s">
        <v>15</v>
      </c>
    </row>
    <row r="448" spans="1:8" x14ac:dyDescent="0.3">
      <c r="A448" t="s">
        <v>710</v>
      </c>
      <c r="B448" t="s">
        <v>4698</v>
      </c>
      <c r="C448">
        <v>35</v>
      </c>
      <c r="D448" t="s">
        <v>9</v>
      </c>
      <c r="E448" t="s">
        <v>4699</v>
      </c>
      <c r="F448" t="s">
        <v>60</v>
      </c>
      <c r="G448" t="s">
        <v>11</v>
      </c>
      <c r="H448" t="s">
        <v>26</v>
      </c>
    </row>
    <row r="449" spans="1:8" x14ac:dyDescent="0.3">
      <c r="A449" t="s">
        <v>711</v>
      </c>
      <c r="B449" t="s">
        <v>4700</v>
      </c>
      <c r="C449">
        <v>45</v>
      </c>
      <c r="D449" t="s">
        <v>9</v>
      </c>
      <c r="E449" t="s">
        <v>712</v>
      </c>
      <c r="F449" t="s">
        <v>4017</v>
      </c>
      <c r="G449" t="s">
        <v>11</v>
      </c>
      <c r="H449" t="s">
        <v>34</v>
      </c>
    </row>
    <row r="450" spans="1:8" x14ac:dyDescent="0.3">
      <c r="A450" t="s">
        <v>713</v>
      </c>
      <c r="B450" t="s">
        <v>4701</v>
      </c>
      <c r="C450">
        <v>64</v>
      </c>
      <c r="D450" t="s">
        <v>13</v>
      </c>
      <c r="E450" t="s">
        <v>714</v>
      </c>
      <c r="F450" t="s">
        <v>442</v>
      </c>
      <c r="G450" t="s">
        <v>11</v>
      </c>
      <c r="H450" t="s">
        <v>22</v>
      </c>
    </row>
    <row r="451" spans="1:8" x14ac:dyDescent="0.3">
      <c r="A451" t="s">
        <v>715</v>
      </c>
      <c r="B451" t="s">
        <v>4702</v>
      </c>
      <c r="C451">
        <v>29</v>
      </c>
      <c r="D451" t="s">
        <v>9</v>
      </c>
      <c r="E451" t="s">
        <v>4703</v>
      </c>
      <c r="F451" t="s">
        <v>21</v>
      </c>
      <c r="G451" t="s">
        <v>11</v>
      </c>
      <c r="H451" t="s">
        <v>22</v>
      </c>
    </row>
    <row r="452" spans="1:8" x14ac:dyDescent="0.3">
      <c r="A452" t="s">
        <v>716</v>
      </c>
      <c r="B452" t="s">
        <v>4704</v>
      </c>
      <c r="C452">
        <v>59</v>
      </c>
      <c r="D452" t="s">
        <v>9</v>
      </c>
      <c r="E452" t="s">
        <v>4705</v>
      </c>
      <c r="F452" t="s">
        <v>45</v>
      </c>
      <c r="G452" t="s">
        <v>11</v>
      </c>
      <c r="H452" t="s">
        <v>22</v>
      </c>
    </row>
    <row r="453" spans="1:8" x14ac:dyDescent="0.3">
      <c r="A453" t="s">
        <v>717</v>
      </c>
      <c r="B453" t="s">
        <v>4706</v>
      </c>
      <c r="C453">
        <v>46</v>
      </c>
      <c r="D453" t="s">
        <v>9</v>
      </c>
      <c r="E453" t="s">
        <v>302</v>
      </c>
      <c r="F453" t="s">
        <v>4109</v>
      </c>
      <c r="G453" t="s">
        <v>11</v>
      </c>
      <c r="H453" t="s">
        <v>34</v>
      </c>
    </row>
    <row r="454" spans="1:8" x14ac:dyDescent="0.3">
      <c r="A454" t="s">
        <v>718</v>
      </c>
      <c r="B454" t="s">
        <v>4707</v>
      </c>
      <c r="C454">
        <v>60</v>
      </c>
      <c r="D454" t="s">
        <v>13</v>
      </c>
      <c r="E454" t="s">
        <v>4708</v>
      </c>
      <c r="F454" t="s">
        <v>186</v>
      </c>
      <c r="G454" t="s">
        <v>11</v>
      </c>
      <c r="H454" t="s">
        <v>22</v>
      </c>
    </row>
    <row r="455" spans="1:8" x14ac:dyDescent="0.3">
      <c r="A455" t="s">
        <v>719</v>
      </c>
      <c r="B455" t="s">
        <v>4709</v>
      </c>
      <c r="C455">
        <v>62</v>
      </c>
      <c r="D455" t="s">
        <v>13</v>
      </c>
      <c r="E455" t="s">
        <v>4710</v>
      </c>
      <c r="F455" t="s">
        <v>63</v>
      </c>
      <c r="G455" t="s">
        <v>11</v>
      </c>
      <c r="H455" t="s">
        <v>15</v>
      </c>
    </row>
    <row r="456" spans="1:8" x14ac:dyDescent="0.3">
      <c r="A456" t="s">
        <v>720</v>
      </c>
      <c r="B456" t="s">
        <v>4711</v>
      </c>
      <c r="C456">
        <v>60</v>
      </c>
      <c r="D456" t="s">
        <v>9</v>
      </c>
      <c r="E456" t="s">
        <v>81</v>
      </c>
      <c r="F456" t="s">
        <v>60</v>
      </c>
      <c r="G456" t="s">
        <v>11</v>
      </c>
      <c r="H456" t="s">
        <v>34</v>
      </c>
    </row>
    <row r="457" spans="1:8" x14ac:dyDescent="0.3">
      <c r="A457" t="s">
        <v>721</v>
      </c>
      <c r="B457" t="s">
        <v>4712</v>
      </c>
      <c r="C457">
        <v>54</v>
      </c>
      <c r="D457" t="s">
        <v>9</v>
      </c>
      <c r="E457" t="s">
        <v>4713</v>
      </c>
      <c r="F457" t="s">
        <v>122</v>
      </c>
      <c r="G457" t="s">
        <v>11</v>
      </c>
      <c r="H457" t="s">
        <v>34</v>
      </c>
    </row>
    <row r="458" spans="1:8" x14ac:dyDescent="0.3">
      <c r="A458" t="s">
        <v>722</v>
      </c>
      <c r="B458" t="s">
        <v>4714</v>
      </c>
      <c r="C458">
        <v>59</v>
      </c>
      <c r="D458" t="s">
        <v>13</v>
      </c>
      <c r="E458" t="s">
        <v>4715</v>
      </c>
      <c r="F458" t="s">
        <v>174</v>
      </c>
      <c r="G458" t="s">
        <v>11</v>
      </c>
      <c r="H458" t="s">
        <v>34</v>
      </c>
    </row>
    <row r="459" spans="1:8" x14ac:dyDescent="0.3">
      <c r="A459" t="s">
        <v>723</v>
      </c>
      <c r="B459" t="s">
        <v>4716</v>
      </c>
      <c r="C459">
        <v>59</v>
      </c>
      <c r="D459" t="s">
        <v>9</v>
      </c>
      <c r="E459" t="s">
        <v>724</v>
      </c>
      <c r="F459" t="s">
        <v>315</v>
      </c>
      <c r="G459" t="s">
        <v>11</v>
      </c>
      <c r="H459" t="s">
        <v>15</v>
      </c>
    </row>
    <row r="460" spans="1:8" x14ac:dyDescent="0.3">
      <c r="A460" t="s">
        <v>725</v>
      </c>
      <c r="B460" t="s">
        <v>4717</v>
      </c>
      <c r="C460">
        <v>62</v>
      </c>
      <c r="D460" t="s">
        <v>13</v>
      </c>
      <c r="E460" t="s">
        <v>4718</v>
      </c>
      <c r="F460" t="s">
        <v>37</v>
      </c>
      <c r="G460" t="s">
        <v>11</v>
      </c>
      <c r="H460" t="s">
        <v>26</v>
      </c>
    </row>
    <row r="461" spans="1:8" x14ac:dyDescent="0.3">
      <c r="A461" t="s">
        <v>726</v>
      </c>
      <c r="B461" t="s">
        <v>4345</v>
      </c>
      <c r="C461">
        <v>29</v>
      </c>
      <c r="D461" t="s">
        <v>13</v>
      </c>
      <c r="E461" t="s">
        <v>727</v>
      </c>
      <c r="F461" t="s">
        <v>4149</v>
      </c>
      <c r="G461" t="s">
        <v>11</v>
      </c>
      <c r="H461" t="s">
        <v>34</v>
      </c>
    </row>
    <row r="462" spans="1:8" x14ac:dyDescent="0.3">
      <c r="A462" t="s">
        <v>728</v>
      </c>
      <c r="B462" t="s">
        <v>4719</v>
      </c>
      <c r="C462">
        <v>35</v>
      </c>
      <c r="D462" t="s">
        <v>9</v>
      </c>
      <c r="E462" t="s">
        <v>729</v>
      </c>
      <c r="F462" t="s">
        <v>160</v>
      </c>
      <c r="G462" t="s">
        <v>11</v>
      </c>
      <c r="H462" t="s">
        <v>34</v>
      </c>
    </row>
    <row r="463" spans="1:8" x14ac:dyDescent="0.3">
      <c r="A463" t="s">
        <v>730</v>
      </c>
      <c r="B463" t="s">
        <v>4720</v>
      </c>
      <c r="C463">
        <v>60</v>
      </c>
      <c r="D463" t="s">
        <v>13</v>
      </c>
      <c r="E463" t="s">
        <v>4721</v>
      </c>
      <c r="F463" t="s">
        <v>41</v>
      </c>
      <c r="G463" t="s">
        <v>11</v>
      </c>
      <c r="H463" t="s">
        <v>26</v>
      </c>
    </row>
    <row r="464" spans="1:8" x14ac:dyDescent="0.3">
      <c r="A464" t="s">
        <v>731</v>
      </c>
      <c r="B464" t="s">
        <v>4722</v>
      </c>
      <c r="C464">
        <v>34</v>
      </c>
      <c r="D464" t="s">
        <v>13</v>
      </c>
      <c r="E464" t="s">
        <v>732</v>
      </c>
      <c r="F464" t="s">
        <v>4029</v>
      </c>
      <c r="G464" t="s">
        <v>11</v>
      </c>
      <c r="H464" t="s">
        <v>26</v>
      </c>
    </row>
    <row r="465" spans="1:8" x14ac:dyDescent="0.3">
      <c r="A465" t="s">
        <v>733</v>
      </c>
      <c r="B465" t="s">
        <v>4723</v>
      </c>
      <c r="C465">
        <v>36</v>
      </c>
      <c r="D465" t="s">
        <v>13</v>
      </c>
      <c r="E465" t="s">
        <v>4724</v>
      </c>
      <c r="F465" t="s">
        <v>107</v>
      </c>
      <c r="G465" t="s">
        <v>11</v>
      </c>
      <c r="H465" t="s">
        <v>22</v>
      </c>
    </row>
    <row r="466" spans="1:8" x14ac:dyDescent="0.3">
      <c r="A466" t="s">
        <v>4725</v>
      </c>
      <c r="B466" t="s">
        <v>4726</v>
      </c>
      <c r="C466">
        <v>45</v>
      </c>
      <c r="D466" t="s">
        <v>13</v>
      </c>
      <c r="E466" t="s">
        <v>734</v>
      </c>
      <c r="F466" t="s">
        <v>48</v>
      </c>
      <c r="G466" t="s">
        <v>11</v>
      </c>
      <c r="H466" t="s">
        <v>15</v>
      </c>
    </row>
    <row r="467" spans="1:8" x14ac:dyDescent="0.3">
      <c r="A467" t="s">
        <v>735</v>
      </c>
      <c r="B467" t="s">
        <v>4727</v>
      </c>
      <c r="C467">
        <v>28</v>
      </c>
      <c r="D467" t="s">
        <v>13</v>
      </c>
      <c r="E467" t="s">
        <v>736</v>
      </c>
      <c r="F467" t="s">
        <v>4017</v>
      </c>
      <c r="G467" t="s">
        <v>11</v>
      </c>
      <c r="H467" t="s">
        <v>26</v>
      </c>
    </row>
    <row r="468" spans="1:8" x14ac:dyDescent="0.3">
      <c r="A468" t="s">
        <v>737</v>
      </c>
      <c r="B468" t="s">
        <v>4728</v>
      </c>
      <c r="C468">
        <v>18</v>
      </c>
      <c r="D468" t="s">
        <v>9</v>
      </c>
      <c r="E468" t="s">
        <v>738</v>
      </c>
      <c r="F468" t="s">
        <v>125</v>
      </c>
      <c r="G468" t="s">
        <v>11</v>
      </c>
      <c r="H468" t="s">
        <v>26</v>
      </c>
    </row>
    <row r="469" spans="1:8" x14ac:dyDescent="0.3">
      <c r="A469" t="s">
        <v>739</v>
      </c>
      <c r="B469" t="s">
        <v>4729</v>
      </c>
      <c r="C469">
        <v>63</v>
      </c>
      <c r="D469" t="s">
        <v>13</v>
      </c>
      <c r="E469" t="s">
        <v>740</v>
      </c>
      <c r="F469" t="s">
        <v>109</v>
      </c>
      <c r="G469" t="s">
        <v>11</v>
      </c>
      <c r="H469" t="s">
        <v>34</v>
      </c>
    </row>
    <row r="470" spans="1:8" x14ac:dyDescent="0.3">
      <c r="A470" t="s">
        <v>741</v>
      </c>
      <c r="B470" t="s">
        <v>4730</v>
      </c>
      <c r="C470">
        <v>45</v>
      </c>
      <c r="D470" t="s">
        <v>9</v>
      </c>
      <c r="E470" t="s">
        <v>742</v>
      </c>
      <c r="F470" t="s">
        <v>109</v>
      </c>
      <c r="G470" t="s">
        <v>11</v>
      </c>
      <c r="H470" t="s">
        <v>22</v>
      </c>
    </row>
    <row r="471" spans="1:8" x14ac:dyDescent="0.3">
      <c r="A471" t="s">
        <v>743</v>
      </c>
      <c r="B471" t="s">
        <v>4731</v>
      </c>
      <c r="C471">
        <v>19</v>
      </c>
      <c r="D471" t="s">
        <v>9</v>
      </c>
      <c r="E471" t="s">
        <v>4732</v>
      </c>
      <c r="F471" t="s">
        <v>75</v>
      </c>
      <c r="G471" t="s">
        <v>11</v>
      </c>
      <c r="H471" t="s">
        <v>34</v>
      </c>
    </row>
    <row r="472" spans="1:8" x14ac:dyDescent="0.3">
      <c r="A472" t="s">
        <v>744</v>
      </c>
      <c r="B472" t="s">
        <v>4733</v>
      </c>
      <c r="C472">
        <v>21</v>
      </c>
      <c r="D472" t="s">
        <v>13</v>
      </c>
      <c r="E472" t="s">
        <v>745</v>
      </c>
      <c r="F472" t="s">
        <v>4031</v>
      </c>
      <c r="G472" t="s">
        <v>11</v>
      </c>
      <c r="H472" t="s">
        <v>34</v>
      </c>
    </row>
    <row r="473" spans="1:8" x14ac:dyDescent="0.3">
      <c r="A473" t="s">
        <v>746</v>
      </c>
      <c r="B473" t="s">
        <v>4734</v>
      </c>
      <c r="C473">
        <v>42</v>
      </c>
      <c r="D473" t="s">
        <v>9</v>
      </c>
      <c r="E473" t="s">
        <v>747</v>
      </c>
      <c r="F473" t="s">
        <v>43</v>
      </c>
      <c r="G473" t="s">
        <v>11</v>
      </c>
      <c r="H473" t="s">
        <v>15</v>
      </c>
    </row>
    <row r="474" spans="1:8" x14ac:dyDescent="0.3">
      <c r="A474" t="s">
        <v>748</v>
      </c>
      <c r="B474" t="s">
        <v>4735</v>
      </c>
      <c r="C474">
        <v>42</v>
      </c>
      <c r="D474" t="s">
        <v>9</v>
      </c>
      <c r="E474" t="s">
        <v>749</v>
      </c>
      <c r="F474" t="s">
        <v>377</v>
      </c>
      <c r="G474" t="s">
        <v>11</v>
      </c>
      <c r="H474" t="s">
        <v>26</v>
      </c>
    </row>
    <row r="475" spans="1:8" x14ac:dyDescent="0.3">
      <c r="A475" t="s">
        <v>750</v>
      </c>
      <c r="B475" t="s">
        <v>4736</v>
      </c>
      <c r="C475">
        <v>53</v>
      </c>
      <c r="D475" t="s">
        <v>9</v>
      </c>
      <c r="E475" t="s">
        <v>751</v>
      </c>
      <c r="F475" t="s">
        <v>191</v>
      </c>
      <c r="G475" t="s">
        <v>11</v>
      </c>
      <c r="H475" t="s">
        <v>22</v>
      </c>
    </row>
    <row r="476" spans="1:8" x14ac:dyDescent="0.3">
      <c r="A476" t="s">
        <v>752</v>
      </c>
      <c r="B476" t="s">
        <v>4737</v>
      </c>
      <c r="C476">
        <v>32</v>
      </c>
      <c r="D476" t="s">
        <v>13</v>
      </c>
      <c r="E476" t="s">
        <v>4738</v>
      </c>
      <c r="F476" t="s">
        <v>4026</v>
      </c>
      <c r="G476" t="s">
        <v>11</v>
      </c>
      <c r="H476" t="s">
        <v>15</v>
      </c>
    </row>
    <row r="477" spans="1:8" x14ac:dyDescent="0.3">
      <c r="A477" t="s">
        <v>753</v>
      </c>
      <c r="B477" t="s">
        <v>4739</v>
      </c>
      <c r="C477">
        <v>18</v>
      </c>
      <c r="D477" t="s">
        <v>13</v>
      </c>
      <c r="E477" t="s">
        <v>222</v>
      </c>
      <c r="F477" t="s">
        <v>109</v>
      </c>
      <c r="G477" t="s">
        <v>11</v>
      </c>
      <c r="H477" t="s">
        <v>15</v>
      </c>
    </row>
    <row r="478" spans="1:8" x14ac:dyDescent="0.3">
      <c r="A478" t="s">
        <v>754</v>
      </c>
      <c r="B478" t="s">
        <v>4740</v>
      </c>
      <c r="C478">
        <v>33</v>
      </c>
      <c r="D478" t="s">
        <v>13</v>
      </c>
      <c r="E478" t="s">
        <v>755</v>
      </c>
      <c r="F478" t="s">
        <v>60</v>
      </c>
      <c r="G478" t="s">
        <v>11</v>
      </c>
      <c r="H478" t="s">
        <v>34</v>
      </c>
    </row>
    <row r="479" spans="1:8" x14ac:dyDescent="0.3">
      <c r="A479" t="s">
        <v>756</v>
      </c>
      <c r="B479" t="s">
        <v>4741</v>
      </c>
      <c r="C479">
        <v>41</v>
      </c>
      <c r="D479" t="s">
        <v>13</v>
      </c>
      <c r="E479" t="s">
        <v>4742</v>
      </c>
      <c r="F479" t="s">
        <v>41</v>
      </c>
      <c r="G479" t="s">
        <v>11</v>
      </c>
      <c r="H479" t="s">
        <v>15</v>
      </c>
    </row>
    <row r="480" spans="1:8" x14ac:dyDescent="0.3">
      <c r="A480" t="s">
        <v>757</v>
      </c>
      <c r="B480" t="s">
        <v>4743</v>
      </c>
      <c r="C480">
        <v>59</v>
      </c>
      <c r="D480" t="s">
        <v>9</v>
      </c>
      <c r="E480" t="s">
        <v>4744</v>
      </c>
      <c r="F480" t="s">
        <v>4026</v>
      </c>
      <c r="G480" t="s">
        <v>11</v>
      </c>
      <c r="H480" t="s">
        <v>34</v>
      </c>
    </row>
    <row r="481" spans="1:8" x14ac:dyDescent="0.3">
      <c r="A481" t="s">
        <v>758</v>
      </c>
      <c r="B481" t="s">
        <v>4745</v>
      </c>
      <c r="C481">
        <v>40</v>
      </c>
      <c r="D481" t="s">
        <v>9</v>
      </c>
      <c r="E481" t="s">
        <v>4746</v>
      </c>
      <c r="F481" t="s">
        <v>4029</v>
      </c>
      <c r="G481" t="s">
        <v>11</v>
      </c>
      <c r="H481" t="s">
        <v>22</v>
      </c>
    </row>
    <row r="482" spans="1:8" x14ac:dyDescent="0.3">
      <c r="A482" t="s">
        <v>759</v>
      </c>
      <c r="B482" t="s">
        <v>4747</v>
      </c>
      <c r="C482">
        <v>33</v>
      </c>
      <c r="D482" t="s">
        <v>9</v>
      </c>
      <c r="E482" t="s">
        <v>760</v>
      </c>
      <c r="F482" t="s">
        <v>152</v>
      </c>
      <c r="G482" t="s">
        <v>11</v>
      </c>
      <c r="H482" t="s">
        <v>22</v>
      </c>
    </row>
    <row r="483" spans="1:8" x14ac:dyDescent="0.3">
      <c r="A483" t="s">
        <v>761</v>
      </c>
      <c r="B483" t="s">
        <v>4748</v>
      </c>
      <c r="C483">
        <v>21</v>
      </c>
      <c r="D483" t="s">
        <v>9</v>
      </c>
      <c r="E483" t="s">
        <v>762</v>
      </c>
      <c r="F483" t="s">
        <v>52</v>
      </c>
      <c r="G483" t="s">
        <v>11</v>
      </c>
      <c r="H483" t="s">
        <v>34</v>
      </c>
    </row>
    <row r="484" spans="1:8" x14ac:dyDescent="0.3">
      <c r="A484" t="s">
        <v>763</v>
      </c>
      <c r="B484" t="s">
        <v>4749</v>
      </c>
      <c r="C484">
        <v>26</v>
      </c>
      <c r="D484" t="s">
        <v>9</v>
      </c>
      <c r="E484" t="s">
        <v>4750</v>
      </c>
      <c r="F484" t="s">
        <v>315</v>
      </c>
      <c r="G484" t="s">
        <v>11</v>
      </c>
      <c r="H484" t="s">
        <v>15</v>
      </c>
    </row>
    <row r="485" spans="1:8" x14ac:dyDescent="0.3">
      <c r="A485" t="s">
        <v>764</v>
      </c>
      <c r="B485" t="s">
        <v>4645</v>
      </c>
      <c r="C485">
        <v>48</v>
      </c>
      <c r="D485" t="s">
        <v>9</v>
      </c>
      <c r="E485" t="s">
        <v>4751</v>
      </c>
      <c r="F485" t="s">
        <v>116</v>
      </c>
      <c r="G485" t="s">
        <v>11</v>
      </c>
      <c r="H485" t="s">
        <v>34</v>
      </c>
    </row>
    <row r="486" spans="1:8" x14ac:dyDescent="0.3">
      <c r="A486" t="s">
        <v>765</v>
      </c>
      <c r="B486" t="s">
        <v>4752</v>
      </c>
      <c r="C486">
        <v>32</v>
      </c>
      <c r="D486" t="s">
        <v>9</v>
      </c>
      <c r="E486" t="s">
        <v>4753</v>
      </c>
      <c r="F486" t="s">
        <v>377</v>
      </c>
      <c r="G486" t="s">
        <v>11</v>
      </c>
      <c r="H486" t="s">
        <v>22</v>
      </c>
    </row>
    <row r="487" spans="1:8" x14ac:dyDescent="0.3">
      <c r="A487" t="s">
        <v>766</v>
      </c>
      <c r="B487" t="s">
        <v>4754</v>
      </c>
      <c r="C487">
        <v>46</v>
      </c>
      <c r="D487" t="s">
        <v>13</v>
      </c>
      <c r="E487" t="s">
        <v>4755</v>
      </c>
      <c r="F487" t="s">
        <v>171</v>
      </c>
      <c r="G487" t="s">
        <v>11</v>
      </c>
      <c r="H487" t="s">
        <v>22</v>
      </c>
    </row>
    <row r="488" spans="1:8" x14ac:dyDescent="0.3">
      <c r="A488" t="s">
        <v>4756</v>
      </c>
      <c r="B488" t="s">
        <v>4757</v>
      </c>
      <c r="C488">
        <v>22</v>
      </c>
      <c r="D488" t="s">
        <v>13</v>
      </c>
      <c r="E488" t="s">
        <v>4758</v>
      </c>
      <c r="F488" t="s">
        <v>109</v>
      </c>
      <c r="G488" t="s">
        <v>11</v>
      </c>
      <c r="H488" t="s">
        <v>22</v>
      </c>
    </row>
    <row r="489" spans="1:8" x14ac:dyDescent="0.3">
      <c r="A489" t="s">
        <v>767</v>
      </c>
      <c r="B489" t="s">
        <v>4759</v>
      </c>
      <c r="C489">
        <v>36</v>
      </c>
      <c r="D489" t="s">
        <v>13</v>
      </c>
      <c r="E489" t="s">
        <v>4760</v>
      </c>
      <c r="F489" t="s">
        <v>75</v>
      </c>
      <c r="G489" t="s">
        <v>11</v>
      </c>
      <c r="H489" t="s">
        <v>15</v>
      </c>
    </row>
    <row r="490" spans="1:8" x14ac:dyDescent="0.3">
      <c r="A490" t="s">
        <v>768</v>
      </c>
      <c r="B490" t="s">
        <v>4761</v>
      </c>
      <c r="C490">
        <v>23</v>
      </c>
      <c r="D490" t="s">
        <v>13</v>
      </c>
      <c r="E490" t="s">
        <v>4762</v>
      </c>
      <c r="F490" t="s">
        <v>25</v>
      </c>
      <c r="G490" t="s">
        <v>11</v>
      </c>
      <c r="H490" t="s">
        <v>15</v>
      </c>
    </row>
    <row r="491" spans="1:8" x14ac:dyDescent="0.3">
      <c r="A491" t="s">
        <v>769</v>
      </c>
      <c r="B491" t="s">
        <v>4763</v>
      </c>
      <c r="C491">
        <v>42</v>
      </c>
      <c r="D491" t="s">
        <v>13</v>
      </c>
      <c r="E491" t="s">
        <v>4764</v>
      </c>
      <c r="F491" t="s">
        <v>154</v>
      </c>
      <c r="G491" t="s">
        <v>11</v>
      </c>
      <c r="H491" t="s">
        <v>26</v>
      </c>
    </row>
    <row r="492" spans="1:8" x14ac:dyDescent="0.3">
      <c r="A492" t="s">
        <v>770</v>
      </c>
      <c r="B492" t="s">
        <v>4765</v>
      </c>
      <c r="C492">
        <v>23</v>
      </c>
      <c r="D492" t="s">
        <v>9</v>
      </c>
      <c r="E492" t="s">
        <v>4766</v>
      </c>
      <c r="F492" t="s">
        <v>88</v>
      </c>
      <c r="G492" t="s">
        <v>11</v>
      </c>
      <c r="H492" t="s">
        <v>15</v>
      </c>
    </row>
    <row r="493" spans="1:8" x14ac:dyDescent="0.3">
      <c r="A493" t="s">
        <v>4767</v>
      </c>
      <c r="B493" t="s">
        <v>4768</v>
      </c>
      <c r="C493">
        <v>52</v>
      </c>
      <c r="D493" t="s">
        <v>13</v>
      </c>
      <c r="E493" t="s">
        <v>771</v>
      </c>
      <c r="F493" t="s">
        <v>4026</v>
      </c>
      <c r="G493" t="s">
        <v>11</v>
      </c>
      <c r="H493" t="s">
        <v>34</v>
      </c>
    </row>
    <row r="494" spans="1:8" x14ac:dyDescent="0.3">
      <c r="A494" t="s">
        <v>772</v>
      </c>
      <c r="B494" t="s">
        <v>4769</v>
      </c>
      <c r="C494">
        <v>59</v>
      </c>
      <c r="D494" t="s">
        <v>13</v>
      </c>
      <c r="E494" t="s">
        <v>4770</v>
      </c>
      <c r="F494" t="s">
        <v>152</v>
      </c>
      <c r="G494" t="s">
        <v>11</v>
      </c>
      <c r="H494" t="s">
        <v>15</v>
      </c>
    </row>
    <row r="495" spans="1:8" x14ac:dyDescent="0.3">
      <c r="A495" t="s">
        <v>773</v>
      </c>
      <c r="B495" t="s">
        <v>4771</v>
      </c>
      <c r="C495">
        <v>28</v>
      </c>
      <c r="D495" t="s">
        <v>9</v>
      </c>
      <c r="E495" t="s">
        <v>4049</v>
      </c>
      <c r="F495" t="s">
        <v>18</v>
      </c>
      <c r="G495" t="s">
        <v>11</v>
      </c>
      <c r="H495" t="s">
        <v>26</v>
      </c>
    </row>
    <row r="496" spans="1:8" x14ac:dyDescent="0.3">
      <c r="A496" t="s">
        <v>774</v>
      </c>
      <c r="B496" t="s">
        <v>4772</v>
      </c>
      <c r="C496">
        <v>21</v>
      </c>
      <c r="D496" t="s">
        <v>9</v>
      </c>
      <c r="E496" t="s">
        <v>4773</v>
      </c>
      <c r="F496" t="s">
        <v>205</v>
      </c>
      <c r="G496" t="s">
        <v>11</v>
      </c>
      <c r="H496" t="s">
        <v>34</v>
      </c>
    </row>
    <row r="497" spans="1:8" x14ac:dyDescent="0.3">
      <c r="A497" t="s">
        <v>775</v>
      </c>
      <c r="B497" t="s">
        <v>4774</v>
      </c>
      <c r="C497">
        <v>23</v>
      </c>
      <c r="D497" t="s">
        <v>13</v>
      </c>
      <c r="E497" t="s">
        <v>776</v>
      </c>
      <c r="F497" t="s">
        <v>57</v>
      </c>
      <c r="G497" t="s">
        <v>11</v>
      </c>
      <c r="H497" t="s">
        <v>22</v>
      </c>
    </row>
    <row r="498" spans="1:8" x14ac:dyDescent="0.3">
      <c r="A498" t="s">
        <v>777</v>
      </c>
      <c r="B498" t="s">
        <v>4775</v>
      </c>
      <c r="C498">
        <v>56</v>
      </c>
      <c r="D498" t="s">
        <v>9</v>
      </c>
      <c r="E498" t="s">
        <v>4776</v>
      </c>
      <c r="F498" t="s">
        <v>21</v>
      </c>
      <c r="G498" t="s">
        <v>11</v>
      </c>
      <c r="H498" t="s">
        <v>22</v>
      </c>
    </row>
    <row r="499" spans="1:8" x14ac:dyDescent="0.3">
      <c r="A499" t="s">
        <v>778</v>
      </c>
      <c r="B499" t="s">
        <v>4777</v>
      </c>
      <c r="C499">
        <v>47</v>
      </c>
      <c r="D499" t="s">
        <v>13</v>
      </c>
      <c r="E499" t="s">
        <v>4778</v>
      </c>
      <c r="F499" t="s">
        <v>4037</v>
      </c>
      <c r="G499" t="s">
        <v>11</v>
      </c>
      <c r="H499" t="s">
        <v>34</v>
      </c>
    </row>
    <row r="500" spans="1:8" x14ac:dyDescent="0.3">
      <c r="A500" t="s">
        <v>779</v>
      </c>
      <c r="B500" t="s">
        <v>4779</v>
      </c>
      <c r="C500">
        <v>35</v>
      </c>
      <c r="D500" t="s">
        <v>9</v>
      </c>
      <c r="E500" t="s">
        <v>780</v>
      </c>
      <c r="F500" t="s">
        <v>4109</v>
      </c>
      <c r="G500" t="s">
        <v>11</v>
      </c>
      <c r="H500" t="s">
        <v>26</v>
      </c>
    </row>
    <row r="501" spans="1:8" x14ac:dyDescent="0.3">
      <c r="A501" t="s">
        <v>4780</v>
      </c>
      <c r="B501" t="s">
        <v>4781</v>
      </c>
      <c r="C501">
        <v>27</v>
      </c>
      <c r="D501" t="s">
        <v>13</v>
      </c>
      <c r="E501" t="s">
        <v>4782</v>
      </c>
      <c r="F501" t="s">
        <v>28</v>
      </c>
      <c r="G501" t="s">
        <v>11</v>
      </c>
      <c r="H50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040D-3610-47EF-B390-FB3041B44F4E}">
  <dimension ref="A1:G101"/>
  <sheetViews>
    <sheetView workbookViewId="0">
      <selection activeCell="K18" sqref="K18"/>
    </sheetView>
  </sheetViews>
  <sheetFormatPr defaultRowHeight="14.4" x14ac:dyDescent="0.3"/>
  <cols>
    <col min="1" max="1" width="22.109375" customWidth="1"/>
    <col min="2" max="2" width="36.44140625" customWidth="1"/>
    <col min="3" max="3" width="16.88671875" customWidth="1"/>
    <col min="4" max="4" width="22" customWidth="1"/>
    <col min="5" max="5" width="25.33203125" customWidth="1"/>
  </cols>
  <sheetData>
    <row r="1" spans="1:7" x14ac:dyDescent="0.3">
      <c r="A1" s="1" t="s">
        <v>781</v>
      </c>
      <c r="B1" s="1" t="s">
        <v>782</v>
      </c>
      <c r="C1" s="1" t="s">
        <v>783</v>
      </c>
      <c r="D1" s="1" t="s">
        <v>784</v>
      </c>
      <c r="E1" s="1" t="s">
        <v>785</v>
      </c>
      <c r="F1" s="1" t="s">
        <v>786</v>
      </c>
      <c r="G1" s="1" t="s">
        <v>4783</v>
      </c>
    </row>
    <row r="2" spans="1:7" x14ac:dyDescent="0.3">
      <c r="A2" t="s">
        <v>787</v>
      </c>
      <c r="B2" t="s">
        <v>788</v>
      </c>
      <c r="C2" t="s">
        <v>789</v>
      </c>
      <c r="D2" t="s">
        <v>790</v>
      </c>
      <c r="E2" t="s">
        <v>791</v>
      </c>
      <c r="F2">
        <v>112.42</v>
      </c>
      <c r="G2">
        <v>416</v>
      </c>
    </row>
    <row r="3" spans="1:7" x14ac:dyDescent="0.3">
      <c r="A3" t="s">
        <v>792</v>
      </c>
      <c r="B3" t="s">
        <v>793</v>
      </c>
      <c r="C3" t="s">
        <v>794</v>
      </c>
      <c r="D3" t="s">
        <v>795</v>
      </c>
      <c r="E3" t="s">
        <v>796</v>
      </c>
      <c r="F3">
        <v>342.56</v>
      </c>
      <c r="G3">
        <v>181</v>
      </c>
    </row>
    <row r="4" spans="1:7" x14ac:dyDescent="0.3">
      <c r="A4" t="s">
        <v>797</v>
      </c>
      <c r="B4" t="s">
        <v>798</v>
      </c>
      <c r="C4" t="s">
        <v>794</v>
      </c>
      <c r="D4" t="s">
        <v>799</v>
      </c>
      <c r="E4" t="s">
        <v>800</v>
      </c>
      <c r="G4">
        <v>352</v>
      </c>
    </row>
    <row r="5" spans="1:7" x14ac:dyDescent="0.3">
      <c r="A5" t="s">
        <v>4784</v>
      </c>
      <c r="B5" t="s">
        <v>801</v>
      </c>
      <c r="C5" t="s">
        <v>794</v>
      </c>
      <c r="D5" t="s">
        <v>799</v>
      </c>
      <c r="E5" t="s">
        <v>802</v>
      </c>
      <c r="F5">
        <v>364.67</v>
      </c>
      <c r="G5">
        <v>452</v>
      </c>
    </row>
    <row r="6" spans="1:7" x14ac:dyDescent="0.3">
      <c r="A6" t="s">
        <v>803</v>
      </c>
      <c r="B6" t="s">
        <v>804</v>
      </c>
      <c r="C6" t="s">
        <v>794</v>
      </c>
      <c r="D6" t="s">
        <v>805</v>
      </c>
      <c r="E6" t="s">
        <v>806</v>
      </c>
      <c r="F6">
        <v>306.45999999999998</v>
      </c>
      <c r="G6">
        <v>487</v>
      </c>
    </row>
    <row r="7" spans="1:7" x14ac:dyDescent="0.3">
      <c r="A7" t="s">
        <v>807</v>
      </c>
      <c r="B7" t="s">
        <v>808</v>
      </c>
      <c r="C7" t="s">
        <v>794</v>
      </c>
      <c r="D7" t="s">
        <v>809</v>
      </c>
      <c r="E7" t="s">
        <v>810</v>
      </c>
      <c r="F7">
        <v>261</v>
      </c>
      <c r="G7">
        <v>59</v>
      </c>
    </row>
    <row r="8" spans="1:7" x14ac:dyDescent="0.3">
      <c r="A8" t="s">
        <v>811</v>
      </c>
      <c r="B8" t="s">
        <v>812</v>
      </c>
      <c r="C8" t="s">
        <v>813</v>
      </c>
      <c r="D8" t="s">
        <v>814</v>
      </c>
      <c r="E8" t="s">
        <v>815</v>
      </c>
      <c r="F8">
        <v>312.8</v>
      </c>
      <c r="G8">
        <v>350</v>
      </c>
    </row>
    <row r="9" spans="1:7" x14ac:dyDescent="0.3">
      <c r="A9" t="s">
        <v>816</v>
      </c>
      <c r="B9" t="s">
        <v>817</v>
      </c>
      <c r="C9" t="s">
        <v>818</v>
      </c>
      <c r="D9" t="s">
        <v>819</v>
      </c>
      <c r="E9" t="s">
        <v>820</v>
      </c>
      <c r="F9">
        <v>218.86</v>
      </c>
      <c r="G9">
        <v>170</v>
      </c>
    </row>
    <row r="10" spans="1:7" x14ac:dyDescent="0.3">
      <c r="A10" t="s">
        <v>821</v>
      </c>
      <c r="B10" t="s">
        <v>822</v>
      </c>
      <c r="C10" t="s">
        <v>789</v>
      </c>
      <c r="D10" t="s">
        <v>823</v>
      </c>
      <c r="E10" t="s">
        <v>824</v>
      </c>
      <c r="F10">
        <v>439.07</v>
      </c>
      <c r="G10">
        <v>142</v>
      </c>
    </row>
    <row r="11" spans="1:7" x14ac:dyDescent="0.3">
      <c r="A11" t="s">
        <v>825</v>
      </c>
      <c r="B11" t="s">
        <v>826</v>
      </c>
      <c r="C11" t="s">
        <v>827</v>
      </c>
      <c r="D11" t="s">
        <v>828</v>
      </c>
      <c r="E11" t="s">
        <v>829</v>
      </c>
      <c r="F11">
        <v>495.72</v>
      </c>
      <c r="G11">
        <v>323</v>
      </c>
    </row>
    <row r="12" spans="1:7" x14ac:dyDescent="0.3">
      <c r="A12" t="s">
        <v>830</v>
      </c>
      <c r="B12" t="s">
        <v>831</v>
      </c>
      <c r="C12" t="s">
        <v>818</v>
      </c>
      <c r="D12" t="s">
        <v>832</v>
      </c>
      <c r="E12" t="s">
        <v>833</v>
      </c>
      <c r="F12">
        <v>298.86</v>
      </c>
      <c r="G12">
        <v>308</v>
      </c>
    </row>
    <row r="13" spans="1:7" x14ac:dyDescent="0.3">
      <c r="A13" t="s">
        <v>834</v>
      </c>
      <c r="B13" t="s">
        <v>835</v>
      </c>
      <c r="C13" t="s">
        <v>789</v>
      </c>
      <c r="D13" t="s">
        <v>809</v>
      </c>
      <c r="E13" t="s">
        <v>836</v>
      </c>
      <c r="F13">
        <v>449.4</v>
      </c>
    </row>
    <row r="14" spans="1:7" x14ac:dyDescent="0.3">
      <c r="A14" t="s">
        <v>837</v>
      </c>
      <c r="B14" t="s">
        <v>838</v>
      </c>
      <c r="C14" t="s">
        <v>813</v>
      </c>
      <c r="D14" t="s">
        <v>839</v>
      </c>
      <c r="E14" t="s">
        <v>840</v>
      </c>
      <c r="F14">
        <v>115.82</v>
      </c>
      <c r="G14">
        <v>460</v>
      </c>
    </row>
    <row r="15" spans="1:7" x14ac:dyDescent="0.3">
      <c r="A15" t="s">
        <v>841</v>
      </c>
      <c r="B15" t="s">
        <v>842</v>
      </c>
      <c r="C15" t="s">
        <v>789</v>
      </c>
      <c r="D15" t="s">
        <v>809</v>
      </c>
      <c r="E15" t="s">
        <v>843</v>
      </c>
      <c r="F15">
        <v>242.23</v>
      </c>
      <c r="G15">
        <v>453</v>
      </c>
    </row>
    <row r="16" spans="1:7" x14ac:dyDescent="0.3">
      <c r="A16" t="s">
        <v>844</v>
      </c>
      <c r="B16" t="s">
        <v>845</v>
      </c>
      <c r="C16" t="s">
        <v>818</v>
      </c>
      <c r="D16" t="s">
        <v>846</v>
      </c>
      <c r="E16" t="s">
        <v>847</v>
      </c>
      <c r="F16">
        <v>48.01</v>
      </c>
      <c r="G16">
        <v>439</v>
      </c>
    </row>
    <row r="17" spans="1:7" x14ac:dyDescent="0.3">
      <c r="A17" t="s">
        <v>848</v>
      </c>
      <c r="B17" t="s">
        <v>849</v>
      </c>
      <c r="C17" t="s">
        <v>789</v>
      </c>
      <c r="D17" t="s">
        <v>850</v>
      </c>
      <c r="E17" t="s">
        <v>851</v>
      </c>
      <c r="F17">
        <v>465.34</v>
      </c>
      <c r="G17">
        <v>301</v>
      </c>
    </row>
    <row r="18" spans="1:7" x14ac:dyDescent="0.3">
      <c r="A18" t="s">
        <v>4785</v>
      </c>
      <c r="B18" t="s">
        <v>852</v>
      </c>
      <c r="C18" t="s">
        <v>813</v>
      </c>
      <c r="D18" t="s">
        <v>853</v>
      </c>
      <c r="E18" t="s">
        <v>854</v>
      </c>
      <c r="F18">
        <v>337.42</v>
      </c>
      <c r="G18">
        <v>256</v>
      </c>
    </row>
    <row r="19" spans="1:7" x14ac:dyDescent="0.3">
      <c r="A19" t="s">
        <v>855</v>
      </c>
      <c r="B19" t="s">
        <v>856</v>
      </c>
      <c r="C19" t="s">
        <v>827</v>
      </c>
      <c r="D19" t="s">
        <v>809</v>
      </c>
      <c r="E19" t="s">
        <v>857</v>
      </c>
      <c r="F19">
        <v>144.53</v>
      </c>
      <c r="G19">
        <v>367</v>
      </c>
    </row>
    <row r="20" spans="1:7" x14ac:dyDescent="0.3">
      <c r="A20" t="s">
        <v>858</v>
      </c>
      <c r="B20" t="s">
        <v>859</v>
      </c>
      <c r="C20" t="s">
        <v>794</v>
      </c>
      <c r="D20" t="s">
        <v>805</v>
      </c>
      <c r="E20" t="s">
        <v>860</v>
      </c>
      <c r="G20">
        <v>343</v>
      </c>
    </row>
    <row r="21" spans="1:7" x14ac:dyDescent="0.3">
      <c r="A21" t="s">
        <v>861</v>
      </c>
      <c r="B21" t="s">
        <v>862</v>
      </c>
      <c r="C21" t="s">
        <v>827</v>
      </c>
      <c r="D21" t="s">
        <v>863</v>
      </c>
      <c r="E21" t="s">
        <v>864</v>
      </c>
      <c r="F21">
        <v>21.34</v>
      </c>
      <c r="G21">
        <v>65</v>
      </c>
    </row>
    <row r="22" spans="1:7" x14ac:dyDescent="0.3">
      <c r="A22" t="s">
        <v>865</v>
      </c>
      <c r="B22" t="s">
        <v>866</v>
      </c>
      <c r="C22" t="s">
        <v>827</v>
      </c>
      <c r="D22" t="s">
        <v>809</v>
      </c>
      <c r="E22" t="s">
        <v>867</v>
      </c>
      <c r="F22">
        <v>131.51</v>
      </c>
    </row>
    <row r="23" spans="1:7" x14ac:dyDescent="0.3">
      <c r="A23" t="s">
        <v>868</v>
      </c>
      <c r="B23" t="s">
        <v>869</v>
      </c>
      <c r="C23" t="s">
        <v>818</v>
      </c>
      <c r="D23" t="s">
        <v>870</v>
      </c>
      <c r="E23" t="s">
        <v>871</v>
      </c>
      <c r="F23">
        <v>123.46</v>
      </c>
      <c r="G23">
        <v>76</v>
      </c>
    </row>
    <row r="24" spans="1:7" x14ac:dyDescent="0.3">
      <c r="A24" t="s">
        <v>872</v>
      </c>
      <c r="B24" t="s">
        <v>873</v>
      </c>
      <c r="C24" t="s">
        <v>827</v>
      </c>
      <c r="D24" t="s">
        <v>863</v>
      </c>
      <c r="E24" t="s">
        <v>874</v>
      </c>
      <c r="F24">
        <v>484.62</v>
      </c>
      <c r="G24">
        <v>432</v>
      </c>
    </row>
    <row r="25" spans="1:7" x14ac:dyDescent="0.3">
      <c r="A25" t="s">
        <v>875</v>
      </c>
      <c r="B25" t="s">
        <v>876</v>
      </c>
      <c r="C25" t="s">
        <v>794</v>
      </c>
      <c r="D25" t="s">
        <v>795</v>
      </c>
      <c r="E25" t="s">
        <v>877</v>
      </c>
      <c r="G25">
        <v>360</v>
      </c>
    </row>
    <row r="26" spans="1:7" x14ac:dyDescent="0.3">
      <c r="A26" t="s">
        <v>878</v>
      </c>
      <c r="B26" t="s">
        <v>879</v>
      </c>
      <c r="C26" t="s">
        <v>827</v>
      </c>
      <c r="D26" t="s">
        <v>880</v>
      </c>
      <c r="E26" t="s">
        <v>881</v>
      </c>
      <c r="F26">
        <v>166.06</v>
      </c>
      <c r="G26">
        <v>340</v>
      </c>
    </row>
    <row r="27" spans="1:7" x14ac:dyDescent="0.3">
      <c r="A27" t="s">
        <v>882</v>
      </c>
      <c r="B27" t="s">
        <v>883</v>
      </c>
      <c r="C27" t="s">
        <v>794</v>
      </c>
      <c r="D27" t="s">
        <v>809</v>
      </c>
      <c r="E27" t="s">
        <v>884</v>
      </c>
      <c r="F27">
        <v>174.02</v>
      </c>
      <c r="G27">
        <v>268</v>
      </c>
    </row>
    <row r="28" spans="1:7" x14ac:dyDescent="0.3">
      <c r="A28" t="s">
        <v>885</v>
      </c>
      <c r="B28" t="s">
        <v>886</v>
      </c>
      <c r="C28" t="s">
        <v>789</v>
      </c>
      <c r="D28" t="s">
        <v>823</v>
      </c>
      <c r="E28" t="s">
        <v>887</v>
      </c>
      <c r="F28">
        <v>322.41000000000003</v>
      </c>
      <c r="G28">
        <v>213</v>
      </c>
    </row>
    <row r="29" spans="1:7" x14ac:dyDescent="0.3">
      <c r="A29" t="s">
        <v>888</v>
      </c>
      <c r="B29" t="s">
        <v>889</v>
      </c>
      <c r="C29" t="s">
        <v>818</v>
      </c>
      <c r="D29" t="s">
        <v>846</v>
      </c>
      <c r="E29" t="s">
        <v>890</v>
      </c>
      <c r="G29">
        <v>378</v>
      </c>
    </row>
    <row r="30" spans="1:7" x14ac:dyDescent="0.3">
      <c r="A30" t="s">
        <v>891</v>
      </c>
      <c r="B30" t="s">
        <v>892</v>
      </c>
      <c r="C30" t="s">
        <v>827</v>
      </c>
      <c r="D30" t="s">
        <v>809</v>
      </c>
      <c r="E30" t="s">
        <v>893</v>
      </c>
      <c r="F30">
        <v>38.76</v>
      </c>
      <c r="G30">
        <v>137</v>
      </c>
    </row>
    <row r="31" spans="1:7" x14ac:dyDescent="0.3">
      <c r="A31" t="s">
        <v>894</v>
      </c>
      <c r="B31" t="s">
        <v>895</v>
      </c>
      <c r="C31" t="s">
        <v>818</v>
      </c>
      <c r="D31" t="s">
        <v>846</v>
      </c>
      <c r="E31" t="s">
        <v>896</v>
      </c>
      <c r="F31">
        <v>218.48</v>
      </c>
      <c r="G31">
        <v>276</v>
      </c>
    </row>
    <row r="32" spans="1:7" x14ac:dyDescent="0.3">
      <c r="A32" t="s">
        <v>897</v>
      </c>
      <c r="B32" t="s">
        <v>898</v>
      </c>
      <c r="C32" t="s">
        <v>818</v>
      </c>
      <c r="D32" t="s">
        <v>832</v>
      </c>
      <c r="E32" t="s">
        <v>899</v>
      </c>
      <c r="F32">
        <v>19.52</v>
      </c>
      <c r="G32">
        <v>57</v>
      </c>
    </row>
    <row r="33" spans="1:7" x14ac:dyDescent="0.3">
      <c r="A33" t="s">
        <v>900</v>
      </c>
      <c r="B33" t="s">
        <v>901</v>
      </c>
      <c r="C33" t="s">
        <v>827</v>
      </c>
      <c r="D33" t="s">
        <v>902</v>
      </c>
      <c r="E33" t="s">
        <v>903</v>
      </c>
      <c r="F33">
        <v>204.39</v>
      </c>
      <c r="G33">
        <v>281</v>
      </c>
    </row>
    <row r="34" spans="1:7" x14ac:dyDescent="0.3">
      <c r="A34" t="s">
        <v>904</v>
      </c>
      <c r="B34" t="s">
        <v>905</v>
      </c>
      <c r="C34" t="s">
        <v>813</v>
      </c>
      <c r="D34" t="s">
        <v>814</v>
      </c>
      <c r="E34" t="s">
        <v>906</v>
      </c>
      <c r="F34">
        <v>283.83</v>
      </c>
      <c r="G34">
        <v>244</v>
      </c>
    </row>
    <row r="35" spans="1:7" x14ac:dyDescent="0.3">
      <c r="A35" t="s">
        <v>907</v>
      </c>
      <c r="B35" t="s">
        <v>908</v>
      </c>
      <c r="C35" t="s">
        <v>818</v>
      </c>
      <c r="D35" t="s">
        <v>846</v>
      </c>
      <c r="E35" t="s">
        <v>909</v>
      </c>
      <c r="F35">
        <v>179.77</v>
      </c>
      <c r="G35">
        <v>305</v>
      </c>
    </row>
    <row r="36" spans="1:7" x14ac:dyDescent="0.3">
      <c r="A36" t="s">
        <v>910</v>
      </c>
      <c r="B36" t="s">
        <v>911</v>
      </c>
      <c r="C36" t="s">
        <v>789</v>
      </c>
      <c r="D36" t="s">
        <v>790</v>
      </c>
      <c r="E36" t="s">
        <v>912</v>
      </c>
      <c r="F36">
        <v>419.28</v>
      </c>
      <c r="G36">
        <v>86</v>
      </c>
    </row>
    <row r="37" spans="1:7" x14ac:dyDescent="0.3">
      <c r="A37" t="s">
        <v>913</v>
      </c>
      <c r="B37" t="s">
        <v>914</v>
      </c>
      <c r="C37" t="s">
        <v>818</v>
      </c>
      <c r="D37" t="s">
        <v>819</v>
      </c>
      <c r="E37" t="s">
        <v>915</v>
      </c>
      <c r="F37">
        <v>382.22</v>
      </c>
      <c r="G37">
        <v>329</v>
      </c>
    </row>
    <row r="38" spans="1:7" x14ac:dyDescent="0.3">
      <c r="A38" t="s">
        <v>916</v>
      </c>
      <c r="B38" t="s">
        <v>917</v>
      </c>
      <c r="C38" t="s">
        <v>794</v>
      </c>
      <c r="D38" t="s">
        <v>795</v>
      </c>
      <c r="E38" t="s">
        <v>918</v>
      </c>
      <c r="F38">
        <v>223.43</v>
      </c>
      <c r="G38">
        <v>154</v>
      </c>
    </row>
    <row r="39" spans="1:7" x14ac:dyDescent="0.3">
      <c r="A39" t="s">
        <v>919</v>
      </c>
      <c r="B39" t="s">
        <v>920</v>
      </c>
      <c r="C39" t="s">
        <v>794</v>
      </c>
      <c r="D39" t="s">
        <v>921</v>
      </c>
      <c r="E39" t="s">
        <v>922</v>
      </c>
      <c r="F39">
        <v>353.47</v>
      </c>
      <c r="G39">
        <v>214</v>
      </c>
    </row>
    <row r="40" spans="1:7" x14ac:dyDescent="0.3">
      <c r="A40" t="s">
        <v>923</v>
      </c>
      <c r="B40" t="s">
        <v>924</v>
      </c>
      <c r="C40" t="s">
        <v>827</v>
      </c>
      <c r="D40" t="s">
        <v>880</v>
      </c>
      <c r="E40" t="s">
        <v>925</v>
      </c>
      <c r="F40">
        <v>135.61000000000001</v>
      </c>
      <c r="G40">
        <v>394</v>
      </c>
    </row>
    <row r="41" spans="1:7" x14ac:dyDescent="0.3">
      <c r="A41" t="s">
        <v>926</v>
      </c>
      <c r="B41" t="s">
        <v>927</v>
      </c>
      <c r="C41" t="s">
        <v>789</v>
      </c>
      <c r="D41" t="s">
        <v>928</v>
      </c>
      <c r="E41" t="s">
        <v>929</v>
      </c>
      <c r="F41">
        <v>326.06</v>
      </c>
      <c r="G41">
        <v>301</v>
      </c>
    </row>
    <row r="42" spans="1:7" x14ac:dyDescent="0.3">
      <c r="A42" t="s">
        <v>930</v>
      </c>
      <c r="B42" t="s">
        <v>931</v>
      </c>
      <c r="C42" t="s">
        <v>789</v>
      </c>
      <c r="D42" t="s">
        <v>823</v>
      </c>
      <c r="E42" t="s">
        <v>932</v>
      </c>
      <c r="F42">
        <v>38.520000000000003</v>
      </c>
      <c r="G42">
        <v>378</v>
      </c>
    </row>
    <row r="43" spans="1:7" x14ac:dyDescent="0.3">
      <c r="A43" t="s">
        <v>933</v>
      </c>
      <c r="B43" t="s">
        <v>934</v>
      </c>
      <c r="C43" t="s">
        <v>827</v>
      </c>
      <c r="D43" t="s">
        <v>828</v>
      </c>
      <c r="E43" t="s">
        <v>935</v>
      </c>
      <c r="F43">
        <v>313.26</v>
      </c>
      <c r="G43">
        <v>369</v>
      </c>
    </row>
    <row r="44" spans="1:7" x14ac:dyDescent="0.3">
      <c r="A44" t="s">
        <v>936</v>
      </c>
      <c r="B44" t="s">
        <v>937</v>
      </c>
      <c r="C44" t="s">
        <v>789</v>
      </c>
      <c r="D44" t="s">
        <v>809</v>
      </c>
      <c r="E44" t="s">
        <v>938</v>
      </c>
      <c r="F44">
        <v>450.71</v>
      </c>
      <c r="G44">
        <v>389</v>
      </c>
    </row>
    <row r="45" spans="1:7" x14ac:dyDescent="0.3">
      <c r="A45" t="s">
        <v>939</v>
      </c>
      <c r="B45" t="s">
        <v>940</v>
      </c>
      <c r="C45" t="s">
        <v>789</v>
      </c>
      <c r="D45" t="s">
        <v>790</v>
      </c>
      <c r="E45" t="s">
        <v>941</v>
      </c>
      <c r="F45">
        <v>253.33</v>
      </c>
      <c r="G45">
        <v>266</v>
      </c>
    </row>
    <row r="46" spans="1:7" x14ac:dyDescent="0.3">
      <c r="A46" t="s">
        <v>942</v>
      </c>
      <c r="B46" t="s">
        <v>943</v>
      </c>
      <c r="C46" t="s">
        <v>827</v>
      </c>
      <c r="D46" t="s">
        <v>828</v>
      </c>
      <c r="E46" t="s">
        <v>944</v>
      </c>
      <c r="F46">
        <v>167.12</v>
      </c>
      <c r="G46">
        <v>316</v>
      </c>
    </row>
    <row r="47" spans="1:7" x14ac:dyDescent="0.3">
      <c r="A47" t="s">
        <v>945</v>
      </c>
      <c r="B47" t="s">
        <v>946</v>
      </c>
      <c r="C47" t="s">
        <v>827</v>
      </c>
      <c r="D47" t="s">
        <v>902</v>
      </c>
      <c r="E47" t="s">
        <v>947</v>
      </c>
      <c r="F47">
        <v>318.91000000000003</v>
      </c>
      <c r="G47">
        <v>114</v>
      </c>
    </row>
    <row r="48" spans="1:7" x14ac:dyDescent="0.3">
      <c r="A48" t="s">
        <v>948</v>
      </c>
      <c r="B48" t="s">
        <v>949</v>
      </c>
      <c r="C48" t="s">
        <v>794</v>
      </c>
      <c r="D48" t="s">
        <v>799</v>
      </c>
      <c r="E48" t="s">
        <v>950</v>
      </c>
      <c r="F48">
        <v>167.34</v>
      </c>
      <c r="G48">
        <v>296</v>
      </c>
    </row>
    <row r="49" spans="1:7" x14ac:dyDescent="0.3">
      <c r="A49" t="s">
        <v>951</v>
      </c>
      <c r="B49" t="s">
        <v>952</v>
      </c>
      <c r="C49" t="s">
        <v>813</v>
      </c>
      <c r="D49" t="s">
        <v>953</v>
      </c>
      <c r="E49" t="s">
        <v>954</v>
      </c>
      <c r="G49">
        <v>431</v>
      </c>
    </row>
    <row r="50" spans="1:7" x14ac:dyDescent="0.3">
      <c r="A50" t="s">
        <v>955</v>
      </c>
      <c r="B50" t="s">
        <v>956</v>
      </c>
      <c r="C50" t="s">
        <v>789</v>
      </c>
      <c r="D50" t="s">
        <v>809</v>
      </c>
      <c r="E50" t="s">
        <v>957</v>
      </c>
      <c r="F50">
        <v>177.98</v>
      </c>
      <c r="G50">
        <v>103</v>
      </c>
    </row>
    <row r="51" spans="1:7" x14ac:dyDescent="0.3">
      <c r="A51" t="s">
        <v>958</v>
      </c>
      <c r="B51" t="s">
        <v>959</v>
      </c>
      <c r="C51" t="s">
        <v>813</v>
      </c>
      <c r="D51" t="s">
        <v>960</v>
      </c>
      <c r="E51" t="s">
        <v>961</v>
      </c>
      <c r="F51">
        <v>43.29</v>
      </c>
      <c r="G51">
        <v>267</v>
      </c>
    </row>
    <row r="52" spans="1:7" x14ac:dyDescent="0.3">
      <c r="A52" t="s">
        <v>962</v>
      </c>
      <c r="B52" t="s">
        <v>963</v>
      </c>
      <c r="C52" t="s">
        <v>827</v>
      </c>
      <c r="D52" t="s">
        <v>828</v>
      </c>
      <c r="E52" t="s">
        <v>964</v>
      </c>
      <c r="F52">
        <v>190.29</v>
      </c>
      <c r="G52">
        <v>260</v>
      </c>
    </row>
    <row r="53" spans="1:7" x14ac:dyDescent="0.3">
      <c r="A53" t="s">
        <v>965</v>
      </c>
      <c r="B53" t="s">
        <v>966</v>
      </c>
      <c r="C53" t="s">
        <v>789</v>
      </c>
      <c r="D53" t="s">
        <v>809</v>
      </c>
      <c r="E53" t="s">
        <v>967</v>
      </c>
      <c r="F53">
        <v>88.49</v>
      </c>
      <c r="G53">
        <v>246</v>
      </c>
    </row>
    <row r="54" spans="1:7" x14ac:dyDescent="0.3">
      <c r="A54" t="s">
        <v>968</v>
      </c>
      <c r="B54" t="s">
        <v>969</v>
      </c>
      <c r="C54" t="s">
        <v>827</v>
      </c>
      <c r="D54" t="s">
        <v>902</v>
      </c>
      <c r="E54" t="s">
        <v>970</v>
      </c>
      <c r="F54">
        <v>212.26</v>
      </c>
      <c r="G54">
        <v>82</v>
      </c>
    </row>
    <row r="55" spans="1:7" x14ac:dyDescent="0.3">
      <c r="A55" t="s">
        <v>971</v>
      </c>
      <c r="B55" t="s">
        <v>972</v>
      </c>
      <c r="C55" t="s">
        <v>794</v>
      </c>
      <c r="D55" t="s">
        <v>805</v>
      </c>
      <c r="E55" t="s">
        <v>973</v>
      </c>
      <c r="F55">
        <v>386.56</v>
      </c>
      <c r="G55">
        <v>125</v>
      </c>
    </row>
    <row r="56" spans="1:7" x14ac:dyDescent="0.3">
      <c r="A56" t="s">
        <v>974</v>
      </c>
      <c r="B56" t="s">
        <v>975</v>
      </c>
      <c r="C56" t="s">
        <v>827</v>
      </c>
      <c r="D56" t="s">
        <v>809</v>
      </c>
      <c r="E56" t="s">
        <v>976</v>
      </c>
      <c r="F56">
        <v>434.84</v>
      </c>
      <c r="G56">
        <v>185</v>
      </c>
    </row>
    <row r="57" spans="1:7" x14ac:dyDescent="0.3">
      <c r="A57" t="s">
        <v>977</v>
      </c>
      <c r="B57" t="s">
        <v>978</v>
      </c>
      <c r="C57" t="s">
        <v>818</v>
      </c>
      <c r="D57" t="s">
        <v>846</v>
      </c>
      <c r="E57" t="s">
        <v>979</v>
      </c>
      <c r="F57">
        <v>81.75</v>
      </c>
    </row>
    <row r="58" spans="1:7" x14ac:dyDescent="0.3">
      <c r="A58" t="s">
        <v>980</v>
      </c>
      <c r="B58" t="s">
        <v>981</v>
      </c>
      <c r="C58" t="s">
        <v>818</v>
      </c>
      <c r="D58" t="s">
        <v>846</v>
      </c>
      <c r="E58" t="s">
        <v>982</v>
      </c>
      <c r="F58">
        <v>461.47</v>
      </c>
      <c r="G58">
        <v>190</v>
      </c>
    </row>
    <row r="59" spans="1:7" x14ac:dyDescent="0.3">
      <c r="A59" t="s">
        <v>983</v>
      </c>
      <c r="B59" t="s">
        <v>984</v>
      </c>
      <c r="C59" t="s">
        <v>827</v>
      </c>
      <c r="D59" t="s">
        <v>828</v>
      </c>
      <c r="E59" t="s">
        <v>985</v>
      </c>
      <c r="F59">
        <v>30.62</v>
      </c>
      <c r="G59">
        <v>138</v>
      </c>
    </row>
    <row r="60" spans="1:7" x14ac:dyDescent="0.3">
      <c r="A60" t="s">
        <v>986</v>
      </c>
      <c r="B60" t="s">
        <v>987</v>
      </c>
      <c r="C60" t="s">
        <v>794</v>
      </c>
      <c r="D60" t="s">
        <v>809</v>
      </c>
      <c r="E60" t="s">
        <v>988</v>
      </c>
      <c r="F60">
        <v>113.83</v>
      </c>
      <c r="G60">
        <v>485</v>
      </c>
    </row>
    <row r="61" spans="1:7" x14ac:dyDescent="0.3">
      <c r="A61" t="s">
        <v>989</v>
      </c>
      <c r="B61" t="s">
        <v>990</v>
      </c>
      <c r="C61" t="s">
        <v>813</v>
      </c>
      <c r="D61" t="s">
        <v>839</v>
      </c>
      <c r="E61" t="s">
        <v>991</v>
      </c>
      <c r="F61">
        <v>17.309999999999999</v>
      </c>
      <c r="G61">
        <v>399</v>
      </c>
    </row>
    <row r="62" spans="1:7" x14ac:dyDescent="0.3">
      <c r="A62" t="s">
        <v>992</v>
      </c>
      <c r="B62" t="s">
        <v>993</v>
      </c>
      <c r="C62" t="s">
        <v>813</v>
      </c>
      <c r="D62" t="s">
        <v>960</v>
      </c>
      <c r="E62" t="s">
        <v>994</v>
      </c>
      <c r="F62">
        <v>482.75</v>
      </c>
      <c r="G62">
        <v>444</v>
      </c>
    </row>
    <row r="63" spans="1:7" x14ac:dyDescent="0.3">
      <c r="A63" t="s">
        <v>995</v>
      </c>
      <c r="B63" t="s">
        <v>996</v>
      </c>
      <c r="C63" t="s">
        <v>827</v>
      </c>
      <c r="D63" t="s">
        <v>863</v>
      </c>
      <c r="E63" t="s">
        <v>997</v>
      </c>
      <c r="F63">
        <v>103.45</v>
      </c>
      <c r="G63">
        <v>465</v>
      </c>
    </row>
    <row r="64" spans="1:7" x14ac:dyDescent="0.3">
      <c r="A64" t="s">
        <v>998</v>
      </c>
      <c r="B64" t="s">
        <v>999</v>
      </c>
      <c r="C64" t="s">
        <v>789</v>
      </c>
      <c r="D64" t="s">
        <v>790</v>
      </c>
      <c r="E64" t="s">
        <v>1000</v>
      </c>
      <c r="F64">
        <v>86.42</v>
      </c>
      <c r="G64">
        <v>222</v>
      </c>
    </row>
    <row r="65" spans="1:7" x14ac:dyDescent="0.3">
      <c r="A65" t="s">
        <v>1001</v>
      </c>
      <c r="B65" t="s">
        <v>1002</v>
      </c>
      <c r="C65" t="s">
        <v>813</v>
      </c>
      <c r="D65" t="s">
        <v>814</v>
      </c>
      <c r="E65" t="s">
        <v>1003</v>
      </c>
      <c r="F65">
        <v>266.86</v>
      </c>
      <c r="G65">
        <v>458</v>
      </c>
    </row>
    <row r="66" spans="1:7" x14ac:dyDescent="0.3">
      <c r="A66" t="s">
        <v>1004</v>
      </c>
      <c r="B66" t="s">
        <v>1005</v>
      </c>
      <c r="C66" t="s">
        <v>813</v>
      </c>
      <c r="D66" t="s">
        <v>953</v>
      </c>
      <c r="E66" t="s">
        <v>1006</v>
      </c>
      <c r="F66">
        <v>299.11</v>
      </c>
      <c r="G66">
        <v>118</v>
      </c>
    </row>
    <row r="67" spans="1:7" x14ac:dyDescent="0.3">
      <c r="A67" t="s">
        <v>1007</v>
      </c>
      <c r="B67" t="s">
        <v>1008</v>
      </c>
      <c r="C67" t="s">
        <v>827</v>
      </c>
      <c r="D67" t="s">
        <v>828</v>
      </c>
      <c r="E67" t="s">
        <v>1009</v>
      </c>
      <c r="F67">
        <v>240.63</v>
      </c>
      <c r="G67">
        <v>423</v>
      </c>
    </row>
    <row r="68" spans="1:7" x14ac:dyDescent="0.3">
      <c r="A68" t="s">
        <v>1010</v>
      </c>
      <c r="B68" t="s">
        <v>1011</v>
      </c>
      <c r="C68" t="s">
        <v>813</v>
      </c>
      <c r="D68" t="s">
        <v>839</v>
      </c>
      <c r="E68" t="s">
        <v>1012</v>
      </c>
      <c r="F68">
        <v>340.39</v>
      </c>
      <c r="G68">
        <v>177</v>
      </c>
    </row>
    <row r="69" spans="1:7" x14ac:dyDescent="0.3">
      <c r="A69" t="s">
        <v>1013</v>
      </c>
      <c r="B69" t="s">
        <v>1014</v>
      </c>
      <c r="C69" t="s">
        <v>789</v>
      </c>
      <c r="D69" t="s">
        <v>809</v>
      </c>
      <c r="E69" t="s">
        <v>1015</v>
      </c>
      <c r="F69">
        <v>349.17</v>
      </c>
      <c r="G69">
        <v>476</v>
      </c>
    </row>
    <row r="70" spans="1:7" x14ac:dyDescent="0.3">
      <c r="A70" t="s">
        <v>1016</v>
      </c>
      <c r="B70" t="s">
        <v>1017</v>
      </c>
      <c r="C70" t="s">
        <v>818</v>
      </c>
      <c r="D70" t="s">
        <v>1018</v>
      </c>
      <c r="E70" t="s">
        <v>1019</v>
      </c>
      <c r="F70">
        <v>243.7</v>
      </c>
      <c r="G70">
        <v>130</v>
      </c>
    </row>
    <row r="71" spans="1:7" x14ac:dyDescent="0.3">
      <c r="A71" t="s">
        <v>1020</v>
      </c>
      <c r="B71" t="s">
        <v>1021</v>
      </c>
      <c r="C71" t="s">
        <v>794</v>
      </c>
      <c r="D71" t="s">
        <v>805</v>
      </c>
      <c r="E71" t="s">
        <v>1022</v>
      </c>
      <c r="F71">
        <v>218.22</v>
      </c>
      <c r="G71">
        <v>224</v>
      </c>
    </row>
    <row r="72" spans="1:7" x14ac:dyDescent="0.3">
      <c r="A72" t="s">
        <v>1023</v>
      </c>
      <c r="B72" t="s">
        <v>1024</v>
      </c>
      <c r="C72" t="s">
        <v>818</v>
      </c>
      <c r="D72" t="s">
        <v>870</v>
      </c>
      <c r="E72" t="s">
        <v>1025</v>
      </c>
      <c r="F72">
        <v>138.05000000000001</v>
      </c>
      <c r="G72">
        <v>89</v>
      </c>
    </row>
    <row r="73" spans="1:7" x14ac:dyDescent="0.3">
      <c r="A73" t="s">
        <v>1026</v>
      </c>
      <c r="B73" t="s">
        <v>1027</v>
      </c>
      <c r="C73" t="s">
        <v>813</v>
      </c>
      <c r="D73" t="s">
        <v>839</v>
      </c>
      <c r="E73" t="s">
        <v>1028</v>
      </c>
      <c r="F73">
        <v>214.32</v>
      </c>
      <c r="G73">
        <v>383</v>
      </c>
    </row>
    <row r="74" spans="1:7" x14ac:dyDescent="0.3">
      <c r="A74" t="s">
        <v>1029</v>
      </c>
      <c r="B74" t="s">
        <v>1030</v>
      </c>
      <c r="C74" t="s">
        <v>827</v>
      </c>
      <c r="D74" t="s">
        <v>828</v>
      </c>
      <c r="E74" t="s">
        <v>1031</v>
      </c>
      <c r="F74">
        <v>477.61</v>
      </c>
      <c r="G74">
        <v>300</v>
      </c>
    </row>
    <row r="75" spans="1:7" x14ac:dyDescent="0.3">
      <c r="A75" t="s">
        <v>1032</v>
      </c>
      <c r="B75" t="s">
        <v>1033</v>
      </c>
      <c r="C75" t="s">
        <v>827</v>
      </c>
      <c r="D75" t="s">
        <v>902</v>
      </c>
      <c r="E75" t="s">
        <v>1034</v>
      </c>
      <c r="F75">
        <v>107.06</v>
      </c>
      <c r="G75">
        <v>359</v>
      </c>
    </row>
    <row r="76" spans="1:7" x14ac:dyDescent="0.3">
      <c r="A76" t="s">
        <v>1035</v>
      </c>
      <c r="B76" t="s">
        <v>1036</v>
      </c>
      <c r="C76" t="s">
        <v>789</v>
      </c>
      <c r="D76" t="s">
        <v>823</v>
      </c>
      <c r="E76" t="s">
        <v>1037</v>
      </c>
      <c r="F76">
        <v>403.71</v>
      </c>
      <c r="G76">
        <v>159</v>
      </c>
    </row>
    <row r="77" spans="1:7" x14ac:dyDescent="0.3">
      <c r="A77" t="s">
        <v>1038</v>
      </c>
      <c r="B77" t="s">
        <v>1039</v>
      </c>
      <c r="C77" t="s">
        <v>794</v>
      </c>
      <c r="D77" t="s">
        <v>921</v>
      </c>
      <c r="E77" t="s">
        <v>1040</v>
      </c>
      <c r="F77">
        <v>158.13999999999999</v>
      </c>
      <c r="G77">
        <v>82</v>
      </c>
    </row>
    <row r="78" spans="1:7" x14ac:dyDescent="0.3">
      <c r="A78" t="s">
        <v>1041</v>
      </c>
      <c r="B78" t="s">
        <v>1042</v>
      </c>
      <c r="C78" t="s">
        <v>789</v>
      </c>
      <c r="D78" t="s">
        <v>790</v>
      </c>
      <c r="E78" t="s">
        <v>1043</v>
      </c>
      <c r="F78">
        <v>392.89</v>
      </c>
      <c r="G78">
        <v>320</v>
      </c>
    </row>
    <row r="79" spans="1:7" x14ac:dyDescent="0.3">
      <c r="A79" t="s">
        <v>1044</v>
      </c>
      <c r="B79" t="s">
        <v>1045</v>
      </c>
      <c r="C79" t="s">
        <v>789</v>
      </c>
      <c r="D79" t="s">
        <v>850</v>
      </c>
      <c r="E79" t="s">
        <v>1046</v>
      </c>
      <c r="F79">
        <v>480.9</v>
      </c>
      <c r="G79">
        <v>104</v>
      </c>
    </row>
    <row r="80" spans="1:7" x14ac:dyDescent="0.3">
      <c r="A80" t="s">
        <v>1047</v>
      </c>
      <c r="B80" t="s">
        <v>1048</v>
      </c>
      <c r="C80" t="s">
        <v>818</v>
      </c>
      <c r="D80" t="s">
        <v>846</v>
      </c>
      <c r="E80" t="s">
        <v>1049</v>
      </c>
      <c r="F80">
        <v>325.26</v>
      </c>
      <c r="G80">
        <v>400</v>
      </c>
    </row>
    <row r="81" spans="1:7" x14ac:dyDescent="0.3">
      <c r="A81" t="s">
        <v>1050</v>
      </c>
      <c r="B81" t="s">
        <v>1051</v>
      </c>
      <c r="C81" t="s">
        <v>818</v>
      </c>
      <c r="D81" t="s">
        <v>819</v>
      </c>
      <c r="E81" t="s">
        <v>1052</v>
      </c>
      <c r="F81">
        <v>228.53</v>
      </c>
      <c r="G81">
        <v>469</v>
      </c>
    </row>
    <row r="82" spans="1:7" x14ac:dyDescent="0.3">
      <c r="A82" t="s">
        <v>1053</v>
      </c>
      <c r="B82" t="s">
        <v>1054</v>
      </c>
      <c r="C82" t="s">
        <v>818</v>
      </c>
      <c r="D82" t="s">
        <v>832</v>
      </c>
      <c r="E82" t="s">
        <v>1055</v>
      </c>
      <c r="F82">
        <v>143.43</v>
      </c>
      <c r="G82">
        <v>58</v>
      </c>
    </row>
    <row r="83" spans="1:7" x14ac:dyDescent="0.3">
      <c r="A83" t="s">
        <v>1056</v>
      </c>
      <c r="B83" t="s">
        <v>1057</v>
      </c>
      <c r="C83" t="s">
        <v>827</v>
      </c>
      <c r="D83" t="s">
        <v>863</v>
      </c>
      <c r="E83" t="s">
        <v>1058</v>
      </c>
      <c r="F83">
        <v>285.54000000000002</v>
      </c>
      <c r="G83">
        <v>358</v>
      </c>
    </row>
    <row r="84" spans="1:7" x14ac:dyDescent="0.3">
      <c r="A84" t="s">
        <v>1059</v>
      </c>
      <c r="B84" t="s">
        <v>1060</v>
      </c>
      <c r="C84" t="s">
        <v>827</v>
      </c>
      <c r="D84" t="s">
        <v>828</v>
      </c>
      <c r="E84" t="s">
        <v>1061</v>
      </c>
      <c r="F84">
        <v>152.91999999999999</v>
      </c>
      <c r="G84">
        <v>281</v>
      </c>
    </row>
    <row r="85" spans="1:7" x14ac:dyDescent="0.3">
      <c r="A85" t="s">
        <v>1062</v>
      </c>
      <c r="B85" t="s">
        <v>1063</v>
      </c>
      <c r="C85" t="s">
        <v>813</v>
      </c>
      <c r="D85" t="s">
        <v>814</v>
      </c>
      <c r="E85" t="s">
        <v>1064</v>
      </c>
      <c r="G85">
        <v>159</v>
      </c>
    </row>
    <row r="86" spans="1:7" x14ac:dyDescent="0.3">
      <c r="A86" t="s">
        <v>1065</v>
      </c>
      <c r="B86" t="s">
        <v>1066</v>
      </c>
      <c r="C86" t="s">
        <v>818</v>
      </c>
      <c r="D86" t="s">
        <v>1018</v>
      </c>
      <c r="E86" t="s">
        <v>1067</v>
      </c>
      <c r="F86">
        <v>388.46</v>
      </c>
      <c r="G86">
        <v>208</v>
      </c>
    </row>
    <row r="87" spans="1:7" x14ac:dyDescent="0.3">
      <c r="A87" t="s">
        <v>1068</v>
      </c>
      <c r="B87" t="s">
        <v>1069</v>
      </c>
      <c r="C87" t="s">
        <v>794</v>
      </c>
      <c r="D87" t="s">
        <v>809</v>
      </c>
      <c r="E87" t="s">
        <v>1070</v>
      </c>
      <c r="F87">
        <v>119.57</v>
      </c>
      <c r="G87">
        <v>210</v>
      </c>
    </row>
    <row r="88" spans="1:7" x14ac:dyDescent="0.3">
      <c r="A88" t="s">
        <v>1071</v>
      </c>
      <c r="B88" t="s">
        <v>1072</v>
      </c>
      <c r="C88" t="s">
        <v>818</v>
      </c>
      <c r="D88" t="s">
        <v>832</v>
      </c>
      <c r="E88" t="s">
        <v>1073</v>
      </c>
      <c r="F88">
        <v>176.07</v>
      </c>
      <c r="G88">
        <v>82</v>
      </c>
    </row>
    <row r="89" spans="1:7" x14ac:dyDescent="0.3">
      <c r="A89" t="s">
        <v>1074</v>
      </c>
      <c r="B89" t="s">
        <v>1075</v>
      </c>
      <c r="C89" t="s">
        <v>818</v>
      </c>
      <c r="D89" t="s">
        <v>819</v>
      </c>
      <c r="E89" t="s">
        <v>1076</v>
      </c>
      <c r="F89">
        <v>371.38</v>
      </c>
      <c r="G89">
        <v>220</v>
      </c>
    </row>
    <row r="90" spans="1:7" x14ac:dyDescent="0.3">
      <c r="A90" t="s">
        <v>1077</v>
      </c>
      <c r="B90" t="s">
        <v>1078</v>
      </c>
      <c r="C90" t="s">
        <v>827</v>
      </c>
      <c r="D90" t="s">
        <v>809</v>
      </c>
      <c r="E90" t="s">
        <v>1079</v>
      </c>
      <c r="F90">
        <v>131.24</v>
      </c>
      <c r="G90">
        <v>232</v>
      </c>
    </row>
    <row r="91" spans="1:7" x14ac:dyDescent="0.3">
      <c r="A91" t="s">
        <v>1080</v>
      </c>
      <c r="B91" t="s">
        <v>1081</v>
      </c>
      <c r="C91" t="s">
        <v>813</v>
      </c>
      <c r="D91" t="s">
        <v>953</v>
      </c>
      <c r="E91" t="s">
        <v>1082</v>
      </c>
      <c r="F91">
        <v>183.04</v>
      </c>
      <c r="G91">
        <v>457</v>
      </c>
    </row>
    <row r="92" spans="1:7" x14ac:dyDescent="0.3">
      <c r="A92" t="s">
        <v>1083</v>
      </c>
      <c r="B92" t="s">
        <v>1084</v>
      </c>
      <c r="C92" t="s">
        <v>789</v>
      </c>
      <c r="D92" t="s">
        <v>809</v>
      </c>
      <c r="E92" t="s">
        <v>1085</v>
      </c>
      <c r="F92">
        <v>340.14</v>
      </c>
      <c r="G92">
        <v>361</v>
      </c>
    </row>
    <row r="93" spans="1:7" x14ac:dyDescent="0.3">
      <c r="A93" t="s">
        <v>1086</v>
      </c>
      <c r="B93" t="s">
        <v>1087</v>
      </c>
      <c r="C93" t="s">
        <v>794</v>
      </c>
      <c r="D93" t="s">
        <v>921</v>
      </c>
      <c r="E93" t="s">
        <v>1088</v>
      </c>
      <c r="F93">
        <v>438.25</v>
      </c>
      <c r="G93">
        <v>496</v>
      </c>
    </row>
    <row r="94" spans="1:7" x14ac:dyDescent="0.3">
      <c r="A94" t="s">
        <v>1089</v>
      </c>
      <c r="B94" t="s">
        <v>1090</v>
      </c>
      <c r="C94" t="s">
        <v>818</v>
      </c>
      <c r="D94" t="s">
        <v>850</v>
      </c>
      <c r="E94" t="s">
        <v>1091</v>
      </c>
      <c r="F94">
        <v>447.43</v>
      </c>
      <c r="G94">
        <v>191</v>
      </c>
    </row>
    <row r="95" spans="1:7" x14ac:dyDescent="0.3">
      <c r="A95" t="s">
        <v>1092</v>
      </c>
      <c r="B95" t="s">
        <v>1093</v>
      </c>
      <c r="C95" t="s">
        <v>789</v>
      </c>
      <c r="D95" t="s">
        <v>790</v>
      </c>
      <c r="E95" t="s">
        <v>1094</v>
      </c>
      <c r="F95">
        <v>377.52</v>
      </c>
      <c r="G95">
        <v>485</v>
      </c>
    </row>
    <row r="96" spans="1:7" x14ac:dyDescent="0.3">
      <c r="A96" t="s">
        <v>1095</v>
      </c>
      <c r="B96" t="s">
        <v>1096</v>
      </c>
      <c r="C96" t="s">
        <v>813</v>
      </c>
      <c r="D96" t="s">
        <v>814</v>
      </c>
      <c r="E96" t="s">
        <v>1097</v>
      </c>
      <c r="F96">
        <v>358.47</v>
      </c>
      <c r="G96">
        <v>213</v>
      </c>
    </row>
    <row r="97" spans="1:7" x14ac:dyDescent="0.3">
      <c r="A97" t="s">
        <v>1098</v>
      </c>
      <c r="B97" t="s">
        <v>1099</v>
      </c>
      <c r="C97" t="s">
        <v>827</v>
      </c>
      <c r="D97" t="s">
        <v>809</v>
      </c>
      <c r="E97" t="s">
        <v>1100</v>
      </c>
      <c r="F97">
        <v>60.65</v>
      </c>
      <c r="G97">
        <v>75</v>
      </c>
    </row>
    <row r="98" spans="1:7" x14ac:dyDescent="0.3">
      <c r="A98" t="s">
        <v>1101</v>
      </c>
      <c r="B98" t="s">
        <v>1102</v>
      </c>
      <c r="C98" t="s">
        <v>794</v>
      </c>
      <c r="D98" t="s">
        <v>799</v>
      </c>
      <c r="E98" t="s">
        <v>1103</v>
      </c>
      <c r="F98">
        <v>358.47</v>
      </c>
      <c r="G98">
        <v>143</v>
      </c>
    </row>
    <row r="99" spans="1:7" x14ac:dyDescent="0.3">
      <c r="A99" t="s">
        <v>1104</v>
      </c>
      <c r="B99" t="s">
        <v>1105</v>
      </c>
      <c r="C99" t="s">
        <v>827</v>
      </c>
      <c r="D99" t="s">
        <v>902</v>
      </c>
      <c r="E99" t="s">
        <v>1106</v>
      </c>
      <c r="F99">
        <v>245.98</v>
      </c>
      <c r="G99">
        <v>471</v>
      </c>
    </row>
    <row r="100" spans="1:7" x14ac:dyDescent="0.3">
      <c r="A100" t="s">
        <v>1107</v>
      </c>
      <c r="B100" t="s">
        <v>1108</v>
      </c>
      <c r="C100" t="s">
        <v>789</v>
      </c>
      <c r="D100" t="s">
        <v>823</v>
      </c>
      <c r="E100" t="s">
        <v>1109</v>
      </c>
      <c r="F100">
        <v>431.67</v>
      </c>
      <c r="G100">
        <v>73</v>
      </c>
    </row>
    <row r="101" spans="1:7" x14ac:dyDescent="0.3">
      <c r="A101" t="s">
        <v>1110</v>
      </c>
      <c r="B101" t="s">
        <v>1111</v>
      </c>
      <c r="C101" t="s">
        <v>818</v>
      </c>
      <c r="D101" t="s">
        <v>832</v>
      </c>
      <c r="E101" t="s">
        <v>1112</v>
      </c>
      <c r="F101">
        <v>201.41</v>
      </c>
      <c r="G101">
        <v>146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F4D7D-8BDD-4D09-9904-23293A6CD916}">
  <dimension ref="A1:J2001"/>
  <sheetViews>
    <sheetView workbookViewId="0">
      <selection activeCell="M17" sqref="M17"/>
    </sheetView>
  </sheetViews>
  <sheetFormatPr defaultRowHeight="14.4" x14ac:dyDescent="0.3"/>
  <cols>
    <col min="1" max="1" width="9.88671875" customWidth="1"/>
    <col min="2" max="2" width="16.44140625" customWidth="1"/>
    <col min="3" max="3" width="13.77734375" customWidth="1"/>
    <col min="4" max="4" width="12.33203125" customWidth="1"/>
    <col min="5" max="5" width="10.109375" customWidth="1"/>
    <col min="6" max="6" width="10.21875" customWidth="1"/>
    <col min="7" max="7" width="11.5546875" customWidth="1"/>
    <col min="8" max="8" width="10.21875" customWidth="1"/>
    <col min="9" max="9" width="15.5546875" customWidth="1"/>
    <col min="10" max="10" width="15" customWidth="1"/>
  </cols>
  <sheetData>
    <row r="1" spans="1:10" x14ac:dyDescent="0.3">
      <c r="A1" s="1" t="s">
        <v>1181</v>
      </c>
      <c r="B1" s="1" t="s">
        <v>1182</v>
      </c>
      <c r="C1" s="1" t="s">
        <v>0</v>
      </c>
      <c r="D1" s="1" t="s">
        <v>781</v>
      </c>
      <c r="E1" s="1" t="s">
        <v>1113</v>
      </c>
      <c r="F1" s="1" t="s">
        <v>1183</v>
      </c>
      <c r="G1" s="1" t="s">
        <v>1184</v>
      </c>
      <c r="H1" s="1" t="s">
        <v>1185</v>
      </c>
      <c r="I1" s="1" t="s">
        <v>1186</v>
      </c>
      <c r="J1" s="1" t="s">
        <v>1187</v>
      </c>
    </row>
    <row r="2" spans="1:10" x14ac:dyDescent="0.3">
      <c r="A2" t="s">
        <v>1188</v>
      </c>
      <c r="B2" s="27">
        <v>45480</v>
      </c>
      <c r="C2" t="s">
        <v>655</v>
      </c>
      <c r="D2" t="s">
        <v>1104</v>
      </c>
      <c r="E2" t="s">
        <v>1131</v>
      </c>
      <c r="F2">
        <v>1</v>
      </c>
      <c r="G2">
        <v>218.04</v>
      </c>
      <c r="H2">
        <v>0.09</v>
      </c>
      <c r="I2" t="s">
        <v>1189</v>
      </c>
      <c r="J2">
        <v>198.41640000000001</v>
      </c>
    </row>
    <row r="3" spans="1:10" x14ac:dyDescent="0.3">
      <c r="A3" t="s">
        <v>1190</v>
      </c>
      <c r="B3" s="27">
        <v>45285</v>
      </c>
      <c r="C3" t="s">
        <v>739</v>
      </c>
      <c r="D3" t="s">
        <v>1035</v>
      </c>
      <c r="E3" t="s">
        <v>1172</v>
      </c>
      <c r="F3">
        <v>3</v>
      </c>
      <c r="G3">
        <v>104.47</v>
      </c>
      <c r="H3">
        <v>0.27</v>
      </c>
      <c r="I3" t="s">
        <v>1191</v>
      </c>
      <c r="J3">
        <v>228.7893</v>
      </c>
    </row>
    <row r="4" spans="1:10" x14ac:dyDescent="0.3">
      <c r="A4" t="s">
        <v>1192</v>
      </c>
      <c r="B4" s="27">
        <v>45446</v>
      </c>
      <c r="C4" t="s">
        <v>131</v>
      </c>
      <c r="D4" t="s">
        <v>958</v>
      </c>
      <c r="E4" t="s">
        <v>1147</v>
      </c>
      <c r="F4">
        <v>4</v>
      </c>
      <c r="G4">
        <v>914.05</v>
      </c>
      <c r="H4">
        <v>0.25</v>
      </c>
      <c r="I4" t="s">
        <v>1189</v>
      </c>
      <c r="J4">
        <v>2742.15</v>
      </c>
    </row>
    <row r="5" spans="1:10" x14ac:dyDescent="0.3">
      <c r="A5" t="s">
        <v>1193</v>
      </c>
      <c r="B5" s="27">
        <v>45259</v>
      </c>
      <c r="C5" t="s">
        <v>559</v>
      </c>
      <c r="D5" t="s">
        <v>1041</v>
      </c>
      <c r="E5" t="s">
        <v>1147</v>
      </c>
      <c r="F5">
        <v>1</v>
      </c>
      <c r="G5">
        <v>921.51</v>
      </c>
      <c r="H5">
        <v>0.16</v>
      </c>
      <c r="I5" t="s">
        <v>1194</v>
      </c>
      <c r="J5">
        <v>774.0684</v>
      </c>
    </row>
    <row r="6" spans="1:10" x14ac:dyDescent="0.3">
      <c r="A6" t="s">
        <v>1195</v>
      </c>
      <c r="B6" s="27">
        <v>45297</v>
      </c>
      <c r="C6" t="s">
        <v>773</v>
      </c>
      <c r="D6" t="s">
        <v>989</v>
      </c>
      <c r="E6" t="s">
        <v>1138</v>
      </c>
      <c r="F6">
        <v>3</v>
      </c>
      <c r="G6">
        <v>745.3</v>
      </c>
      <c r="H6">
        <v>0.18</v>
      </c>
      <c r="I6" t="s">
        <v>1189</v>
      </c>
      <c r="J6">
        <v>1833.4380000000001</v>
      </c>
    </row>
    <row r="7" spans="1:10" x14ac:dyDescent="0.3">
      <c r="A7" t="s">
        <v>1196</v>
      </c>
      <c r="B7" s="27">
        <v>45499</v>
      </c>
      <c r="C7" t="s">
        <v>226</v>
      </c>
      <c r="D7" t="s">
        <v>848</v>
      </c>
      <c r="E7" t="s">
        <v>1144</v>
      </c>
      <c r="F7">
        <v>3</v>
      </c>
      <c r="G7">
        <v>147.01</v>
      </c>
      <c r="H7">
        <v>0.19</v>
      </c>
      <c r="I7" t="s">
        <v>1194</v>
      </c>
      <c r="J7">
        <v>357.23430000000002</v>
      </c>
    </row>
    <row r="8" spans="1:10" x14ac:dyDescent="0.3">
      <c r="A8" t="s">
        <v>1197</v>
      </c>
      <c r="B8" s="27">
        <v>45850</v>
      </c>
      <c r="C8" t="s">
        <v>49</v>
      </c>
      <c r="D8" t="s">
        <v>980</v>
      </c>
      <c r="E8" t="s">
        <v>1134</v>
      </c>
      <c r="F8">
        <v>2</v>
      </c>
      <c r="G8">
        <v>785.31</v>
      </c>
      <c r="H8">
        <v>0.15</v>
      </c>
      <c r="I8" t="s">
        <v>1191</v>
      </c>
      <c r="J8">
        <v>1335.027</v>
      </c>
    </row>
    <row r="9" spans="1:10" x14ac:dyDescent="0.3">
      <c r="A9" t="s">
        <v>1198</v>
      </c>
      <c r="B9" s="27">
        <v>45248</v>
      </c>
      <c r="C9" t="s">
        <v>275</v>
      </c>
      <c r="D9" t="s">
        <v>1023</v>
      </c>
      <c r="E9" t="s">
        <v>1147</v>
      </c>
      <c r="F9">
        <v>4</v>
      </c>
      <c r="G9">
        <v>342.39</v>
      </c>
      <c r="H9">
        <v>0.23</v>
      </c>
      <c r="I9" t="s">
        <v>1191</v>
      </c>
      <c r="J9">
        <v>1054.5612000000001</v>
      </c>
    </row>
    <row r="10" spans="1:10" x14ac:dyDescent="0.3">
      <c r="A10" t="s">
        <v>1199</v>
      </c>
      <c r="B10" s="27">
        <v>45781</v>
      </c>
      <c r="C10" t="s">
        <v>327</v>
      </c>
      <c r="D10" t="s">
        <v>1110</v>
      </c>
      <c r="E10" t="s">
        <v>1138</v>
      </c>
      <c r="G10">
        <v>448.25</v>
      </c>
      <c r="H10">
        <v>7.0000000000000007E-2</v>
      </c>
      <c r="I10" t="s">
        <v>1191</v>
      </c>
      <c r="J10">
        <v>1250.6175000000001</v>
      </c>
    </row>
    <row r="11" spans="1:10" x14ac:dyDescent="0.3">
      <c r="A11" t="s">
        <v>1200</v>
      </c>
      <c r="B11" s="27">
        <v>45869</v>
      </c>
      <c r="C11" t="s">
        <v>1201</v>
      </c>
      <c r="D11" t="s">
        <v>907</v>
      </c>
      <c r="E11" t="s">
        <v>1117</v>
      </c>
      <c r="F11">
        <v>2</v>
      </c>
      <c r="G11">
        <v>873.17</v>
      </c>
      <c r="H11">
        <v>0.23</v>
      </c>
      <c r="I11" t="s">
        <v>1191</v>
      </c>
      <c r="J11">
        <v>1344.6818000000001</v>
      </c>
    </row>
    <row r="12" spans="1:10" x14ac:dyDescent="0.3">
      <c r="A12" t="s">
        <v>1202</v>
      </c>
      <c r="B12" s="27">
        <v>45335</v>
      </c>
      <c r="C12" t="s">
        <v>147</v>
      </c>
      <c r="D12" t="s">
        <v>878</v>
      </c>
      <c r="E12" t="s">
        <v>1164</v>
      </c>
      <c r="F12">
        <v>1</v>
      </c>
      <c r="G12">
        <v>278.63</v>
      </c>
      <c r="H12">
        <v>7.0000000000000007E-2</v>
      </c>
      <c r="I12" t="s">
        <v>1189</v>
      </c>
      <c r="J12">
        <v>259.1259</v>
      </c>
    </row>
    <row r="13" spans="1:10" x14ac:dyDescent="0.3">
      <c r="A13" t="s">
        <v>1203</v>
      </c>
      <c r="B13" s="27">
        <v>45801</v>
      </c>
      <c r="C13" t="s">
        <v>520</v>
      </c>
      <c r="D13" t="s">
        <v>926</v>
      </c>
      <c r="E13" t="s">
        <v>1122</v>
      </c>
      <c r="F13">
        <v>4</v>
      </c>
      <c r="G13">
        <v>286.92</v>
      </c>
      <c r="H13">
        <v>0.17</v>
      </c>
      <c r="I13" t="s">
        <v>1189</v>
      </c>
      <c r="J13">
        <v>952.57439999999997</v>
      </c>
    </row>
    <row r="14" spans="1:10" x14ac:dyDescent="0.3">
      <c r="A14" t="s">
        <v>1204</v>
      </c>
      <c r="B14" s="27">
        <v>45528</v>
      </c>
      <c r="C14" t="s">
        <v>401</v>
      </c>
      <c r="D14" t="s">
        <v>1077</v>
      </c>
      <c r="E14" t="s">
        <v>1134</v>
      </c>
      <c r="F14">
        <v>4</v>
      </c>
      <c r="G14">
        <v>644.58000000000004</v>
      </c>
      <c r="H14">
        <v>0.01</v>
      </c>
      <c r="I14" t="s">
        <v>1189</v>
      </c>
      <c r="J14">
        <v>2552.5367999999999</v>
      </c>
    </row>
    <row r="15" spans="1:10" x14ac:dyDescent="0.3">
      <c r="A15" t="s">
        <v>1205</v>
      </c>
      <c r="B15" s="27">
        <v>45875</v>
      </c>
      <c r="C15" t="s">
        <v>705</v>
      </c>
      <c r="D15" t="s">
        <v>910</v>
      </c>
      <c r="E15" t="s">
        <v>1169</v>
      </c>
      <c r="F15">
        <v>2</v>
      </c>
      <c r="G15">
        <v>316.89999999999998</v>
      </c>
      <c r="H15">
        <v>0.3</v>
      </c>
      <c r="I15" t="s">
        <v>1191</v>
      </c>
      <c r="J15">
        <v>443.66</v>
      </c>
    </row>
    <row r="16" spans="1:10" x14ac:dyDescent="0.3">
      <c r="A16" t="s">
        <v>1206</v>
      </c>
      <c r="B16" s="27">
        <v>45829</v>
      </c>
      <c r="C16" t="s">
        <v>562</v>
      </c>
      <c r="D16" t="s">
        <v>878</v>
      </c>
      <c r="E16" t="s">
        <v>1166</v>
      </c>
      <c r="F16">
        <v>4</v>
      </c>
      <c r="G16">
        <v>403.47</v>
      </c>
      <c r="H16">
        <v>0.28999999999999998</v>
      </c>
      <c r="I16" t="s">
        <v>1191</v>
      </c>
      <c r="J16">
        <v>1145.8548000000001</v>
      </c>
    </row>
    <row r="17" spans="1:10" x14ac:dyDescent="0.3">
      <c r="A17" t="s">
        <v>1207</v>
      </c>
      <c r="B17" s="27">
        <v>45636</v>
      </c>
      <c r="C17" t="s">
        <v>693</v>
      </c>
      <c r="D17" t="s">
        <v>916</v>
      </c>
      <c r="E17" t="s">
        <v>1151</v>
      </c>
      <c r="G17">
        <v>871.34</v>
      </c>
      <c r="H17">
        <v>0.04</v>
      </c>
      <c r="I17" t="s">
        <v>1194</v>
      </c>
      <c r="J17">
        <v>2509.4591999999998</v>
      </c>
    </row>
    <row r="18" spans="1:10" x14ac:dyDescent="0.3">
      <c r="A18" t="s">
        <v>1208</v>
      </c>
      <c r="B18" s="27">
        <v>45913</v>
      </c>
      <c r="C18" t="s">
        <v>459</v>
      </c>
      <c r="D18" t="s">
        <v>1007</v>
      </c>
      <c r="E18" t="s">
        <v>1178</v>
      </c>
      <c r="F18">
        <v>2</v>
      </c>
      <c r="G18">
        <v>451.98</v>
      </c>
      <c r="H18">
        <v>0.25</v>
      </c>
      <c r="I18" t="s">
        <v>1189</v>
      </c>
      <c r="J18">
        <v>677.97</v>
      </c>
    </row>
    <row r="19" spans="1:10" x14ac:dyDescent="0.3">
      <c r="A19" t="s">
        <v>1209</v>
      </c>
      <c r="B19" s="27">
        <v>45637</v>
      </c>
      <c r="C19" t="s">
        <v>172</v>
      </c>
      <c r="D19" t="s">
        <v>888</v>
      </c>
      <c r="E19" t="s">
        <v>1134</v>
      </c>
      <c r="F19">
        <v>2</v>
      </c>
      <c r="G19">
        <v>502.69</v>
      </c>
      <c r="H19">
        <v>0.23</v>
      </c>
      <c r="I19" t="s">
        <v>1189</v>
      </c>
      <c r="J19">
        <v>774.14260000000002</v>
      </c>
    </row>
    <row r="20" spans="1:10" x14ac:dyDescent="0.3">
      <c r="A20" t="s">
        <v>1210</v>
      </c>
      <c r="B20" s="27">
        <v>45517</v>
      </c>
      <c r="C20" t="s">
        <v>197</v>
      </c>
      <c r="D20" t="s">
        <v>926</v>
      </c>
      <c r="E20" t="s">
        <v>1134</v>
      </c>
      <c r="F20">
        <v>2</v>
      </c>
      <c r="G20">
        <v>559.23</v>
      </c>
      <c r="H20">
        <v>0.25</v>
      </c>
      <c r="I20" t="s">
        <v>1194</v>
      </c>
      <c r="J20">
        <v>838.84500000000003</v>
      </c>
    </row>
    <row r="21" spans="1:10" x14ac:dyDescent="0.3">
      <c r="A21" t="s">
        <v>1211</v>
      </c>
      <c r="B21" s="27">
        <v>45369</v>
      </c>
      <c r="C21" t="s">
        <v>404</v>
      </c>
      <c r="D21" t="s">
        <v>992</v>
      </c>
      <c r="E21" t="s">
        <v>1162</v>
      </c>
      <c r="F21">
        <v>4</v>
      </c>
      <c r="H21">
        <v>0.04</v>
      </c>
      <c r="I21" t="s">
        <v>1194</v>
      </c>
      <c r="J21">
        <v>1782.4512</v>
      </c>
    </row>
    <row r="22" spans="1:10" x14ac:dyDescent="0.3">
      <c r="A22" t="s">
        <v>1212</v>
      </c>
      <c r="B22" s="27">
        <v>45843</v>
      </c>
      <c r="C22" t="s">
        <v>265</v>
      </c>
      <c r="D22" t="s">
        <v>1029</v>
      </c>
      <c r="E22" t="s">
        <v>1172</v>
      </c>
      <c r="F22">
        <v>3</v>
      </c>
      <c r="G22">
        <v>986.04</v>
      </c>
      <c r="H22">
        <v>0.27</v>
      </c>
      <c r="I22" t="s">
        <v>1194</v>
      </c>
      <c r="J22">
        <v>2159.4276</v>
      </c>
    </row>
    <row r="23" spans="1:10" x14ac:dyDescent="0.3">
      <c r="A23" t="s">
        <v>1213</v>
      </c>
      <c r="B23" s="27">
        <v>45447</v>
      </c>
      <c r="C23" t="s">
        <v>636</v>
      </c>
      <c r="D23" t="s">
        <v>939</v>
      </c>
      <c r="E23" t="s">
        <v>1175</v>
      </c>
      <c r="F23">
        <v>1</v>
      </c>
      <c r="G23">
        <v>589.55999999999995</v>
      </c>
      <c r="H23">
        <v>0.22</v>
      </c>
      <c r="I23" t="s">
        <v>1189</v>
      </c>
      <c r="J23">
        <v>459.85680000000002</v>
      </c>
    </row>
    <row r="24" spans="1:10" x14ac:dyDescent="0.3">
      <c r="A24" t="s">
        <v>1214</v>
      </c>
      <c r="B24" s="27">
        <v>45394</v>
      </c>
      <c r="C24" t="s">
        <v>754</v>
      </c>
      <c r="D24" t="s">
        <v>1020</v>
      </c>
      <c r="E24" t="s">
        <v>1154</v>
      </c>
      <c r="F24">
        <v>3</v>
      </c>
      <c r="G24">
        <v>979.42</v>
      </c>
      <c r="H24">
        <v>0.03</v>
      </c>
      <c r="I24" t="s">
        <v>1191</v>
      </c>
      <c r="J24">
        <v>2850.1122</v>
      </c>
    </row>
    <row r="25" spans="1:10" x14ac:dyDescent="0.3">
      <c r="A25" t="s">
        <v>1215</v>
      </c>
      <c r="B25" s="27">
        <v>45466</v>
      </c>
      <c r="C25" t="s">
        <v>591</v>
      </c>
      <c r="D25" t="s">
        <v>837</v>
      </c>
      <c r="E25" t="s">
        <v>1147</v>
      </c>
      <c r="F25">
        <v>1</v>
      </c>
      <c r="G25">
        <v>719.28</v>
      </c>
      <c r="H25">
        <v>0.08</v>
      </c>
      <c r="I25" t="s">
        <v>1189</v>
      </c>
      <c r="J25">
        <v>661.73760000000004</v>
      </c>
    </row>
    <row r="26" spans="1:10" x14ac:dyDescent="0.3">
      <c r="A26" t="s">
        <v>1216</v>
      </c>
      <c r="B26" s="27">
        <v>45908</v>
      </c>
      <c r="C26" t="s">
        <v>326</v>
      </c>
      <c r="D26" t="s">
        <v>1013</v>
      </c>
      <c r="E26" t="s">
        <v>1141</v>
      </c>
      <c r="F26">
        <v>3</v>
      </c>
      <c r="G26">
        <v>77.599999999999994</v>
      </c>
      <c r="H26">
        <v>7.0000000000000007E-2</v>
      </c>
      <c r="I26" t="s">
        <v>1189</v>
      </c>
      <c r="J26">
        <v>216.50399999999999</v>
      </c>
    </row>
    <row r="27" spans="1:10" x14ac:dyDescent="0.3">
      <c r="A27" t="s">
        <v>1217</v>
      </c>
      <c r="B27" s="27">
        <v>45552</v>
      </c>
      <c r="C27" t="s">
        <v>611</v>
      </c>
      <c r="D27" t="s">
        <v>807</v>
      </c>
      <c r="E27" t="s">
        <v>1131</v>
      </c>
      <c r="F27">
        <v>4</v>
      </c>
      <c r="G27">
        <v>852.71</v>
      </c>
      <c r="H27">
        <v>0.14000000000000001</v>
      </c>
      <c r="I27" t="s">
        <v>1191</v>
      </c>
      <c r="J27">
        <v>2933.3224</v>
      </c>
    </row>
    <row r="28" spans="1:10" x14ac:dyDescent="0.3">
      <c r="A28" t="s">
        <v>1218</v>
      </c>
      <c r="B28" s="27">
        <v>45294</v>
      </c>
      <c r="C28" t="s">
        <v>366</v>
      </c>
      <c r="D28" t="s">
        <v>1107</v>
      </c>
      <c r="E28" t="s">
        <v>1147</v>
      </c>
      <c r="F28">
        <v>4</v>
      </c>
      <c r="G28">
        <v>156.16</v>
      </c>
      <c r="I28" t="s">
        <v>1189</v>
      </c>
      <c r="J28">
        <v>599.65440000000001</v>
      </c>
    </row>
    <row r="29" spans="1:10" x14ac:dyDescent="0.3">
      <c r="A29" t="s">
        <v>1219</v>
      </c>
      <c r="B29" s="27">
        <v>45710</v>
      </c>
      <c r="C29" t="s">
        <v>346</v>
      </c>
      <c r="D29" t="s">
        <v>1044</v>
      </c>
      <c r="E29" t="s">
        <v>1147</v>
      </c>
      <c r="F29">
        <v>3</v>
      </c>
      <c r="G29">
        <v>815.49</v>
      </c>
      <c r="H29">
        <v>0.17</v>
      </c>
      <c r="I29" t="s">
        <v>1189</v>
      </c>
      <c r="J29">
        <v>2030.5700999999999</v>
      </c>
    </row>
    <row r="30" spans="1:10" x14ac:dyDescent="0.3">
      <c r="A30" t="s">
        <v>1220</v>
      </c>
      <c r="B30" s="27">
        <v>45923</v>
      </c>
      <c r="C30" t="s">
        <v>271</v>
      </c>
      <c r="D30" t="s">
        <v>841</v>
      </c>
      <c r="E30" t="s">
        <v>1126</v>
      </c>
      <c r="F30">
        <v>2</v>
      </c>
      <c r="G30">
        <v>74.209999999999994</v>
      </c>
      <c r="H30">
        <v>0.11</v>
      </c>
      <c r="I30" t="s">
        <v>1191</v>
      </c>
      <c r="J30">
        <v>132.09379999999999</v>
      </c>
    </row>
    <row r="31" spans="1:10" x14ac:dyDescent="0.3">
      <c r="A31" t="s">
        <v>1221</v>
      </c>
      <c r="B31" s="27">
        <v>45302</v>
      </c>
      <c r="C31" t="s">
        <v>562</v>
      </c>
      <c r="D31" t="s">
        <v>1110</v>
      </c>
      <c r="E31" t="s">
        <v>1131</v>
      </c>
      <c r="G31">
        <v>451.67</v>
      </c>
      <c r="H31">
        <v>0.15</v>
      </c>
      <c r="I31" t="s">
        <v>1189</v>
      </c>
      <c r="J31">
        <v>1535.6780000000001</v>
      </c>
    </row>
    <row r="32" spans="1:10" x14ac:dyDescent="0.3">
      <c r="A32" t="s">
        <v>1222</v>
      </c>
      <c r="B32" s="27">
        <v>45217</v>
      </c>
      <c r="C32" t="s">
        <v>76</v>
      </c>
      <c r="D32" t="s">
        <v>807</v>
      </c>
      <c r="E32" t="s">
        <v>1178</v>
      </c>
      <c r="F32">
        <v>1</v>
      </c>
      <c r="G32">
        <v>429.38</v>
      </c>
      <c r="H32">
        <v>0.13</v>
      </c>
      <c r="I32" t="s">
        <v>1191</v>
      </c>
      <c r="J32">
        <v>373.56060000000002</v>
      </c>
    </row>
    <row r="33" spans="1:10" x14ac:dyDescent="0.3">
      <c r="A33" t="s">
        <v>1223</v>
      </c>
      <c r="B33" s="27">
        <v>45593</v>
      </c>
      <c r="C33" t="s">
        <v>659</v>
      </c>
      <c r="D33" t="s">
        <v>971</v>
      </c>
      <c r="E33" t="s">
        <v>1159</v>
      </c>
      <c r="F33">
        <v>2</v>
      </c>
      <c r="G33">
        <v>148.96</v>
      </c>
      <c r="H33">
        <v>0.03</v>
      </c>
      <c r="I33" t="s">
        <v>1194</v>
      </c>
      <c r="J33">
        <v>288.98239999999998</v>
      </c>
    </row>
    <row r="34" spans="1:10" x14ac:dyDescent="0.3">
      <c r="A34" t="s">
        <v>1224</v>
      </c>
      <c r="B34" s="27">
        <v>45597</v>
      </c>
      <c r="C34" t="s">
        <v>639</v>
      </c>
      <c r="D34" t="s">
        <v>1038</v>
      </c>
      <c r="E34" t="s">
        <v>1147</v>
      </c>
      <c r="F34">
        <v>4</v>
      </c>
      <c r="G34">
        <v>313.83</v>
      </c>
      <c r="H34">
        <v>0.08</v>
      </c>
      <c r="I34" t="s">
        <v>1189</v>
      </c>
      <c r="J34">
        <v>1154.8943999999999</v>
      </c>
    </row>
    <row r="35" spans="1:10" x14ac:dyDescent="0.3">
      <c r="A35" t="s">
        <v>1225</v>
      </c>
      <c r="B35" s="27">
        <v>45620</v>
      </c>
      <c r="C35" t="s">
        <v>719</v>
      </c>
      <c r="D35" t="s">
        <v>837</v>
      </c>
      <c r="E35" t="s">
        <v>1141</v>
      </c>
      <c r="F35">
        <v>2</v>
      </c>
      <c r="G35">
        <v>717.31</v>
      </c>
      <c r="H35">
        <v>0.15</v>
      </c>
      <c r="I35" t="s">
        <v>1189</v>
      </c>
      <c r="J35">
        <v>1219.4269999999999</v>
      </c>
    </row>
    <row r="36" spans="1:10" x14ac:dyDescent="0.3">
      <c r="A36" t="s">
        <v>1226</v>
      </c>
      <c r="B36" s="27">
        <v>45215</v>
      </c>
      <c r="C36" t="s">
        <v>557</v>
      </c>
      <c r="D36" t="s">
        <v>1050</v>
      </c>
      <c r="E36" t="s">
        <v>1122</v>
      </c>
      <c r="G36">
        <v>873.22</v>
      </c>
      <c r="H36">
        <v>0.18</v>
      </c>
      <c r="I36" t="s">
        <v>1189</v>
      </c>
      <c r="J36">
        <v>2148.1212</v>
      </c>
    </row>
    <row r="37" spans="1:10" x14ac:dyDescent="0.3">
      <c r="A37" t="s">
        <v>1227</v>
      </c>
      <c r="B37" s="27">
        <v>45878</v>
      </c>
      <c r="C37" t="s">
        <v>373</v>
      </c>
      <c r="D37" t="s">
        <v>1228</v>
      </c>
      <c r="E37" t="s">
        <v>1131</v>
      </c>
      <c r="F37">
        <v>4</v>
      </c>
      <c r="G37">
        <v>109.36</v>
      </c>
      <c r="H37">
        <v>0.19</v>
      </c>
      <c r="I37" t="s">
        <v>1194</v>
      </c>
      <c r="J37">
        <v>354.32639999999998</v>
      </c>
    </row>
    <row r="38" spans="1:10" x14ac:dyDescent="0.3">
      <c r="A38" t="s">
        <v>1229</v>
      </c>
      <c r="B38" s="27">
        <v>45635</v>
      </c>
      <c r="C38" t="s">
        <v>184</v>
      </c>
      <c r="D38" t="s">
        <v>807</v>
      </c>
      <c r="E38" t="s">
        <v>1144</v>
      </c>
      <c r="F38">
        <v>3</v>
      </c>
      <c r="G38">
        <v>559.52</v>
      </c>
      <c r="H38">
        <v>0.16</v>
      </c>
      <c r="I38" t="s">
        <v>1191</v>
      </c>
      <c r="J38">
        <v>1409.9903999999999</v>
      </c>
    </row>
    <row r="39" spans="1:10" x14ac:dyDescent="0.3">
      <c r="A39" t="s">
        <v>1230</v>
      </c>
      <c r="B39" s="27">
        <v>45329</v>
      </c>
      <c r="C39" t="s">
        <v>772</v>
      </c>
      <c r="D39" t="s">
        <v>830</v>
      </c>
      <c r="E39" t="s">
        <v>1172</v>
      </c>
      <c r="F39">
        <v>3</v>
      </c>
      <c r="G39">
        <v>121.76</v>
      </c>
      <c r="H39">
        <v>0.27</v>
      </c>
      <c r="I39" t="s">
        <v>1191</v>
      </c>
      <c r="J39">
        <v>266.65440000000001</v>
      </c>
    </row>
    <row r="40" spans="1:10" x14ac:dyDescent="0.3">
      <c r="A40" t="s">
        <v>1231</v>
      </c>
      <c r="B40" s="27">
        <v>45378</v>
      </c>
      <c r="C40" t="s">
        <v>330</v>
      </c>
      <c r="D40" t="s">
        <v>907</v>
      </c>
      <c r="E40" t="s">
        <v>1162</v>
      </c>
      <c r="F40">
        <v>4</v>
      </c>
      <c r="G40">
        <v>735.32</v>
      </c>
      <c r="H40">
        <v>0.06</v>
      </c>
      <c r="I40" t="s">
        <v>1194</v>
      </c>
      <c r="J40">
        <v>2764.8031999999998</v>
      </c>
    </row>
    <row r="41" spans="1:10" x14ac:dyDescent="0.3">
      <c r="A41" t="s">
        <v>1232</v>
      </c>
      <c r="B41" s="27">
        <v>45264</v>
      </c>
      <c r="C41" t="s">
        <v>687</v>
      </c>
      <c r="D41" t="s">
        <v>1095</v>
      </c>
      <c r="E41" t="s">
        <v>1131</v>
      </c>
      <c r="F41">
        <v>2</v>
      </c>
      <c r="G41">
        <v>600.73</v>
      </c>
      <c r="H41">
        <v>0.08</v>
      </c>
      <c r="I41" t="s">
        <v>1189</v>
      </c>
      <c r="J41">
        <v>1105.3432</v>
      </c>
    </row>
    <row r="42" spans="1:10" x14ac:dyDescent="0.3">
      <c r="A42" t="s">
        <v>1233</v>
      </c>
      <c r="B42" s="27">
        <v>45486</v>
      </c>
      <c r="C42" t="s">
        <v>158</v>
      </c>
      <c r="D42" t="s">
        <v>885</v>
      </c>
      <c r="E42" t="s">
        <v>1178</v>
      </c>
      <c r="F42">
        <v>2</v>
      </c>
      <c r="G42">
        <v>873.86</v>
      </c>
      <c r="H42">
        <v>7.0000000000000007E-2</v>
      </c>
      <c r="I42" t="s">
        <v>1194</v>
      </c>
      <c r="J42">
        <v>1625.3796</v>
      </c>
    </row>
    <row r="43" spans="1:10" x14ac:dyDescent="0.3">
      <c r="A43" t="s">
        <v>1234</v>
      </c>
      <c r="B43" s="27">
        <v>45241</v>
      </c>
      <c r="C43" t="s">
        <v>494</v>
      </c>
      <c r="D43" t="s">
        <v>875</v>
      </c>
      <c r="E43" t="s">
        <v>1147</v>
      </c>
      <c r="F43">
        <v>3</v>
      </c>
      <c r="G43">
        <v>342.47</v>
      </c>
      <c r="H43">
        <v>0.08</v>
      </c>
      <c r="I43" t="s">
        <v>1191</v>
      </c>
      <c r="J43">
        <v>945.21720000000016</v>
      </c>
    </row>
    <row r="44" spans="1:10" x14ac:dyDescent="0.3">
      <c r="A44" t="s">
        <v>1235</v>
      </c>
      <c r="B44" s="27">
        <v>45649</v>
      </c>
      <c r="C44" t="s">
        <v>542</v>
      </c>
      <c r="D44" t="s">
        <v>894</v>
      </c>
      <c r="E44" t="s">
        <v>1151</v>
      </c>
      <c r="F44">
        <v>2</v>
      </c>
      <c r="G44">
        <v>915.15</v>
      </c>
      <c r="H44">
        <v>0.16</v>
      </c>
      <c r="I44" t="s">
        <v>1191</v>
      </c>
      <c r="J44">
        <v>1537.452</v>
      </c>
    </row>
    <row r="45" spans="1:10" x14ac:dyDescent="0.3">
      <c r="A45" t="s">
        <v>1236</v>
      </c>
      <c r="B45" s="27">
        <v>45677</v>
      </c>
      <c r="C45" t="s">
        <v>181</v>
      </c>
      <c r="D45" t="s">
        <v>907</v>
      </c>
      <c r="E45" t="s">
        <v>1172</v>
      </c>
      <c r="G45">
        <v>863.11</v>
      </c>
      <c r="H45">
        <v>0.28000000000000003</v>
      </c>
      <c r="I45" t="s">
        <v>1191</v>
      </c>
      <c r="J45">
        <v>1864.3176000000001</v>
      </c>
    </row>
    <row r="46" spans="1:10" x14ac:dyDescent="0.3">
      <c r="A46" t="s">
        <v>1237</v>
      </c>
      <c r="B46" s="27">
        <v>45538</v>
      </c>
      <c r="C46" t="s">
        <v>350</v>
      </c>
      <c r="D46" t="s">
        <v>939</v>
      </c>
      <c r="E46" t="s">
        <v>1159</v>
      </c>
      <c r="F46">
        <v>2</v>
      </c>
      <c r="G46">
        <v>209.32</v>
      </c>
      <c r="H46">
        <v>0.23</v>
      </c>
      <c r="I46" t="s">
        <v>1194</v>
      </c>
      <c r="J46">
        <v>322.3528</v>
      </c>
    </row>
    <row r="47" spans="1:10" x14ac:dyDescent="0.3">
      <c r="A47" t="s">
        <v>1238</v>
      </c>
      <c r="B47" s="27">
        <v>45606</v>
      </c>
      <c r="C47" t="s">
        <v>744</v>
      </c>
      <c r="D47" t="s">
        <v>989</v>
      </c>
      <c r="E47" t="s">
        <v>1147</v>
      </c>
      <c r="F47">
        <v>4</v>
      </c>
      <c r="G47">
        <v>288.60000000000002</v>
      </c>
      <c r="H47">
        <v>0.09</v>
      </c>
      <c r="I47" t="s">
        <v>1191</v>
      </c>
      <c r="J47">
        <v>1050.5039999999999</v>
      </c>
    </row>
    <row r="48" spans="1:10" x14ac:dyDescent="0.3">
      <c r="A48" t="s">
        <v>1239</v>
      </c>
      <c r="B48" s="27">
        <v>45570</v>
      </c>
      <c r="C48" t="s">
        <v>156</v>
      </c>
      <c r="D48" t="s">
        <v>1047</v>
      </c>
      <c r="E48" t="s">
        <v>1169</v>
      </c>
      <c r="F48">
        <v>1</v>
      </c>
      <c r="G48">
        <v>418.69</v>
      </c>
      <c r="H48">
        <v>0.06</v>
      </c>
      <c r="I48" t="s">
        <v>1191</v>
      </c>
      <c r="J48">
        <v>393.5686</v>
      </c>
    </row>
    <row r="49" spans="1:10" x14ac:dyDescent="0.3">
      <c r="A49" t="s">
        <v>1240</v>
      </c>
      <c r="B49" s="27">
        <v>45466</v>
      </c>
      <c r="C49" t="s">
        <v>32</v>
      </c>
      <c r="D49" t="s">
        <v>897</v>
      </c>
      <c r="E49" t="s">
        <v>1157</v>
      </c>
      <c r="F49">
        <v>1</v>
      </c>
      <c r="G49">
        <v>135.78</v>
      </c>
      <c r="H49">
        <v>0.14000000000000001</v>
      </c>
      <c r="I49" t="s">
        <v>1191</v>
      </c>
      <c r="J49">
        <v>116.77079999999999</v>
      </c>
    </row>
    <row r="50" spans="1:10" x14ac:dyDescent="0.3">
      <c r="A50" t="s">
        <v>1241</v>
      </c>
      <c r="B50" s="27">
        <v>45218</v>
      </c>
      <c r="C50" t="s">
        <v>350</v>
      </c>
      <c r="D50" t="s">
        <v>942</v>
      </c>
      <c r="E50" t="s">
        <v>1172</v>
      </c>
      <c r="F50">
        <v>1</v>
      </c>
      <c r="G50">
        <v>517.13</v>
      </c>
      <c r="H50">
        <v>0.28000000000000003</v>
      </c>
      <c r="I50" t="s">
        <v>1189</v>
      </c>
      <c r="J50">
        <v>372.33359999999999</v>
      </c>
    </row>
    <row r="51" spans="1:10" x14ac:dyDescent="0.3">
      <c r="A51" t="s">
        <v>1242</v>
      </c>
      <c r="B51" s="27">
        <v>45607</v>
      </c>
      <c r="C51" t="s">
        <v>671</v>
      </c>
      <c r="D51" t="s">
        <v>868</v>
      </c>
      <c r="E51" t="s">
        <v>1169</v>
      </c>
      <c r="F51">
        <v>2</v>
      </c>
      <c r="G51">
        <v>384.66</v>
      </c>
      <c r="H51">
        <v>0.08</v>
      </c>
      <c r="I51" t="s">
        <v>1194</v>
      </c>
      <c r="J51">
        <v>707.77440000000013</v>
      </c>
    </row>
    <row r="52" spans="1:10" x14ac:dyDescent="0.3">
      <c r="A52" t="s">
        <v>1243</v>
      </c>
      <c r="B52" s="27">
        <v>45291</v>
      </c>
      <c r="C52" t="s">
        <v>156</v>
      </c>
      <c r="D52" t="s">
        <v>968</v>
      </c>
      <c r="E52" t="s">
        <v>1151</v>
      </c>
      <c r="F52">
        <v>3</v>
      </c>
      <c r="G52">
        <v>83.7</v>
      </c>
      <c r="H52">
        <v>0.24</v>
      </c>
      <c r="I52" t="s">
        <v>1191</v>
      </c>
      <c r="J52">
        <v>190.83600000000001</v>
      </c>
    </row>
    <row r="53" spans="1:10" x14ac:dyDescent="0.3">
      <c r="A53" t="s">
        <v>1244</v>
      </c>
      <c r="B53" s="27">
        <v>45689</v>
      </c>
      <c r="C53" t="s">
        <v>262</v>
      </c>
      <c r="D53" t="s">
        <v>1020</v>
      </c>
      <c r="E53" t="s">
        <v>1144</v>
      </c>
      <c r="F53">
        <v>3</v>
      </c>
      <c r="G53">
        <v>76.569999999999993</v>
      </c>
      <c r="H53">
        <v>0.26</v>
      </c>
      <c r="I53" t="s">
        <v>1189</v>
      </c>
      <c r="J53">
        <v>169.9854</v>
      </c>
    </row>
    <row r="54" spans="1:10" x14ac:dyDescent="0.3">
      <c r="A54" t="s">
        <v>1245</v>
      </c>
      <c r="B54" s="27">
        <v>45894</v>
      </c>
      <c r="C54" t="s">
        <v>271</v>
      </c>
      <c r="D54" t="s">
        <v>1080</v>
      </c>
      <c r="E54" t="s">
        <v>1141</v>
      </c>
      <c r="F54">
        <v>3</v>
      </c>
      <c r="I54" t="s">
        <v>1189</v>
      </c>
      <c r="J54">
        <v>486.06330000000003</v>
      </c>
    </row>
    <row r="55" spans="1:10" x14ac:dyDescent="0.3">
      <c r="A55" t="s">
        <v>1246</v>
      </c>
      <c r="B55" s="27">
        <v>45677</v>
      </c>
      <c r="C55" t="s">
        <v>525</v>
      </c>
      <c r="D55" t="s">
        <v>865</v>
      </c>
      <c r="E55" t="s">
        <v>1147</v>
      </c>
      <c r="F55">
        <v>1</v>
      </c>
      <c r="G55">
        <v>900.35</v>
      </c>
      <c r="H55">
        <v>0.13</v>
      </c>
      <c r="I55" t="s">
        <v>1194</v>
      </c>
      <c r="J55">
        <v>783.30449999999996</v>
      </c>
    </row>
    <row r="56" spans="1:10" x14ac:dyDescent="0.3">
      <c r="A56" t="s">
        <v>1247</v>
      </c>
      <c r="B56" s="27">
        <v>45706</v>
      </c>
      <c r="C56" t="s">
        <v>198</v>
      </c>
      <c r="D56" t="s">
        <v>930</v>
      </c>
      <c r="E56" t="s">
        <v>1154</v>
      </c>
      <c r="F56">
        <v>4</v>
      </c>
      <c r="G56">
        <v>428.09</v>
      </c>
      <c r="H56">
        <v>7.0000000000000007E-2</v>
      </c>
      <c r="I56" t="s">
        <v>1189</v>
      </c>
      <c r="J56">
        <v>1592.4947999999999</v>
      </c>
    </row>
    <row r="57" spans="1:10" x14ac:dyDescent="0.3">
      <c r="A57" t="s">
        <v>1248</v>
      </c>
      <c r="B57" s="27">
        <v>45589</v>
      </c>
      <c r="C57" t="s">
        <v>665</v>
      </c>
      <c r="D57" t="s">
        <v>958</v>
      </c>
      <c r="E57" t="s">
        <v>1157</v>
      </c>
      <c r="F57">
        <v>2</v>
      </c>
      <c r="G57">
        <v>559.71</v>
      </c>
      <c r="H57">
        <v>0.3</v>
      </c>
      <c r="I57" t="s">
        <v>1194</v>
      </c>
      <c r="J57">
        <v>783.59400000000005</v>
      </c>
    </row>
    <row r="58" spans="1:10" x14ac:dyDescent="0.3">
      <c r="A58" t="s">
        <v>1249</v>
      </c>
      <c r="B58" s="27">
        <v>45282</v>
      </c>
      <c r="C58" t="s">
        <v>175</v>
      </c>
      <c r="D58" t="s">
        <v>910</v>
      </c>
      <c r="E58" t="s">
        <v>1141</v>
      </c>
      <c r="F58">
        <v>2</v>
      </c>
      <c r="G58">
        <v>833.7</v>
      </c>
      <c r="H58">
        <v>0.06</v>
      </c>
      <c r="I58" t="s">
        <v>1191</v>
      </c>
      <c r="J58">
        <v>1567.356</v>
      </c>
    </row>
    <row r="59" spans="1:10" x14ac:dyDescent="0.3">
      <c r="A59" t="s">
        <v>1250</v>
      </c>
      <c r="B59" s="27">
        <v>45462</v>
      </c>
      <c r="C59" t="s">
        <v>739</v>
      </c>
      <c r="D59" t="s">
        <v>951</v>
      </c>
      <c r="E59" t="s">
        <v>1164</v>
      </c>
      <c r="F59">
        <v>2</v>
      </c>
      <c r="G59">
        <v>680.16</v>
      </c>
      <c r="H59">
        <v>0.28000000000000003</v>
      </c>
      <c r="I59" t="s">
        <v>1189</v>
      </c>
      <c r="J59">
        <v>979.43039999999996</v>
      </c>
    </row>
    <row r="60" spans="1:10" x14ac:dyDescent="0.3">
      <c r="A60" t="s">
        <v>1251</v>
      </c>
      <c r="B60" s="27">
        <v>45633</v>
      </c>
      <c r="C60" t="s">
        <v>648</v>
      </c>
      <c r="D60" t="s">
        <v>848</v>
      </c>
      <c r="E60" t="s">
        <v>1144</v>
      </c>
      <c r="F60">
        <v>4</v>
      </c>
      <c r="G60">
        <v>733.42</v>
      </c>
      <c r="I60" t="s">
        <v>1191</v>
      </c>
      <c r="J60">
        <v>2552.3015999999998</v>
      </c>
    </row>
    <row r="61" spans="1:10" x14ac:dyDescent="0.3">
      <c r="A61" t="s">
        <v>1252</v>
      </c>
      <c r="B61" s="27">
        <v>45257</v>
      </c>
      <c r="C61" t="s">
        <v>589</v>
      </c>
      <c r="D61" t="s">
        <v>1080</v>
      </c>
      <c r="E61" t="s">
        <v>1157</v>
      </c>
      <c r="F61">
        <v>1</v>
      </c>
      <c r="G61">
        <v>996.33</v>
      </c>
      <c r="H61">
        <v>0.23</v>
      </c>
      <c r="I61" t="s">
        <v>1191</v>
      </c>
      <c r="J61">
        <v>767.17410000000007</v>
      </c>
    </row>
    <row r="62" spans="1:10" x14ac:dyDescent="0.3">
      <c r="A62" t="s">
        <v>1253</v>
      </c>
      <c r="B62" s="27">
        <v>45854</v>
      </c>
      <c r="C62" t="s">
        <v>654</v>
      </c>
      <c r="D62" t="s">
        <v>900</v>
      </c>
      <c r="E62" t="s">
        <v>1154</v>
      </c>
      <c r="F62">
        <v>1</v>
      </c>
      <c r="G62">
        <v>198.83</v>
      </c>
      <c r="H62">
        <v>0.09</v>
      </c>
      <c r="I62" t="s">
        <v>1194</v>
      </c>
      <c r="J62">
        <v>180.93530000000001</v>
      </c>
    </row>
    <row r="63" spans="1:10" x14ac:dyDescent="0.3">
      <c r="A63" t="s">
        <v>1254</v>
      </c>
      <c r="B63" s="27">
        <v>45716</v>
      </c>
      <c r="C63" t="s">
        <v>404</v>
      </c>
      <c r="D63" t="s">
        <v>861</v>
      </c>
      <c r="E63" t="s">
        <v>1144</v>
      </c>
      <c r="F63">
        <v>1</v>
      </c>
      <c r="G63">
        <v>374.92</v>
      </c>
      <c r="H63">
        <v>0.18</v>
      </c>
      <c r="I63" t="s">
        <v>1191</v>
      </c>
      <c r="J63">
        <v>307.43439999999998</v>
      </c>
    </row>
    <row r="64" spans="1:10" x14ac:dyDescent="0.3">
      <c r="A64" t="s">
        <v>1255</v>
      </c>
      <c r="B64" s="27">
        <v>45515</v>
      </c>
      <c r="C64" t="s">
        <v>1201</v>
      </c>
      <c r="D64" t="s">
        <v>1092</v>
      </c>
      <c r="E64" t="s">
        <v>1169</v>
      </c>
      <c r="F64">
        <v>1</v>
      </c>
      <c r="G64">
        <v>468.94</v>
      </c>
      <c r="H64">
        <v>0.12</v>
      </c>
      <c r="I64" t="s">
        <v>1189</v>
      </c>
      <c r="J64">
        <v>412.66719999999998</v>
      </c>
    </row>
    <row r="65" spans="1:10" x14ac:dyDescent="0.3">
      <c r="A65" t="s">
        <v>1256</v>
      </c>
      <c r="B65" s="27">
        <v>45927</v>
      </c>
      <c r="C65" t="s">
        <v>239</v>
      </c>
      <c r="D65" t="s">
        <v>1080</v>
      </c>
      <c r="E65" t="s">
        <v>1159</v>
      </c>
      <c r="F65">
        <v>2</v>
      </c>
      <c r="G65">
        <v>121.37</v>
      </c>
      <c r="H65">
        <v>0.05</v>
      </c>
      <c r="I65" t="s">
        <v>1189</v>
      </c>
      <c r="J65">
        <v>230.60300000000001</v>
      </c>
    </row>
    <row r="66" spans="1:10" x14ac:dyDescent="0.3">
      <c r="A66" t="s">
        <v>1257</v>
      </c>
      <c r="B66" s="27">
        <v>45914</v>
      </c>
      <c r="C66" t="s">
        <v>428</v>
      </c>
      <c r="D66" t="s">
        <v>971</v>
      </c>
      <c r="E66" t="s">
        <v>1154</v>
      </c>
      <c r="F66">
        <v>3</v>
      </c>
      <c r="G66">
        <v>480.06</v>
      </c>
      <c r="H66">
        <v>0.01</v>
      </c>
      <c r="I66" t="s">
        <v>1189</v>
      </c>
    </row>
    <row r="67" spans="1:10" x14ac:dyDescent="0.3">
      <c r="A67" t="s">
        <v>1258</v>
      </c>
      <c r="B67" s="27">
        <v>45290</v>
      </c>
      <c r="C67" t="s">
        <v>290</v>
      </c>
      <c r="D67" t="s">
        <v>1110</v>
      </c>
      <c r="E67" t="s">
        <v>1172</v>
      </c>
      <c r="F67">
        <v>2</v>
      </c>
      <c r="G67">
        <v>856.57</v>
      </c>
      <c r="H67">
        <v>0.24</v>
      </c>
      <c r="I67" t="s">
        <v>1189</v>
      </c>
      <c r="J67">
        <v>1301.9864</v>
      </c>
    </row>
    <row r="68" spans="1:10" x14ac:dyDescent="0.3">
      <c r="A68" t="s">
        <v>1259</v>
      </c>
      <c r="B68" s="27">
        <v>45213</v>
      </c>
      <c r="C68" t="s">
        <v>448</v>
      </c>
      <c r="D68" t="s">
        <v>1044</v>
      </c>
      <c r="E68" t="s">
        <v>1126</v>
      </c>
      <c r="F68">
        <v>4</v>
      </c>
      <c r="G68">
        <v>814.25</v>
      </c>
      <c r="H68">
        <v>0.18</v>
      </c>
      <c r="I68" t="s">
        <v>1189</v>
      </c>
      <c r="J68">
        <v>2670.74</v>
      </c>
    </row>
    <row r="69" spans="1:10" x14ac:dyDescent="0.3">
      <c r="A69" t="s">
        <v>1260</v>
      </c>
      <c r="B69" s="27">
        <v>45255</v>
      </c>
      <c r="C69" t="s">
        <v>764</v>
      </c>
      <c r="D69" t="s">
        <v>837</v>
      </c>
      <c r="E69" t="s">
        <v>1126</v>
      </c>
      <c r="F69">
        <v>1</v>
      </c>
      <c r="G69">
        <v>989.17</v>
      </c>
      <c r="H69">
        <v>0.2</v>
      </c>
      <c r="I69" t="s">
        <v>1191</v>
      </c>
      <c r="J69">
        <v>791.33600000000001</v>
      </c>
    </row>
    <row r="70" spans="1:10" x14ac:dyDescent="0.3">
      <c r="A70" t="s">
        <v>1261</v>
      </c>
      <c r="B70" s="27">
        <v>45270</v>
      </c>
      <c r="C70" t="s">
        <v>596</v>
      </c>
      <c r="D70" t="s">
        <v>1029</v>
      </c>
      <c r="E70" t="s">
        <v>1154</v>
      </c>
      <c r="F70">
        <v>4</v>
      </c>
      <c r="G70">
        <v>62.48</v>
      </c>
      <c r="H70">
        <v>0.18</v>
      </c>
      <c r="I70" t="s">
        <v>1189</v>
      </c>
      <c r="J70">
        <v>204.93440000000001</v>
      </c>
    </row>
    <row r="71" spans="1:10" x14ac:dyDescent="0.3">
      <c r="A71" t="s">
        <v>1262</v>
      </c>
      <c r="B71" s="27">
        <v>45897</v>
      </c>
      <c r="C71" t="s">
        <v>675</v>
      </c>
      <c r="D71" t="s">
        <v>841</v>
      </c>
      <c r="E71" t="s">
        <v>1169</v>
      </c>
      <c r="F71">
        <v>4</v>
      </c>
      <c r="G71">
        <v>561.24</v>
      </c>
      <c r="H71">
        <v>0.24</v>
      </c>
      <c r="I71" t="s">
        <v>1189</v>
      </c>
      <c r="J71">
        <v>1706.1695999999999</v>
      </c>
    </row>
    <row r="72" spans="1:10" x14ac:dyDescent="0.3">
      <c r="A72" t="s">
        <v>1263</v>
      </c>
      <c r="B72" s="27">
        <v>45849</v>
      </c>
      <c r="C72" t="s">
        <v>135</v>
      </c>
      <c r="D72" t="s">
        <v>992</v>
      </c>
      <c r="E72" t="s">
        <v>1138</v>
      </c>
      <c r="F72">
        <v>3</v>
      </c>
      <c r="G72">
        <v>92.24</v>
      </c>
      <c r="H72">
        <v>0.28000000000000003</v>
      </c>
      <c r="I72" t="s">
        <v>1194</v>
      </c>
    </row>
    <row r="73" spans="1:10" x14ac:dyDescent="0.3">
      <c r="A73" t="s">
        <v>1264</v>
      </c>
      <c r="B73" s="27">
        <v>45889</v>
      </c>
      <c r="C73" t="s">
        <v>299</v>
      </c>
      <c r="D73" t="s">
        <v>1029</v>
      </c>
      <c r="E73" t="s">
        <v>1122</v>
      </c>
      <c r="F73">
        <v>2</v>
      </c>
      <c r="G73">
        <v>668.3</v>
      </c>
      <c r="H73">
        <v>7.0000000000000007E-2</v>
      </c>
      <c r="I73" t="s">
        <v>1189</v>
      </c>
      <c r="J73">
        <v>1243.038</v>
      </c>
    </row>
    <row r="74" spans="1:10" x14ac:dyDescent="0.3">
      <c r="A74" t="s">
        <v>1265</v>
      </c>
      <c r="B74" s="27">
        <v>45533</v>
      </c>
      <c r="C74" t="s">
        <v>655</v>
      </c>
      <c r="D74" t="s">
        <v>923</v>
      </c>
      <c r="E74" t="s">
        <v>1138</v>
      </c>
      <c r="F74">
        <v>1</v>
      </c>
      <c r="G74">
        <v>553.82000000000005</v>
      </c>
      <c r="H74">
        <v>0.09</v>
      </c>
      <c r="I74" t="s">
        <v>1189</v>
      </c>
      <c r="J74">
        <v>503.97620000000012</v>
      </c>
    </row>
    <row r="75" spans="1:10" x14ac:dyDescent="0.3">
      <c r="A75" t="s">
        <v>1266</v>
      </c>
      <c r="B75" s="27">
        <v>45626</v>
      </c>
      <c r="C75" t="s">
        <v>93</v>
      </c>
      <c r="D75" t="s">
        <v>945</v>
      </c>
      <c r="E75" t="s">
        <v>1157</v>
      </c>
      <c r="F75">
        <v>2</v>
      </c>
      <c r="G75">
        <v>556.42999999999995</v>
      </c>
      <c r="H75">
        <v>0.13</v>
      </c>
      <c r="I75" t="s">
        <v>1189</v>
      </c>
      <c r="J75">
        <v>968.18819999999994</v>
      </c>
    </row>
    <row r="76" spans="1:10" x14ac:dyDescent="0.3">
      <c r="A76" t="s">
        <v>1267</v>
      </c>
      <c r="B76" s="27">
        <v>45942</v>
      </c>
      <c r="C76" t="s">
        <v>455</v>
      </c>
      <c r="D76" t="s">
        <v>865</v>
      </c>
      <c r="E76" t="s">
        <v>1147</v>
      </c>
      <c r="F76">
        <v>1</v>
      </c>
      <c r="G76">
        <v>184.98</v>
      </c>
      <c r="H76">
        <v>0.1</v>
      </c>
      <c r="I76" t="s">
        <v>1194</v>
      </c>
      <c r="J76">
        <v>166.482</v>
      </c>
    </row>
    <row r="77" spans="1:10" x14ac:dyDescent="0.3">
      <c r="A77" t="s">
        <v>1268</v>
      </c>
      <c r="B77" s="27">
        <v>45500</v>
      </c>
      <c r="C77" t="s">
        <v>89</v>
      </c>
      <c r="D77" t="s">
        <v>1104</v>
      </c>
      <c r="E77" t="s">
        <v>1159</v>
      </c>
      <c r="F77">
        <v>4</v>
      </c>
      <c r="G77">
        <v>700.18</v>
      </c>
      <c r="H77">
        <v>0.23</v>
      </c>
      <c r="I77" t="s">
        <v>1189</v>
      </c>
      <c r="J77">
        <v>2156.5544</v>
      </c>
    </row>
    <row r="78" spans="1:10" x14ac:dyDescent="0.3">
      <c r="A78" t="s">
        <v>1269</v>
      </c>
      <c r="B78" s="27">
        <v>45285</v>
      </c>
      <c r="C78" t="s">
        <v>54</v>
      </c>
      <c r="D78" t="s">
        <v>1041</v>
      </c>
      <c r="E78" t="s">
        <v>1154</v>
      </c>
      <c r="F78">
        <v>2</v>
      </c>
      <c r="G78">
        <v>686.31</v>
      </c>
      <c r="H78">
        <v>0.25</v>
      </c>
      <c r="I78" t="s">
        <v>1189</v>
      </c>
      <c r="J78">
        <v>1029.4649999999999</v>
      </c>
    </row>
    <row r="79" spans="1:10" x14ac:dyDescent="0.3">
      <c r="A79" t="s">
        <v>1270</v>
      </c>
      <c r="B79" s="27">
        <v>45800</v>
      </c>
      <c r="C79" t="s">
        <v>31</v>
      </c>
      <c r="D79" t="s">
        <v>1013</v>
      </c>
      <c r="E79" t="s">
        <v>1166</v>
      </c>
      <c r="F79">
        <v>1</v>
      </c>
      <c r="G79">
        <v>687.82</v>
      </c>
      <c r="H79">
        <v>0.27</v>
      </c>
      <c r="I79" t="s">
        <v>1194</v>
      </c>
      <c r="J79">
        <v>502.10860000000002</v>
      </c>
    </row>
    <row r="80" spans="1:10" x14ac:dyDescent="0.3">
      <c r="A80" t="s">
        <v>1271</v>
      </c>
      <c r="B80" s="27">
        <v>45609</v>
      </c>
      <c r="C80" t="s">
        <v>378</v>
      </c>
      <c r="D80" t="s">
        <v>1062</v>
      </c>
      <c r="E80" t="s">
        <v>1147</v>
      </c>
      <c r="F80">
        <v>2</v>
      </c>
      <c r="G80">
        <v>900.55</v>
      </c>
      <c r="H80">
        <v>0.16</v>
      </c>
      <c r="I80" t="s">
        <v>1189</v>
      </c>
      <c r="J80">
        <v>1512.924</v>
      </c>
    </row>
    <row r="81" spans="1:10" x14ac:dyDescent="0.3">
      <c r="A81" t="s">
        <v>1272</v>
      </c>
      <c r="B81" s="27">
        <v>45268</v>
      </c>
      <c r="C81" t="s">
        <v>225</v>
      </c>
      <c r="D81" t="s">
        <v>868</v>
      </c>
      <c r="E81" t="s">
        <v>1126</v>
      </c>
      <c r="F81">
        <v>1</v>
      </c>
      <c r="G81">
        <v>341.17</v>
      </c>
      <c r="H81">
        <v>0.15</v>
      </c>
      <c r="I81" t="s">
        <v>1189</v>
      </c>
      <c r="J81">
        <v>289.99450000000002</v>
      </c>
    </row>
    <row r="82" spans="1:10" x14ac:dyDescent="0.3">
      <c r="A82" t="s">
        <v>1273</v>
      </c>
      <c r="B82" s="27">
        <v>45885</v>
      </c>
      <c r="C82" t="s">
        <v>311</v>
      </c>
      <c r="D82" t="s">
        <v>968</v>
      </c>
      <c r="E82" t="s">
        <v>1147</v>
      </c>
      <c r="F82">
        <v>1</v>
      </c>
      <c r="G82">
        <v>442.27</v>
      </c>
      <c r="H82">
        <v>0.06</v>
      </c>
      <c r="I82" t="s">
        <v>1194</v>
      </c>
      <c r="J82">
        <v>415.73379999999997</v>
      </c>
    </row>
    <row r="83" spans="1:10" x14ac:dyDescent="0.3">
      <c r="A83" t="s">
        <v>1274</v>
      </c>
      <c r="B83" s="27">
        <v>45616</v>
      </c>
      <c r="C83" t="s">
        <v>425</v>
      </c>
      <c r="D83" t="s">
        <v>1026</v>
      </c>
      <c r="E83" t="s">
        <v>1151</v>
      </c>
      <c r="F83">
        <v>1</v>
      </c>
      <c r="G83">
        <v>363.73</v>
      </c>
      <c r="H83">
        <v>0.25</v>
      </c>
      <c r="I83" t="s">
        <v>1191</v>
      </c>
      <c r="J83">
        <v>272.79750000000001</v>
      </c>
    </row>
    <row r="84" spans="1:10" x14ac:dyDescent="0.3">
      <c r="A84" t="s">
        <v>1275</v>
      </c>
      <c r="B84" s="27">
        <v>45518</v>
      </c>
      <c r="C84" t="s">
        <v>607</v>
      </c>
      <c r="D84" t="s">
        <v>1086</v>
      </c>
      <c r="E84" t="s">
        <v>1172</v>
      </c>
      <c r="F84">
        <v>2</v>
      </c>
      <c r="G84">
        <v>601.33000000000004</v>
      </c>
      <c r="H84">
        <v>0.16</v>
      </c>
      <c r="I84" t="s">
        <v>1191</v>
      </c>
      <c r="J84">
        <v>1010.2344000000001</v>
      </c>
    </row>
    <row r="85" spans="1:10" x14ac:dyDescent="0.3">
      <c r="A85" t="s">
        <v>1276</v>
      </c>
      <c r="B85" s="27">
        <v>45427</v>
      </c>
      <c r="C85" t="s">
        <v>647</v>
      </c>
      <c r="D85" t="s">
        <v>855</v>
      </c>
      <c r="E85" t="s">
        <v>1175</v>
      </c>
      <c r="F85">
        <v>4</v>
      </c>
      <c r="G85">
        <v>34.39</v>
      </c>
      <c r="H85">
        <v>0.03</v>
      </c>
      <c r="I85" t="s">
        <v>1191</v>
      </c>
      <c r="J85">
        <v>133.4332</v>
      </c>
    </row>
    <row r="86" spans="1:10" x14ac:dyDescent="0.3">
      <c r="A86" t="s">
        <v>1277</v>
      </c>
      <c r="B86" s="27">
        <v>45268</v>
      </c>
      <c r="C86" t="s">
        <v>675</v>
      </c>
      <c r="D86" t="s">
        <v>948</v>
      </c>
      <c r="E86" t="s">
        <v>1172</v>
      </c>
      <c r="F86">
        <v>1</v>
      </c>
      <c r="G86">
        <v>773.57</v>
      </c>
      <c r="H86">
        <v>0.05</v>
      </c>
      <c r="I86" t="s">
        <v>1194</v>
      </c>
    </row>
    <row r="87" spans="1:10" x14ac:dyDescent="0.3">
      <c r="A87" t="s">
        <v>1278</v>
      </c>
      <c r="B87" s="27">
        <v>45282</v>
      </c>
      <c r="C87" t="s">
        <v>127</v>
      </c>
      <c r="D87" t="s">
        <v>1077</v>
      </c>
      <c r="E87" t="s">
        <v>1144</v>
      </c>
      <c r="F87">
        <v>4</v>
      </c>
      <c r="G87">
        <v>127.1</v>
      </c>
      <c r="H87">
        <v>0.24</v>
      </c>
      <c r="I87" t="s">
        <v>1194</v>
      </c>
      <c r="J87">
        <v>386.38400000000001</v>
      </c>
    </row>
    <row r="88" spans="1:10" x14ac:dyDescent="0.3">
      <c r="A88" t="s">
        <v>1279</v>
      </c>
      <c r="B88" s="27">
        <v>45545</v>
      </c>
      <c r="C88" t="s">
        <v>495</v>
      </c>
      <c r="D88" t="s">
        <v>865</v>
      </c>
      <c r="E88" t="s">
        <v>1131</v>
      </c>
      <c r="F88">
        <v>3</v>
      </c>
      <c r="G88">
        <v>899.58</v>
      </c>
      <c r="H88">
        <v>0.28000000000000003</v>
      </c>
      <c r="I88" t="s">
        <v>1191</v>
      </c>
      <c r="J88">
        <v>1943.0927999999999</v>
      </c>
    </row>
    <row r="89" spans="1:10" x14ac:dyDescent="0.3">
      <c r="A89" t="s">
        <v>1280</v>
      </c>
      <c r="B89" s="27">
        <v>45755</v>
      </c>
      <c r="C89" t="s">
        <v>529</v>
      </c>
      <c r="D89" t="s">
        <v>792</v>
      </c>
      <c r="E89" t="s">
        <v>1154</v>
      </c>
      <c r="F89">
        <v>3</v>
      </c>
      <c r="G89">
        <v>964.39</v>
      </c>
      <c r="H89">
        <v>0.04</v>
      </c>
      <c r="I89" t="s">
        <v>1189</v>
      </c>
      <c r="J89">
        <v>2777.4432000000002</v>
      </c>
    </row>
    <row r="90" spans="1:10" x14ac:dyDescent="0.3">
      <c r="A90" t="s">
        <v>1281</v>
      </c>
      <c r="B90" s="27">
        <v>45588</v>
      </c>
      <c r="C90" t="s">
        <v>323</v>
      </c>
      <c r="D90" t="s">
        <v>923</v>
      </c>
      <c r="E90" t="s">
        <v>1117</v>
      </c>
      <c r="F90">
        <v>2</v>
      </c>
      <c r="G90">
        <v>217.83</v>
      </c>
      <c r="H90">
        <v>0.14000000000000001</v>
      </c>
      <c r="I90" t="s">
        <v>1191</v>
      </c>
      <c r="J90">
        <v>374.66759999999999</v>
      </c>
    </row>
    <row r="91" spans="1:10" x14ac:dyDescent="0.3">
      <c r="A91" t="s">
        <v>1282</v>
      </c>
      <c r="B91" s="27">
        <v>45848</v>
      </c>
      <c r="C91" t="s">
        <v>263</v>
      </c>
      <c r="D91" t="s">
        <v>855</v>
      </c>
      <c r="E91" t="s">
        <v>1122</v>
      </c>
      <c r="F91">
        <v>4</v>
      </c>
      <c r="G91">
        <v>187.71</v>
      </c>
      <c r="H91">
        <v>0.06</v>
      </c>
      <c r="I91" t="s">
        <v>1194</v>
      </c>
      <c r="J91">
        <v>705.78959999999995</v>
      </c>
    </row>
    <row r="92" spans="1:10" x14ac:dyDescent="0.3">
      <c r="A92" t="s">
        <v>1283</v>
      </c>
      <c r="B92" s="27">
        <v>45577</v>
      </c>
      <c r="C92" t="s">
        <v>38</v>
      </c>
      <c r="D92" t="s">
        <v>907</v>
      </c>
      <c r="E92" t="s">
        <v>1175</v>
      </c>
      <c r="F92">
        <v>2</v>
      </c>
      <c r="G92">
        <v>350.12</v>
      </c>
      <c r="H92">
        <v>0.12</v>
      </c>
      <c r="I92" t="s">
        <v>1194</v>
      </c>
      <c r="J92">
        <v>616.21119999999996</v>
      </c>
    </row>
    <row r="93" spans="1:10" x14ac:dyDescent="0.3">
      <c r="A93" t="s">
        <v>1284</v>
      </c>
      <c r="B93" s="27">
        <v>45312</v>
      </c>
      <c r="C93" t="s">
        <v>651</v>
      </c>
      <c r="D93" t="s">
        <v>1228</v>
      </c>
      <c r="E93" t="s">
        <v>1122</v>
      </c>
      <c r="F93">
        <v>4</v>
      </c>
      <c r="G93">
        <v>102.19</v>
      </c>
      <c r="H93">
        <v>0.17</v>
      </c>
      <c r="I93" t="s">
        <v>1191</v>
      </c>
      <c r="J93">
        <v>339.27080000000001</v>
      </c>
    </row>
    <row r="94" spans="1:10" x14ac:dyDescent="0.3">
      <c r="A94" t="s">
        <v>1285</v>
      </c>
      <c r="B94" s="27">
        <v>45350</v>
      </c>
      <c r="C94" t="s">
        <v>31</v>
      </c>
      <c r="D94" t="s">
        <v>1071</v>
      </c>
      <c r="E94" t="s">
        <v>1134</v>
      </c>
      <c r="F94">
        <v>1</v>
      </c>
      <c r="G94">
        <v>696.53</v>
      </c>
      <c r="H94">
        <v>0.17</v>
      </c>
      <c r="I94" t="s">
        <v>1189</v>
      </c>
      <c r="J94">
        <v>578.11989999999992</v>
      </c>
    </row>
    <row r="95" spans="1:10" x14ac:dyDescent="0.3">
      <c r="A95" t="s">
        <v>1286</v>
      </c>
      <c r="B95" s="27">
        <v>45657</v>
      </c>
      <c r="C95" t="s">
        <v>147</v>
      </c>
      <c r="D95" t="s">
        <v>861</v>
      </c>
      <c r="E95" t="s">
        <v>1134</v>
      </c>
      <c r="F95">
        <v>2</v>
      </c>
      <c r="G95">
        <v>327.52</v>
      </c>
      <c r="H95">
        <v>0.15</v>
      </c>
      <c r="I95" t="s">
        <v>1191</v>
      </c>
      <c r="J95">
        <v>556.78399999999999</v>
      </c>
    </row>
    <row r="96" spans="1:10" x14ac:dyDescent="0.3">
      <c r="A96" t="s">
        <v>1287</v>
      </c>
      <c r="B96" s="27">
        <v>45530</v>
      </c>
      <c r="C96" t="s">
        <v>490</v>
      </c>
      <c r="D96" t="s">
        <v>1104</v>
      </c>
      <c r="E96" t="s">
        <v>1178</v>
      </c>
      <c r="F96">
        <v>2</v>
      </c>
      <c r="G96">
        <v>569.36</v>
      </c>
      <c r="H96">
        <v>0.01</v>
      </c>
      <c r="I96" t="s">
        <v>1191</v>
      </c>
    </row>
    <row r="97" spans="1:10" x14ac:dyDescent="0.3">
      <c r="A97" t="s">
        <v>1288</v>
      </c>
      <c r="B97" s="27">
        <v>45556</v>
      </c>
      <c r="C97" t="s">
        <v>521</v>
      </c>
      <c r="D97" t="s">
        <v>1110</v>
      </c>
      <c r="E97" t="s">
        <v>1141</v>
      </c>
      <c r="F97">
        <v>2</v>
      </c>
      <c r="G97">
        <v>68.290000000000006</v>
      </c>
      <c r="H97">
        <v>0.14000000000000001</v>
      </c>
      <c r="I97" t="s">
        <v>1194</v>
      </c>
      <c r="J97">
        <v>117.4588</v>
      </c>
    </row>
    <row r="98" spans="1:10" x14ac:dyDescent="0.3">
      <c r="A98" t="s">
        <v>1289</v>
      </c>
      <c r="B98" s="27">
        <v>45523</v>
      </c>
      <c r="C98" t="s">
        <v>412</v>
      </c>
      <c r="D98" t="s">
        <v>962</v>
      </c>
      <c r="E98" t="s">
        <v>1154</v>
      </c>
      <c r="F98">
        <v>1</v>
      </c>
      <c r="G98">
        <v>842.9</v>
      </c>
      <c r="H98">
        <v>0.06</v>
      </c>
      <c r="I98" t="s">
        <v>1194</v>
      </c>
      <c r="J98">
        <v>792.32599999999991</v>
      </c>
    </row>
    <row r="99" spans="1:10" x14ac:dyDescent="0.3">
      <c r="A99" t="s">
        <v>1290</v>
      </c>
      <c r="B99" s="27">
        <v>45587</v>
      </c>
      <c r="C99" t="s">
        <v>476</v>
      </c>
      <c r="D99" t="s">
        <v>1291</v>
      </c>
      <c r="E99" t="s">
        <v>1131</v>
      </c>
      <c r="F99">
        <v>3</v>
      </c>
      <c r="G99">
        <v>751.94</v>
      </c>
      <c r="H99">
        <v>0.26</v>
      </c>
      <c r="I99" t="s">
        <v>1191</v>
      </c>
      <c r="J99">
        <v>1669.3068000000001</v>
      </c>
    </row>
    <row r="100" spans="1:10" x14ac:dyDescent="0.3">
      <c r="A100" t="s">
        <v>1292</v>
      </c>
      <c r="B100" s="27">
        <v>45580</v>
      </c>
      <c r="C100" t="s">
        <v>247</v>
      </c>
      <c r="D100" t="s">
        <v>980</v>
      </c>
      <c r="E100" t="s">
        <v>1144</v>
      </c>
      <c r="F100">
        <v>4</v>
      </c>
      <c r="G100">
        <v>476.28</v>
      </c>
      <c r="H100">
        <v>0.17</v>
      </c>
      <c r="I100" t="s">
        <v>1189</v>
      </c>
      <c r="J100">
        <v>1581.2496000000001</v>
      </c>
    </row>
    <row r="101" spans="1:10" x14ac:dyDescent="0.3">
      <c r="A101" t="s">
        <v>1293</v>
      </c>
      <c r="B101" s="27">
        <v>45479</v>
      </c>
      <c r="C101" t="s">
        <v>526</v>
      </c>
      <c r="D101" t="s">
        <v>974</v>
      </c>
      <c r="E101" t="s">
        <v>1131</v>
      </c>
      <c r="F101">
        <v>3</v>
      </c>
      <c r="G101">
        <v>541.99</v>
      </c>
      <c r="H101">
        <v>0.24</v>
      </c>
      <c r="I101" t="s">
        <v>1194</v>
      </c>
      <c r="J101">
        <v>1235.7372</v>
      </c>
    </row>
    <row r="102" spans="1:10" x14ac:dyDescent="0.3">
      <c r="A102" t="s">
        <v>1294</v>
      </c>
      <c r="B102" s="27">
        <v>45677</v>
      </c>
      <c r="C102" t="s">
        <v>592</v>
      </c>
      <c r="D102" t="s">
        <v>907</v>
      </c>
      <c r="E102" t="s">
        <v>1138</v>
      </c>
      <c r="F102">
        <v>2</v>
      </c>
      <c r="G102">
        <v>401.5</v>
      </c>
      <c r="H102">
        <v>0.18</v>
      </c>
      <c r="I102" t="s">
        <v>1189</v>
      </c>
      <c r="J102">
        <v>658.46</v>
      </c>
    </row>
    <row r="103" spans="1:10" x14ac:dyDescent="0.3">
      <c r="A103" t="s">
        <v>1295</v>
      </c>
      <c r="B103" s="27">
        <v>45453</v>
      </c>
      <c r="C103" t="s">
        <v>181</v>
      </c>
      <c r="D103" t="s">
        <v>882</v>
      </c>
      <c r="E103" t="s">
        <v>1162</v>
      </c>
      <c r="F103">
        <v>3</v>
      </c>
      <c r="G103">
        <v>359.56</v>
      </c>
      <c r="H103">
        <v>0.17</v>
      </c>
      <c r="I103" t="s">
        <v>1191</v>
      </c>
      <c r="J103">
        <v>895.30439999999999</v>
      </c>
    </row>
    <row r="104" spans="1:10" x14ac:dyDescent="0.3">
      <c r="A104" t="s">
        <v>1296</v>
      </c>
      <c r="B104" s="27">
        <v>45552</v>
      </c>
      <c r="C104" t="s">
        <v>201</v>
      </c>
      <c r="D104" t="s">
        <v>1053</v>
      </c>
      <c r="E104" t="s">
        <v>1159</v>
      </c>
      <c r="F104">
        <v>2</v>
      </c>
      <c r="G104">
        <v>471.88</v>
      </c>
      <c r="H104">
        <v>0.24</v>
      </c>
      <c r="I104" t="s">
        <v>1191</v>
      </c>
      <c r="J104">
        <v>717.25760000000002</v>
      </c>
    </row>
    <row r="105" spans="1:10" x14ac:dyDescent="0.3">
      <c r="A105" t="s">
        <v>1297</v>
      </c>
      <c r="B105" s="27">
        <v>45907</v>
      </c>
      <c r="C105" t="s">
        <v>321</v>
      </c>
      <c r="D105" t="s">
        <v>910</v>
      </c>
      <c r="E105" t="s">
        <v>1134</v>
      </c>
      <c r="F105">
        <v>4</v>
      </c>
      <c r="G105">
        <v>925.19</v>
      </c>
      <c r="H105">
        <v>0.19</v>
      </c>
      <c r="I105" t="s">
        <v>1191</v>
      </c>
      <c r="J105">
        <v>2997.615600000001</v>
      </c>
    </row>
    <row r="106" spans="1:10" x14ac:dyDescent="0.3">
      <c r="A106" t="s">
        <v>1298</v>
      </c>
      <c r="B106" s="27">
        <v>45330</v>
      </c>
      <c r="C106" t="s">
        <v>77</v>
      </c>
      <c r="D106" t="s">
        <v>1071</v>
      </c>
      <c r="E106" t="s">
        <v>1157</v>
      </c>
      <c r="F106">
        <v>2</v>
      </c>
      <c r="G106">
        <v>879.63</v>
      </c>
      <c r="H106">
        <v>7.0000000000000007E-2</v>
      </c>
      <c r="I106" t="s">
        <v>1194</v>
      </c>
      <c r="J106">
        <v>1636.1117999999999</v>
      </c>
    </row>
    <row r="107" spans="1:10" x14ac:dyDescent="0.3">
      <c r="A107" t="s">
        <v>1299</v>
      </c>
      <c r="B107" s="27">
        <v>45214</v>
      </c>
      <c r="C107" t="s">
        <v>16</v>
      </c>
      <c r="D107" t="s">
        <v>1050</v>
      </c>
      <c r="E107" t="s">
        <v>1172</v>
      </c>
      <c r="F107">
        <v>2</v>
      </c>
      <c r="G107">
        <v>418.23</v>
      </c>
      <c r="H107">
        <v>0.28000000000000003</v>
      </c>
      <c r="I107" t="s">
        <v>1189</v>
      </c>
      <c r="J107">
        <v>602.25120000000004</v>
      </c>
    </row>
    <row r="108" spans="1:10" x14ac:dyDescent="0.3">
      <c r="A108" t="s">
        <v>1300</v>
      </c>
      <c r="B108" s="27">
        <v>45891</v>
      </c>
      <c r="C108" t="s">
        <v>448</v>
      </c>
      <c r="D108" t="s">
        <v>861</v>
      </c>
      <c r="E108" t="s">
        <v>1175</v>
      </c>
      <c r="F108">
        <v>3</v>
      </c>
      <c r="G108">
        <v>551.72</v>
      </c>
      <c r="H108">
        <v>0.03</v>
      </c>
      <c r="I108" t="s">
        <v>1194</v>
      </c>
      <c r="J108">
        <v>1605.5052000000001</v>
      </c>
    </row>
    <row r="109" spans="1:10" x14ac:dyDescent="0.3">
      <c r="A109" t="s">
        <v>1301</v>
      </c>
      <c r="B109" s="27">
        <v>45323</v>
      </c>
      <c r="C109" t="s">
        <v>546</v>
      </c>
      <c r="D109" t="s">
        <v>1071</v>
      </c>
      <c r="E109" t="s">
        <v>1144</v>
      </c>
      <c r="F109">
        <v>4</v>
      </c>
      <c r="G109">
        <v>525.61</v>
      </c>
      <c r="H109">
        <v>0.02</v>
      </c>
      <c r="I109" t="s">
        <v>1191</v>
      </c>
      <c r="J109">
        <v>2060.3912</v>
      </c>
    </row>
    <row r="110" spans="1:10" x14ac:dyDescent="0.3">
      <c r="A110" t="s">
        <v>1302</v>
      </c>
      <c r="B110" s="27">
        <v>45785</v>
      </c>
      <c r="C110" t="s">
        <v>102</v>
      </c>
      <c r="D110" t="s">
        <v>872</v>
      </c>
      <c r="E110" t="s">
        <v>1162</v>
      </c>
      <c r="F110">
        <v>3</v>
      </c>
      <c r="G110">
        <v>815.3</v>
      </c>
      <c r="H110">
        <v>0.03</v>
      </c>
      <c r="I110" t="s">
        <v>1189</v>
      </c>
      <c r="J110">
        <v>2372.5230000000001</v>
      </c>
    </row>
    <row r="111" spans="1:10" x14ac:dyDescent="0.3">
      <c r="A111" t="s">
        <v>1303</v>
      </c>
      <c r="B111" s="27">
        <v>45738</v>
      </c>
      <c r="C111" t="s">
        <v>367</v>
      </c>
      <c r="D111" t="s">
        <v>1086</v>
      </c>
      <c r="E111" t="s">
        <v>1117</v>
      </c>
      <c r="F111">
        <v>3</v>
      </c>
      <c r="G111">
        <v>376.46</v>
      </c>
      <c r="H111">
        <v>0.09</v>
      </c>
      <c r="I111" t="s">
        <v>1194</v>
      </c>
      <c r="J111">
        <v>1027.7357999999999</v>
      </c>
    </row>
    <row r="112" spans="1:10" x14ac:dyDescent="0.3">
      <c r="A112" t="s">
        <v>1304</v>
      </c>
      <c r="B112" s="27">
        <v>45851</v>
      </c>
      <c r="C112" t="s">
        <v>31</v>
      </c>
      <c r="D112" t="s">
        <v>936</v>
      </c>
      <c r="E112" t="s">
        <v>1147</v>
      </c>
      <c r="F112">
        <v>4</v>
      </c>
      <c r="G112">
        <v>239.83</v>
      </c>
      <c r="H112">
        <v>0.08</v>
      </c>
      <c r="I112" t="s">
        <v>1189</v>
      </c>
      <c r="J112">
        <v>882.57440000000008</v>
      </c>
    </row>
    <row r="113" spans="1:10" x14ac:dyDescent="0.3">
      <c r="A113" t="s">
        <v>1305</v>
      </c>
      <c r="B113" s="27">
        <v>45798</v>
      </c>
      <c r="C113" t="s">
        <v>229</v>
      </c>
      <c r="D113" t="s">
        <v>1083</v>
      </c>
      <c r="E113" t="s">
        <v>1131</v>
      </c>
      <c r="F113">
        <v>2</v>
      </c>
      <c r="G113">
        <v>845.71</v>
      </c>
      <c r="H113">
        <v>0.01</v>
      </c>
      <c r="I113" t="s">
        <v>1191</v>
      </c>
      <c r="J113">
        <v>1674.5057999999999</v>
      </c>
    </row>
    <row r="114" spans="1:10" x14ac:dyDescent="0.3">
      <c r="A114" t="s">
        <v>1306</v>
      </c>
      <c r="B114" s="27">
        <v>45705</v>
      </c>
      <c r="C114" t="s">
        <v>187</v>
      </c>
      <c r="D114" t="s">
        <v>1041</v>
      </c>
      <c r="E114" t="s">
        <v>1162</v>
      </c>
      <c r="F114">
        <v>3</v>
      </c>
      <c r="G114">
        <v>948.69</v>
      </c>
      <c r="H114">
        <v>0.28999999999999998</v>
      </c>
      <c r="I114" t="s">
        <v>1189</v>
      </c>
      <c r="J114">
        <v>2020.7097000000001</v>
      </c>
    </row>
    <row r="115" spans="1:10" x14ac:dyDescent="0.3">
      <c r="A115" t="s">
        <v>1307</v>
      </c>
      <c r="B115" s="27">
        <v>45413</v>
      </c>
      <c r="C115" t="s">
        <v>739</v>
      </c>
      <c r="D115" t="s">
        <v>888</v>
      </c>
      <c r="E115" t="s">
        <v>1154</v>
      </c>
      <c r="F115">
        <v>1</v>
      </c>
      <c r="G115">
        <v>281.97000000000003</v>
      </c>
      <c r="H115">
        <v>0.2</v>
      </c>
      <c r="I115" t="s">
        <v>1191</v>
      </c>
      <c r="J115">
        <v>225.57599999999999</v>
      </c>
    </row>
    <row r="116" spans="1:10" x14ac:dyDescent="0.3">
      <c r="A116" t="s">
        <v>1308</v>
      </c>
      <c r="B116" s="27">
        <v>45482</v>
      </c>
      <c r="C116" t="s">
        <v>275</v>
      </c>
      <c r="D116" t="s">
        <v>1086</v>
      </c>
      <c r="E116" t="s">
        <v>1134</v>
      </c>
      <c r="F116">
        <v>2</v>
      </c>
      <c r="G116">
        <v>731.01</v>
      </c>
      <c r="H116">
        <v>0.05</v>
      </c>
      <c r="I116" t="s">
        <v>1191</v>
      </c>
      <c r="J116">
        <v>1388.9190000000001</v>
      </c>
    </row>
    <row r="117" spans="1:10" x14ac:dyDescent="0.3">
      <c r="A117" t="s">
        <v>1309</v>
      </c>
      <c r="B117" s="27">
        <v>45925</v>
      </c>
      <c r="C117" t="s">
        <v>431</v>
      </c>
      <c r="D117" t="s">
        <v>1068</v>
      </c>
      <c r="E117" t="s">
        <v>1144</v>
      </c>
      <c r="F117">
        <v>4</v>
      </c>
      <c r="G117">
        <v>930.85</v>
      </c>
      <c r="H117">
        <v>0.13</v>
      </c>
      <c r="I117" t="s">
        <v>1191</v>
      </c>
      <c r="J117">
        <v>3239.3580000000002</v>
      </c>
    </row>
    <row r="118" spans="1:10" x14ac:dyDescent="0.3">
      <c r="A118" t="s">
        <v>1310</v>
      </c>
      <c r="B118" s="27">
        <v>45420</v>
      </c>
      <c r="C118" t="s">
        <v>670</v>
      </c>
      <c r="D118" t="s">
        <v>1291</v>
      </c>
      <c r="E118" t="s">
        <v>1147</v>
      </c>
      <c r="F118">
        <v>4</v>
      </c>
      <c r="G118">
        <v>770.77</v>
      </c>
      <c r="H118">
        <v>0.22</v>
      </c>
      <c r="I118" t="s">
        <v>1189</v>
      </c>
      <c r="J118">
        <v>2404.8024</v>
      </c>
    </row>
    <row r="119" spans="1:10" x14ac:dyDescent="0.3">
      <c r="A119" t="s">
        <v>1311</v>
      </c>
      <c r="B119" s="27">
        <v>45554</v>
      </c>
      <c r="C119" t="s">
        <v>150</v>
      </c>
      <c r="D119" t="s">
        <v>948</v>
      </c>
      <c r="E119" t="s">
        <v>1134</v>
      </c>
      <c r="F119">
        <v>3</v>
      </c>
      <c r="G119">
        <v>479.63</v>
      </c>
      <c r="H119">
        <v>0.3</v>
      </c>
      <c r="I119" t="s">
        <v>1191</v>
      </c>
      <c r="J119">
        <v>1007.223</v>
      </c>
    </row>
    <row r="120" spans="1:10" x14ac:dyDescent="0.3">
      <c r="A120" t="s">
        <v>1312</v>
      </c>
      <c r="B120" s="27">
        <v>45405</v>
      </c>
      <c r="C120" t="s">
        <v>211</v>
      </c>
      <c r="D120" t="s">
        <v>926</v>
      </c>
      <c r="E120" t="s">
        <v>1157</v>
      </c>
      <c r="F120">
        <v>1</v>
      </c>
      <c r="G120">
        <v>165</v>
      </c>
      <c r="H120">
        <v>0.3</v>
      </c>
      <c r="I120" t="s">
        <v>1194</v>
      </c>
      <c r="J120">
        <v>115.5</v>
      </c>
    </row>
    <row r="121" spans="1:10" x14ac:dyDescent="0.3">
      <c r="A121" t="s">
        <v>1313</v>
      </c>
      <c r="B121" s="27">
        <v>45503</v>
      </c>
      <c r="C121" t="s">
        <v>284</v>
      </c>
      <c r="D121" t="s">
        <v>861</v>
      </c>
      <c r="E121" t="s">
        <v>1147</v>
      </c>
      <c r="F121">
        <v>2</v>
      </c>
      <c r="G121">
        <v>151.51</v>
      </c>
      <c r="H121">
        <v>0.28999999999999998</v>
      </c>
      <c r="I121" t="s">
        <v>1194</v>
      </c>
      <c r="J121">
        <v>215.14420000000001</v>
      </c>
    </row>
    <row r="122" spans="1:10" x14ac:dyDescent="0.3">
      <c r="A122" t="s">
        <v>1314</v>
      </c>
      <c r="B122" s="27">
        <v>45274</v>
      </c>
      <c r="C122" t="s">
        <v>392</v>
      </c>
      <c r="D122" t="s">
        <v>900</v>
      </c>
      <c r="E122" t="s">
        <v>1172</v>
      </c>
      <c r="F122">
        <v>2</v>
      </c>
      <c r="G122">
        <v>872.93</v>
      </c>
      <c r="H122">
        <v>0.28999999999999998</v>
      </c>
      <c r="I122" t="s">
        <v>1194</v>
      </c>
      <c r="J122">
        <v>1239.5606</v>
      </c>
    </row>
    <row r="123" spans="1:10" x14ac:dyDescent="0.3">
      <c r="A123" t="s">
        <v>1315</v>
      </c>
      <c r="B123" s="27">
        <v>45558</v>
      </c>
      <c r="C123" t="s">
        <v>440</v>
      </c>
      <c r="D123" t="s">
        <v>872</v>
      </c>
      <c r="E123" t="s">
        <v>1154</v>
      </c>
      <c r="F123">
        <v>3</v>
      </c>
      <c r="G123">
        <v>432.4</v>
      </c>
      <c r="H123">
        <v>0.04</v>
      </c>
      <c r="I123" t="s">
        <v>1189</v>
      </c>
      <c r="J123">
        <v>1245.3119999999999</v>
      </c>
    </row>
    <row r="124" spans="1:10" x14ac:dyDescent="0.3">
      <c r="A124" t="s">
        <v>1316</v>
      </c>
      <c r="B124" s="27">
        <v>45886</v>
      </c>
      <c r="C124" t="s">
        <v>546</v>
      </c>
      <c r="D124" t="s">
        <v>962</v>
      </c>
      <c r="E124" t="s">
        <v>1144</v>
      </c>
      <c r="F124">
        <v>2</v>
      </c>
      <c r="G124">
        <v>197.76</v>
      </c>
      <c r="H124">
        <v>0.04</v>
      </c>
      <c r="I124" t="s">
        <v>1189</v>
      </c>
      <c r="J124">
        <v>379.69920000000002</v>
      </c>
    </row>
    <row r="125" spans="1:10" x14ac:dyDescent="0.3">
      <c r="A125" t="s">
        <v>1317</v>
      </c>
      <c r="B125" s="27">
        <v>45674</v>
      </c>
      <c r="C125" t="s">
        <v>754</v>
      </c>
      <c r="D125" t="s">
        <v>930</v>
      </c>
      <c r="E125" t="s">
        <v>1126</v>
      </c>
      <c r="F125">
        <v>3</v>
      </c>
      <c r="G125">
        <v>334.6</v>
      </c>
      <c r="H125">
        <v>0.11</v>
      </c>
      <c r="I125" t="s">
        <v>1191</v>
      </c>
      <c r="J125">
        <v>893.38200000000006</v>
      </c>
    </row>
    <row r="126" spans="1:10" x14ac:dyDescent="0.3">
      <c r="A126" t="s">
        <v>1318</v>
      </c>
      <c r="B126" s="27">
        <v>45777</v>
      </c>
      <c r="C126" t="s">
        <v>187</v>
      </c>
      <c r="D126" t="s">
        <v>844</v>
      </c>
      <c r="E126" t="s">
        <v>1131</v>
      </c>
      <c r="F126">
        <v>2</v>
      </c>
      <c r="G126">
        <v>44.35</v>
      </c>
      <c r="H126">
        <v>0.2</v>
      </c>
      <c r="I126" t="s">
        <v>1194</v>
      </c>
      <c r="J126">
        <v>70.960000000000008</v>
      </c>
    </row>
    <row r="127" spans="1:10" x14ac:dyDescent="0.3">
      <c r="A127" t="s">
        <v>1319</v>
      </c>
      <c r="B127" s="27">
        <v>45598</v>
      </c>
      <c r="C127" t="s">
        <v>779</v>
      </c>
      <c r="D127" t="s">
        <v>821</v>
      </c>
      <c r="E127" t="s">
        <v>1141</v>
      </c>
      <c r="F127">
        <v>1</v>
      </c>
      <c r="G127">
        <v>846.31</v>
      </c>
      <c r="H127">
        <v>0.05</v>
      </c>
      <c r="I127" t="s">
        <v>1191</v>
      </c>
      <c r="J127">
        <v>803.9944999999999</v>
      </c>
    </row>
    <row r="128" spans="1:10" x14ac:dyDescent="0.3">
      <c r="A128" t="s">
        <v>1320</v>
      </c>
      <c r="B128" s="27">
        <v>45884</v>
      </c>
      <c r="C128" t="s">
        <v>247</v>
      </c>
      <c r="D128" t="s">
        <v>913</v>
      </c>
      <c r="E128" t="s">
        <v>1159</v>
      </c>
      <c r="F128">
        <v>1</v>
      </c>
      <c r="G128">
        <v>996.48</v>
      </c>
      <c r="H128">
        <v>7.0000000000000007E-2</v>
      </c>
      <c r="I128" t="s">
        <v>1194</v>
      </c>
      <c r="J128">
        <v>926.7263999999999</v>
      </c>
    </row>
    <row r="129" spans="1:10" x14ac:dyDescent="0.3">
      <c r="A129" t="s">
        <v>1321</v>
      </c>
      <c r="B129" s="27">
        <v>45916</v>
      </c>
      <c r="C129" t="s">
        <v>461</v>
      </c>
      <c r="D129" t="s">
        <v>1092</v>
      </c>
      <c r="E129" t="s">
        <v>1141</v>
      </c>
      <c r="F129">
        <v>3</v>
      </c>
      <c r="G129">
        <v>949.19</v>
      </c>
      <c r="H129">
        <v>0.03</v>
      </c>
      <c r="I129" t="s">
        <v>1194</v>
      </c>
      <c r="J129">
        <v>2762.1428999999998</v>
      </c>
    </row>
    <row r="130" spans="1:10" x14ac:dyDescent="0.3">
      <c r="A130" t="s">
        <v>1322</v>
      </c>
      <c r="B130" s="27">
        <v>45347</v>
      </c>
      <c r="C130" t="s">
        <v>638</v>
      </c>
      <c r="D130" t="s">
        <v>1095</v>
      </c>
      <c r="E130" t="s">
        <v>1151</v>
      </c>
      <c r="F130">
        <v>2</v>
      </c>
      <c r="G130">
        <v>724.97</v>
      </c>
      <c r="H130">
        <v>0.1</v>
      </c>
      <c r="I130" t="s">
        <v>1189</v>
      </c>
      <c r="J130">
        <v>1304.9459999999999</v>
      </c>
    </row>
    <row r="131" spans="1:10" x14ac:dyDescent="0.3">
      <c r="A131" t="s">
        <v>1323</v>
      </c>
      <c r="B131" s="27">
        <v>45723</v>
      </c>
      <c r="C131" t="s">
        <v>513</v>
      </c>
      <c r="D131" t="s">
        <v>792</v>
      </c>
      <c r="E131" t="s">
        <v>1169</v>
      </c>
      <c r="F131">
        <v>1</v>
      </c>
      <c r="G131">
        <v>783.25</v>
      </c>
      <c r="H131">
        <v>0.3</v>
      </c>
      <c r="I131" t="s">
        <v>1189</v>
      </c>
      <c r="J131">
        <v>548.27499999999998</v>
      </c>
    </row>
    <row r="132" spans="1:10" x14ac:dyDescent="0.3">
      <c r="A132" t="s">
        <v>1324</v>
      </c>
      <c r="B132" s="27">
        <v>45495</v>
      </c>
      <c r="C132" t="s">
        <v>555</v>
      </c>
      <c r="D132" t="s">
        <v>855</v>
      </c>
      <c r="E132" t="s">
        <v>1131</v>
      </c>
      <c r="F132">
        <v>1</v>
      </c>
      <c r="G132">
        <v>942.38</v>
      </c>
      <c r="H132">
        <v>0.17</v>
      </c>
      <c r="I132" t="s">
        <v>1189</v>
      </c>
      <c r="J132">
        <v>782.17539999999997</v>
      </c>
    </row>
    <row r="133" spans="1:10" x14ac:dyDescent="0.3">
      <c r="A133" t="s">
        <v>1325</v>
      </c>
      <c r="B133" s="27">
        <v>45444</v>
      </c>
      <c r="C133" t="s">
        <v>777</v>
      </c>
      <c r="D133" t="s">
        <v>965</v>
      </c>
      <c r="E133" t="s">
        <v>1157</v>
      </c>
      <c r="F133">
        <v>3</v>
      </c>
      <c r="G133">
        <v>298.35000000000002</v>
      </c>
      <c r="H133">
        <v>0.05</v>
      </c>
      <c r="I133" t="s">
        <v>1194</v>
      </c>
      <c r="J133">
        <v>850.29750000000001</v>
      </c>
    </row>
    <row r="134" spans="1:10" x14ac:dyDescent="0.3">
      <c r="A134" t="s">
        <v>1326</v>
      </c>
      <c r="B134" s="27">
        <v>45662</v>
      </c>
      <c r="C134" t="s">
        <v>293</v>
      </c>
      <c r="D134" t="s">
        <v>955</v>
      </c>
      <c r="E134" t="s">
        <v>1159</v>
      </c>
      <c r="F134">
        <v>4</v>
      </c>
      <c r="G134">
        <v>950.04</v>
      </c>
      <c r="H134">
        <v>0.13</v>
      </c>
      <c r="I134" t="s">
        <v>1191</v>
      </c>
      <c r="J134">
        <v>3306.1392000000001</v>
      </c>
    </row>
    <row r="135" spans="1:10" x14ac:dyDescent="0.3">
      <c r="A135" t="s">
        <v>1327</v>
      </c>
      <c r="B135" s="27">
        <v>45910</v>
      </c>
      <c r="C135" t="s">
        <v>533</v>
      </c>
      <c r="D135" t="s">
        <v>983</v>
      </c>
      <c r="E135" t="s">
        <v>1134</v>
      </c>
      <c r="F135">
        <v>2</v>
      </c>
      <c r="G135">
        <v>267.19</v>
      </c>
      <c r="H135">
        <v>7.0000000000000007E-2</v>
      </c>
      <c r="I135" t="s">
        <v>1189</v>
      </c>
      <c r="J135">
        <v>496.97340000000003</v>
      </c>
    </row>
    <row r="136" spans="1:10" x14ac:dyDescent="0.3">
      <c r="A136" t="s">
        <v>1328</v>
      </c>
      <c r="B136" s="27">
        <v>45827</v>
      </c>
      <c r="C136" t="s">
        <v>347</v>
      </c>
      <c r="D136" t="s">
        <v>1074</v>
      </c>
      <c r="E136" t="s">
        <v>1166</v>
      </c>
      <c r="F136">
        <v>4</v>
      </c>
      <c r="G136">
        <v>72.63</v>
      </c>
      <c r="H136">
        <v>0.06</v>
      </c>
      <c r="I136" t="s">
        <v>1191</v>
      </c>
      <c r="J136">
        <v>273.08879999999999</v>
      </c>
    </row>
    <row r="137" spans="1:10" x14ac:dyDescent="0.3">
      <c r="A137" t="s">
        <v>1329</v>
      </c>
      <c r="B137" s="27">
        <v>45544</v>
      </c>
      <c r="C137" t="s">
        <v>680</v>
      </c>
      <c r="D137" t="s">
        <v>971</v>
      </c>
      <c r="E137" t="s">
        <v>1138</v>
      </c>
      <c r="F137">
        <v>3</v>
      </c>
      <c r="G137">
        <v>576.52</v>
      </c>
      <c r="H137">
        <v>0.22</v>
      </c>
      <c r="I137" t="s">
        <v>1194</v>
      </c>
      <c r="J137">
        <v>1349.0568000000001</v>
      </c>
    </row>
    <row r="138" spans="1:10" x14ac:dyDescent="0.3">
      <c r="A138" t="s">
        <v>1330</v>
      </c>
      <c r="B138" s="27">
        <v>45751</v>
      </c>
      <c r="C138" t="s">
        <v>564</v>
      </c>
      <c r="D138" t="s">
        <v>1026</v>
      </c>
      <c r="E138" t="s">
        <v>1151</v>
      </c>
      <c r="F138">
        <v>3</v>
      </c>
      <c r="G138">
        <v>849.36</v>
      </c>
      <c r="H138">
        <v>0.03</v>
      </c>
      <c r="I138" t="s">
        <v>1189</v>
      </c>
      <c r="J138">
        <v>2471.6376</v>
      </c>
    </row>
    <row r="139" spans="1:10" x14ac:dyDescent="0.3">
      <c r="A139" t="s">
        <v>1331</v>
      </c>
      <c r="B139" s="27">
        <v>45392</v>
      </c>
      <c r="C139" t="s">
        <v>750</v>
      </c>
      <c r="D139" t="s">
        <v>962</v>
      </c>
      <c r="E139" t="s">
        <v>1141</v>
      </c>
      <c r="F139">
        <v>1</v>
      </c>
      <c r="G139">
        <v>245.85</v>
      </c>
      <c r="H139">
        <v>0.18</v>
      </c>
      <c r="I139" t="s">
        <v>1194</v>
      </c>
      <c r="J139">
        <v>201.59700000000001</v>
      </c>
    </row>
    <row r="140" spans="1:10" x14ac:dyDescent="0.3">
      <c r="A140" t="s">
        <v>1332</v>
      </c>
      <c r="B140" s="27">
        <v>45589</v>
      </c>
      <c r="C140" t="s">
        <v>316</v>
      </c>
      <c r="D140" t="s">
        <v>1104</v>
      </c>
      <c r="E140" t="s">
        <v>1154</v>
      </c>
      <c r="F140">
        <v>3</v>
      </c>
      <c r="G140">
        <v>237.68</v>
      </c>
      <c r="H140">
        <v>0.1</v>
      </c>
      <c r="I140" t="s">
        <v>1194</v>
      </c>
      <c r="J140">
        <v>641.73599999999999</v>
      </c>
    </row>
    <row r="141" spans="1:10" x14ac:dyDescent="0.3">
      <c r="A141" t="s">
        <v>1333</v>
      </c>
      <c r="B141" s="27">
        <v>45756</v>
      </c>
      <c r="C141" t="s">
        <v>544</v>
      </c>
      <c r="D141" t="s">
        <v>1026</v>
      </c>
      <c r="E141" t="s">
        <v>1164</v>
      </c>
      <c r="F141">
        <v>4</v>
      </c>
      <c r="G141">
        <v>715.85</v>
      </c>
      <c r="H141">
        <v>0.25</v>
      </c>
      <c r="I141" t="s">
        <v>1191</v>
      </c>
      <c r="J141">
        <v>2147.5500000000002</v>
      </c>
    </row>
    <row r="142" spans="1:10" x14ac:dyDescent="0.3">
      <c r="A142" t="s">
        <v>1334</v>
      </c>
      <c r="B142" s="27">
        <v>45255</v>
      </c>
      <c r="C142" t="s">
        <v>304</v>
      </c>
      <c r="D142" t="s">
        <v>1083</v>
      </c>
      <c r="E142" t="s">
        <v>1138</v>
      </c>
      <c r="F142">
        <v>2</v>
      </c>
      <c r="G142">
        <v>478.85</v>
      </c>
      <c r="H142">
        <v>0.01</v>
      </c>
      <c r="I142" t="s">
        <v>1194</v>
      </c>
      <c r="J142">
        <v>948.12300000000005</v>
      </c>
    </row>
    <row r="143" spans="1:10" x14ac:dyDescent="0.3">
      <c r="A143" t="s">
        <v>1335</v>
      </c>
      <c r="B143" s="27">
        <v>45718</v>
      </c>
      <c r="C143" t="s">
        <v>223</v>
      </c>
      <c r="D143" t="s">
        <v>951</v>
      </c>
      <c r="E143" t="s">
        <v>1117</v>
      </c>
      <c r="F143">
        <v>1</v>
      </c>
      <c r="G143">
        <v>503.95</v>
      </c>
      <c r="H143">
        <v>0.26</v>
      </c>
      <c r="I143" t="s">
        <v>1194</v>
      </c>
      <c r="J143">
        <v>372.923</v>
      </c>
    </row>
    <row r="144" spans="1:10" x14ac:dyDescent="0.3">
      <c r="A144" t="s">
        <v>1336</v>
      </c>
      <c r="B144" s="27">
        <v>45573</v>
      </c>
      <c r="C144" t="s">
        <v>641</v>
      </c>
      <c r="D144" t="s">
        <v>1010</v>
      </c>
      <c r="E144" t="s">
        <v>1159</v>
      </c>
      <c r="F144">
        <v>2</v>
      </c>
      <c r="G144">
        <v>975.48</v>
      </c>
      <c r="H144">
        <v>0.26</v>
      </c>
      <c r="I144" t="s">
        <v>1194</v>
      </c>
      <c r="J144">
        <v>1443.7103999999999</v>
      </c>
    </row>
    <row r="145" spans="1:10" x14ac:dyDescent="0.3">
      <c r="A145" t="s">
        <v>1337</v>
      </c>
      <c r="B145" s="27">
        <v>45884</v>
      </c>
      <c r="C145" t="s">
        <v>644</v>
      </c>
      <c r="D145" t="s">
        <v>910</v>
      </c>
      <c r="E145" t="s">
        <v>1169</v>
      </c>
      <c r="F145">
        <v>4</v>
      </c>
      <c r="G145">
        <v>450.12</v>
      </c>
      <c r="H145">
        <v>0.28999999999999998</v>
      </c>
      <c r="I145" t="s">
        <v>1194</v>
      </c>
      <c r="J145">
        <v>1278.3407999999999</v>
      </c>
    </row>
    <row r="146" spans="1:10" x14ac:dyDescent="0.3">
      <c r="A146" t="s">
        <v>1338</v>
      </c>
      <c r="B146" s="27">
        <v>45448</v>
      </c>
      <c r="C146" t="s">
        <v>693</v>
      </c>
      <c r="D146" t="s">
        <v>916</v>
      </c>
      <c r="E146" t="s">
        <v>1147</v>
      </c>
      <c r="F146">
        <v>3</v>
      </c>
      <c r="G146">
        <v>237.24</v>
      </c>
      <c r="H146">
        <v>0.24</v>
      </c>
      <c r="I146" t="s">
        <v>1191</v>
      </c>
      <c r="J146">
        <v>540.90719999999999</v>
      </c>
    </row>
    <row r="147" spans="1:10" x14ac:dyDescent="0.3">
      <c r="A147" t="s">
        <v>1339</v>
      </c>
      <c r="B147" s="27">
        <v>45522</v>
      </c>
      <c r="C147" t="s">
        <v>726</v>
      </c>
      <c r="D147" t="s">
        <v>974</v>
      </c>
      <c r="E147" t="s">
        <v>1166</v>
      </c>
      <c r="F147">
        <v>2</v>
      </c>
      <c r="G147">
        <v>536.84</v>
      </c>
      <c r="H147">
        <v>0.09</v>
      </c>
      <c r="I147" t="s">
        <v>1194</v>
      </c>
      <c r="J147">
        <v>977.04880000000014</v>
      </c>
    </row>
    <row r="148" spans="1:10" x14ac:dyDescent="0.3">
      <c r="A148" t="s">
        <v>1340</v>
      </c>
      <c r="B148" s="27">
        <v>45626</v>
      </c>
      <c r="C148" t="s">
        <v>705</v>
      </c>
      <c r="D148" t="s">
        <v>916</v>
      </c>
      <c r="E148" t="s">
        <v>1178</v>
      </c>
      <c r="F148">
        <v>3</v>
      </c>
      <c r="G148">
        <v>584.41</v>
      </c>
      <c r="H148">
        <v>0</v>
      </c>
      <c r="I148" t="s">
        <v>1194</v>
      </c>
      <c r="J148">
        <v>1753.23</v>
      </c>
    </row>
    <row r="149" spans="1:10" x14ac:dyDescent="0.3">
      <c r="A149" t="s">
        <v>1341</v>
      </c>
      <c r="B149" s="27">
        <v>45617</v>
      </c>
      <c r="C149" t="s">
        <v>486</v>
      </c>
      <c r="D149" t="s">
        <v>1059</v>
      </c>
      <c r="E149" t="s">
        <v>1178</v>
      </c>
      <c r="F149">
        <v>1</v>
      </c>
      <c r="G149">
        <v>653.87</v>
      </c>
      <c r="H149">
        <v>0.14000000000000001</v>
      </c>
      <c r="I149" t="s">
        <v>1191</v>
      </c>
      <c r="J149">
        <v>562.32820000000004</v>
      </c>
    </row>
    <row r="150" spans="1:10" x14ac:dyDescent="0.3">
      <c r="A150" t="s">
        <v>1342</v>
      </c>
      <c r="B150" s="27">
        <v>45878</v>
      </c>
      <c r="C150" t="s">
        <v>773</v>
      </c>
      <c r="D150" t="s">
        <v>1074</v>
      </c>
      <c r="E150" t="s">
        <v>1117</v>
      </c>
      <c r="F150">
        <v>1</v>
      </c>
      <c r="G150">
        <v>652.03</v>
      </c>
      <c r="H150">
        <v>0.27</v>
      </c>
      <c r="I150" t="s">
        <v>1189</v>
      </c>
      <c r="J150">
        <v>475.9819</v>
      </c>
    </row>
    <row r="151" spans="1:10" x14ac:dyDescent="0.3">
      <c r="A151" t="s">
        <v>1343</v>
      </c>
      <c r="B151" s="27">
        <v>45502</v>
      </c>
      <c r="C151" t="s">
        <v>196</v>
      </c>
      <c r="D151" t="s">
        <v>807</v>
      </c>
      <c r="E151" t="s">
        <v>1159</v>
      </c>
      <c r="F151">
        <v>3</v>
      </c>
      <c r="G151">
        <v>513.36</v>
      </c>
      <c r="H151">
        <v>7.0000000000000007E-2</v>
      </c>
      <c r="I151" t="s">
        <v>1194</v>
      </c>
      <c r="J151">
        <v>1432.2744</v>
      </c>
    </row>
    <row r="152" spans="1:10" x14ac:dyDescent="0.3">
      <c r="A152" t="s">
        <v>1344</v>
      </c>
      <c r="B152" s="27">
        <v>45433</v>
      </c>
      <c r="C152" t="s">
        <v>153</v>
      </c>
      <c r="D152" t="s">
        <v>968</v>
      </c>
      <c r="E152" t="s">
        <v>1138</v>
      </c>
      <c r="F152">
        <v>4</v>
      </c>
      <c r="G152">
        <v>355.64</v>
      </c>
      <c r="H152">
        <v>0.16</v>
      </c>
      <c r="I152" t="s">
        <v>1194</v>
      </c>
      <c r="J152">
        <v>1194.9503999999999</v>
      </c>
    </row>
    <row r="153" spans="1:10" x14ac:dyDescent="0.3">
      <c r="A153" t="s">
        <v>1345</v>
      </c>
      <c r="B153" s="27">
        <v>45594</v>
      </c>
      <c r="C153" t="s">
        <v>61</v>
      </c>
      <c r="D153" t="s">
        <v>841</v>
      </c>
      <c r="E153" t="s">
        <v>1147</v>
      </c>
      <c r="F153">
        <v>4</v>
      </c>
      <c r="G153">
        <v>535.4</v>
      </c>
      <c r="H153">
        <v>0.26</v>
      </c>
      <c r="I153" t="s">
        <v>1191</v>
      </c>
      <c r="J153">
        <v>1584.7840000000001</v>
      </c>
    </row>
    <row r="154" spans="1:10" x14ac:dyDescent="0.3">
      <c r="A154" t="s">
        <v>1346</v>
      </c>
      <c r="B154" s="27">
        <v>45798</v>
      </c>
      <c r="C154" t="s">
        <v>411</v>
      </c>
      <c r="D154" t="s">
        <v>1020</v>
      </c>
      <c r="E154" t="s">
        <v>1178</v>
      </c>
      <c r="F154">
        <v>2</v>
      </c>
      <c r="G154">
        <v>108.74</v>
      </c>
      <c r="H154">
        <v>0.11</v>
      </c>
      <c r="I154" t="s">
        <v>1191</v>
      </c>
      <c r="J154">
        <v>193.55719999999999</v>
      </c>
    </row>
    <row r="155" spans="1:10" x14ac:dyDescent="0.3">
      <c r="A155" t="s">
        <v>1347</v>
      </c>
      <c r="B155" s="27">
        <v>45579</v>
      </c>
      <c r="C155" t="s">
        <v>511</v>
      </c>
      <c r="D155" t="s">
        <v>834</v>
      </c>
      <c r="E155" t="s">
        <v>1178</v>
      </c>
      <c r="F155">
        <v>3</v>
      </c>
      <c r="G155">
        <v>591.98</v>
      </c>
      <c r="H155">
        <v>0.16</v>
      </c>
      <c r="I155" t="s">
        <v>1189</v>
      </c>
      <c r="J155">
        <v>1491.7896000000001</v>
      </c>
    </row>
    <row r="156" spans="1:10" x14ac:dyDescent="0.3">
      <c r="A156" t="s">
        <v>1348</v>
      </c>
      <c r="B156" s="27">
        <v>45613</v>
      </c>
      <c r="C156" t="s">
        <v>649</v>
      </c>
      <c r="D156" t="s">
        <v>955</v>
      </c>
      <c r="E156" t="s">
        <v>1126</v>
      </c>
      <c r="F156">
        <v>1</v>
      </c>
      <c r="G156">
        <v>345.06</v>
      </c>
      <c r="H156">
        <v>0.13</v>
      </c>
      <c r="I156" t="s">
        <v>1194</v>
      </c>
      <c r="J156">
        <v>300.2022</v>
      </c>
    </row>
    <row r="157" spans="1:10" x14ac:dyDescent="0.3">
      <c r="A157" t="s">
        <v>1349</v>
      </c>
      <c r="B157" s="27">
        <v>45745</v>
      </c>
      <c r="C157" t="s">
        <v>499</v>
      </c>
      <c r="D157" t="s">
        <v>1092</v>
      </c>
      <c r="E157" t="s">
        <v>1159</v>
      </c>
      <c r="F157">
        <v>4</v>
      </c>
      <c r="G157">
        <v>986.41</v>
      </c>
      <c r="H157">
        <v>0.22</v>
      </c>
      <c r="I157" t="s">
        <v>1189</v>
      </c>
      <c r="J157">
        <v>3077.5992000000001</v>
      </c>
    </row>
    <row r="158" spans="1:10" x14ac:dyDescent="0.3">
      <c r="A158" t="s">
        <v>1350</v>
      </c>
      <c r="B158" s="27">
        <v>45494</v>
      </c>
      <c r="C158" t="s">
        <v>519</v>
      </c>
      <c r="D158" t="s">
        <v>958</v>
      </c>
      <c r="E158" t="s">
        <v>1117</v>
      </c>
      <c r="F158">
        <v>2</v>
      </c>
      <c r="G158">
        <v>921.52</v>
      </c>
      <c r="H158">
        <v>0</v>
      </c>
      <c r="I158" t="s">
        <v>1191</v>
      </c>
      <c r="J158">
        <v>1843.04</v>
      </c>
    </row>
    <row r="159" spans="1:10" x14ac:dyDescent="0.3">
      <c r="A159" t="s">
        <v>1351</v>
      </c>
      <c r="B159" s="27">
        <v>45883</v>
      </c>
      <c r="C159" t="s">
        <v>201</v>
      </c>
      <c r="D159" t="s">
        <v>977</v>
      </c>
      <c r="E159" t="s">
        <v>1138</v>
      </c>
      <c r="F159">
        <v>1</v>
      </c>
      <c r="G159">
        <v>83.1</v>
      </c>
      <c r="H159">
        <v>0.04</v>
      </c>
      <c r="I159" t="s">
        <v>1191</v>
      </c>
      <c r="J159">
        <v>79.775999999999996</v>
      </c>
    </row>
    <row r="160" spans="1:10" x14ac:dyDescent="0.3">
      <c r="A160" t="s">
        <v>1352</v>
      </c>
      <c r="B160" s="27">
        <v>45601</v>
      </c>
      <c r="C160" t="s">
        <v>592</v>
      </c>
      <c r="D160" t="s">
        <v>891</v>
      </c>
      <c r="E160" t="s">
        <v>1157</v>
      </c>
      <c r="F160">
        <v>2</v>
      </c>
      <c r="G160">
        <v>60.98</v>
      </c>
      <c r="H160">
        <v>0.23</v>
      </c>
      <c r="I160" t="s">
        <v>1191</v>
      </c>
      <c r="J160">
        <v>93.909199999999998</v>
      </c>
    </row>
    <row r="161" spans="1:10" x14ac:dyDescent="0.3">
      <c r="A161" t="s">
        <v>1353</v>
      </c>
      <c r="B161" s="27">
        <v>45454</v>
      </c>
      <c r="C161" t="s">
        <v>633</v>
      </c>
      <c r="D161" t="s">
        <v>1080</v>
      </c>
      <c r="E161" t="s">
        <v>1169</v>
      </c>
      <c r="F161">
        <v>2</v>
      </c>
      <c r="G161">
        <v>122.23</v>
      </c>
      <c r="H161">
        <v>0.21</v>
      </c>
      <c r="I161" t="s">
        <v>1194</v>
      </c>
      <c r="J161">
        <v>193.1234</v>
      </c>
    </row>
    <row r="162" spans="1:10" x14ac:dyDescent="0.3">
      <c r="A162" t="s">
        <v>1354</v>
      </c>
      <c r="B162" s="27">
        <v>45918</v>
      </c>
      <c r="C162" t="s">
        <v>56</v>
      </c>
      <c r="D162" t="s">
        <v>1023</v>
      </c>
      <c r="E162" t="s">
        <v>1175</v>
      </c>
      <c r="F162">
        <v>2</v>
      </c>
      <c r="G162">
        <v>623.38</v>
      </c>
      <c r="H162">
        <v>0.13</v>
      </c>
      <c r="I162" t="s">
        <v>1189</v>
      </c>
      <c r="J162">
        <v>1084.6812</v>
      </c>
    </row>
    <row r="163" spans="1:10" x14ac:dyDescent="0.3">
      <c r="A163" t="s">
        <v>1355</v>
      </c>
      <c r="B163" s="27">
        <v>45729</v>
      </c>
      <c r="C163" t="s">
        <v>135</v>
      </c>
      <c r="D163" t="s">
        <v>1023</v>
      </c>
      <c r="E163" t="s">
        <v>1117</v>
      </c>
      <c r="F163">
        <v>1</v>
      </c>
      <c r="G163">
        <v>479.58</v>
      </c>
      <c r="H163">
        <v>0.05</v>
      </c>
      <c r="I163" t="s">
        <v>1191</v>
      </c>
      <c r="J163">
        <v>455.60099999999989</v>
      </c>
    </row>
    <row r="164" spans="1:10" x14ac:dyDescent="0.3">
      <c r="A164" t="s">
        <v>1356</v>
      </c>
      <c r="B164" s="27">
        <v>45276</v>
      </c>
      <c r="C164" t="s">
        <v>490</v>
      </c>
      <c r="D164" t="s">
        <v>1032</v>
      </c>
      <c r="E164" t="s">
        <v>1141</v>
      </c>
      <c r="F164">
        <v>3</v>
      </c>
      <c r="G164">
        <v>369.32</v>
      </c>
      <c r="H164">
        <v>0.14000000000000001</v>
      </c>
      <c r="I164" t="s">
        <v>1191</v>
      </c>
      <c r="J164">
        <v>952.84559999999999</v>
      </c>
    </row>
    <row r="165" spans="1:10" x14ac:dyDescent="0.3">
      <c r="A165" t="s">
        <v>1357</v>
      </c>
      <c r="B165" s="27">
        <v>45851</v>
      </c>
      <c r="C165" t="s">
        <v>167</v>
      </c>
      <c r="D165" t="s">
        <v>904</v>
      </c>
      <c r="E165" t="s">
        <v>1122</v>
      </c>
      <c r="F165">
        <v>1</v>
      </c>
      <c r="G165">
        <v>488.31</v>
      </c>
      <c r="H165">
        <v>0.03</v>
      </c>
      <c r="I165" t="s">
        <v>1191</v>
      </c>
      <c r="J165">
        <v>473.66070000000002</v>
      </c>
    </row>
    <row r="166" spans="1:10" x14ac:dyDescent="0.3">
      <c r="A166" t="s">
        <v>1358</v>
      </c>
      <c r="B166" s="27">
        <v>45418</v>
      </c>
      <c r="C166" t="s">
        <v>459</v>
      </c>
      <c r="D166" t="s">
        <v>974</v>
      </c>
      <c r="E166" t="s">
        <v>1159</v>
      </c>
      <c r="F166">
        <v>4</v>
      </c>
      <c r="G166">
        <v>164.04</v>
      </c>
      <c r="H166">
        <v>0.26</v>
      </c>
      <c r="I166" t="s">
        <v>1189</v>
      </c>
      <c r="J166">
        <v>485.55839999999989</v>
      </c>
    </row>
    <row r="167" spans="1:10" x14ac:dyDescent="0.3">
      <c r="A167" t="s">
        <v>1359</v>
      </c>
      <c r="B167" s="27">
        <v>45508</v>
      </c>
      <c r="C167" t="s">
        <v>161</v>
      </c>
      <c r="D167" t="s">
        <v>830</v>
      </c>
      <c r="E167" t="s">
        <v>1172</v>
      </c>
      <c r="F167">
        <v>3</v>
      </c>
      <c r="G167">
        <v>707.95</v>
      </c>
      <c r="H167">
        <v>0.18</v>
      </c>
      <c r="I167" t="s">
        <v>1191</v>
      </c>
      <c r="J167">
        <v>1741.557</v>
      </c>
    </row>
    <row r="168" spans="1:10" x14ac:dyDescent="0.3">
      <c r="A168" t="s">
        <v>1360</v>
      </c>
      <c r="B168" s="27">
        <v>45269</v>
      </c>
      <c r="C168" t="s">
        <v>487</v>
      </c>
      <c r="D168" t="s">
        <v>1020</v>
      </c>
      <c r="E168" t="s">
        <v>1147</v>
      </c>
      <c r="F168">
        <v>4</v>
      </c>
      <c r="G168">
        <v>714.47</v>
      </c>
      <c r="H168">
        <v>0.18</v>
      </c>
      <c r="I168" t="s">
        <v>1194</v>
      </c>
      <c r="J168">
        <v>2343.4616000000001</v>
      </c>
    </row>
    <row r="169" spans="1:10" x14ac:dyDescent="0.3">
      <c r="A169" t="s">
        <v>1361</v>
      </c>
      <c r="B169" s="27">
        <v>45866</v>
      </c>
      <c r="C169" t="s">
        <v>663</v>
      </c>
      <c r="D169" t="s">
        <v>1050</v>
      </c>
      <c r="E169" t="s">
        <v>1144</v>
      </c>
      <c r="F169">
        <v>4</v>
      </c>
      <c r="G169">
        <v>422.09</v>
      </c>
      <c r="H169">
        <v>0.04</v>
      </c>
      <c r="I169" t="s">
        <v>1189</v>
      </c>
      <c r="J169">
        <v>1620.8255999999999</v>
      </c>
    </row>
    <row r="170" spans="1:10" x14ac:dyDescent="0.3">
      <c r="A170" t="s">
        <v>1362</v>
      </c>
      <c r="B170" s="27">
        <v>45462</v>
      </c>
      <c r="C170" t="s">
        <v>214</v>
      </c>
      <c r="D170" t="s">
        <v>897</v>
      </c>
      <c r="E170" t="s">
        <v>1151</v>
      </c>
      <c r="F170">
        <v>1</v>
      </c>
      <c r="G170">
        <v>998.19</v>
      </c>
      <c r="H170">
        <v>0.2</v>
      </c>
      <c r="I170" t="s">
        <v>1189</v>
      </c>
      <c r="J170">
        <v>798.55200000000013</v>
      </c>
    </row>
    <row r="171" spans="1:10" x14ac:dyDescent="0.3">
      <c r="A171" t="s">
        <v>1363</v>
      </c>
      <c r="B171" s="27">
        <v>45313</v>
      </c>
      <c r="C171" t="s">
        <v>598</v>
      </c>
      <c r="D171" t="s">
        <v>1029</v>
      </c>
      <c r="E171" t="s">
        <v>1144</v>
      </c>
      <c r="F171">
        <v>2</v>
      </c>
      <c r="G171">
        <v>343.42</v>
      </c>
      <c r="H171">
        <v>0.12</v>
      </c>
      <c r="I171" t="s">
        <v>1194</v>
      </c>
      <c r="J171">
        <v>604.41920000000005</v>
      </c>
    </row>
    <row r="172" spans="1:10" x14ac:dyDescent="0.3">
      <c r="A172" t="s">
        <v>1364</v>
      </c>
      <c r="B172" s="27">
        <v>45390</v>
      </c>
      <c r="C172" t="s">
        <v>430</v>
      </c>
      <c r="D172" t="s">
        <v>910</v>
      </c>
      <c r="E172" t="s">
        <v>1141</v>
      </c>
      <c r="F172">
        <v>1</v>
      </c>
      <c r="G172">
        <v>152.16999999999999</v>
      </c>
      <c r="H172">
        <v>0.28000000000000003</v>
      </c>
      <c r="I172" t="s">
        <v>1194</v>
      </c>
      <c r="J172">
        <v>109.5624</v>
      </c>
    </row>
    <row r="173" spans="1:10" x14ac:dyDescent="0.3">
      <c r="A173" t="s">
        <v>1365</v>
      </c>
      <c r="B173" s="27">
        <v>45795</v>
      </c>
      <c r="C173" t="s">
        <v>310</v>
      </c>
      <c r="D173" t="s">
        <v>958</v>
      </c>
      <c r="E173" t="s">
        <v>1157</v>
      </c>
      <c r="F173">
        <v>1</v>
      </c>
      <c r="G173">
        <v>325.08</v>
      </c>
      <c r="H173">
        <v>0.26</v>
      </c>
      <c r="I173" t="s">
        <v>1191</v>
      </c>
      <c r="J173">
        <v>240.5592</v>
      </c>
    </row>
    <row r="174" spans="1:10" x14ac:dyDescent="0.3">
      <c r="A174" t="s">
        <v>1366</v>
      </c>
      <c r="B174" s="27">
        <v>45267</v>
      </c>
      <c r="C174" t="s">
        <v>557</v>
      </c>
      <c r="D174" t="s">
        <v>1080</v>
      </c>
      <c r="E174" t="s">
        <v>1154</v>
      </c>
      <c r="F174">
        <v>2</v>
      </c>
      <c r="G174">
        <v>827.92</v>
      </c>
      <c r="H174">
        <v>0.25</v>
      </c>
      <c r="I174" t="s">
        <v>1194</v>
      </c>
      <c r="J174">
        <v>1241.8800000000001</v>
      </c>
    </row>
    <row r="175" spans="1:10" x14ac:dyDescent="0.3">
      <c r="A175" t="s">
        <v>1367</v>
      </c>
      <c r="B175" s="27">
        <v>45314</v>
      </c>
      <c r="C175" t="s">
        <v>766</v>
      </c>
      <c r="D175" t="s">
        <v>885</v>
      </c>
      <c r="E175" t="s">
        <v>1126</v>
      </c>
      <c r="F175">
        <v>2</v>
      </c>
      <c r="G175">
        <v>593.47</v>
      </c>
      <c r="H175">
        <v>0.1</v>
      </c>
      <c r="I175" t="s">
        <v>1194</v>
      </c>
      <c r="J175">
        <v>1068.2460000000001</v>
      </c>
    </row>
    <row r="176" spans="1:10" x14ac:dyDescent="0.3">
      <c r="A176" t="s">
        <v>1368</v>
      </c>
      <c r="B176" s="27">
        <v>45267</v>
      </c>
      <c r="C176" t="s">
        <v>485</v>
      </c>
      <c r="D176" t="s">
        <v>865</v>
      </c>
      <c r="E176" t="s">
        <v>1144</v>
      </c>
      <c r="F176">
        <v>4</v>
      </c>
      <c r="G176">
        <v>756.28</v>
      </c>
      <c r="H176">
        <v>0.05</v>
      </c>
      <c r="I176" t="s">
        <v>1194</v>
      </c>
      <c r="J176">
        <v>2873.864</v>
      </c>
    </row>
    <row r="177" spans="1:10" x14ac:dyDescent="0.3">
      <c r="A177" t="s">
        <v>1369</v>
      </c>
      <c r="B177" s="27">
        <v>45641</v>
      </c>
      <c r="C177" t="s">
        <v>605</v>
      </c>
      <c r="D177" t="s">
        <v>1089</v>
      </c>
      <c r="E177" t="s">
        <v>1122</v>
      </c>
      <c r="F177">
        <v>2</v>
      </c>
      <c r="G177">
        <v>707.65</v>
      </c>
      <c r="H177">
        <v>0.14000000000000001</v>
      </c>
      <c r="I177" t="s">
        <v>1189</v>
      </c>
      <c r="J177">
        <v>1217.1579999999999</v>
      </c>
    </row>
    <row r="178" spans="1:10" x14ac:dyDescent="0.3">
      <c r="A178" t="s">
        <v>1370</v>
      </c>
      <c r="B178" s="27">
        <v>45371</v>
      </c>
      <c r="C178" t="s">
        <v>242</v>
      </c>
      <c r="D178" t="s">
        <v>882</v>
      </c>
      <c r="E178" t="s">
        <v>1166</v>
      </c>
      <c r="F178">
        <v>1</v>
      </c>
      <c r="G178">
        <v>857.35</v>
      </c>
      <c r="H178">
        <v>0.28000000000000003</v>
      </c>
      <c r="I178" t="s">
        <v>1191</v>
      </c>
      <c r="J178">
        <v>617.29200000000003</v>
      </c>
    </row>
    <row r="179" spans="1:10" x14ac:dyDescent="0.3">
      <c r="A179" t="s">
        <v>1371</v>
      </c>
      <c r="B179" s="27">
        <v>45670</v>
      </c>
      <c r="C179" t="s">
        <v>1372</v>
      </c>
      <c r="D179" t="s">
        <v>977</v>
      </c>
      <c r="E179" t="s">
        <v>1147</v>
      </c>
      <c r="F179">
        <v>1</v>
      </c>
      <c r="G179">
        <v>79</v>
      </c>
      <c r="H179">
        <v>0.04</v>
      </c>
      <c r="I179" t="s">
        <v>1191</v>
      </c>
      <c r="J179">
        <v>75.84</v>
      </c>
    </row>
    <row r="180" spans="1:10" x14ac:dyDescent="0.3">
      <c r="A180" t="s">
        <v>1373</v>
      </c>
      <c r="B180" s="27">
        <v>45885</v>
      </c>
      <c r="C180" t="s">
        <v>149</v>
      </c>
      <c r="D180" t="s">
        <v>1095</v>
      </c>
      <c r="E180" t="s">
        <v>1138</v>
      </c>
      <c r="F180">
        <v>4</v>
      </c>
      <c r="G180">
        <v>638.91</v>
      </c>
      <c r="H180">
        <v>0</v>
      </c>
      <c r="I180" t="s">
        <v>1194</v>
      </c>
      <c r="J180">
        <v>2555.64</v>
      </c>
    </row>
    <row r="181" spans="1:10" x14ac:dyDescent="0.3">
      <c r="A181" t="s">
        <v>1374</v>
      </c>
      <c r="B181" s="27">
        <v>45812</v>
      </c>
      <c r="C181" t="s">
        <v>176</v>
      </c>
      <c r="D181" t="s">
        <v>945</v>
      </c>
      <c r="E181" t="s">
        <v>1117</v>
      </c>
      <c r="F181">
        <v>2</v>
      </c>
      <c r="G181">
        <v>522.16999999999996</v>
      </c>
      <c r="H181">
        <v>0.27</v>
      </c>
      <c r="I181" t="s">
        <v>1189</v>
      </c>
      <c r="J181">
        <v>762.36819999999989</v>
      </c>
    </row>
    <row r="182" spans="1:10" x14ac:dyDescent="0.3">
      <c r="A182" t="s">
        <v>1375</v>
      </c>
      <c r="B182" s="27">
        <v>45235</v>
      </c>
      <c r="C182" t="s">
        <v>757</v>
      </c>
      <c r="D182" t="s">
        <v>926</v>
      </c>
      <c r="E182" t="s">
        <v>1159</v>
      </c>
      <c r="F182">
        <v>3</v>
      </c>
      <c r="G182">
        <v>954.29</v>
      </c>
      <c r="H182">
        <v>0.27</v>
      </c>
      <c r="I182" t="s">
        <v>1189</v>
      </c>
      <c r="J182">
        <v>2089.8951000000002</v>
      </c>
    </row>
    <row r="183" spans="1:10" x14ac:dyDescent="0.3">
      <c r="A183" t="s">
        <v>1376</v>
      </c>
      <c r="B183" s="27">
        <v>45710</v>
      </c>
      <c r="C183" t="s">
        <v>731</v>
      </c>
      <c r="D183" t="s">
        <v>907</v>
      </c>
      <c r="E183" t="s">
        <v>1162</v>
      </c>
      <c r="F183">
        <v>3</v>
      </c>
      <c r="G183">
        <v>53.92</v>
      </c>
      <c r="H183">
        <v>0.15</v>
      </c>
      <c r="I183" t="s">
        <v>1191</v>
      </c>
      <c r="J183">
        <v>137.49600000000001</v>
      </c>
    </row>
    <row r="184" spans="1:10" x14ac:dyDescent="0.3">
      <c r="A184" t="s">
        <v>1377</v>
      </c>
      <c r="B184" s="27">
        <v>45753</v>
      </c>
      <c r="C184" t="s">
        <v>636</v>
      </c>
      <c r="D184" t="s">
        <v>910</v>
      </c>
      <c r="E184" t="s">
        <v>1117</v>
      </c>
      <c r="F184">
        <v>4</v>
      </c>
      <c r="G184">
        <v>741.88</v>
      </c>
      <c r="H184">
        <v>0.02</v>
      </c>
      <c r="I184" t="s">
        <v>1194</v>
      </c>
      <c r="J184">
        <v>2908.1696000000002</v>
      </c>
    </row>
    <row r="185" spans="1:10" x14ac:dyDescent="0.3">
      <c r="A185" t="s">
        <v>1378</v>
      </c>
      <c r="B185" s="27">
        <v>45594</v>
      </c>
      <c r="C185" t="s">
        <v>85</v>
      </c>
      <c r="D185" t="s">
        <v>948</v>
      </c>
      <c r="E185" t="s">
        <v>1131</v>
      </c>
      <c r="F185">
        <v>1</v>
      </c>
      <c r="G185">
        <v>547.09</v>
      </c>
      <c r="H185">
        <v>0.01</v>
      </c>
      <c r="I185" t="s">
        <v>1191</v>
      </c>
      <c r="J185">
        <v>541.6191</v>
      </c>
    </row>
    <row r="186" spans="1:10" x14ac:dyDescent="0.3">
      <c r="A186" t="s">
        <v>1379</v>
      </c>
      <c r="B186" s="27">
        <v>45686</v>
      </c>
      <c r="C186" t="s">
        <v>769</v>
      </c>
      <c r="D186" t="s">
        <v>1080</v>
      </c>
      <c r="E186" t="s">
        <v>1131</v>
      </c>
      <c r="F186">
        <v>1</v>
      </c>
      <c r="G186">
        <v>789.35</v>
      </c>
      <c r="H186">
        <v>0.14000000000000001</v>
      </c>
      <c r="I186" t="s">
        <v>1191</v>
      </c>
      <c r="J186">
        <v>678.84100000000001</v>
      </c>
    </row>
    <row r="187" spans="1:10" x14ac:dyDescent="0.3">
      <c r="A187" t="s">
        <v>1380</v>
      </c>
      <c r="B187" s="27">
        <v>45354</v>
      </c>
      <c r="C187" t="s">
        <v>681</v>
      </c>
      <c r="D187" t="s">
        <v>1001</v>
      </c>
      <c r="E187" t="s">
        <v>1131</v>
      </c>
      <c r="F187">
        <v>3</v>
      </c>
      <c r="G187">
        <v>476.78</v>
      </c>
      <c r="H187">
        <v>0.09</v>
      </c>
      <c r="I187" t="s">
        <v>1194</v>
      </c>
      <c r="J187">
        <v>1301.6094000000001</v>
      </c>
    </row>
    <row r="188" spans="1:10" x14ac:dyDescent="0.3">
      <c r="A188" t="s">
        <v>1381</v>
      </c>
      <c r="B188" s="27">
        <v>45600</v>
      </c>
      <c r="C188" t="s">
        <v>719</v>
      </c>
      <c r="D188" t="s">
        <v>1050</v>
      </c>
      <c r="E188" t="s">
        <v>1175</v>
      </c>
      <c r="F188">
        <v>2</v>
      </c>
      <c r="G188">
        <v>504.26</v>
      </c>
      <c r="H188">
        <v>0.04</v>
      </c>
      <c r="I188" t="s">
        <v>1191</v>
      </c>
      <c r="J188">
        <v>968.17919999999992</v>
      </c>
    </row>
    <row r="189" spans="1:10" x14ac:dyDescent="0.3">
      <c r="A189" t="s">
        <v>1382</v>
      </c>
      <c r="B189" s="27">
        <v>45538</v>
      </c>
      <c r="C189" t="s">
        <v>453</v>
      </c>
      <c r="D189" t="s">
        <v>1056</v>
      </c>
      <c r="E189" t="s">
        <v>1141</v>
      </c>
      <c r="F189">
        <v>2</v>
      </c>
      <c r="G189">
        <v>549.33000000000004</v>
      </c>
      <c r="H189">
        <v>0.01</v>
      </c>
      <c r="I189" t="s">
        <v>1194</v>
      </c>
      <c r="J189">
        <v>1087.6733999999999</v>
      </c>
    </row>
    <row r="190" spans="1:10" x14ac:dyDescent="0.3">
      <c r="A190" t="s">
        <v>1383</v>
      </c>
      <c r="B190" s="27">
        <v>45411</v>
      </c>
      <c r="C190" t="s">
        <v>613</v>
      </c>
      <c r="D190" t="s">
        <v>803</v>
      </c>
      <c r="E190" t="s">
        <v>1131</v>
      </c>
      <c r="F190">
        <v>3</v>
      </c>
      <c r="G190">
        <v>620.22</v>
      </c>
      <c r="H190">
        <v>0.04</v>
      </c>
      <c r="I190" t="s">
        <v>1189</v>
      </c>
      <c r="J190">
        <v>1786.2336</v>
      </c>
    </row>
    <row r="191" spans="1:10" x14ac:dyDescent="0.3">
      <c r="A191" t="s">
        <v>1384</v>
      </c>
      <c r="B191" s="27">
        <v>45411</v>
      </c>
      <c r="C191" t="s">
        <v>194</v>
      </c>
      <c r="D191" t="s">
        <v>948</v>
      </c>
      <c r="E191" t="s">
        <v>1131</v>
      </c>
      <c r="F191">
        <v>1</v>
      </c>
      <c r="G191">
        <v>580.76</v>
      </c>
      <c r="H191">
        <v>0.1</v>
      </c>
      <c r="I191" t="s">
        <v>1194</v>
      </c>
      <c r="J191">
        <v>522.68399999999997</v>
      </c>
    </row>
    <row r="192" spans="1:10" x14ac:dyDescent="0.3">
      <c r="A192" t="s">
        <v>1385</v>
      </c>
      <c r="B192" s="27">
        <v>45775</v>
      </c>
      <c r="C192" t="s">
        <v>540</v>
      </c>
      <c r="D192" t="s">
        <v>1026</v>
      </c>
      <c r="E192" t="s">
        <v>1151</v>
      </c>
      <c r="F192">
        <v>3</v>
      </c>
      <c r="G192">
        <v>444.55</v>
      </c>
      <c r="H192">
        <v>0.14000000000000001</v>
      </c>
      <c r="I192" t="s">
        <v>1191</v>
      </c>
      <c r="J192">
        <v>1146.9390000000001</v>
      </c>
    </row>
    <row r="193" spans="1:10" x14ac:dyDescent="0.3">
      <c r="A193" t="s">
        <v>1386</v>
      </c>
      <c r="B193" s="27">
        <v>45459</v>
      </c>
      <c r="C193" t="s">
        <v>258</v>
      </c>
      <c r="D193" t="s">
        <v>948</v>
      </c>
      <c r="E193" t="s">
        <v>1175</v>
      </c>
      <c r="F193">
        <v>1</v>
      </c>
      <c r="G193">
        <v>804.9</v>
      </c>
      <c r="H193">
        <v>0.03</v>
      </c>
      <c r="I193" t="s">
        <v>1191</v>
      </c>
      <c r="J193">
        <v>780.75299999999993</v>
      </c>
    </row>
    <row r="194" spans="1:10" x14ac:dyDescent="0.3">
      <c r="A194" t="s">
        <v>1387</v>
      </c>
      <c r="B194" s="27">
        <v>45617</v>
      </c>
      <c r="C194" t="s">
        <v>676</v>
      </c>
      <c r="D194" t="s">
        <v>1089</v>
      </c>
      <c r="E194" t="s">
        <v>1164</v>
      </c>
      <c r="F194">
        <v>3</v>
      </c>
      <c r="G194">
        <v>361.65</v>
      </c>
      <c r="H194">
        <v>0.15</v>
      </c>
      <c r="I194" t="s">
        <v>1194</v>
      </c>
      <c r="J194">
        <v>922.20749999999987</v>
      </c>
    </row>
    <row r="195" spans="1:10" x14ac:dyDescent="0.3">
      <c r="A195" t="s">
        <v>1388</v>
      </c>
      <c r="B195" s="27">
        <v>45763</v>
      </c>
      <c r="C195" t="s">
        <v>290</v>
      </c>
      <c r="D195" t="s">
        <v>816</v>
      </c>
      <c r="E195" t="s">
        <v>1134</v>
      </c>
      <c r="F195">
        <v>1</v>
      </c>
      <c r="G195">
        <v>271.76</v>
      </c>
      <c r="H195">
        <v>0.03</v>
      </c>
      <c r="I195" t="s">
        <v>1189</v>
      </c>
      <c r="J195">
        <v>263.60719999999998</v>
      </c>
    </row>
    <row r="196" spans="1:10" x14ac:dyDescent="0.3">
      <c r="A196" t="s">
        <v>1389</v>
      </c>
      <c r="B196" s="27">
        <v>45618</v>
      </c>
      <c r="C196" t="s">
        <v>523</v>
      </c>
      <c r="D196" t="s">
        <v>958</v>
      </c>
      <c r="E196" t="s">
        <v>1154</v>
      </c>
      <c r="F196">
        <v>3</v>
      </c>
      <c r="G196">
        <v>958.15</v>
      </c>
      <c r="H196">
        <v>0.24</v>
      </c>
      <c r="I196" t="s">
        <v>1194</v>
      </c>
      <c r="J196">
        <v>2184.5819999999999</v>
      </c>
    </row>
    <row r="197" spans="1:10" x14ac:dyDescent="0.3">
      <c r="A197" t="s">
        <v>1390</v>
      </c>
      <c r="B197" s="27">
        <v>45290</v>
      </c>
      <c r="C197" t="s">
        <v>680</v>
      </c>
      <c r="D197" t="s">
        <v>992</v>
      </c>
      <c r="E197" t="s">
        <v>1172</v>
      </c>
      <c r="F197">
        <v>1</v>
      </c>
      <c r="G197">
        <v>889.19</v>
      </c>
      <c r="H197">
        <v>0.03</v>
      </c>
      <c r="I197" t="s">
        <v>1189</v>
      </c>
      <c r="J197">
        <v>862.51430000000005</v>
      </c>
    </row>
    <row r="198" spans="1:10" x14ac:dyDescent="0.3">
      <c r="A198" t="s">
        <v>1391</v>
      </c>
      <c r="B198" s="27">
        <v>45904</v>
      </c>
      <c r="C198" t="s">
        <v>1201</v>
      </c>
      <c r="D198" t="s">
        <v>983</v>
      </c>
      <c r="E198" t="s">
        <v>1169</v>
      </c>
      <c r="F198">
        <v>4</v>
      </c>
      <c r="G198">
        <v>689.67</v>
      </c>
      <c r="H198">
        <v>0.05</v>
      </c>
      <c r="I198" t="s">
        <v>1194</v>
      </c>
      <c r="J198">
        <v>2620.7460000000001</v>
      </c>
    </row>
    <row r="199" spans="1:10" x14ac:dyDescent="0.3">
      <c r="A199" t="s">
        <v>1392</v>
      </c>
      <c r="B199" s="27">
        <v>45227</v>
      </c>
      <c r="C199" t="s">
        <v>254</v>
      </c>
      <c r="D199" t="s">
        <v>942</v>
      </c>
      <c r="E199" t="s">
        <v>1157</v>
      </c>
      <c r="F199">
        <v>1</v>
      </c>
      <c r="G199">
        <v>541.24</v>
      </c>
      <c r="H199">
        <v>0.03</v>
      </c>
      <c r="I199" t="s">
        <v>1191</v>
      </c>
      <c r="J199">
        <v>525.00279999999998</v>
      </c>
    </row>
    <row r="200" spans="1:10" x14ac:dyDescent="0.3">
      <c r="A200" t="s">
        <v>1393</v>
      </c>
      <c r="B200" s="27">
        <v>45600</v>
      </c>
      <c r="C200" t="s">
        <v>713</v>
      </c>
      <c r="D200" t="s">
        <v>1056</v>
      </c>
      <c r="E200" t="s">
        <v>1141</v>
      </c>
      <c r="F200">
        <v>1</v>
      </c>
      <c r="G200">
        <v>454.71</v>
      </c>
      <c r="H200">
        <v>0.16</v>
      </c>
      <c r="I200" t="s">
        <v>1191</v>
      </c>
      <c r="J200">
        <v>381.95639999999997</v>
      </c>
    </row>
    <row r="201" spans="1:10" x14ac:dyDescent="0.3">
      <c r="A201" t="s">
        <v>1394</v>
      </c>
      <c r="B201" s="27">
        <v>45646</v>
      </c>
      <c r="C201" t="s">
        <v>95</v>
      </c>
      <c r="D201" t="s">
        <v>1010</v>
      </c>
      <c r="E201" t="s">
        <v>1138</v>
      </c>
      <c r="F201">
        <v>2</v>
      </c>
      <c r="G201">
        <v>397.63</v>
      </c>
      <c r="H201">
        <v>0.26</v>
      </c>
      <c r="I201" t="s">
        <v>1189</v>
      </c>
      <c r="J201">
        <v>588.49239999999998</v>
      </c>
    </row>
    <row r="202" spans="1:10" x14ac:dyDescent="0.3">
      <c r="A202" t="s">
        <v>1395</v>
      </c>
      <c r="B202" s="27">
        <v>45725</v>
      </c>
      <c r="C202" t="s">
        <v>303</v>
      </c>
      <c r="D202" t="s">
        <v>1062</v>
      </c>
      <c r="E202" t="s">
        <v>1141</v>
      </c>
      <c r="F202">
        <v>3</v>
      </c>
      <c r="G202">
        <v>748.56</v>
      </c>
      <c r="H202">
        <v>0.26</v>
      </c>
      <c r="I202" t="s">
        <v>1191</v>
      </c>
      <c r="J202">
        <v>1661.8032000000001</v>
      </c>
    </row>
    <row r="203" spans="1:10" x14ac:dyDescent="0.3">
      <c r="A203" t="s">
        <v>1396</v>
      </c>
      <c r="B203" s="27">
        <v>45742</v>
      </c>
      <c r="C203" t="s">
        <v>265</v>
      </c>
      <c r="D203" t="s">
        <v>907</v>
      </c>
      <c r="E203" t="s">
        <v>1134</v>
      </c>
      <c r="F203">
        <v>1</v>
      </c>
      <c r="G203">
        <v>885.72</v>
      </c>
      <c r="H203">
        <v>0.15</v>
      </c>
      <c r="I203" t="s">
        <v>1189</v>
      </c>
      <c r="J203">
        <v>752.86199999999997</v>
      </c>
    </row>
    <row r="204" spans="1:10" x14ac:dyDescent="0.3">
      <c r="A204" t="s">
        <v>1397</v>
      </c>
      <c r="B204" s="27">
        <v>45750</v>
      </c>
      <c r="C204" t="s">
        <v>214</v>
      </c>
      <c r="D204" t="s">
        <v>998</v>
      </c>
      <c r="E204" t="s">
        <v>1122</v>
      </c>
      <c r="F204">
        <v>4</v>
      </c>
      <c r="G204">
        <v>408.07</v>
      </c>
      <c r="H204">
        <v>0.28000000000000003</v>
      </c>
      <c r="I204" t="s">
        <v>1194</v>
      </c>
      <c r="J204">
        <v>1175.2416000000001</v>
      </c>
    </row>
    <row r="205" spans="1:10" x14ac:dyDescent="0.3">
      <c r="A205" t="s">
        <v>1398</v>
      </c>
      <c r="B205" s="27">
        <v>45327</v>
      </c>
      <c r="C205" t="s">
        <v>748</v>
      </c>
      <c r="D205" t="s">
        <v>910</v>
      </c>
      <c r="E205" t="s">
        <v>1151</v>
      </c>
      <c r="F205">
        <v>2</v>
      </c>
      <c r="G205">
        <v>597.07000000000005</v>
      </c>
      <c r="H205">
        <v>0.28000000000000003</v>
      </c>
      <c r="I205" t="s">
        <v>1191</v>
      </c>
      <c r="J205">
        <v>859.7808</v>
      </c>
    </row>
    <row r="206" spans="1:10" x14ac:dyDescent="0.3">
      <c r="A206" t="s">
        <v>1399</v>
      </c>
      <c r="B206" s="27">
        <v>45465</v>
      </c>
      <c r="C206" t="s">
        <v>61</v>
      </c>
      <c r="D206" t="s">
        <v>1013</v>
      </c>
      <c r="E206" t="s">
        <v>1151</v>
      </c>
      <c r="F206">
        <v>3</v>
      </c>
      <c r="G206">
        <v>723.47</v>
      </c>
      <c r="H206">
        <v>0.12</v>
      </c>
      <c r="I206" t="s">
        <v>1194</v>
      </c>
      <c r="J206">
        <v>1909.9608000000001</v>
      </c>
    </row>
    <row r="207" spans="1:10" x14ac:dyDescent="0.3">
      <c r="A207" t="s">
        <v>1400</v>
      </c>
      <c r="B207" s="27">
        <v>45883</v>
      </c>
      <c r="C207" t="s">
        <v>696</v>
      </c>
      <c r="D207" t="s">
        <v>1077</v>
      </c>
      <c r="E207" t="s">
        <v>1138</v>
      </c>
      <c r="F207">
        <v>1</v>
      </c>
      <c r="G207">
        <v>479.93</v>
      </c>
      <c r="H207">
        <v>0.22</v>
      </c>
      <c r="I207" t="s">
        <v>1189</v>
      </c>
      <c r="J207">
        <v>374.34539999999998</v>
      </c>
    </row>
    <row r="208" spans="1:10" x14ac:dyDescent="0.3">
      <c r="A208" t="s">
        <v>1401</v>
      </c>
      <c r="B208" s="27">
        <v>45445</v>
      </c>
      <c r="C208" t="s">
        <v>411</v>
      </c>
      <c r="D208" t="s">
        <v>910</v>
      </c>
      <c r="E208" t="s">
        <v>1169</v>
      </c>
      <c r="F208">
        <v>4</v>
      </c>
      <c r="G208">
        <v>362.81</v>
      </c>
      <c r="H208">
        <v>0.21</v>
      </c>
      <c r="I208" t="s">
        <v>1194</v>
      </c>
      <c r="J208">
        <v>1146.4795999999999</v>
      </c>
    </row>
    <row r="209" spans="1:10" x14ac:dyDescent="0.3">
      <c r="A209" t="s">
        <v>1402</v>
      </c>
      <c r="B209" s="27">
        <v>45640</v>
      </c>
      <c r="C209" t="s">
        <v>325</v>
      </c>
      <c r="D209" t="s">
        <v>1050</v>
      </c>
      <c r="E209" t="s">
        <v>1131</v>
      </c>
      <c r="F209">
        <v>1</v>
      </c>
      <c r="G209">
        <v>127.11</v>
      </c>
      <c r="H209">
        <v>0.01</v>
      </c>
      <c r="I209" t="s">
        <v>1191</v>
      </c>
      <c r="J209">
        <v>125.8389</v>
      </c>
    </row>
    <row r="210" spans="1:10" x14ac:dyDescent="0.3">
      <c r="A210" t="s">
        <v>1403</v>
      </c>
      <c r="B210" s="27">
        <v>45411</v>
      </c>
      <c r="C210" t="s">
        <v>324</v>
      </c>
      <c r="D210" t="s">
        <v>910</v>
      </c>
      <c r="E210" t="s">
        <v>1172</v>
      </c>
      <c r="F210">
        <v>4</v>
      </c>
      <c r="G210">
        <v>931.26</v>
      </c>
      <c r="H210">
        <v>0.04</v>
      </c>
      <c r="I210" t="s">
        <v>1189</v>
      </c>
      <c r="J210">
        <v>3576.0383999999999</v>
      </c>
    </row>
    <row r="211" spans="1:10" x14ac:dyDescent="0.3">
      <c r="A211" t="s">
        <v>1404</v>
      </c>
      <c r="B211" s="27">
        <v>45224</v>
      </c>
      <c r="C211" t="s">
        <v>595</v>
      </c>
      <c r="D211" t="s">
        <v>1013</v>
      </c>
      <c r="E211" t="s">
        <v>1147</v>
      </c>
      <c r="F211">
        <v>1</v>
      </c>
      <c r="G211">
        <v>620.80999999999995</v>
      </c>
      <c r="H211">
        <v>0.04</v>
      </c>
      <c r="I211" t="s">
        <v>1191</v>
      </c>
      <c r="J211">
        <v>595.97759999999994</v>
      </c>
    </row>
    <row r="212" spans="1:10" x14ac:dyDescent="0.3">
      <c r="A212" t="s">
        <v>1405</v>
      </c>
      <c r="B212" s="27">
        <v>45497</v>
      </c>
      <c r="C212" t="s">
        <v>197</v>
      </c>
      <c r="D212" t="s">
        <v>962</v>
      </c>
      <c r="E212" t="s">
        <v>1126</v>
      </c>
      <c r="F212">
        <v>1</v>
      </c>
      <c r="G212">
        <v>823.26</v>
      </c>
      <c r="H212">
        <v>0.27</v>
      </c>
      <c r="I212" t="s">
        <v>1194</v>
      </c>
      <c r="J212">
        <v>600.97979999999995</v>
      </c>
    </row>
    <row r="213" spans="1:10" x14ac:dyDescent="0.3">
      <c r="A213" t="s">
        <v>1406</v>
      </c>
      <c r="B213" s="27">
        <v>45807</v>
      </c>
      <c r="C213" t="s">
        <v>40</v>
      </c>
      <c r="D213" t="s">
        <v>888</v>
      </c>
      <c r="E213" t="s">
        <v>1147</v>
      </c>
      <c r="F213">
        <v>3</v>
      </c>
      <c r="G213">
        <v>681.01</v>
      </c>
      <c r="H213">
        <v>0.27</v>
      </c>
      <c r="I213" t="s">
        <v>1194</v>
      </c>
      <c r="J213">
        <v>1491.4119000000001</v>
      </c>
    </row>
    <row r="214" spans="1:10" x14ac:dyDescent="0.3">
      <c r="A214" t="s">
        <v>1407</v>
      </c>
      <c r="B214" s="27">
        <v>45942</v>
      </c>
      <c r="C214" t="s">
        <v>704</v>
      </c>
      <c r="D214" t="s">
        <v>980</v>
      </c>
      <c r="E214" t="s">
        <v>1178</v>
      </c>
      <c r="F214">
        <v>4</v>
      </c>
      <c r="G214">
        <v>119.83</v>
      </c>
      <c r="H214">
        <v>0.13</v>
      </c>
      <c r="I214" t="s">
        <v>1189</v>
      </c>
      <c r="J214">
        <v>417.00839999999999</v>
      </c>
    </row>
    <row r="215" spans="1:10" x14ac:dyDescent="0.3">
      <c r="A215" t="s">
        <v>1408</v>
      </c>
      <c r="B215" s="27">
        <v>45314</v>
      </c>
      <c r="C215" t="s">
        <v>499</v>
      </c>
      <c r="D215" t="s">
        <v>1047</v>
      </c>
      <c r="E215" t="s">
        <v>1126</v>
      </c>
      <c r="F215">
        <v>1</v>
      </c>
      <c r="G215">
        <v>575.66</v>
      </c>
      <c r="H215">
        <v>0.03</v>
      </c>
      <c r="I215" t="s">
        <v>1191</v>
      </c>
      <c r="J215">
        <v>558.39019999999994</v>
      </c>
    </row>
    <row r="216" spans="1:10" x14ac:dyDescent="0.3">
      <c r="A216" t="s">
        <v>1409</v>
      </c>
      <c r="B216" s="27">
        <v>45943</v>
      </c>
      <c r="C216" t="s">
        <v>345</v>
      </c>
      <c r="D216" t="s">
        <v>955</v>
      </c>
      <c r="E216" t="s">
        <v>1169</v>
      </c>
      <c r="F216">
        <v>1</v>
      </c>
      <c r="G216">
        <v>775.84</v>
      </c>
      <c r="H216">
        <v>0.26</v>
      </c>
      <c r="I216" t="s">
        <v>1189</v>
      </c>
      <c r="J216">
        <v>574.12160000000006</v>
      </c>
    </row>
    <row r="217" spans="1:10" x14ac:dyDescent="0.3">
      <c r="A217" t="s">
        <v>1410</v>
      </c>
      <c r="B217" s="27">
        <v>45356</v>
      </c>
      <c r="C217" t="s">
        <v>705</v>
      </c>
      <c r="D217" t="s">
        <v>844</v>
      </c>
      <c r="E217" t="s">
        <v>1151</v>
      </c>
      <c r="F217">
        <v>3</v>
      </c>
      <c r="G217">
        <v>318.43</v>
      </c>
      <c r="H217">
        <v>0.05</v>
      </c>
      <c r="I217" t="s">
        <v>1189</v>
      </c>
      <c r="J217">
        <v>907.52549999999997</v>
      </c>
    </row>
    <row r="218" spans="1:10" x14ac:dyDescent="0.3">
      <c r="A218" t="s">
        <v>1411</v>
      </c>
      <c r="B218" s="27">
        <v>45854</v>
      </c>
      <c r="C218" t="s">
        <v>277</v>
      </c>
      <c r="D218" t="s">
        <v>1029</v>
      </c>
      <c r="E218" t="s">
        <v>1147</v>
      </c>
      <c r="F218">
        <v>3</v>
      </c>
      <c r="G218">
        <v>141.6</v>
      </c>
      <c r="H218">
        <v>0.08</v>
      </c>
      <c r="I218" t="s">
        <v>1194</v>
      </c>
      <c r="J218">
        <v>390.81599999999997</v>
      </c>
    </row>
    <row r="219" spans="1:10" x14ac:dyDescent="0.3">
      <c r="A219" t="s">
        <v>1412</v>
      </c>
      <c r="B219" s="27">
        <v>45219</v>
      </c>
      <c r="C219" t="s">
        <v>444</v>
      </c>
      <c r="D219" t="s">
        <v>848</v>
      </c>
      <c r="E219" t="s">
        <v>1178</v>
      </c>
      <c r="F219">
        <v>1</v>
      </c>
      <c r="G219">
        <v>332.82</v>
      </c>
      <c r="H219">
        <v>0.14000000000000001</v>
      </c>
      <c r="I219" t="s">
        <v>1191</v>
      </c>
      <c r="J219">
        <v>286.22519999999997</v>
      </c>
    </row>
    <row r="220" spans="1:10" x14ac:dyDescent="0.3">
      <c r="A220" t="s">
        <v>1413</v>
      </c>
      <c r="B220" s="27">
        <v>45447</v>
      </c>
      <c r="C220" t="s">
        <v>415</v>
      </c>
      <c r="D220" t="s">
        <v>1029</v>
      </c>
      <c r="E220" t="s">
        <v>1122</v>
      </c>
      <c r="F220">
        <v>4</v>
      </c>
      <c r="G220">
        <v>640.97</v>
      </c>
      <c r="H220">
        <v>0.11</v>
      </c>
      <c r="I220" t="s">
        <v>1194</v>
      </c>
      <c r="J220">
        <v>2281.8532</v>
      </c>
    </row>
    <row r="221" spans="1:10" x14ac:dyDescent="0.3">
      <c r="A221" t="s">
        <v>1414</v>
      </c>
      <c r="B221" s="27">
        <v>45225</v>
      </c>
      <c r="C221" t="s">
        <v>350</v>
      </c>
      <c r="D221" t="s">
        <v>1083</v>
      </c>
      <c r="E221" t="s">
        <v>1166</v>
      </c>
      <c r="F221">
        <v>4</v>
      </c>
      <c r="G221">
        <v>75.37</v>
      </c>
      <c r="H221">
        <v>0.02</v>
      </c>
      <c r="I221" t="s">
        <v>1194</v>
      </c>
      <c r="J221">
        <v>295.4504</v>
      </c>
    </row>
    <row r="222" spans="1:10" x14ac:dyDescent="0.3">
      <c r="A222" t="s">
        <v>1415</v>
      </c>
      <c r="B222" s="27">
        <v>45754</v>
      </c>
      <c r="C222" t="s">
        <v>166</v>
      </c>
      <c r="D222" t="s">
        <v>1228</v>
      </c>
      <c r="E222" t="s">
        <v>1175</v>
      </c>
      <c r="F222">
        <v>3</v>
      </c>
      <c r="G222">
        <v>434.55</v>
      </c>
      <c r="H222">
        <v>0.08</v>
      </c>
      <c r="I222" t="s">
        <v>1194</v>
      </c>
      <c r="J222">
        <v>1199.3579999999999</v>
      </c>
    </row>
    <row r="223" spans="1:10" x14ac:dyDescent="0.3">
      <c r="A223" t="s">
        <v>1416</v>
      </c>
      <c r="B223" s="27">
        <v>45729</v>
      </c>
      <c r="C223" t="s">
        <v>203</v>
      </c>
      <c r="D223" t="s">
        <v>885</v>
      </c>
      <c r="E223" t="s">
        <v>1164</v>
      </c>
      <c r="F223">
        <v>4</v>
      </c>
      <c r="G223">
        <v>652.28</v>
      </c>
      <c r="H223">
        <v>0.15</v>
      </c>
      <c r="I223" t="s">
        <v>1189</v>
      </c>
      <c r="J223">
        <v>2217.752</v>
      </c>
    </row>
    <row r="224" spans="1:10" x14ac:dyDescent="0.3">
      <c r="A224" t="s">
        <v>1417</v>
      </c>
      <c r="B224" s="27">
        <v>45480</v>
      </c>
      <c r="C224" t="s">
        <v>448</v>
      </c>
      <c r="D224" t="s">
        <v>1041</v>
      </c>
      <c r="E224" t="s">
        <v>1172</v>
      </c>
      <c r="F224">
        <v>3</v>
      </c>
      <c r="G224">
        <v>207.8</v>
      </c>
      <c r="H224">
        <v>0.15</v>
      </c>
      <c r="I224" t="s">
        <v>1189</v>
      </c>
      <c r="J224">
        <v>529.8900000000001</v>
      </c>
    </row>
    <row r="225" spans="1:10" x14ac:dyDescent="0.3">
      <c r="A225" t="s">
        <v>1418</v>
      </c>
      <c r="B225" s="27">
        <v>45361</v>
      </c>
      <c r="C225" t="s">
        <v>775</v>
      </c>
      <c r="D225" t="s">
        <v>995</v>
      </c>
      <c r="E225" t="s">
        <v>1166</v>
      </c>
      <c r="F225">
        <v>4</v>
      </c>
      <c r="G225">
        <v>385.5</v>
      </c>
      <c r="H225">
        <v>0.03</v>
      </c>
      <c r="I225" t="s">
        <v>1191</v>
      </c>
      <c r="J225">
        <v>1495.74</v>
      </c>
    </row>
    <row r="226" spans="1:10" x14ac:dyDescent="0.3">
      <c r="A226" t="s">
        <v>1419</v>
      </c>
      <c r="B226" s="27">
        <v>45915</v>
      </c>
      <c r="C226" t="s">
        <v>199</v>
      </c>
      <c r="D226" t="s">
        <v>1007</v>
      </c>
      <c r="E226" t="s">
        <v>1141</v>
      </c>
      <c r="F226">
        <v>3</v>
      </c>
      <c r="G226">
        <v>548.19000000000005</v>
      </c>
      <c r="H226">
        <v>0.12</v>
      </c>
      <c r="I226" t="s">
        <v>1189</v>
      </c>
      <c r="J226">
        <v>1447.2216000000001</v>
      </c>
    </row>
    <row r="227" spans="1:10" x14ac:dyDescent="0.3">
      <c r="A227" t="s">
        <v>1420</v>
      </c>
      <c r="B227" s="27">
        <v>45607</v>
      </c>
      <c r="C227" t="s">
        <v>155</v>
      </c>
      <c r="D227" t="s">
        <v>1032</v>
      </c>
      <c r="E227" t="s">
        <v>1151</v>
      </c>
      <c r="F227">
        <v>3</v>
      </c>
      <c r="G227">
        <v>927.6</v>
      </c>
      <c r="H227">
        <v>0.09</v>
      </c>
      <c r="I227" t="s">
        <v>1189</v>
      </c>
      <c r="J227">
        <v>2532.348</v>
      </c>
    </row>
    <row r="228" spans="1:10" x14ac:dyDescent="0.3">
      <c r="A228" t="s">
        <v>1421</v>
      </c>
      <c r="B228" s="27">
        <v>45666</v>
      </c>
      <c r="C228" t="s">
        <v>444</v>
      </c>
      <c r="D228" t="s">
        <v>995</v>
      </c>
      <c r="E228" t="s">
        <v>1131</v>
      </c>
      <c r="F228">
        <v>4</v>
      </c>
      <c r="G228">
        <v>585.04</v>
      </c>
      <c r="H228">
        <v>0.22</v>
      </c>
      <c r="I228" t="s">
        <v>1191</v>
      </c>
      <c r="J228">
        <v>1825.3248000000001</v>
      </c>
    </row>
    <row r="229" spans="1:10" x14ac:dyDescent="0.3">
      <c r="A229" t="s">
        <v>1422</v>
      </c>
      <c r="B229" s="27">
        <v>45406</v>
      </c>
      <c r="C229" t="s">
        <v>1372</v>
      </c>
      <c r="D229" t="s">
        <v>926</v>
      </c>
      <c r="E229" t="s">
        <v>1126</v>
      </c>
      <c r="F229">
        <v>2</v>
      </c>
      <c r="G229">
        <v>999.89</v>
      </c>
      <c r="H229">
        <v>0.09</v>
      </c>
      <c r="I229" t="s">
        <v>1189</v>
      </c>
      <c r="J229">
        <v>1819.7998</v>
      </c>
    </row>
    <row r="230" spans="1:10" x14ac:dyDescent="0.3">
      <c r="A230" t="s">
        <v>1423</v>
      </c>
      <c r="B230" s="27">
        <v>45284</v>
      </c>
      <c r="C230" t="s">
        <v>213</v>
      </c>
      <c r="D230" t="s">
        <v>1038</v>
      </c>
      <c r="E230" t="s">
        <v>1131</v>
      </c>
      <c r="F230">
        <v>2</v>
      </c>
      <c r="G230">
        <v>848.98</v>
      </c>
      <c r="H230">
        <v>0.04</v>
      </c>
      <c r="I230" t="s">
        <v>1191</v>
      </c>
      <c r="J230">
        <v>1630.0416</v>
      </c>
    </row>
    <row r="231" spans="1:10" x14ac:dyDescent="0.3">
      <c r="A231" t="s">
        <v>1424</v>
      </c>
      <c r="B231" s="27">
        <v>45348</v>
      </c>
      <c r="C231" t="s">
        <v>262</v>
      </c>
      <c r="D231" t="s">
        <v>992</v>
      </c>
      <c r="E231" t="s">
        <v>1164</v>
      </c>
      <c r="F231">
        <v>3</v>
      </c>
      <c r="G231">
        <v>769.56</v>
      </c>
      <c r="H231">
        <v>0.08</v>
      </c>
      <c r="I231" t="s">
        <v>1189</v>
      </c>
      <c r="J231">
        <v>2123.9856</v>
      </c>
    </row>
    <row r="232" spans="1:10" x14ac:dyDescent="0.3">
      <c r="A232" t="s">
        <v>1425</v>
      </c>
      <c r="B232" s="27">
        <v>45676</v>
      </c>
      <c r="C232" t="s">
        <v>119</v>
      </c>
      <c r="D232" t="s">
        <v>955</v>
      </c>
      <c r="E232" t="s">
        <v>1162</v>
      </c>
      <c r="F232">
        <v>3</v>
      </c>
      <c r="G232">
        <v>449.88</v>
      </c>
      <c r="H232">
        <v>0.1</v>
      </c>
      <c r="I232" t="s">
        <v>1191</v>
      </c>
      <c r="J232">
        <v>1214.6759999999999</v>
      </c>
    </row>
    <row r="233" spans="1:10" x14ac:dyDescent="0.3">
      <c r="A233" t="s">
        <v>1426</v>
      </c>
      <c r="B233" s="27">
        <v>45863</v>
      </c>
      <c r="C233" t="s">
        <v>458</v>
      </c>
      <c r="D233" t="s">
        <v>1020</v>
      </c>
      <c r="E233" t="s">
        <v>1159</v>
      </c>
      <c r="F233">
        <v>4</v>
      </c>
      <c r="G233">
        <v>383.74</v>
      </c>
      <c r="H233">
        <v>0.01</v>
      </c>
      <c r="I233" t="s">
        <v>1189</v>
      </c>
      <c r="J233">
        <v>1519.6104</v>
      </c>
    </row>
    <row r="234" spans="1:10" x14ac:dyDescent="0.3">
      <c r="A234" t="s">
        <v>1427</v>
      </c>
      <c r="B234" s="27">
        <v>45409</v>
      </c>
      <c r="C234" t="s">
        <v>271</v>
      </c>
      <c r="D234" t="s">
        <v>986</v>
      </c>
      <c r="E234" t="s">
        <v>1154</v>
      </c>
      <c r="F234">
        <v>4</v>
      </c>
      <c r="G234">
        <v>794.97</v>
      </c>
      <c r="H234">
        <v>0.24</v>
      </c>
      <c r="I234" t="s">
        <v>1191</v>
      </c>
      <c r="J234">
        <v>2416.7087999999999</v>
      </c>
    </row>
    <row r="235" spans="1:10" x14ac:dyDescent="0.3">
      <c r="A235" t="s">
        <v>1428</v>
      </c>
      <c r="B235" s="27">
        <v>45880</v>
      </c>
      <c r="C235" t="s">
        <v>38</v>
      </c>
      <c r="D235" t="s">
        <v>1050</v>
      </c>
      <c r="E235" t="s">
        <v>1138</v>
      </c>
      <c r="F235">
        <v>1</v>
      </c>
      <c r="G235">
        <v>989.63</v>
      </c>
      <c r="H235">
        <v>0.05</v>
      </c>
      <c r="I235" t="s">
        <v>1191</v>
      </c>
      <c r="J235">
        <v>940.1484999999999</v>
      </c>
    </row>
    <row r="236" spans="1:10" x14ac:dyDescent="0.3">
      <c r="A236" t="s">
        <v>1429</v>
      </c>
      <c r="B236" s="27">
        <v>45731</v>
      </c>
      <c r="C236" t="s">
        <v>542</v>
      </c>
      <c r="D236" t="s">
        <v>974</v>
      </c>
      <c r="E236" t="s">
        <v>1117</v>
      </c>
      <c r="F236">
        <v>1</v>
      </c>
      <c r="G236">
        <v>447.16</v>
      </c>
      <c r="H236">
        <v>0.22</v>
      </c>
      <c r="I236" t="s">
        <v>1194</v>
      </c>
      <c r="J236">
        <v>348.78480000000002</v>
      </c>
    </row>
    <row r="237" spans="1:10" x14ac:dyDescent="0.3">
      <c r="A237" t="s">
        <v>1430</v>
      </c>
      <c r="B237" s="27">
        <v>45671</v>
      </c>
      <c r="C237" t="s">
        <v>32</v>
      </c>
      <c r="D237" t="s">
        <v>1095</v>
      </c>
      <c r="E237" t="s">
        <v>1141</v>
      </c>
      <c r="F237">
        <v>1</v>
      </c>
      <c r="G237">
        <v>946.9</v>
      </c>
      <c r="H237">
        <v>0.28999999999999998</v>
      </c>
      <c r="I237" t="s">
        <v>1194</v>
      </c>
      <c r="J237">
        <v>672.29899999999998</v>
      </c>
    </row>
    <row r="238" spans="1:10" x14ac:dyDescent="0.3">
      <c r="A238" t="s">
        <v>1431</v>
      </c>
      <c r="B238" s="27">
        <v>45809</v>
      </c>
      <c r="C238" t="s">
        <v>301</v>
      </c>
      <c r="D238" t="s">
        <v>855</v>
      </c>
      <c r="E238" t="s">
        <v>1117</v>
      </c>
      <c r="F238">
        <v>4</v>
      </c>
      <c r="G238">
        <v>469.68</v>
      </c>
      <c r="H238">
        <v>0.19</v>
      </c>
      <c r="I238" t="s">
        <v>1189</v>
      </c>
      <c r="J238">
        <v>1521.7632000000001</v>
      </c>
    </row>
    <row r="239" spans="1:10" x14ac:dyDescent="0.3">
      <c r="A239" t="s">
        <v>1432</v>
      </c>
      <c r="B239" s="27">
        <v>45559</v>
      </c>
      <c r="C239" t="s">
        <v>774</v>
      </c>
      <c r="D239" t="s">
        <v>891</v>
      </c>
      <c r="E239" t="s">
        <v>1172</v>
      </c>
      <c r="F239">
        <v>4</v>
      </c>
      <c r="G239">
        <v>320.64</v>
      </c>
      <c r="H239">
        <v>0.2</v>
      </c>
      <c r="I239" t="s">
        <v>1194</v>
      </c>
      <c r="J239">
        <v>1026.048</v>
      </c>
    </row>
    <row r="240" spans="1:10" x14ac:dyDescent="0.3">
      <c r="A240" t="s">
        <v>1433</v>
      </c>
      <c r="B240" s="27">
        <v>45253</v>
      </c>
      <c r="C240" t="s">
        <v>254</v>
      </c>
      <c r="D240" t="s">
        <v>848</v>
      </c>
      <c r="E240" t="s">
        <v>1138</v>
      </c>
      <c r="F240">
        <v>1</v>
      </c>
      <c r="G240">
        <v>594.44000000000005</v>
      </c>
      <c r="H240">
        <v>0.21</v>
      </c>
      <c r="I240" t="s">
        <v>1189</v>
      </c>
      <c r="J240">
        <v>469.60759999999999</v>
      </c>
    </row>
    <row r="241" spans="1:10" x14ac:dyDescent="0.3">
      <c r="A241" t="s">
        <v>1434</v>
      </c>
      <c r="B241" s="27">
        <v>45861</v>
      </c>
      <c r="C241" t="s">
        <v>370</v>
      </c>
      <c r="D241" t="s">
        <v>1071</v>
      </c>
      <c r="E241" t="s">
        <v>1147</v>
      </c>
      <c r="F241">
        <v>3</v>
      </c>
      <c r="G241">
        <v>91.7</v>
      </c>
      <c r="H241">
        <v>0.08</v>
      </c>
      <c r="I241" t="s">
        <v>1194</v>
      </c>
      <c r="J241">
        <v>253.09200000000001</v>
      </c>
    </row>
    <row r="242" spans="1:10" x14ac:dyDescent="0.3">
      <c r="A242" t="s">
        <v>1435</v>
      </c>
      <c r="B242" s="27">
        <v>45917</v>
      </c>
      <c r="C242" t="s">
        <v>80</v>
      </c>
      <c r="D242" t="s">
        <v>998</v>
      </c>
      <c r="E242" t="s">
        <v>1159</v>
      </c>
      <c r="F242">
        <v>3</v>
      </c>
      <c r="G242">
        <v>741.33</v>
      </c>
      <c r="H242">
        <v>0.03</v>
      </c>
      <c r="I242" t="s">
        <v>1189</v>
      </c>
      <c r="J242">
        <v>2157.2703000000001</v>
      </c>
    </row>
    <row r="243" spans="1:10" x14ac:dyDescent="0.3">
      <c r="A243" t="s">
        <v>1436</v>
      </c>
      <c r="B243" s="27">
        <v>45754</v>
      </c>
      <c r="C243" t="s">
        <v>754</v>
      </c>
      <c r="D243" t="s">
        <v>1228</v>
      </c>
      <c r="E243" t="s">
        <v>1178</v>
      </c>
      <c r="F243">
        <v>1</v>
      </c>
      <c r="G243">
        <v>922.78</v>
      </c>
      <c r="H243">
        <v>0.28999999999999998</v>
      </c>
      <c r="I243" t="s">
        <v>1194</v>
      </c>
      <c r="J243">
        <v>655.17379999999991</v>
      </c>
    </row>
    <row r="244" spans="1:10" x14ac:dyDescent="0.3">
      <c r="A244" t="s">
        <v>1437</v>
      </c>
      <c r="B244" s="27">
        <v>45312</v>
      </c>
      <c r="C244" t="s">
        <v>526</v>
      </c>
      <c r="D244" t="s">
        <v>821</v>
      </c>
      <c r="E244" t="s">
        <v>1169</v>
      </c>
      <c r="F244">
        <v>1</v>
      </c>
      <c r="G244">
        <v>394.35</v>
      </c>
      <c r="H244">
        <v>0.09</v>
      </c>
      <c r="I244" t="s">
        <v>1191</v>
      </c>
      <c r="J244">
        <v>358.85849999999999</v>
      </c>
    </row>
    <row r="245" spans="1:10" x14ac:dyDescent="0.3">
      <c r="A245" t="s">
        <v>1438</v>
      </c>
      <c r="B245" s="27">
        <v>45480</v>
      </c>
      <c r="C245" t="s">
        <v>585</v>
      </c>
      <c r="D245" t="s">
        <v>1007</v>
      </c>
      <c r="E245" t="s">
        <v>1157</v>
      </c>
      <c r="F245">
        <v>2</v>
      </c>
      <c r="G245">
        <v>703.95</v>
      </c>
      <c r="H245">
        <v>0.03</v>
      </c>
      <c r="I245" t="s">
        <v>1189</v>
      </c>
      <c r="J245">
        <v>1365.663</v>
      </c>
    </row>
    <row r="246" spans="1:10" x14ac:dyDescent="0.3">
      <c r="A246" t="s">
        <v>1439</v>
      </c>
      <c r="B246" s="27">
        <v>45780</v>
      </c>
      <c r="C246" t="s">
        <v>346</v>
      </c>
      <c r="D246" t="s">
        <v>844</v>
      </c>
      <c r="E246" t="s">
        <v>1117</v>
      </c>
      <c r="F246">
        <v>4</v>
      </c>
      <c r="G246">
        <v>452.67</v>
      </c>
      <c r="H246">
        <v>0.28000000000000003</v>
      </c>
      <c r="I246" t="s">
        <v>1191</v>
      </c>
      <c r="J246">
        <v>1303.6895999999999</v>
      </c>
    </row>
    <row r="247" spans="1:10" x14ac:dyDescent="0.3">
      <c r="A247" t="s">
        <v>1440</v>
      </c>
      <c r="B247" s="27">
        <v>45349</v>
      </c>
      <c r="C247" t="s">
        <v>733</v>
      </c>
      <c r="D247" t="s">
        <v>821</v>
      </c>
      <c r="E247" t="s">
        <v>1144</v>
      </c>
      <c r="F247">
        <v>2</v>
      </c>
      <c r="G247">
        <v>377.3</v>
      </c>
      <c r="H247">
        <v>0.15</v>
      </c>
      <c r="I247" t="s">
        <v>1191</v>
      </c>
      <c r="J247">
        <v>641.41</v>
      </c>
    </row>
    <row r="248" spans="1:10" x14ac:dyDescent="0.3">
      <c r="A248" t="s">
        <v>1441</v>
      </c>
      <c r="B248" s="27">
        <v>45846</v>
      </c>
      <c r="C248" t="s">
        <v>557</v>
      </c>
      <c r="D248" t="s">
        <v>1035</v>
      </c>
      <c r="E248" t="s">
        <v>1144</v>
      </c>
      <c r="F248">
        <v>2</v>
      </c>
      <c r="G248">
        <v>130.47999999999999</v>
      </c>
      <c r="H248">
        <v>0.23</v>
      </c>
      <c r="I248" t="s">
        <v>1191</v>
      </c>
      <c r="J248">
        <v>200.9392</v>
      </c>
    </row>
    <row r="249" spans="1:10" x14ac:dyDescent="0.3">
      <c r="A249" t="s">
        <v>1442</v>
      </c>
      <c r="B249" s="27">
        <v>45729</v>
      </c>
      <c r="C249" t="s">
        <v>693</v>
      </c>
      <c r="D249" t="s">
        <v>1095</v>
      </c>
      <c r="E249" t="s">
        <v>1159</v>
      </c>
      <c r="F249">
        <v>1</v>
      </c>
      <c r="G249">
        <v>809.45</v>
      </c>
      <c r="H249">
        <v>0.09</v>
      </c>
      <c r="I249" t="s">
        <v>1194</v>
      </c>
      <c r="J249">
        <v>736.59950000000003</v>
      </c>
    </row>
    <row r="250" spans="1:10" x14ac:dyDescent="0.3">
      <c r="A250" t="s">
        <v>1443</v>
      </c>
      <c r="B250" s="27">
        <v>45768</v>
      </c>
      <c r="C250" t="s">
        <v>179</v>
      </c>
      <c r="D250" t="s">
        <v>945</v>
      </c>
      <c r="E250" t="s">
        <v>1151</v>
      </c>
      <c r="F250">
        <v>3</v>
      </c>
      <c r="G250">
        <v>499.12</v>
      </c>
      <c r="H250">
        <v>0.05</v>
      </c>
      <c r="I250" t="s">
        <v>1191</v>
      </c>
      <c r="J250">
        <v>1422.492</v>
      </c>
    </row>
    <row r="251" spans="1:10" x14ac:dyDescent="0.3">
      <c r="A251" t="s">
        <v>1444</v>
      </c>
      <c r="B251" s="27">
        <v>45606</v>
      </c>
      <c r="C251" t="s">
        <v>64</v>
      </c>
      <c r="D251" t="s">
        <v>1016</v>
      </c>
      <c r="E251" t="s">
        <v>1131</v>
      </c>
      <c r="F251">
        <v>2</v>
      </c>
      <c r="G251">
        <v>894.58</v>
      </c>
      <c r="H251">
        <v>0.25</v>
      </c>
      <c r="I251" t="s">
        <v>1189</v>
      </c>
      <c r="J251">
        <v>1341.87</v>
      </c>
    </row>
    <row r="252" spans="1:10" x14ac:dyDescent="0.3">
      <c r="A252" t="s">
        <v>1445</v>
      </c>
      <c r="B252" s="27">
        <v>45513</v>
      </c>
      <c r="C252" t="s">
        <v>247</v>
      </c>
      <c r="D252" t="s">
        <v>1038</v>
      </c>
      <c r="E252" t="s">
        <v>1151</v>
      </c>
      <c r="F252">
        <v>4</v>
      </c>
      <c r="G252">
        <v>578.39</v>
      </c>
      <c r="H252">
        <v>0.01</v>
      </c>
      <c r="I252" t="s">
        <v>1189</v>
      </c>
      <c r="J252">
        <v>2290.4243999999999</v>
      </c>
    </row>
    <row r="253" spans="1:10" x14ac:dyDescent="0.3">
      <c r="A253" t="s">
        <v>1446</v>
      </c>
      <c r="B253" s="27">
        <v>45356</v>
      </c>
      <c r="C253" t="s">
        <v>766</v>
      </c>
      <c r="D253" t="s">
        <v>933</v>
      </c>
      <c r="E253" t="s">
        <v>1172</v>
      </c>
      <c r="F253">
        <v>4</v>
      </c>
      <c r="G253">
        <v>982.45</v>
      </c>
      <c r="H253">
        <v>0.2</v>
      </c>
      <c r="I253" t="s">
        <v>1191</v>
      </c>
      <c r="J253">
        <v>3143.84</v>
      </c>
    </row>
    <row r="254" spans="1:10" x14ac:dyDescent="0.3">
      <c r="A254" t="s">
        <v>1447</v>
      </c>
      <c r="B254" s="27">
        <v>45925</v>
      </c>
      <c r="C254" t="s">
        <v>715</v>
      </c>
      <c r="D254" t="s">
        <v>1107</v>
      </c>
      <c r="E254" t="s">
        <v>1178</v>
      </c>
      <c r="F254">
        <v>1</v>
      </c>
      <c r="G254">
        <v>549.52</v>
      </c>
      <c r="H254">
        <v>0.1</v>
      </c>
      <c r="I254" t="s">
        <v>1191</v>
      </c>
      <c r="J254">
        <v>494.56799999999998</v>
      </c>
    </row>
    <row r="255" spans="1:10" x14ac:dyDescent="0.3">
      <c r="A255" t="s">
        <v>1448</v>
      </c>
      <c r="B255" s="27">
        <v>45876</v>
      </c>
      <c r="C255" t="s">
        <v>406</v>
      </c>
      <c r="D255" t="s">
        <v>1089</v>
      </c>
      <c r="E255" t="s">
        <v>1175</v>
      </c>
      <c r="F255">
        <v>2</v>
      </c>
      <c r="G255">
        <v>239.92</v>
      </c>
      <c r="H255">
        <v>0.16</v>
      </c>
      <c r="I255" t="s">
        <v>1189</v>
      </c>
      <c r="J255">
        <v>403.06560000000002</v>
      </c>
    </row>
    <row r="256" spans="1:10" x14ac:dyDescent="0.3">
      <c r="A256" t="s">
        <v>1449</v>
      </c>
      <c r="B256" s="27">
        <v>45338</v>
      </c>
      <c r="C256" t="s">
        <v>177</v>
      </c>
      <c r="D256" t="s">
        <v>1089</v>
      </c>
      <c r="E256" t="s">
        <v>1141</v>
      </c>
      <c r="F256">
        <v>2</v>
      </c>
      <c r="G256">
        <v>878.05</v>
      </c>
      <c r="H256">
        <v>0.11</v>
      </c>
      <c r="I256" t="s">
        <v>1191</v>
      </c>
      <c r="J256">
        <v>1562.9290000000001</v>
      </c>
    </row>
    <row r="257" spans="1:10" x14ac:dyDescent="0.3">
      <c r="A257" t="s">
        <v>1450</v>
      </c>
      <c r="B257" s="27">
        <v>45746</v>
      </c>
      <c r="C257" t="s">
        <v>110</v>
      </c>
      <c r="D257" t="s">
        <v>792</v>
      </c>
      <c r="E257" t="s">
        <v>1151</v>
      </c>
      <c r="F257">
        <v>3</v>
      </c>
      <c r="G257">
        <v>546.96</v>
      </c>
      <c r="H257">
        <v>0.19</v>
      </c>
      <c r="I257" t="s">
        <v>1189</v>
      </c>
      <c r="J257">
        <v>1329.1128000000001</v>
      </c>
    </row>
    <row r="258" spans="1:10" x14ac:dyDescent="0.3">
      <c r="A258" t="s">
        <v>1451</v>
      </c>
      <c r="B258" s="27">
        <v>45706</v>
      </c>
      <c r="C258" t="s">
        <v>746</v>
      </c>
      <c r="D258" t="s">
        <v>855</v>
      </c>
      <c r="E258" t="s">
        <v>1154</v>
      </c>
      <c r="F258">
        <v>2</v>
      </c>
      <c r="G258">
        <v>71.77</v>
      </c>
      <c r="H258">
        <v>0.22</v>
      </c>
      <c r="I258" t="s">
        <v>1189</v>
      </c>
      <c r="J258">
        <v>111.96120000000001</v>
      </c>
    </row>
    <row r="259" spans="1:10" x14ac:dyDescent="0.3">
      <c r="A259" t="s">
        <v>1452</v>
      </c>
      <c r="B259" s="27">
        <v>45717</v>
      </c>
      <c r="C259" t="s">
        <v>42</v>
      </c>
      <c r="D259" t="s">
        <v>878</v>
      </c>
      <c r="E259" t="s">
        <v>1122</v>
      </c>
      <c r="F259">
        <v>2</v>
      </c>
      <c r="G259">
        <v>679.86</v>
      </c>
      <c r="H259">
        <v>0.22</v>
      </c>
      <c r="I259" t="s">
        <v>1194</v>
      </c>
      <c r="J259">
        <v>1060.5816</v>
      </c>
    </row>
    <row r="260" spans="1:10" x14ac:dyDescent="0.3">
      <c r="A260" t="s">
        <v>1453</v>
      </c>
      <c r="B260" s="27">
        <v>45300</v>
      </c>
      <c r="C260" t="s">
        <v>256</v>
      </c>
      <c r="D260" t="s">
        <v>913</v>
      </c>
      <c r="E260" t="s">
        <v>1172</v>
      </c>
      <c r="F260">
        <v>1</v>
      </c>
      <c r="G260">
        <v>222.94</v>
      </c>
      <c r="H260">
        <v>0.19</v>
      </c>
      <c r="I260" t="s">
        <v>1189</v>
      </c>
      <c r="J260">
        <v>180.5814</v>
      </c>
    </row>
    <row r="261" spans="1:10" x14ac:dyDescent="0.3">
      <c r="A261" t="s">
        <v>1454</v>
      </c>
      <c r="B261" s="27">
        <v>45773</v>
      </c>
      <c r="C261" t="s">
        <v>418</v>
      </c>
      <c r="D261" t="s">
        <v>913</v>
      </c>
      <c r="E261" t="s">
        <v>1126</v>
      </c>
      <c r="F261">
        <v>2</v>
      </c>
      <c r="G261">
        <v>355.3</v>
      </c>
      <c r="I261" t="s">
        <v>1191</v>
      </c>
      <c r="J261">
        <v>589.798</v>
      </c>
    </row>
    <row r="262" spans="1:10" x14ac:dyDescent="0.3">
      <c r="A262" t="s">
        <v>1455</v>
      </c>
      <c r="B262" s="27">
        <v>45497</v>
      </c>
      <c r="C262" t="s">
        <v>209</v>
      </c>
      <c r="D262" t="s">
        <v>1080</v>
      </c>
      <c r="E262" t="s">
        <v>1178</v>
      </c>
      <c r="F262">
        <v>4</v>
      </c>
      <c r="G262">
        <v>611.29999999999995</v>
      </c>
      <c r="H262">
        <v>0.11</v>
      </c>
      <c r="I262" t="s">
        <v>1191</v>
      </c>
      <c r="J262">
        <v>2176.2280000000001</v>
      </c>
    </row>
    <row r="263" spans="1:10" x14ac:dyDescent="0.3">
      <c r="A263" t="s">
        <v>1456</v>
      </c>
      <c r="B263" s="27">
        <v>45742</v>
      </c>
      <c r="C263" t="s">
        <v>538</v>
      </c>
      <c r="D263" t="s">
        <v>787</v>
      </c>
      <c r="E263" t="s">
        <v>1147</v>
      </c>
      <c r="F263">
        <v>4</v>
      </c>
      <c r="G263">
        <v>849.21</v>
      </c>
      <c r="H263">
        <v>7.0000000000000007E-2</v>
      </c>
      <c r="I263" t="s">
        <v>1189</v>
      </c>
      <c r="J263">
        <v>3159.0612000000001</v>
      </c>
    </row>
    <row r="264" spans="1:10" x14ac:dyDescent="0.3">
      <c r="A264" t="s">
        <v>1457</v>
      </c>
      <c r="B264" s="27">
        <v>45713</v>
      </c>
      <c r="C264" t="s">
        <v>359</v>
      </c>
      <c r="D264" t="s">
        <v>936</v>
      </c>
      <c r="E264" t="s">
        <v>1144</v>
      </c>
      <c r="F264">
        <v>3</v>
      </c>
      <c r="G264">
        <v>553.12</v>
      </c>
      <c r="H264">
        <v>0.28000000000000003</v>
      </c>
      <c r="I264" t="s">
        <v>1194</v>
      </c>
      <c r="J264">
        <v>1194.7392</v>
      </c>
    </row>
    <row r="265" spans="1:10" x14ac:dyDescent="0.3">
      <c r="A265" t="s">
        <v>1458</v>
      </c>
      <c r="B265" s="27">
        <v>45826</v>
      </c>
      <c r="C265" t="s">
        <v>468</v>
      </c>
      <c r="D265" t="s">
        <v>1086</v>
      </c>
      <c r="E265" t="s">
        <v>1151</v>
      </c>
      <c r="F265">
        <v>2</v>
      </c>
      <c r="G265">
        <v>903.08</v>
      </c>
      <c r="H265">
        <v>0.18</v>
      </c>
      <c r="I265" t="s">
        <v>1194</v>
      </c>
      <c r="J265">
        <v>1481.0512000000001</v>
      </c>
    </row>
    <row r="266" spans="1:10" x14ac:dyDescent="0.3">
      <c r="A266" t="s">
        <v>1459</v>
      </c>
      <c r="B266" s="27">
        <v>45648</v>
      </c>
      <c r="C266" t="s">
        <v>757</v>
      </c>
      <c r="D266" t="s">
        <v>1228</v>
      </c>
      <c r="E266" t="s">
        <v>1157</v>
      </c>
      <c r="F266">
        <v>4</v>
      </c>
      <c r="G266">
        <v>640.23</v>
      </c>
      <c r="H266">
        <v>0.06</v>
      </c>
      <c r="I266" t="s">
        <v>1194</v>
      </c>
      <c r="J266">
        <v>2407.2647999999999</v>
      </c>
    </row>
    <row r="267" spans="1:10" x14ac:dyDescent="0.3">
      <c r="A267" t="s">
        <v>1460</v>
      </c>
      <c r="B267" s="27">
        <v>45836</v>
      </c>
      <c r="C267" t="s">
        <v>261</v>
      </c>
      <c r="D267" t="s">
        <v>868</v>
      </c>
      <c r="E267" t="s">
        <v>1141</v>
      </c>
      <c r="F267">
        <v>1</v>
      </c>
      <c r="G267">
        <v>518</v>
      </c>
      <c r="H267">
        <v>0.25</v>
      </c>
      <c r="I267" t="s">
        <v>1189</v>
      </c>
      <c r="J267">
        <v>388.5</v>
      </c>
    </row>
    <row r="268" spans="1:10" x14ac:dyDescent="0.3">
      <c r="A268" t="s">
        <v>1461</v>
      </c>
      <c r="B268" s="27">
        <v>45437</v>
      </c>
      <c r="C268" t="s">
        <v>690</v>
      </c>
      <c r="D268" t="s">
        <v>1004</v>
      </c>
      <c r="E268" t="s">
        <v>1134</v>
      </c>
      <c r="F268">
        <v>4</v>
      </c>
      <c r="G268">
        <v>779.25</v>
      </c>
      <c r="H268">
        <v>0.25</v>
      </c>
      <c r="I268" t="s">
        <v>1189</v>
      </c>
      <c r="J268">
        <v>2337.75</v>
      </c>
    </row>
    <row r="269" spans="1:10" x14ac:dyDescent="0.3">
      <c r="A269" t="s">
        <v>1462</v>
      </c>
      <c r="B269" s="27">
        <v>45807</v>
      </c>
      <c r="C269" t="s">
        <v>228</v>
      </c>
      <c r="D269" t="s">
        <v>1062</v>
      </c>
      <c r="E269" t="s">
        <v>1144</v>
      </c>
      <c r="F269">
        <v>2</v>
      </c>
      <c r="G269">
        <v>467.75</v>
      </c>
      <c r="H269">
        <v>0.26</v>
      </c>
      <c r="I269" t="s">
        <v>1189</v>
      </c>
      <c r="J269">
        <v>692.27</v>
      </c>
    </row>
    <row r="270" spans="1:10" x14ac:dyDescent="0.3">
      <c r="A270" t="s">
        <v>1463</v>
      </c>
      <c r="B270" s="27">
        <v>45555</v>
      </c>
      <c r="C270" t="s">
        <v>651</v>
      </c>
      <c r="D270" t="s">
        <v>1083</v>
      </c>
      <c r="E270" t="s">
        <v>1175</v>
      </c>
      <c r="F270">
        <v>3</v>
      </c>
      <c r="H270">
        <v>0.06</v>
      </c>
      <c r="I270" t="s">
        <v>1189</v>
      </c>
      <c r="J270">
        <v>315.24779999999998</v>
      </c>
    </row>
    <row r="271" spans="1:10" x14ac:dyDescent="0.3">
      <c r="A271" t="s">
        <v>1464</v>
      </c>
      <c r="B271" s="27">
        <v>45803</v>
      </c>
      <c r="C271" t="s">
        <v>375</v>
      </c>
      <c r="D271" t="s">
        <v>919</v>
      </c>
      <c r="E271" t="s">
        <v>1117</v>
      </c>
      <c r="F271">
        <v>4</v>
      </c>
      <c r="G271">
        <v>747.01</v>
      </c>
      <c r="H271">
        <v>0.13</v>
      </c>
      <c r="I271" t="s">
        <v>1191</v>
      </c>
      <c r="J271">
        <v>2599.5947999999999</v>
      </c>
    </row>
    <row r="272" spans="1:10" x14ac:dyDescent="0.3">
      <c r="A272" t="s">
        <v>1465</v>
      </c>
      <c r="B272" s="27">
        <v>45735</v>
      </c>
      <c r="C272" t="s">
        <v>206</v>
      </c>
      <c r="D272" t="s">
        <v>1080</v>
      </c>
      <c r="E272" t="s">
        <v>1159</v>
      </c>
      <c r="F272">
        <v>4</v>
      </c>
      <c r="G272">
        <v>461.83</v>
      </c>
      <c r="H272">
        <v>0.28000000000000003</v>
      </c>
      <c r="I272" t="s">
        <v>1191</v>
      </c>
      <c r="J272">
        <v>1330.0704000000001</v>
      </c>
    </row>
    <row r="273" spans="1:10" x14ac:dyDescent="0.3">
      <c r="A273" t="s">
        <v>1466</v>
      </c>
      <c r="B273" s="27">
        <v>45750</v>
      </c>
      <c r="C273" t="s">
        <v>252</v>
      </c>
      <c r="D273" t="s">
        <v>1023</v>
      </c>
      <c r="E273" t="s">
        <v>1147</v>
      </c>
      <c r="F273">
        <v>2</v>
      </c>
      <c r="G273">
        <v>105.15</v>
      </c>
      <c r="H273">
        <v>0.06</v>
      </c>
      <c r="I273" t="s">
        <v>1189</v>
      </c>
      <c r="J273">
        <v>197.68199999999999</v>
      </c>
    </row>
    <row r="274" spans="1:10" x14ac:dyDescent="0.3">
      <c r="A274" t="s">
        <v>1467</v>
      </c>
      <c r="B274" s="27">
        <v>45693</v>
      </c>
      <c r="C274" t="s">
        <v>85</v>
      </c>
      <c r="D274" t="s">
        <v>875</v>
      </c>
      <c r="E274" t="s">
        <v>1131</v>
      </c>
      <c r="F274">
        <v>3</v>
      </c>
      <c r="G274">
        <v>610.24</v>
      </c>
      <c r="H274">
        <v>0.17</v>
      </c>
      <c r="I274" t="s">
        <v>1194</v>
      </c>
      <c r="J274">
        <v>1519.4975999999999</v>
      </c>
    </row>
    <row r="275" spans="1:10" x14ac:dyDescent="0.3">
      <c r="A275" t="s">
        <v>1468</v>
      </c>
      <c r="B275" s="27">
        <v>45667</v>
      </c>
      <c r="C275" t="s">
        <v>507</v>
      </c>
      <c r="D275" t="s">
        <v>1035</v>
      </c>
      <c r="E275" t="s">
        <v>1147</v>
      </c>
      <c r="F275">
        <v>1</v>
      </c>
      <c r="G275">
        <v>872.12</v>
      </c>
      <c r="H275">
        <v>7.0000000000000007E-2</v>
      </c>
      <c r="I275" t="s">
        <v>1191</v>
      </c>
      <c r="J275">
        <v>811.07159999999999</v>
      </c>
    </row>
    <row r="276" spans="1:10" x14ac:dyDescent="0.3">
      <c r="A276" t="s">
        <v>1469</v>
      </c>
      <c r="B276" s="27">
        <v>45316</v>
      </c>
      <c r="C276" t="s">
        <v>690</v>
      </c>
      <c r="D276" t="s">
        <v>830</v>
      </c>
      <c r="E276" t="s">
        <v>1122</v>
      </c>
      <c r="F276">
        <v>1</v>
      </c>
      <c r="G276">
        <v>406.79</v>
      </c>
      <c r="H276">
        <v>0.03</v>
      </c>
      <c r="I276" t="s">
        <v>1194</v>
      </c>
      <c r="J276">
        <v>394.58629999999999</v>
      </c>
    </row>
    <row r="277" spans="1:10" x14ac:dyDescent="0.3">
      <c r="A277" t="s">
        <v>1470</v>
      </c>
      <c r="B277" s="27">
        <v>45932</v>
      </c>
      <c r="C277" t="s">
        <v>596</v>
      </c>
      <c r="D277" t="s">
        <v>974</v>
      </c>
      <c r="E277" t="s">
        <v>1164</v>
      </c>
      <c r="F277">
        <v>1</v>
      </c>
      <c r="G277">
        <v>606.01</v>
      </c>
      <c r="H277">
        <v>0.04</v>
      </c>
      <c r="I277" t="s">
        <v>1191</v>
      </c>
      <c r="J277">
        <v>581.76959999999997</v>
      </c>
    </row>
    <row r="278" spans="1:10" x14ac:dyDescent="0.3">
      <c r="A278" t="s">
        <v>1471</v>
      </c>
      <c r="B278" s="27">
        <v>45483</v>
      </c>
      <c r="C278" t="s">
        <v>564</v>
      </c>
      <c r="D278" t="s">
        <v>855</v>
      </c>
      <c r="E278" t="s">
        <v>1138</v>
      </c>
      <c r="F278">
        <v>4</v>
      </c>
      <c r="G278">
        <v>322.58</v>
      </c>
      <c r="H278">
        <v>0.06</v>
      </c>
      <c r="I278" t="s">
        <v>1189</v>
      </c>
      <c r="J278">
        <v>1212.9007999999999</v>
      </c>
    </row>
    <row r="279" spans="1:10" x14ac:dyDescent="0.3">
      <c r="A279" t="s">
        <v>1472</v>
      </c>
      <c r="B279" s="27">
        <v>45661</v>
      </c>
      <c r="C279" t="s">
        <v>765</v>
      </c>
      <c r="D279" t="s">
        <v>1044</v>
      </c>
      <c r="E279" t="s">
        <v>1175</v>
      </c>
      <c r="F279">
        <v>4</v>
      </c>
      <c r="G279">
        <v>463.17</v>
      </c>
      <c r="H279">
        <v>0.06</v>
      </c>
      <c r="I279" t="s">
        <v>1191</v>
      </c>
      <c r="J279">
        <v>1741.5192</v>
      </c>
    </row>
    <row r="280" spans="1:10" x14ac:dyDescent="0.3">
      <c r="A280" t="s">
        <v>1473</v>
      </c>
      <c r="B280" s="27">
        <v>45798</v>
      </c>
      <c r="C280" t="s">
        <v>514</v>
      </c>
      <c r="D280" t="s">
        <v>882</v>
      </c>
      <c r="E280" t="s">
        <v>1144</v>
      </c>
      <c r="F280">
        <v>4</v>
      </c>
      <c r="G280">
        <v>285.82</v>
      </c>
      <c r="H280">
        <v>0.18</v>
      </c>
      <c r="I280" t="s">
        <v>1191</v>
      </c>
      <c r="J280">
        <v>937.4896</v>
      </c>
    </row>
    <row r="281" spans="1:10" x14ac:dyDescent="0.3">
      <c r="A281" t="s">
        <v>1474</v>
      </c>
      <c r="B281" s="27">
        <v>45868</v>
      </c>
      <c r="C281" t="s">
        <v>527</v>
      </c>
      <c r="D281" t="s">
        <v>919</v>
      </c>
      <c r="E281" t="s">
        <v>1157</v>
      </c>
      <c r="F281">
        <v>3</v>
      </c>
      <c r="G281">
        <v>995.38</v>
      </c>
      <c r="H281">
        <v>0.1</v>
      </c>
      <c r="I281" t="s">
        <v>1191</v>
      </c>
      <c r="J281">
        <v>2687.5259999999998</v>
      </c>
    </row>
    <row r="282" spans="1:10" x14ac:dyDescent="0.3">
      <c r="A282" t="s">
        <v>1475</v>
      </c>
      <c r="B282" s="27">
        <v>45757</v>
      </c>
      <c r="C282" t="s">
        <v>229</v>
      </c>
      <c r="D282" t="s">
        <v>998</v>
      </c>
      <c r="E282" t="s">
        <v>1147</v>
      </c>
      <c r="F282">
        <v>1</v>
      </c>
      <c r="G282">
        <v>329.31</v>
      </c>
      <c r="H282">
        <v>0.09</v>
      </c>
      <c r="I282" t="s">
        <v>1189</v>
      </c>
      <c r="J282">
        <v>299.6721</v>
      </c>
    </row>
    <row r="283" spans="1:10" x14ac:dyDescent="0.3">
      <c r="A283" t="s">
        <v>1476</v>
      </c>
      <c r="B283" s="27">
        <v>45475</v>
      </c>
      <c r="C283" t="s">
        <v>770</v>
      </c>
      <c r="D283" t="s">
        <v>951</v>
      </c>
      <c r="E283" t="s">
        <v>1169</v>
      </c>
      <c r="F283">
        <v>3</v>
      </c>
      <c r="G283">
        <v>64.2</v>
      </c>
      <c r="H283">
        <v>0.08</v>
      </c>
      <c r="I283" t="s">
        <v>1194</v>
      </c>
      <c r="J283">
        <v>177.19200000000001</v>
      </c>
    </row>
    <row r="284" spans="1:10" x14ac:dyDescent="0.3">
      <c r="A284" t="s">
        <v>1477</v>
      </c>
      <c r="B284" s="27">
        <v>45829</v>
      </c>
      <c r="C284" t="s">
        <v>437</v>
      </c>
      <c r="D284" t="s">
        <v>834</v>
      </c>
      <c r="E284" t="s">
        <v>1162</v>
      </c>
      <c r="F284">
        <v>3</v>
      </c>
      <c r="G284">
        <v>697.13</v>
      </c>
      <c r="H284">
        <v>0.25</v>
      </c>
      <c r="I284" t="s">
        <v>1194</v>
      </c>
      <c r="J284">
        <v>1568.5425</v>
      </c>
    </row>
    <row r="285" spans="1:10" x14ac:dyDescent="0.3">
      <c r="A285" t="s">
        <v>1478</v>
      </c>
      <c r="B285" s="27">
        <v>45639</v>
      </c>
      <c r="C285" t="s">
        <v>61</v>
      </c>
      <c r="D285" t="s">
        <v>825</v>
      </c>
      <c r="E285" t="s">
        <v>1138</v>
      </c>
      <c r="F285">
        <v>3</v>
      </c>
      <c r="G285">
        <v>134.30000000000001</v>
      </c>
      <c r="H285">
        <v>0.14000000000000001</v>
      </c>
      <c r="I285" t="s">
        <v>1189</v>
      </c>
      <c r="J285">
        <v>346.49400000000003</v>
      </c>
    </row>
    <row r="286" spans="1:10" x14ac:dyDescent="0.3">
      <c r="A286" t="s">
        <v>1479</v>
      </c>
      <c r="B286" s="27">
        <v>45518</v>
      </c>
      <c r="C286" t="s">
        <v>435</v>
      </c>
      <c r="D286" t="s">
        <v>1065</v>
      </c>
      <c r="E286" t="s">
        <v>1162</v>
      </c>
      <c r="F286">
        <v>1</v>
      </c>
      <c r="G286">
        <v>520.92999999999995</v>
      </c>
      <c r="H286">
        <v>0.15</v>
      </c>
      <c r="I286" t="s">
        <v>1189</v>
      </c>
      <c r="J286">
        <v>442.79050000000001</v>
      </c>
    </row>
    <row r="287" spans="1:10" x14ac:dyDescent="0.3">
      <c r="A287" t="s">
        <v>1480</v>
      </c>
      <c r="B287" s="27">
        <v>45721</v>
      </c>
      <c r="C287" t="s">
        <v>383</v>
      </c>
      <c r="D287" t="s">
        <v>861</v>
      </c>
      <c r="E287" t="s">
        <v>1144</v>
      </c>
      <c r="F287">
        <v>2</v>
      </c>
      <c r="G287">
        <v>350.12</v>
      </c>
      <c r="H287">
        <v>0.21</v>
      </c>
      <c r="I287" t="s">
        <v>1194</v>
      </c>
      <c r="J287">
        <v>553.18960000000004</v>
      </c>
    </row>
    <row r="288" spans="1:10" x14ac:dyDescent="0.3">
      <c r="A288" t="s">
        <v>1481</v>
      </c>
      <c r="B288" s="27">
        <v>45308</v>
      </c>
      <c r="C288" t="s">
        <v>737</v>
      </c>
      <c r="D288" t="s">
        <v>955</v>
      </c>
      <c r="E288" t="s">
        <v>1178</v>
      </c>
      <c r="F288">
        <v>3</v>
      </c>
      <c r="G288">
        <v>807.95</v>
      </c>
      <c r="H288">
        <v>0.1</v>
      </c>
      <c r="I288" t="s">
        <v>1191</v>
      </c>
      <c r="J288">
        <v>2181.4650000000011</v>
      </c>
    </row>
    <row r="289" spans="1:10" x14ac:dyDescent="0.3">
      <c r="A289" t="s">
        <v>1482</v>
      </c>
      <c r="B289" s="27">
        <v>45889</v>
      </c>
      <c r="C289" t="s">
        <v>542</v>
      </c>
      <c r="D289" t="s">
        <v>923</v>
      </c>
      <c r="E289" t="s">
        <v>1141</v>
      </c>
      <c r="F289">
        <v>4</v>
      </c>
      <c r="G289">
        <v>766.03</v>
      </c>
      <c r="H289">
        <v>0.28999999999999998</v>
      </c>
      <c r="I289" t="s">
        <v>1191</v>
      </c>
      <c r="J289">
        <v>2175.5252</v>
      </c>
    </row>
    <row r="290" spans="1:10" x14ac:dyDescent="0.3">
      <c r="A290" t="s">
        <v>1483</v>
      </c>
      <c r="B290" s="27">
        <v>45386</v>
      </c>
      <c r="C290" t="s">
        <v>321</v>
      </c>
      <c r="D290" t="s">
        <v>983</v>
      </c>
      <c r="E290" t="s">
        <v>1147</v>
      </c>
      <c r="F290">
        <v>3</v>
      </c>
      <c r="G290">
        <v>545.1</v>
      </c>
      <c r="H290">
        <v>0.08</v>
      </c>
      <c r="I290" t="s">
        <v>1194</v>
      </c>
      <c r="J290">
        <v>1504.4760000000001</v>
      </c>
    </row>
    <row r="291" spans="1:10" x14ac:dyDescent="0.3">
      <c r="A291" t="s">
        <v>1484</v>
      </c>
      <c r="B291" s="27">
        <v>45438</v>
      </c>
      <c r="C291" t="s">
        <v>438</v>
      </c>
      <c r="D291" t="s">
        <v>1007</v>
      </c>
      <c r="E291" t="s">
        <v>1144</v>
      </c>
      <c r="F291">
        <v>1</v>
      </c>
      <c r="G291">
        <v>203.61</v>
      </c>
      <c r="H291">
        <v>0.24</v>
      </c>
      <c r="I291" t="s">
        <v>1194</v>
      </c>
      <c r="J291">
        <v>154.74359999999999</v>
      </c>
    </row>
    <row r="292" spans="1:10" x14ac:dyDescent="0.3">
      <c r="A292" t="s">
        <v>1485</v>
      </c>
      <c r="B292" s="27">
        <v>45856</v>
      </c>
      <c r="C292" t="s">
        <v>667</v>
      </c>
      <c r="D292" t="s">
        <v>1104</v>
      </c>
      <c r="E292" t="s">
        <v>1166</v>
      </c>
      <c r="F292">
        <v>4</v>
      </c>
      <c r="G292">
        <v>493.8</v>
      </c>
      <c r="H292">
        <v>0.24</v>
      </c>
      <c r="I292" t="s">
        <v>1194</v>
      </c>
      <c r="J292">
        <v>1501.152</v>
      </c>
    </row>
    <row r="293" spans="1:10" x14ac:dyDescent="0.3">
      <c r="A293" t="s">
        <v>1486</v>
      </c>
      <c r="B293" s="27">
        <v>45485</v>
      </c>
      <c r="C293" t="s">
        <v>50</v>
      </c>
      <c r="D293" t="s">
        <v>933</v>
      </c>
      <c r="E293" t="s">
        <v>1172</v>
      </c>
      <c r="F293">
        <v>1</v>
      </c>
      <c r="G293">
        <v>640.54999999999995</v>
      </c>
      <c r="H293">
        <v>0.25</v>
      </c>
      <c r="I293" t="s">
        <v>1189</v>
      </c>
      <c r="J293">
        <v>480.41250000000002</v>
      </c>
    </row>
    <row r="294" spans="1:10" x14ac:dyDescent="0.3">
      <c r="A294" t="s">
        <v>1487</v>
      </c>
      <c r="B294" s="27">
        <v>45545</v>
      </c>
      <c r="C294" t="s">
        <v>229</v>
      </c>
      <c r="D294" t="s">
        <v>1035</v>
      </c>
      <c r="E294" t="s">
        <v>1134</v>
      </c>
      <c r="F294">
        <v>1</v>
      </c>
      <c r="G294">
        <v>702.53</v>
      </c>
      <c r="H294">
        <v>0.3</v>
      </c>
      <c r="I294" t="s">
        <v>1189</v>
      </c>
      <c r="J294">
        <v>491.77100000000002</v>
      </c>
    </row>
    <row r="295" spans="1:10" x14ac:dyDescent="0.3">
      <c r="A295" t="s">
        <v>1488</v>
      </c>
      <c r="B295" s="27">
        <v>45826</v>
      </c>
      <c r="C295" t="s">
        <v>382</v>
      </c>
      <c r="D295" t="s">
        <v>926</v>
      </c>
      <c r="E295" t="s">
        <v>1147</v>
      </c>
      <c r="F295">
        <v>4</v>
      </c>
      <c r="G295">
        <v>139.94</v>
      </c>
      <c r="H295">
        <v>0.24</v>
      </c>
      <c r="I295" t="s">
        <v>1189</v>
      </c>
      <c r="J295">
        <v>425.41759999999999</v>
      </c>
    </row>
    <row r="296" spans="1:10" x14ac:dyDescent="0.3">
      <c r="A296" t="s">
        <v>1489</v>
      </c>
      <c r="B296" s="27">
        <v>45654</v>
      </c>
      <c r="C296" t="s">
        <v>461</v>
      </c>
      <c r="D296" t="s">
        <v>861</v>
      </c>
      <c r="E296" t="s">
        <v>1147</v>
      </c>
      <c r="F296">
        <v>2</v>
      </c>
      <c r="G296">
        <v>230.85</v>
      </c>
      <c r="H296">
        <v>0.18</v>
      </c>
      <c r="I296" t="s">
        <v>1189</v>
      </c>
      <c r="J296">
        <v>378.59399999999999</v>
      </c>
    </row>
    <row r="297" spans="1:10" x14ac:dyDescent="0.3">
      <c r="A297" t="s">
        <v>1490</v>
      </c>
      <c r="B297" s="27">
        <v>45556</v>
      </c>
      <c r="C297" t="s">
        <v>362</v>
      </c>
      <c r="D297" t="s">
        <v>1068</v>
      </c>
      <c r="E297" t="s">
        <v>1172</v>
      </c>
      <c r="F297">
        <v>4</v>
      </c>
      <c r="G297">
        <v>626.35</v>
      </c>
      <c r="H297">
        <v>0.25</v>
      </c>
      <c r="I297" t="s">
        <v>1194</v>
      </c>
      <c r="J297">
        <v>1879.05</v>
      </c>
    </row>
    <row r="298" spans="1:10" x14ac:dyDescent="0.3">
      <c r="A298" t="s">
        <v>1491</v>
      </c>
      <c r="B298" s="27">
        <v>45434</v>
      </c>
      <c r="C298" t="s">
        <v>177</v>
      </c>
      <c r="D298" t="s">
        <v>933</v>
      </c>
      <c r="E298" t="s">
        <v>1164</v>
      </c>
      <c r="F298">
        <v>4</v>
      </c>
      <c r="G298">
        <v>108.55</v>
      </c>
      <c r="H298">
        <v>0.18</v>
      </c>
      <c r="I298" t="s">
        <v>1191</v>
      </c>
      <c r="J298">
        <v>356.04399999999998</v>
      </c>
    </row>
    <row r="299" spans="1:10" x14ac:dyDescent="0.3">
      <c r="A299" t="s">
        <v>1492</v>
      </c>
      <c r="B299" s="27">
        <v>45871</v>
      </c>
      <c r="C299" t="s">
        <v>333</v>
      </c>
      <c r="D299" t="s">
        <v>855</v>
      </c>
      <c r="E299" t="s">
        <v>1122</v>
      </c>
      <c r="F299">
        <v>4</v>
      </c>
      <c r="G299">
        <v>353.67</v>
      </c>
      <c r="H299">
        <v>0.03</v>
      </c>
      <c r="I299" t="s">
        <v>1194</v>
      </c>
      <c r="J299">
        <v>1372.2396000000001</v>
      </c>
    </row>
    <row r="300" spans="1:10" x14ac:dyDescent="0.3">
      <c r="A300" t="s">
        <v>1493</v>
      </c>
      <c r="B300" s="27">
        <v>45583</v>
      </c>
      <c r="C300" t="s">
        <v>147</v>
      </c>
      <c r="D300" t="s">
        <v>1083</v>
      </c>
      <c r="E300" t="s">
        <v>1122</v>
      </c>
      <c r="F300">
        <v>4</v>
      </c>
      <c r="G300">
        <v>61.98</v>
      </c>
      <c r="H300">
        <v>0.16</v>
      </c>
      <c r="I300" t="s">
        <v>1189</v>
      </c>
      <c r="J300">
        <v>208.25280000000001</v>
      </c>
    </row>
    <row r="301" spans="1:10" x14ac:dyDescent="0.3">
      <c r="A301" t="s">
        <v>1494</v>
      </c>
      <c r="B301" s="27">
        <v>45348</v>
      </c>
      <c r="C301" t="s">
        <v>370</v>
      </c>
      <c r="D301" t="s">
        <v>872</v>
      </c>
      <c r="E301" t="s">
        <v>1178</v>
      </c>
      <c r="F301">
        <v>2</v>
      </c>
      <c r="G301">
        <v>873.1</v>
      </c>
      <c r="H301">
        <v>0.12</v>
      </c>
      <c r="I301" t="s">
        <v>1191</v>
      </c>
      <c r="J301">
        <v>1536.6559999999999</v>
      </c>
    </row>
    <row r="302" spans="1:10" x14ac:dyDescent="0.3">
      <c r="A302" t="s">
        <v>1495</v>
      </c>
      <c r="B302" s="27">
        <v>45268</v>
      </c>
      <c r="C302" t="s">
        <v>343</v>
      </c>
      <c r="D302" t="s">
        <v>837</v>
      </c>
      <c r="E302" t="s">
        <v>1166</v>
      </c>
      <c r="F302">
        <v>4</v>
      </c>
      <c r="G302">
        <v>889.47</v>
      </c>
      <c r="H302">
        <v>0.24</v>
      </c>
      <c r="I302" t="s">
        <v>1189</v>
      </c>
      <c r="J302">
        <v>2703.9888000000001</v>
      </c>
    </row>
    <row r="303" spans="1:10" x14ac:dyDescent="0.3">
      <c r="A303" t="s">
        <v>1496</v>
      </c>
      <c r="B303" s="27">
        <v>45596</v>
      </c>
      <c r="C303" t="s">
        <v>76</v>
      </c>
      <c r="D303" t="s">
        <v>1035</v>
      </c>
      <c r="E303" t="s">
        <v>1157</v>
      </c>
      <c r="F303">
        <v>3</v>
      </c>
      <c r="G303">
        <v>803.76</v>
      </c>
      <c r="H303">
        <v>0.19</v>
      </c>
      <c r="I303" t="s">
        <v>1194</v>
      </c>
      <c r="J303">
        <v>1953.1368</v>
      </c>
    </row>
    <row r="304" spans="1:10" x14ac:dyDescent="0.3">
      <c r="A304" t="s">
        <v>1497</v>
      </c>
      <c r="B304" s="27">
        <v>45624</v>
      </c>
      <c r="C304" t="s">
        <v>741</v>
      </c>
      <c r="D304" t="s">
        <v>1038</v>
      </c>
      <c r="E304" t="s">
        <v>1138</v>
      </c>
      <c r="F304">
        <v>2</v>
      </c>
      <c r="G304">
        <v>865.14</v>
      </c>
      <c r="H304">
        <v>0.2</v>
      </c>
      <c r="I304" t="s">
        <v>1191</v>
      </c>
      <c r="J304">
        <v>1384.2239999999999</v>
      </c>
    </row>
    <row r="305" spans="1:10" x14ac:dyDescent="0.3">
      <c r="A305" t="s">
        <v>1498</v>
      </c>
      <c r="B305" s="27">
        <v>45813</v>
      </c>
      <c r="C305" t="s">
        <v>201</v>
      </c>
      <c r="D305" t="s">
        <v>900</v>
      </c>
      <c r="E305" t="s">
        <v>1151</v>
      </c>
      <c r="F305">
        <v>2</v>
      </c>
      <c r="G305">
        <v>916.49</v>
      </c>
      <c r="H305">
        <v>0.3</v>
      </c>
      <c r="I305" t="s">
        <v>1194</v>
      </c>
      <c r="J305">
        <v>1283.086</v>
      </c>
    </row>
    <row r="306" spans="1:10" x14ac:dyDescent="0.3">
      <c r="A306" t="s">
        <v>1499</v>
      </c>
      <c r="B306" s="27">
        <v>45615</v>
      </c>
      <c r="C306" t="s">
        <v>105</v>
      </c>
      <c r="D306" t="s">
        <v>965</v>
      </c>
      <c r="E306" t="s">
        <v>1159</v>
      </c>
      <c r="F306">
        <v>3</v>
      </c>
      <c r="G306">
        <v>781.39</v>
      </c>
      <c r="H306">
        <v>0.12</v>
      </c>
      <c r="I306" t="s">
        <v>1189</v>
      </c>
      <c r="J306">
        <v>2062.8696</v>
      </c>
    </row>
    <row r="307" spans="1:10" x14ac:dyDescent="0.3">
      <c r="A307" t="s">
        <v>1500</v>
      </c>
      <c r="B307" s="27">
        <v>45431</v>
      </c>
      <c r="C307" t="s">
        <v>362</v>
      </c>
      <c r="D307" t="s">
        <v>923</v>
      </c>
      <c r="E307" t="s">
        <v>1159</v>
      </c>
      <c r="F307">
        <v>4</v>
      </c>
      <c r="G307">
        <v>619.74</v>
      </c>
      <c r="H307">
        <v>0.13</v>
      </c>
      <c r="I307" t="s">
        <v>1194</v>
      </c>
      <c r="J307">
        <v>2156.6952000000001</v>
      </c>
    </row>
    <row r="308" spans="1:10" x14ac:dyDescent="0.3">
      <c r="A308" t="s">
        <v>1501</v>
      </c>
      <c r="B308" s="27">
        <v>45679</v>
      </c>
      <c r="C308" t="s">
        <v>761</v>
      </c>
      <c r="D308" t="s">
        <v>998</v>
      </c>
      <c r="E308" t="s">
        <v>1164</v>
      </c>
      <c r="F308">
        <v>2</v>
      </c>
      <c r="G308">
        <v>837.76</v>
      </c>
      <c r="H308">
        <v>0.03</v>
      </c>
      <c r="I308" t="s">
        <v>1194</v>
      </c>
      <c r="J308">
        <v>1625.2544</v>
      </c>
    </row>
    <row r="309" spans="1:10" x14ac:dyDescent="0.3">
      <c r="A309" t="s">
        <v>1502</v>
      </c>
      <c r="B309" s="27">
        <v>45842</v>
      </c>
      <c r="C309" t="s">
        <v>717</v>
      </c>
      <c r="D309" t="s">
        <v>1083</v>
      </c>
      <c r="E309" t="s">
        <v>1122</v>
      </c>
      <c r="F309">
        <v>3</v>
      </c>
      <c r="G309">
        <v>135.94</v>
      </c>
      <c r="H309">
        <v>0.2</v>
      </c>
      <c r="I309" t="s">
        <v>1189</v>
      </c>
      <c r="J309">
        <v>326.25599999999997</v>
      </c>
    </row>
    <row r="310" spans="1:10" x14ac:dyDescent="0.3">
      <c r="A310" t="s">
        <v>1503</v>
      </c>
      <c r="B310" s="27">
        <v>45796</v>
      </c>
      <c r="C310" t="s">
        <v>758</v>
      </c>
      <c r="D310" t="s">
        <v>1035</v>
      </c>
      <c r="E310" t="s">
        <v>1122</v>
      </c>
      <c r="F310">
        <v>4</v>
      </c>
      <c r="G310">
        <v>396.53</v>
      </c>
      <c r="H310">
        <v>7.0000000000000007E-2</v>
      </c>
      <c r="I310" t="s">
        <v>1191</v>
      </c>
      <c r="J310">
        <v>1475.0916</v>
      </c>
    </row>
    <row r="311" spans="1:10" x14ac:dyDescent="0.3">
      <c r="A311" t="s">
        <v>1504</v>
      </c>
      <c r="B311" s="27">
        <v>45264</v>
      </c>
      <c r="C311" t="s">
        <v>376</v>
      </c>
      <c r="D311" t="s">
        <v>894</v>
      </c>
      <c r="E311" t="s">
        <v>1164</v>
      </c>
      <c r="F311">
        <v>2</v>
      </c>
      <c r="G311">
        <v>722.45</v>
      </c>
      <c r="H311">
        <v>0.22</v>
      </c>
      <c r="I311" t="s">
        <v>1191</v>
      </c>
      <c r="J311">
        <v>1127.0219999999999</v>
      </c>
    </row>
    <row r="312" spans="1:10" x14ac:dyDescent="0.3">
      <c r="A312" t="s">
        <v>1505</v>
      </c>
      <c r="B312" s="27">
        <v>45504</v>
      </c>
      <c r="C312" t="s">
        <v>115</v>
      </c>
      <c r="D312" t="s">
        <v>1004</v>
      </c>
      <c r="E312" t="s">
        <v>1126</v>
      </c>
      <c r="F312">
        <v>2</v>
      </c>
      <c r="G312">
        <v>138.41</v>
      </c>
      <c r="H312">
        <v>0.02</v>
      </c>
      <c r="I312" t="s">
        <v>1189</v>
      </c>
      <c r="J312">
        <v>271.28359999999998</v>
      </c>
    </row>
    <row r="313" spans="1:10" x14ac:dyDescent="0.3">
      <c r="A313" t="s">
        <v>1506</v>
      </c>
      <c r="B313" s="27">
        <v>45679</v>
      </c>
      <c r="C313" t="s">
        <v>239</v>
      </c>
      <c r="D313" t="s">
        <v>1053</v>
      </c>
      <c r="E313" t="s">
        <v>1126</v>
      </c>
      <c r="F313">
        <v>4</v>
      </c>
      <c r="G313">
        <v>741.51</v>
      </c>
      <c r="H313">
        <v>0.09</v>
      </c>
      <c r="I313" t="s">
        <v>1194</v>
      </c>
      <c r="J313">
        <v>2699.0963999999999</v>
      </c>
    </row>
    <row r="314" spans="1:10" x14ac:dyDescent="0.3">
      <c r="A314" t="s">
        <v>1507</v>
      </c>
      <c r="B314" s="27">
        <v>45611</v>
      </c>
      <c r="C314" t="s">
        <v>64</v>
      </c>
      <c r="D314" t="s">
        <v>1053</v>
      </c>
      <c r="E314" t="s">
        <v>1172</v>
      </c>
      <c r="F314">
        <v>2</v>
      </c>
      <c r="G314">
        <v>588.9</v>
      </c>
      <c r="H314">
        <v>0.19</v>
      </c>
      <c r="I314" t="s">
        <v>1191</v>
      </c>
      <c r="J314">
        <v>954.01800000000003</v>
      </c>
    </row>
    <row r="315" spans="1:10" x14ac:dyDescent="0.3">
      <c r="A315" t="s">
        <v>1508</v>
      </c>
      <c r="B315" s="27">
        <v>45389</v>
      </c>
      <c r="C315" t="s">
        <v>496</v>
      </c>
      <c r="D315" t="s">
        <v>962</v>
      </c>
      <c r="E315" t="s">
        <v>1126</v>
      </c>
      <c r="F315">
        <v>1</v>
      </c>
      <c r="G315">
        <v>88.92</v>
      </c>
      <c r="H315">
        <v>0.19</v>
      </c>
      <c r="I315" t="s">
        <v>1191</v>
      </c>
      <c r="J315">
        <v>72.025200000000012</v>
      </c>
    </row>
    <row r="316" spans="1:10" x14ac:dyDescent="0.3">
      <c r="A316" t="s">
        <v>1509</v>
      </c>
      <c r="B316" s="27">
        <v>45339</v>
      </c>
      <c r="C316" t="s">
        <v>228</v>
      </c>
      <c r="D316" t="s">
        <v>995</v>
      </c>
      <c r="E316" t="s">
        <v>1169</v>
      </c>
      <c r="F316">
        <v>1</v>
      </c>
      <c r="G316">
        <v>299.13</v>
      </c>
      <c r="H316">
        <v>0.1</v>
      </c>
      <c r="I316" t="s">
        <v>1194</v>
      </c>
      <c r="J316">
        <v>269.21699999999998</v>
      </c>
    </row>
    <row r="317" spans="1:10" x14ac:dyDescent="0.3">
      <c r="A317" t="s">
        <v>1510</v>
      </c>
      <c r="B317" s="27">
        <v>45433</v>
      </c>
      <c r="C317" t="s">
        <v>226</v>
      </c>
      <c r="D317" t="s">
        <v>1044</v>
      </c>
      <c r="E317" t="s">
        <v>1131</v>
      </c>
      <c r="F317">
        <v>2</v>
      </c>
      <c r="G317">
        <v>548.29999999999995</v>
      </c>
      <c r="H317">
        <v>0.23</v>
      </c>
      <c r="I317" t="s">
        <v>1189</v>
      </c>
      <c r="J317">
        <v>844.38199999999995</v>
      </c>
    </row>
    <row r="318" spans="1:10" x14ac:dyDescent="0.3">
      <c r="A318" t="s">
        <v>1511</v>
      </c>
      <c r="B318" s="27">
        <v>45435</v>
      </c>
      <c r="C318" t="s">
        <v>437</v>
      </c>
      <c r="D318" t="s">
        <v>974</v>
      </c>
      <c r="E318" t="s">
        <v>1154</v>
      </c>
      <c r="F318">
        <v>3</v>
      </c>
      <c r="G318">
        <v>977.55</v>
      </c>
      <c r="H318">
        <v>0.02</v>
      </c>
      <c r="I318" t="s">
        <v>1191</v>
      </c>
      <c r="J318">
        <v>2873.9969999999989</v>
      </c>
    </row>
    <row r="319" spans="1:10" x14ac:dyDescent="0.3">
      <c r="A319" t="s">
        <v>1512</v>
      </c>
      <c r="B319" s="27">
        <v>45823</v>
      </c>
      <c r="C319" t="s">
        <v>559</v>
      </c>
      <c r="D319" t="s">
        <v>942</v>
      </c>
      <c r="E319" t="s">
        <v>1175</v>
      </c>
      <c r="F319">
        <v>1</v>
      </c>
      <c r="G319">
        <v>459.42</v>
      </c>
      <c r="H319">
        <v>0.28000000000000003</v>
      </c>
      <c r="I319" t="s">
        <v>1194</v>
      </c>
      <c r="J319">
        <v>330.7824</v>
      </c>
    </row>
    <row r="320" spans="1:10" x14ac:dyDescent="0.3">
      <c r="A320" t="s">
        <v>1513</v>
      </c>
      <c r="B320" s="27">
        <v>45663</v>
      </c>
      <c r="C320" t="s">
        <v>188</v>
      </c>
      <c r="D320" t="s">
        <v>797</v>
      </c>
      <c r="E320" t="s">
        <v>1134</v>
      </c>
      <c r="F320">
        <v>2</v>
      </c>
      <c r="G320">
        <v>123.19</v>
      </c>
      <c r="H320">
        <v>0.19</v>
      </c>
      <c r="I320" t="s">
        <v>1189</v>
      </c>
      <c r="J320">
        <v>199.56780000000001</v>
      </c>
    </row>
    <row r="321" spans="1:10" x14ac:dyDescent="0.3">
      <c r="A321" t="s">
        <v>1514</v>
      </c>
      <c r="B321" s="27">
        <v>45879</v>
      </c>
      <c r="C321" t="s">
        <v>576</v>
      </c>
      <c r="D321" t="s">
        <v>977</v>
      </c>
      <c r="E321" t="s">
        <v>1178</v>
      </c>
      <c r="F321">
        <v>1</v>
      </c>
      <c r="G321">
        <v>222.95</v>
      </c>
      <c r="H321">
        <v>0.02</v>
      </c>
      <c r="I321" t="s">
        <v>1191</v>
      </c>
      <c r="J321">
        <v>218.49100000000001</v>
      </c>
    </row>
    <row r="322" spans="1:10" x14ac:dyDescent="0.3">
      <c r="A322" t="s">
        <v>1515</v>
      </c>
      <c r="B322" s="27">
        <v>45840</v>
      </c>
      <c r="C322" t="s">
        <v>537</v>
      </c>
      <c r="D322" t="s">
        <v>904</v>
      </c>
      <c r="E322" t="s">
        <v>1134</v>
      </c>
      <c r="F322">
        <v>3</v>
      </c>
      <c r="G322">
        <v>601.92999999999995</v>
      </c>
      <c r="H322">
        <v>0.14000000000000001</v>
      </c>
      <c r="I322" t="s">
        <v>1189</v>
      </c>
      <c r="J322">
        <v>1552.9793999999999</v>
      </c>
    </row>
    <row r="323" spans="1:10" x14ac:dyDescent="0.3">
      <c r="A323" t="s">
        <v>1516</v>
      </c>
      <c r="B323" s="27">
        <v>45380</v>
      </c>
      <c r="C323" t="s">
        <v>489</v>
      </c>
      <c r="D323" t="s">
        <v>1020</v>
      </c>
      <c r="E323" t="s">
        <v>1126</v>
      </c>
      <c r="F323">
        <v>1</v>
      </c>
      <c r="G323">
        <v>564.1</v>
      </c>
      <c r="H323">
        <v>0.03</v>
      </c>
      <c r="I323" t="s">
        <v>1189</v>
      </c>
      <c r="J323">
        <v>547.17700000000002</v>
      </c>
    </row>
    <row r="324" spans="1:10" x14ac:dyDescent="0.3">
      <c r="A324" t="s">
        <v>1517</v>
      </c>
      <c r="B324" s="27">
        <v>45672</v>
      </c>
      <c r="C324" t="s">
        <v>198</v>
      </c>
      <c r="D324" t="s">
        <v>1053</v>
      </c>
      <c r="E324" t="s">
        <v>1138</v>
      </c>
      <c r="F324">
        <v>1</v>
      </c>
      <c r="G324">
        <v>516.62</v>
      </c>
      <c r="H324">
        <v>0.18</v>
      </c>
      <c r="I324" t="s">
        <v>1189</v>
      </c>
      <c r="J324">
        <v>423.62840000000011</v>
      </c>
    </row>
    <row r="325" spans="1:10" x14ac:dyDescent="0.3">
      <c r="A325" t="s">
        <v>1518</v>
      </c>
      <c r="B325" s="27">
        <v>45497</v>
      </c>
      <c r="C325" t="s">
        <v>697</v>
      </c>
      <c r="D325" t="s">
        <v>1001</v>
      </c>
      <c r="E325" t="s">
        <v>1159</v>
      </c>
      <c r="F325">
        <v>1</v>
      </c>
      <c r="G325">
        <v>934.75</v>
      </c>
      <c r="H325">
        <v>0.11</v>
      </c>
      <c r="I325" t="s">
        <v>1191</v>
      </c>
      <c r="J325">
        <v>831.92750000000001</v>
      </c>
    </row>
    <row r="326" spans="1:10" x14ac:dyDescent="0.3">
      <c r="A326" t="s">
        <v>1519</v>
      </c>
      <c r="B326" s="27">
        <v>45407</v>
      </c>
      <c r="C326" t="s">
        <v>398</v>
      </c>
      <c r="D326" t="s">
        <v>1107</v>
      </c>
      <c r="E326" t="s">
        <v>1144</v>
      </c>
      <c r="F326">
        <v>4</v>
      </c>
      <c r="G326">
        <v>548.44000000000005</v>
      </c>
      <c r="H326">
        <v>0.05</v>
      </c>
      <c r="I326" t="s">
        <v>1191</v>
      </c>
      <c r="J326">
        <v>2084.0720000000001</v>
      </c>
    </row>
    <row r="327" spans="1:10" x14ac:dyDescent="0.3">
      <c r="A327" t="s">
        <v>1520</v>
      </c>
      <c r="B327" s="27">
        <v>45764</v>
      </c>
      <c r="C327" t="s">
        <v>42</v>
      </c>
      <c r="D327" t="s">
        <v>919</v>
      </c>
      <c r="E327" t="s">
        <v>1131</v>
      </c>
      <c r="F327">
        <v>3</v>
      </c>
      <c r="G327">
        <v>361.11</v>
      </c>
      <c r="H327">
        <v>0.06</v>
      </c>
      <c r="I327" t="s">
        <v>1189</v>
      </c>
      <c r="J327">
        <v>1018.3302</v>
      </c>
    </row>
    <row r="328" spans="1:10" x14ac:dyDescent="0.3">
      <c r="A328" t="s">
        <v>1521</v>
      </c>
      <c r="B328" s="27">
        <v>45924</v>
      </c>
      <c r="C328" t="s">
        <v>327</v>
      </c>
      <c r="D328" t="s">
        <v>841</v>
      </c>
      <c r="E328" t="s">
        <v>1122</v>
      </c>
      <c r="F328">
        <v>2</v>
      </c>
      <c r="G328">
        <v>610.37</v>
      </c>
      <c r="H328">
        <v>0.1</v>
      </c>
      <c r="I328" t="s">
        <v>1191</v>
      </c>
      <c r="J328">
        <v>1098.6659999999999</v>
      </c>
    </row>
    <row r="329" spans="1:10" x14ac:dyDescent="0.3">
      <c r="A329" t="s">
        <v>1522</v>
      </c>
      <c r="B329" s="27">
        <v>45240</v>
      </c>
      <c r="C329" t="s">
        <v>540</v>
      </c>
      <c r="D329" t="s">
        <v>965</v>
      </c>
      <c r="E329" t="s">
        <v>1169</v>
      </c>
      <c r="F329">
        <v>1</v>
      </c>
      <c r="G329">
        <v>272.2</v>
      </c>
      <c r="H329">
        <v>0.3</v>
      </c>
      <c r="I329" t="s">
        <v>1189</v>
      </c>
      <c r="J329">
        <v>190.54</v>
      </c>
    </row>
    <row r="330" spans="1:10" x14ac:dyDescent="0.3">
      <c r="A330" t="s">
        <v>1523</v>
      </c>
      <c r="B330" s="27">
        <v>45349</v>
      </c>
      <c r="C330" t="s">
        <v>697</v>
      </c>
      <c r="D330" t="s">
        <v>1044</v>
      </c>
      <c r="E330" t="s">
        <v>1141</v>
      </c>
      <c r="F330">
        <v>3</v>
      </c>
      <c r="G330">
        <v>573.1</v>
      </c>
      <c r="H330">
        <v>0.16</v>
      </c>
      <c r="I330" t="s">
        <v>1194</v>
      </c>
      <c r="J330">
        <v>1444.212</v>
      </c>
    </row>
    <row r="331" spans="1:10" x14ac:dyDescent="0.3">
      <c r="A331" t="s">
        <v>1524</v>
      </c>
      <c r="B331" s="27">
        <v>45756</v>
      </c>
      <c r="C331" t="s">
        <v>522</v>
      </c>
      <c r="D331" t="s">
        <v>811</v>
      </c>
      <c r="E331" t="s">
        <v>1117</v>
      </c>
      <c r="F331">
        <v>4</v>
      </c>
      <c r="G331">
        <v>24.72</v>
      </c>
      <c r="H331">
        <v>0.28000000000000003</v>
      </c>
      <c r="I331" t="s">
        <v>1189</v>
      </c>
      <c r="J331">
        <v>71.193599999999989</v>
      </c>
    </row>
    <row r="332" spans="1:10" x14ac:dyDescent="0.3">
      <c r="A332" t="s">
        <v>1525</v>
      </c>
      <c r="B332" s="27">
        <v>45478</v>
      </c>
      <c r="C332" t="s">
        <v>422</v>
      </c>
      <c r="D332" t="s">
        <v>825</v>
      </c>
      <c r="E332" t="s">
        <v>1151</v>
      </c>
      <c r="F332">
        <v>3</v>
      </c>
      <c r="G332">
        <v>268.89</v>
      </c>
      <c r="H332">
        <v>7.0000000000000007E-2</v>
      </c>
      <c r="I332" t="s">
        <v>1194</v>
      </c>
      <c r="J332">
        <v>750.20309999999995</v>
      </c>
    </row>
    <row r="333" spans="1:10" x14ac:dyDescent="0.3">
      <c r="A333" t="s">
        <v>1526</v>
      </c>
      <c r="B333" s="27">
        <v>45890</v>
      </c>
      <c r="C333" t="s">
        <v>431</v>
      </c>
      <c r="D333" t="s">
        <v>1016</v>
      </c>
      <c r="E333" t="s">
        <v>1151</v>
      </c>
      <c r="F333">
        <v>1</v>
      </c>
      <c r="G333">
        <v>78.5</v>
      </c>
      <c r="H333">
        <v>0.17</v>
      </c>
      <c r="I333" t="s">
        <v>1194</v>
      </c>
      <c r="J333">
        <v>65.155000000000001</v>
      </c>
    </row>
    <row r="334" spans="1:10" x14ac:dyDescent="0.3">
      <c r="A334" t="s">
        <v>1527</v>
      </c>
      <c r="B334" s="27">
        <v>45815</v>
      </c>
      <c r="C334" t="s">
        <v>251</v>
      </c>
      <c r="D334" t="s">
        <v>916</v>
      </c>
      <c r="E334" t="s">
        <v>1134</v>
      </c>
      <c r="F334">
        <v>3</v>
      </c>
      <c r="G334">
        <v>399.42</v>
      </c>
      <c r="H334">
        <v>0.02</v>
      </c>
      <c r="I334" t="s">
        <v>1189</v>
      </c>
      <c r="J334">
        <v>1174.2947999999999</v>
      </c>
    </row>
    <row r="335" spans="1:10" x14ac:dyDescent="0.3">
      <c r="A335" t="s">
        <v>1528</v>
      </c>
      <c r="B335" s="27">
        <v>45891</v>
      </c>
      <c r="C335" t="s">
        <v>183</v>
      </c>
      <c r="D335" t="s">
        <v>900</v>
      </c>
      <c r="E335" t="s">
        <v>1178</v>
      </c>
      <c r="F335">
        <v>3</v>
      </c>
      <c r="G335">
        <v>455.82</v>
      </c>
      <c r="H335">
        <v>0.01</v>
      </c>
      <c r="I335" t="s">
        <v>1191</v>
      </c>
      <c r="J335">
        <v>1353.7854</v>
      </c>
    </row>
    <row r="336" spans="1:10" x14ac:dyDescent="0.3">
      <c r="A336" t="s">
        <v>1529</v>
      </c>
      <c r="B336" s="27">
        <v>45609</v>
      </c>
      <c r="C336" t="s">
        <v>564</v>
      </c>
      <c r="D336" t="s">
        <v>962</v>
      </c>
      <c r="E336" t="s">
        <v>1138</v>
      </c>
      <c r="F336">
        <v>2</v>
      </c>
      <c r="G336">
        <v>613.23</v>
      </c>
      <c r="H336">
        <v>0.15</v>
      </c>
      <c r="I336" t="s">
        <v>1191</v>
      </c>
      <c r="J336">
        <v>1042.491</v>
      </c>
    </row>
    <row r="337" spans="1:10" x14ac:dyDescent="0.3">
      <c r="A337" t="s">
        <v>1530</v>
      </c>
      <c r="B337" s="27">
        <v>45309</v>
      </c>
      <c r="C337" t="s">
        <v>725</v>
      </c>
      <c r="D337" t="s">
        <v>797</v>
      </c>
      <c r="E337" t="s">
        <v>1164</v>
      </c>
      <c r="F337">
        <v>4</v>
      </c>
      <c r="G337">
        <v>971.9</v>
      </c>
      <c r="H337">
        <v>0.28000000000000003</v>
      </c>
      <c r="I337" t="s">
        <v>1191</v>
      </c>
      <c r="J337">
        <v>2799.0720000000001</v>
      </c>
    </row>
    <row r="338" spans="1:10" x14ac:dyDescent="0.3">
      <c r="A338" t="s">
        <v>1531</v>
      </c>
      <c r="B338" s="27">
        <v>45519</v>
      </c>
      <c r="C338" t="s">
        <v>87</v>
      </c>
      <c r="D338" t="s">
        <v>891</v>
      </c>
      <c r="E338" t="s">
        <v>1144</v>
      </c>
      <c r="F338">
        <v>3</v>
      </c>
      <c r="G338">
        <v>884.92</v>
      </c>
      <c r="H338">
        <v>0.06</v>
      </c>
      <c r="I338" t="s">
        <v>1191</v>
      </c>
      <c r="J338">
        <v>2495.4744000000001</v>
      </c>
    </row>
    <row r="339" spans="1:10" x14ac:dyDescent="0.3">
      <c r="A339" t="s">
        <v>1532</v>
      </c>
      <c r="B339" s="27">
        <v>45921</v>
      </c>
      <c r="C339" t="s">
        <v>187</v>
      </c>
      <c r="D339" t="s">
        <v>821</v>
      </c>
      <c r="E339" t="s">
        <v>1151</v>
      </c>
      <c r="F339">
        <v>1</v>
      </c>
      <c r="G339">
        <v>125</v>
      </c>
      <c r="H339">
        <v>0.23</v>
      </c>
      <c r="I339" t="s">
        <v>1189</v>
      </c>
      <c r="J339">
        <v>96.25</v>
      </c>
    </row>
    <row r="340" spans="1:10" x14ac:dyDescent="0.3">
      <c r="A340" t="s">
        <v>1533</v>
      </c>
      <c r="B340" s="27">
        <v>45465</v>
      </c>
      <c r="C340" t="s">
        <v>242</v>
      </c>
      <c r="D340" t="s">
        <v>830</v>
      </c>
      <c r="E340" t="s">
        <v>1166</v>
      </c>
      <c r="F340">
        <v>2</v>
      </c>
      <c r="G340">
        <v>188.25</v>
      </c>
      <c r="H340">
        <v>0.08</v>
      </c>
      <c r="I340" t="s">
        <v>1191</v>
      </c>
      <c r="J340">
        <v>346.38</v>
      </c>
    </row>
    <row r="341" spans="1:10" x14ac:dyDescent="0.3">
      <c r="A341" t="s">
        <v>1534</v>
      </c>
      <c r="B341" s="27">
        <v>45303</v>
      </c>
      <c r="C341" t="s">
        <v>380</v>
      </c>
      <c r="D341" t="s">
        <v>948</v>
      </c>
      <c r="E341" t="s">
        <v>1141</v>
      </c>
      <c r="F341">
        <v>4</v>
      </c>
      <c r="G341">
        <v>344.12</v>
      </c>
      <c r="H341">
        <v>0.25</v>
      </c>
      <c r="I341" t="s">
        <v>1191</v>
      </c>
      <c r="J341">
        <v>1032.3599999999999</v>
      </c>
    </row>
    <row r="342" spans="1:10" x14ac:dyDescent="0.3">
      <c r="A342" t="s">
        <v>1535</v>
      </c>
      <c r="B342" s="27">
        <v>45218</v>
      </c>
      <c r="C342" t="s">
        <v>115</v>
      </c>
      <c r="D342" t="s">
        <v>855</v>
      </c>
      <c r="E342" t="s">
        <v>1178</v>
      </c>
      <c r="F342">
        <v>3</v>
      </c>
      <c r="G342">
        <v>997.95</v>
      </c>
      <c r="H342">
        <v>0.09</v>
      </c>
      <c r="I342" t="s">
        <v>1194</v>
      </c>
      <c r="J342">
        <v>2724.4034999999999</v>
      </c>
    </row>
    <row r="343" spans="1:10" x14ac:dyDescent="0.3">
      <c r="A343" t="s">
        <v>1536</v>
      </c>
      <c r="B343" s="27">
        <v>45727</v>
      </c>
      <c r="C343" t="s">
        <v>273</v>
      </c>
      <c r="D343" t="s">
        <v>834</v>
      </c>
      <c r="E343" t="s">
        <v>1166</v>
      </c>
      <c r="F343">
        <v>3</v>
      </c>
      <c r="G343">
        <v>121.64</v>
      </c>
      <c r="H343">
        <v>7.0000000000000007E-2</v>
      </c>
      <c r="I343" t="s">
        <v>1191</v>
      </c>
      <c r="J343">
        <v>339.37560000000002</v>
      </c>
    </row>
    <row r="344" spans="1:10" x14ac:dyDescent="0.3">
      <c r="A344" t="s">
        <v>1537</v>
      </c>
      <c r="B344" s="27">
        <v>45557</v>
      </c>
      <c r="C344" t="s">
        <v>378</v>
      </c>
      <c r="D344" t="s">
        <v>1016</v>
      </c>
      <c r="E344" t="s">
        <v>1154</v>
      </c>
      <c r="F344">
        <v>2</v>
      </c>
      <c r="G344">
        <v>692.72</v>
      </c>
      <c r="H344">
        <v>0.13</v>
      </c>
      <c r="I344" t="s">
        <v>1191</v>
      </c>
      <c r="J344">
        <v>1205.3327999999999</v>
      </c>
    </row>
    <row r="345" spans="1:10" x14ac:dyDescent="0.3">
      <c r="A345" t="s">
        <v>1538</v>
      </c>
      <c r="B345" s="27">
        <v>45623</v>
      </c>
      <c r="C345" t="s">
        <v>73</v>
      </c>
      <c r="D345" t="s">
        <v>878</v>
      </c>
      <c r="E345" t="s">
        <v>1178</v>
      </c>
      <c r="F345">
        <v>3</v>
      </c>
      <c r="G345">
        <v>794.59</v>
      </c>
      <c r="H345">
        <v>0.03</v>
      </c>
      <c r="I345" t="s">
        <v>1191</v>
      </c>
      <c r="J345">
        <v>2312.2568999999999</v>
      </c>
    </row>
    <row r="346" spans="1:10" x14ac:dyDescent="0.3">
      <c r="A346" t="s">
        <v>1539</v>
      </c>
      <c r="B346" s="27">
        <v>45224</v>
      </c>
      <c r="C346" t="s">
        <v>44</v>
      </c>
      <c r="D346" t="s">
        <v>885</v>
      </c>
      <c r="E346" t="s">
        <v>1151</v>
      </c>
      <c r="F346">
        <v>1</v>
      </c>
      <c r="G346">
        <v>907.95</v>
      </c>
      <c r="H346">
        <v>0.1</v>
      </c>
      <c r="I346" t="s">
        <v>1191</v>
      </c>
      <c r="J346">
        <v>817.15500000000009</v>
      </c>
    </row>
    <row r="347" spans="1:10" x14ac:dyDescent="0.3">
      <c r="A347" t="s">
        <v>1540</v>
      </c>
      <c r="B347" s="27">
        <v>45940</v>
      </c>
      <c r="C347" t="s">
        <v>476</v>
      </c>
      <c r="D347" t="s">
        <v>962</v>
      </c>
      <c r="E347" t="s">
        <v>1117</v>
      </c>
      <c r="F347">
        <v>2</v>
      </c>
      <c r="G347">
        <v>660.81</v>
      </c>
      <c r="H347">
        <v>0.18</v>
      </c>
      <c r="I347" t="s">
        <v>1189</v>
      </c>
      <c r="J347">
        <v>1083.7284</v>
      </c>
    </row>
    <row r="348" spans="1:10" x14ac:dyDescent="0.3">
      <c r="A348" t="s">
        <v>1541</v>
      </c>
      <c r="B348" s="27">
        <v>45915</v>
      </c>
      <c r="C348" t="s">
        <v>140</v>
      </c>
      <c r="D348" t="s">
        <v>965</v>
      </c>
      <c r="E348" t="s">
        <v>1147</v>
      </c>
      <c r="F348">
        <v>3</v>
      </c>
      <c r="G348">
        <v>564.94000000000005</v>
      </c>
      <c r="H348">
        <v>0.22</v>
      </c>
      <c r="I348" t="s">
        <v>1194</v>
      </c>
      <c r="J348">
        <v>1321.9595999999999</v>
      </c>
    </row>
    <row r="349" spans="1:10" x14ac:dyDescent="0.3">
      <c r="A349" t="s">
        <v>1542</v>
      </c>
      <c r="B349" s="27">
        <v>45541</v>
      </c>
      <c r="C349" t="s">
        <v>127</v>
      </c>
      <c r="D349" t="s">
        <v>848</v>
      </c>
      <c r="E349" t="s">
        <v>1166</v>
      </c>
      <c r="F349">
        <v>2</v>
      </c>
      <c r="G349">
        <v>280.37</v>
      </c>
      <c r="H349">
        <v>0.22</v>
      </c>
      <c r="I349" t="s">
        <v>1194</v>
      </c>
      <c r="J349">
        <v>437.37720000000002</v>
      </c>
    </row>
    <row r="350" spans="1:10" x14ac:dyDescent="0.3">
      <c r="A350" t="s">
        <v>1543</v>
      </c>
      <c r="B350" s="27">
        <v>45489</v>
      </c>
      <c r="C350" t="s">
        <v>596</v>
      </c>
      <c r="D350" t="s">
        <v>962</v>
      </c>
      <c r="E350" t="s">
        <v>1131</v>
      </c>
      <c r="F350">
        <v>2</v>
      </c>
      <c r="G350">
        <v>85.23</v>
      </c>
      <c r="H350">
        <v>0.13</v>
      </c>
      <c r="I350" t="s">
        <v>1189</v>
      </c>
      <c r="J350">
        <v>148.30019999999999</v>
      </c>
    </row>
    <row r="351" spans="1:10" x14ac:dyDescent="0.3">
      <c r="A351" t="s">
        <v>1544</v>
      </c>
      <c r="B351" s="27">
        <v>45748</v>
      </c>
      <c r="C351" t="s">
        <v>507</v>
      </c>
      <c r="D351" t="s">
        <v>888</v>
      </c>
      <c r="E351" t="s">
        <v>1162</v>
      </c>
      <c r="F351">
        <v>2</v>
      </c>
      <c r="G351">
        <v>563.29999999999995</v>
      </c>
      <c r="H351">
        <v>0.26</v>
      </c>
      <c r="I351" t="s">
        <v>1189</v>
      </c>
      <c r="J351">
        <v>833.68399999999997</v>
      </c>
    </row>
    <row r="352" spans="1:10" x14ac:dyDescent="0.3">
      <c r="A352" t="s">
        <v>1545</v>
      </c>
      <c r="B352" s="27">
        <v>45309</v>
      </c>
      <c r="C352" t="s">
        <v>85</v>
      </c>
      <c r="D352" t="s">
        <v>1053</v>
      </c>
      <c r="E352" t="s">
        <v>1175</v>
      </c>
      <c r="F352">
        <v>2</v>
      </c>
      <c r="G352">
        <v>827.81</v>
      </c>
      <c r="H352">
        <v>0.04</v>
      </c>
      <c r="I352" t="s">
        <v>1191</v>
      </c>
      <c r="J352">
        <v>1589.3951999999999</v>
      </c>
    </row>
    <row r="353" spans="1:10" x14ac:dyDescent="0.3">
      <c r="A353" t="s">
        <v>1546</v>
      </c>
      <c r="B353" s="27">
        <v>45621</v>
      </c>
      <c r="C353" t="s">
        <v>367</v>
      </c>
      <c r="D353" t="s">
        <v>837</v>
      </c>
      <c r="E353" t="s">
        <v>1175</v>
      </c>
      <c r="F353">
        <v>3</v>
      </c>
      <c r="G353">
        <v>877.71</v>
      </c>
      <c r="H353">
        <v>0.12</v>
      </c>
      <c r="I353" t="s">
        <v>1191</v>
      </c>
      <c r="J353">
        <v>2317.1543999999999</v>
      </c>
    </row>
    <row r="354" spans="1:10" x14ac:dyDescent="0.3">
      <c r="A354" t="s">
        <v>1547</v>
      </c>
      <c r="B354" s="27">
        <v>45603</v>
      </c>
      <c r="C354" t="s">
        <v>431</v>
      </c>
      <c r="D354" t="s">
        <v>983</v>
      </c>
      <c r="E354" t="s">
        <v>1151</v>
      </c>
      <c r="F354">
        <v>4</v>
      </c>
      <c r="G354">
        <v>488.56</v>
      </c>
      <c r="H354">
        <v>0.26</v>
      </c>
      <c r="I354" t="s">
        <v>1194</v>
      </c>
      <c r="J354">
        <v>1446.1376</v>
      </c>
    </row>
    <row r="355" spans="1:10" x14ac:dyDescent="0.3">
      <c r="A355" t="s">
        <v>1548</v>
      </c>
      <c r="B355" s="27">
        <v>45501</v>
      </c>
      <c r="C355" t="s">
        <v>210</v>
      </c>
      <c r="D355" t="s">
        <v>882</v>
      </c>
      <c r="E355" t="s">
        <v>1159</v>
      </c>
      <c r="F355">
        <v>4</v>
      </c>
      <c r="G355">
        <v>175.91</v>
      </c>
      <c r="H355">
        <v>0.13</v>
      </c>
      <c r="I355" t="s">
        <v>1191</v>
      </c>
      <c r="J355">
        <v>612.16679999999997</v>
      </c>
    </row>
    <row r="356" spans="1:10" x14ac:dyDescent="0.3">
      <c r="A356" t="s">
        <v>1549</v>
      </c>
      <c r="B356" s="27">
        <v>45398</v>
      </c>
      <c r="C356" t="s">
        <v>418</v>
      </c>
      <c r="D356" t="s">
        <v>1074</v>
      </c>
      <c r="E356" t="s">
        <v>1147</v>
      </c>
      <c r="F356">
        <v>4</v>
      </c>
      <c r="G356">
        <v>289.66000000000003</v>
      </c>
      <c r="H356">
        <v>0.25</v>
      </c>
      <c r="I356" t="s">
        <v>1194</v>
      </c>
      <c r="J356">
        <v>868.98</v>
      </c>
    </row>
    <row r="357" spans="1:10" x14ac:dyDescent="0.3">
      <c r="A357" t="s">
        <v>1550</v>
      </c>
      <c r="B357" s="27">
        <v>45304</v>
      </c>
      <c r="C357" t="s">
        <v>408</v>
      </c>
      <c r="D357" t="s">
        <v>848</v>
      </c>
      <c r="E357" t="s">
        <v>1166</v>
      </c>
      <c r="F357">
        <v>2</v>
      </c>
      <c r="G357">
        <v>899.27</v>
      </c>
      <c r="H357">
        <v>0.17</v>
      </c>
      <c r="I357" t="s">
        <v>1189</v>
      </c>
      <c r="J357">
        <v>1492.7882</v>
      </c>
    </row>
    <row r="358" spans="1:10" x14ac:dyDescent="0.3">
      <c r="A358" t="s">
        <v>1551</v>
      </c>
      <c r="B358" s="27">
        <v>45299</v>
      </c>
      <c r="C358" t="s">
        <v>147</v>
      </c>
      <c r="D358" t="s">
        <v>858</v>
      </c>
      <c r="E358" t="s">
        <v>1122</v>
      </c>
      <c r="F358">
        <v>1</v>
      </c>
      <c r="G358">
        <v>691.38</v>
      </c>
      <c r="H358">
        <v>0.11</v>
      </c>
      <c r="I358" t="s">
        <v>1194</v>
      </c>
      <c r="J358">
        <v>615.32820000000004</v>
      </c>
    </row>
    <row r="359" spans="1:10" x14ac:dyDescent="0.3">
      <c r="A359" t="s">
        <v>1552</v>
      </c>
      <c r="B359" s="27">
        <v>45564</v>
      </c>
      <c r="C359" t="s">
        <v>295</v>
      </c>
      <c r="D359" t="s">
        <v>888</v>
      </c>
      <c r="E359" t="s">
        <v>1117</v>
      </c>
      <c r="F359">
        <v>3</v>
      </c>
      <c r="G359">
        <v>158.72</v>
      </c>
      <c r="H359">
        <v>0.13</v>
      </c>
      <c r="I359" t="s">
        <v>1189</v>
      </c>
      <c r="J359">
        <v>414.25920000000002</v>
      </c>
    </row>
    <row r="360" spans="1:10" x14ac:dyDescent="0.3">
      <c r="A360" t="s">
        <v>1553</v>
      </c>
      <c r="B360" s="27">
        <v>45413</v>
      </c>
      <c r="C360" t="s">
        <v>360</v>
      </c>
      <c r="D360" t="s">
        <v>992</v>
      </c>
      <c r="E360" t="s">
        <v>1169</v>
      </c>
      <c r="F360">
        <v>4</v>
      </c>
      <c r="G360">
        <v>537.15</v>
      </c>
      <c r="H360">
        <v>0.06</v>
      </c>
      <c r="I360" t="s">
        <v>1194</v>
      </c>
      <c r="J360">
        <v>2019.684</v>
      </c>
    </row>
    <row r="361" spans="1:10" x14ac:dyDescent="0.3">
      <c r="A361" t="s">
        <v>1554</v>
      </c>
      <c r="B361" s="27">
        <v>45480</v>
      </c>
      <c r="C361" t="s">
        <v>667</v>
      </c>
      <c r="D361" t="s">
        <v>933</v>
      </c>
      <c r="E361" t="s">
        <v>1151</v>
      </c>
      <c r="F361">
        <v>3</v>
      </c>
      <c r="G361">
        <v>771.7</v>
      </c>
      <c r="H361">
        <v>0.05</v>
      </c>
      <c r="I361" t="s">
        <v>1194</v>
      </c>
      <c r="J361">
        <v>2199.3449999999998</v>
      </c>
    </row>
    <row r="362" spans="1:10" x14ac:dyDescent="0.3">
      <c r="A362" t="s">
        <v>1555</v>
      </c>
      <c r="B362" s="27">
        <v>45610</v>
      </c>
      <c r="C362" t="s">
        <v>214</v>
      </c>
      <c r="D362" t="s">
        <v>1077</v>
      </c>
      <c r="E362" t="s">
        <v>1122</v>
      </c>
      <c r="F362">
        <v>4</v>
      </c>
      <c r="G362">
        <v>677.25</v>
      </c>
      <c r="H362">
        <v>0.14000000000000001</v>
      </c>
      <c r="I362" t="s">
        <v>1191</v>
      </c>
      <c r="J362">
        <v>2329.7399999999998</v>
      </c>
    </row>
    <row r="363" spans="1:10" x14ac:dyDescent="0.3">
      <c r="A363" t="s">
        <v>1556</v>
      </c>
      <c r="B363" s="27">
        <v>45763</v>
      </c>
      <c r="C363" t="s">
        <v>208</v>
      </c>
      <c r="D363" t="s">
        <v>1107</v>
      </c>
      <c r="E363" t="s">
        <v>1157</v>
      </c>
      <c r="F363">
        <v>1</v>
      </c>
      <c r="G363">
        <v>645.48</v>
      </c>
      <c r="H363">
        <v>0.26</v>
      </c>
      <c r="I363" t="s">
        <v>1194</v>
      </c>
      <c r="J363">
        <v>477.65519999999998</v>
      </c>
    </row>
    <row r="364" spans="1:10" x14ac:dyDescent="0.3">
      <c r="A364" t="s">
        <v>1557</v>
      </c>
      <c r="B364" s="27">
        <v>45856</v>
      </c>
      <c r="C364" t="s">
        <v>578</v>
      </c>
      <c r="D364" t="s">
        <v>1032</v>
      </c>
      <c r="E364" t="s">
        <v>1126</v>
      </c>
      <c r="F364">
        <v>2</v>
      </c>
      <c r="G364">
        <v>934</v>
      </c>
      <c r="H364">
        <v>0.3</v>
      </c>
      <c r="I364" t="s">
        <v>1194</v>
      </c>
      <c r="J364">
        <v>1307.5999999999999</v>
      </c>
    </row>
    <row r="365" spans="1:10" x14ac:dyDescent="0.3">
      <c r="A365" t="s">
        <v>1558</v>
      </c>
      <c r="B365" s="27">
        <v>45712</v>
      </c>
      <c r="C365" t="s">
        <v>540</v>
      </c>
      <c r="D365" t="s">
        <v>948</v>
      </c>
      <c r="E365" t="s">
        <v>1126</v>
      </c>
      <c r="F365">
        <v>1</v>
      </c>
      <c r="G365">
        <v>669.53</v>
      </c>
      <c r="H365">
        <v>0.2</v>
      </c>
      <c r="I365" t="s">
        <v>1189</v>
      </c>
      <c r="J365">
        <v>535.62400000000002</v>
      </c>
    </row>
    <row r="366" spans="1:10" x14ac:dyDescent="0.3">
      <c r="A366" t="s">
        <v>1559</v>
      </c>
      <c r="B366" s="27">
        <v>45723</v>
      </c>
      <c r="C366" t="s">
        <v>370</v>
      </c>
      <c r="D366" t="s">
        <v>913</v>
      </c>
      <c r="E366" t="s">
        <v>1175</v>
      </c>
      <c r="F366">
        <v>1</v>
      </c>
      <c r="G366">
        <v>213.69</v>
      </c>
      <c r="H366">
        <v>0.28000000000000003</v>
      </c>
      <c r="I366" t="s">
        <v>1194</v>
      </c>
      <c r="J366">
        <v>153.85679999999999</v>
      </c>
    </row>
    <row r="367" spans="1:10" x14ac:dyDescent="0.3">
      <c r="A367" t="s">
        <v>1560</v>
      </c>
      <c r="B367" s="27">
        <v>45706</v>
      </c>
      <c r="C367" t="s">
        <v>169</v>
      </c>
      <c r="D367" t="s">
        <v>868</v>
      </c>
      <c r="E367" t="s">
        <v>1178</v>
      </c>
      <c r="F367">
        <v>2</v>
      </c>
      <c r="G367">
        <v>99.1</v>
      </c>
      <c r="H367">
        <v>0.2</v>
      </c>
      <c r="I367" t="s">
        <v>1191</v>
      </c>
      <c r="J367">
        <v>158.56</v>
      </c>
    </row>
    <row r="368" spans="1:10" x14ac:dyDescent="0.3">
      <c r="A368" t="s">
        <v>1561</v>
      </c>
      <c r="B368" s="27">
        <v>45469</v>
      </c>
      <c r="C368" t="s">
        <v>593</v>
      </c>
      <c r="D368" t="s">
        <v>919</v>
      </c>
      <c r="E368" t="s">
        <v>1169</v>
      </c>
      <c r="F368">
        <v>1</v>
      </c>
      <c r="G368">
        <v>628.98</v>
      </c>
      <c r="H368">
        <v>0.03</v>
      </c>
      <c r="I368" t="s">
        <v>1194</v>
      </c>
      <c r="J368">
        <v>610.11059999999998</v>
      </c>
    </row>
    <row r="369" spans="1:10" x14ac:dyDescent="0.3">
      <c r="A369" t="s">
        <v>1562</v>
      </c>
      <c r="B369" s="27">
        <v>45711</v>
      </c>
      <c r="C369" t="s">
        <v>183</v>
      </c>
      <c r="D369" t="s">
        <v>1065</v>
      </c>
      <c r="E369" t="s">
        <v>1134</v>
      </c>
      <c r="F369">
        <v>3</v>
      </c>
      <c r="G369">
        <v>944.64</v>
      </c>
      <c r="H369">
        <v>0.26</v>
      </c>
      <c r="I369" t="s">
        <v>1189</v>
      </c>
      <c r="J369">
        <v>2097.1008000000002</v>
      </c>
    </row>
    <row r="370" spans="1:10" x14ac:dyDescent="0.3">
      <c r="A370" t="s">
        <v>1563</v>
      </c>
      <c r="B370" s="27">
        <v>45823</v>
      </c>
      <c r="C370" t="s">
        <v>746</v>
      </c>
      <c r="D370" t="s">
        <v>1092</v>
      </c>
      <c r="E370" t="s">
        <v>1159</v>
      </c>
      <c r="F370">
        <v>2</v>
      </c>
      <c r="G370">
        <v>121.7</v>
      </c>
      <c r="H370">
        <v>0.06</v>
      </c>
      <c r="I370" t="s">
        <v>1194</v>
      </c>
      <c r="J370">
        <v>228.79599999999999</v>
      </c>
    </row>
    <row r="371" spans="1:10" x14ac:dyDescent="0.3">
      <c r="A371" t="s">
        <v>1564</v>
      </c>
      <c r="B371" s="27">
        <v>45217</v>
      </c>
      <c r="C371" t="s">
        <v>713</v>
      </c>
      <c r="D371" t="s">
        <v>1007</v>
      </c>
      <c r="E371" t="s">
        <v>1131</v>
      </c>
      <c r="F371">
        <v>4</v>
      </c>
      <c r="G371">
        <v>269.49</v>
      </c>
      <c r="H371">
        <v>7.0000000000000007E-2</v>
      </c>
      <c r="I371" t="s">
        <v>1191</v>
      </c>
      <c r="J371">
        <v>1002.5028</v>
      </c>
    </row>
    <row r="372" spans="1:10" x14ac:dyDescent="0.3">
      <c r="A372" t="s">
        <v>1565</v>
      </c>
      <c r="B372" s="27">
        <v>45733</v>
      </c>
      <c r="C372" t="s">
        <v>203</v>
      </c>
      <c r="D372" t="s">
        <v>872</v>
      </c>
      <c r="E372" t="s">
        <v>1175</v>
      </c>
      <c r="F372">
        <v>1</v>
      </c>
      <c r="G372">
        <v>678.2</v>
      </c>
      <c r="H372">
        <v>0.14000000000000001</v>
      </c>
      <c r="I372" t="s">
        <v>1189</v>
      </c>
      <c r="J372">
        <v>583.25200000000007</v>
      </c>
    </row>
    <row r="373" spans="1:10" x14ac:dyDescent="0.3">
      <c r="A373" t="s">
        <v>1566</v>
      </c>
      <c r="B373" s="27">
        <v>45520</v>
      </c>
      <c r="C373" t="s">
        <v>392</v>
      </c>
      <c r="D373" t="s">
        <v>1083</v>
      </c>
      <c r="E373" t="s">
        <v>1162</v>
      </c>
      <c r="F373">
        <v>1</v>
      </c>
      <c r="G373">
        <v>752.45</v>
      </c>
      <c r="H373">
        <v>0.21</v>
      </c>
      <c r="I373" t="s">
        <v>1194</v>
      </c>
      <c r="J373">
        <v>594.43550000000005</v>
      </c>
    </row>
    <row r="374" spans="1:10" x14ac:dyDescent="0.3">
      <c r="A374" t="s">
        <v>1567</v>
      </c>
      <c r="B374" s="27">
        <v>45373</v>
      </c>
      <c r="C374" t="s">
        <v>93</v>
      </c>
      <c r="D374" t="s">
        <v>1095</v>
      </c>
      <c r="E374" t="s">
        <v>1162</v>
      </c>
      <c r="F374">
        <v>2</v>
      </c>
      <c r="G374">
        <v>209.66</v>
      </c>
      <c r="H374">
        <v>0.21</v>
      </c>
      <c r="I374" t="s">
        <v>1189</v>
      </c>
      <c r="J374">
        <v>331.26280000000003</v>
      </c>
    </row>
    <row r="375" spans="1:10" x14ac:dyDescent="0.3">
      <c r="A375" t="s">
        <v>1568</v>
      </c>
      <c r="B375" s="27">
        <v>45688</v>
      </c>
      <c r="C375" t="s">
        <v>288</v>
      </c>
      <c r="D375" t="s">
        <v>1104</v>
      </c>
      <c r="E375" t="s">
        <v>1178</v>
      </c>
      <c r="F375">
        <v>2</v>
      </c>
      <c r="G375">
        <v>739.95</v>
      </c>
      <c r="H375">
        <v>0.1</v>
      </c>
      <c r="I375" t="s">
        <v>1194</v>
      </c>
      <c r="J375">
        <v>1331.91</v>
      </c>
    </row>
    <row r="376" spans="1:10" x14ac:dyDescent="0.3">
      <c r="A376" t="s">
        <v>1569</v>
      </c>
      <c r="B376" s="27">
        <v>45276</v>
      </c>
      <c r="C376" t="s">
        <v>743</v>
      </c>
      <c r="D376" t="s">
        <v>945</v>
      </c>
      <c r="E376" t="s">
        <v>1166</v>
      </c>
      <c r="F376">
        <v>1</v>
      </c>
      <c r="G376">
        <v>496.19</v>
      </c>
      <c r="H376">
        <v>0.08</v>
      </c>
      <c r="I376" t="s">
        <v>1194</v>
      </c>
      <c r="J376">
        <v>456.4948</v>
      </c>
    </row>
    <row r="377" spans="1:10" x14ac:dyDescent="0.3">
      <c r="A377" t="s">
        <v>1570</v>
      </c>
      <c r="B377" s="27">
        <v>45756</v>
      </c>
      <c r="C377" t="s">
        <v>110</v>
      </c>
      <c r="D377" t="s">
        <v>825</v>
      </c>
      <c r="E377" t="s">
        <v>1159</v>
      </c>
      <c r="F377">
        <v>1</v>
      </c>
      <c r="G377">
        <v>306.36</v>
      </c>
      <c r="H377">
        <v>0.01</v>
      </c>
      <c r="I377" t="s">
        <v>1191</v>
      </c>
      <c r="J377">
        <v>303.29640000000001</v>
      </c>
    </row>
    <row r="378" spans="1:10" x14ac:dyDescent="0.3">
      <c r="A378" t="s">
        <v>1571</v>
      </c>
      <c r="B378" s="27">
        <v>45309</v>
      </c>
      <c r="C378" t="s">
        <v>230</v>
      </c>
      <c r="D378" t="s">
        <v>1032</v>
      </c>
      <c r="E378" t="s">
        <v>1134</v>
      </c>
      <c r="F378">
        <v>4</v>
      </c>
      <c r="G378">
        <v>693.16</v>
      </c>
      <c r="H378">
        <v>0.05</v>
      </c>
      <c r="I378" t="s">
        <v>1191</v>
      </c>
      <c r="J378">
        <v>2634.0079999999998</v>
      </c>
    </row>
    <row r="379" spans="1:10" x14ac:dyDescent="0.3">
      <c r="A379" t="s">
        <v>1572</v>
      </c>
      <c r="B379" s="27">
        <v>45744</v>
      </c>
      <c r="C379" t="s">
        <v>721</v>
      </c>
      <c r="D379" t="s">
        <v>1062</v>
      </c>
      <c r="E379" t="s">
        <v>1154</v>
      </c>
      <c r="F379">
        <v>1</v>
      </c>
      <c r="G379">
        <v>995.52</v>
      </c>
      <c r="H379">
        <v>0.22</v>
      </c>
      <c r="I379" t="s">
        <v>1191</v>
      </c>
      <c r="J379">
        <v>776.50559999999996</v>
      </c>
    </row>
    <row r="380" spans="1:10" x14ac:dyDescent="0.3">
      <c r="A380" t="s">
        <v>1573</v>
      </c>
      <c r="B380" s="27">
        <v>45535</v>
      </c>
      <c r="C380" t="s">
        <v>237</v>
      </c>
      <c r="D380" t="s">
        <v>816</v>
      </c>
      <c r="E380" t="s">
        <v>1175</v>
      </c>
      <c r="F380">
        <v>4</v>
      </c>
      <c r="G380">
        <v>241.32</v>
      </c>
      <c r="H380">
        <v>0.28999999999999998</v>
      </c>
      <c r="I380" t="s">
        <v>1194</v>
      </c>
      <c r="J380">
        <v>685.34879999999998</v>
      </c>
    </row>
    <row r="381" spans="1:10" x14ac:dyDescent="0.3">
      <c r="A381" t="s">
        <v>1574</v>
      </c>
      <c r="B381" s="27">
        <v>45240</v>
      </c>
      <c r="C381" t="s">
        <v>404</v>
      </c>
      <c r="D381" t="s">
        <v>1047</v>
      </c>
      <c r="E381" t="s">
        <v>1122</v>
      </c>
      <c r="F381">
        <v>3</v>
      </c>
      <c r="G381">
        <v>636.03</v>
      </c>
      <c r="H381">
        <v>0.06</v>
      </c>
      <c r="I381" t="s">
        <v>1194</v>
      </c>
      <c r="J381">
        <v>1793.6045999999999</v>
      </c>
    </row>
    <row r="382" spans="1:10" x14ac:dyDescent="0.3">
      <c r="A382" t="s">
        <v>1575</v>
      </c>
      <c r="B382" s="27">
        <v>45275</v>
      </c>
      <c r="C382" t="s">
        <v>199</v>
      </c>
      <c r="D382" t="s">
        <v>803</v>
      </c>
      <c r="E382" t="s">
        <v>1178</v>
      </c>
      <c r="F382">
        <v>4</v>
      </c>
      <c r="G382">
        <v>603.30999999999995</v>
      </c>
      <c r="H382">
        <v>0.15</v>
      </c>
      <c r="I382" t="s">
        <v>1189</v>
      </c>
      <c r="J382">
        <v>2051.2539999999999</v>
      </c>
    </row>
    <row r="383" spans="1:10" x14ac:dyDescent="0.3">
      <c r="A383" t="s">
        <v>1576</v>
      </c>
      <c r="B383" s="27">
        <v>45427</v>
      </c>
      <c r="C383" t="s">
        <v>166</v>
      </c>
      <c r="D383" t="s">
        <v>1080</v>
      </c>
      <c r="E383" t="s">
        <v>1154</v>
      </c>
      <c r="F383">
        <v>3</v>
      </c>
      <c r="G383">
        <v>437.96</v>
      </c>
      <c r="H383">
        <v>0.27</v>
      </c>
      <c r="I383" t="s">
        <v>1194</v>
      </c>
      <c r="J383">
        <v>959.13239999999985</v>
      </c>
    </row>
    <row r="384" spans="1:10" x14ac:dyDescent="0.3">
      <c r="A384" t="s">
        <v>1577</v>
      </c>
      <c r="B384" s="27">
        <v>45322</v>
      </c>
      <c r="C384" t="s">
        <v>357</v>
      </c>
      <c r="D384" t="s">
        <v>910</v>
      </c>
      <c r="E384" t="s">
        <v>1134</v>
      </c>
      <c r="F384">
        <v>2</v>
      </c>
      <c r="G384">
        <v>56.91</v>
      </c>
      <c r="H384">
        <v>0.08</v>
      </c>
      <c r="I384" t="s">
        <v>1194</v>
      </c>
      <c r="J384">
        <v>104.7144</v>
      </c>
    </row>
    <row r="385" spans="1:10" x14ac:dyDescent="0.3">
      <c r="A385" t="s">
        <v>1578</v>
      </c>
      <c r="B385" s="27">
        <v>45266</v>
      </c>
      <c r="C385" t="s">
        <v>540</v>
      </c>
      <c r="D385" t="s">
        <v>1041</v>
      </c>
      <c r="E385" t="s">
        <v>1141</v>
      </c>
      <c r="F385">
        <v>1</v>
      </c>
      <c r="G385">
        <v>141.79</v>
      </c>
      <c r="H385">
        <v>0.1</v>
      </c>
      <c r="I385" t="s">
        <v>1189</v>
      </c>
      <c r="J385">
        <v>127.611</v>
      </c>
    </row>
    <row r="386" spans="1:10" x14ac:dyDescent="0.3">
      <c r="A386" t="s">
        <v>1579</v>
      </c>
      <c r="B386" s="27">
        <v>45302</v>
      </c>
      <c r="C386" t="s">
        <v>764</v>
      </c>
      <c r="D386" t="s">
        <v>825</v>
      </c>
      <c r="E386" t="s">
        <v>1166</v>
      </c>
      <c r="F386">
        <v>4</v>
      </c>
      <c r="G386">
        <v>355.14</v>
      </c>
      <c r="H386">
        <v>0.16</v>
      </c>
      <c r="I386" t="s">
        <v>1194</v>
      </c>
      <c r="J386">
        <v>1193.2704000000001</v>
      </c>
    </row>
    <row r="387" spans="1:10" x14ac:dyDescent="0.3">
      <c r="A387" t="s">
        <v>1580</v>
      </c>
      <c r="B387" s="27">
        <v>45907</v>
      </c>
      <c r="C387" t="s">
        <v>362</v>
      </c>
      <c r="D387" t="s">
        <v>923</v>
      </c>
      <c r="E387" t="s">
        <v>1141</v>
      </c>
      <c r="F387">
        <v>4</v>
      </c>
      <c r="G387">
        <v>960.38</v>
      </c>
      <c r="H387">
        <v>0.15</v>
      </c>
      <c r="I387" t="s">
        <v>1194</v>
      </c>
      <c r="J387">
        <v>3265.2919999999999</v>
      </c>
    </row>
    <row r="388" spans="1:10" x14ac:dyDescent="0.3">
      <c r="A388" t="s">
        <v>1581</v>
      </c>
      <c r="B388" s="27">
        <v>45433</v>
      </c>
      <c r="C388" t="s">
        <v>671</v>
      </c>
      <c r="D388" t="s">
        <v>1020</v>
      </c>
      <c r="E388" t="s">
        <v>1169</v>
      </c>
      <c r="F388">
        <v>3</v>
      </c>
      <c r="G388">
        <v>847.21</v>
      </c>
      <c r="H388">
        <v>0.06</v>
      </c>
      <c r="I388" t="s">
        <v>1191</v>
      </c>
      <c r="J388">
        <v>2389.1322</v>
      </c>
    </row>
    <row r="389" spans="1:10" x14ac:dyDescent="0.3">
      <c r="A389" t="s">
        <v>1582</v>
      </c>
      <c r="B389" s="27">
        <v>45892</v>
      </c>
      <c r="C389" t="s">
        <v>149</v>
      </c>
      <c r="D389" t="s">
        <v>1053</v>
      </c>
      <c r="E389" t="s">
        <v>1154</v>
      </c>
      <c r="F389">
        <v>4</v>
      </c>
      <c r="G389">
        <v>773.81</v>
      </c>
      <c r="H389">
        <v>0.08</v>
      </c>
      <c r="I389" t="s">
        <v>1194</v>
      </c>
      <c r="J389">
        <v>2847.6208000000001</v>
      </c>
    </row>
    <row r="390" spans="1:10" x14ac:dyDescent="0.3">
      <c r="A390" t="s">
        <v>1583</v>
      </c>
      <c r="B390" s="27">
        <v>45780</v>
      </c>
      <c r="C390" t="s">
        <v>8</v>
      </c>
      <c r="D390" t="s">
        <v>1001</v>
      </c>
      <c r="E390" t="s">
        <v>1169</v>
      </c>
      <c r="F390">
        <v>1</v>
      </c>
      <c r="G390">
        <v>664.71</v>
      </c>
      <c r="H390">
        <v>0.1</v>
      </c>
      <c r="I390" t="s">
        <v>1191</v>
      </c>
      <c r="J390">
        <v>598.23900000000003</v>
      </c>
    </row>
    <row r="391" spans="1:10" x14ac:dyDescent="0.3">
      <c r="A391" t="s">
        <v>1584</v>
      </c>
      <c r="B391" s="27">
        <v>45233</v>
      </c>
      <c r="C391" t="s">
        <v>560</v>
      </c>
      <c r="D391" t="s">
        <v>919</v>
      </c>
      <c r="E391" t="s">
        <v>1144</v>
      </c>
      <c r="F391">
        <v>4</v>
      </c>
      <c r="G391">
        <v>482.06</v>
      </c>
      <c r="H391">
        <v>7.0000000000000007E-2</v>
      </c>
      <c r="I391" t="s">
        <v>1191</v>
      </c>
      <c r="J391">
        <v>1793.2632000000001</v>
      </c>
    </row>
    <row r="392" spans="1:10" x14ac:dyDescent="0.3">
      <c r="A392" t="s">
        <v>1585</v>
      </c>
      <c r="B392" s="27">
        <v>45742</v>
      </c>
      <c r="C392" t="s">
        <v>190</v>
      </c>
      <c r="D392" t="s">
        <v>983</v>
      </c>
      <c r="E392" t="s">
        <v>1131</v>
      </c>
      <c r="F392">
        <v>4</v>
      </c>
      <c r="G392">
        <v>995.55</v>
      </c>
      <c r="H392">
        <v>0.19</v>
      </c>
      <c r="I392" t="s">
        <v>1191</v>
      </c>
      <c r="J392">
        <v>3225.5819999999999</v>
      </c>
    </row>
    <row r="393" spans="1:10" x14ac:dyDescent="0.3">
      <c r="A393" t="s">
        <v>1586</v>
      </c>
      <c r="B393" s="27">
        <v>45478</v>
      </c>
      <c r="C393" t="s">
        <v>261</v>
      </c>
      <c r="D393" t="s">
        <v>1092</v>
      </c>
      <c r="E393" t="s">
        <v>1162</v>
      </c>
      <c r="F393">
        <v>2</v>
      </c>
      <c r="G393">
        <v>153.84</v>
      </c>
      <c r="H393">
        <v>0.27</v>
      </c>
      <c r="I393" t="s">
        <v>1191</v>
      </c>
      <c r="J393">
        <v>224.60640000000001</v>
      </c>
    </row>
    <row r="394" spans="1:10" x14ac:dyDescent="0.3">
      <c r="A394" t="s">
        <v>1587</v>
      </c>
      <c r="B394" s="27">
        <v>45789</v>
      </c>
      <c r="C394" t="s">
        <v>277</v>
      </c>
      <c r="D394" t="s">
        <v>1047</v>
      </c>
      <c r="E394" t="s">
        <v>1141</v>
      </c>
      <c r="F394">
        <v>3</v>
      </c>
      <c r="G394">
        <v>362.11</v>
      </c>
      <c r="H394">
        <v>0.23</v>
      </c>
      <c r="I394" t="s">
        <v>1194</v>
      </c>
      <c r="J394">
        <v>836.47409999999991</v>
      </c>
    </row>
    <row r="395" spans="1:10" x14ac:dyDescent="0.3">
      <c r="A395" t="s">
        <v>1588</v>
      </c>
      <c r="B395" s="27">
        <v>45561</v>
      </c>
      <c r="C395" t="s">
        <v>748</v>
      </c>
      <c r="D395" t="s">
        <v>939</v>
      </c>
      <c r="E395" t="s">
        <v>1147</v>
      </c>
      <c r="F395">
        <v>3</v>
      </c>
      <c r="G395">
        <v>112.26</v>
      </c>
      <c r="H395">
        <v>0.11</v>
      </c>
      <c r="I395" t="s">
        <v>1189</v>
      </c>
      <c r="J395">
        <v>299.73419999999999</v>
      </c>
    </row>
    <row r="396" spans="1:10" x14ac:dyDescent="0.3">
      <c r="A396" t="s">
        <v>1589</v>
      </c>
      <c r="B396" s="27">
        <v>45378</v>
      </c>
      <c r="C396" t="s">
        <v>350</v>
      </c>
      <c r="D396" t="s">
        <v>1095</v>
      </c>
      <c r="E396" t="s">
        <v>1178</v>
      </c>
      <c r="F396">
        <v>2</v>
      </c>
      <c r="G396">
        <v>962.81</v>
      </c>
      <c r="H396">
        <v>0.06</v>
      </c>
      <c r="I396" t="s">
        <v>1194</v>
      </c>
      <c r="J396">
        <v>1810.0827999999999</v>
      </c>
    </row>
    <row r="397" spans="1:10" x14ac:dyDescent="0.3">
      <c r="A397" t="s">
        <v>1590</v>
      </c>
      <c r="B397" s="27">
        <v>45308</v>
      </c>
      <c r="C397" t="s">
        <v>366</v>
      </c>
      <c r="D397" t="s">
        <v>868</v>
      </c>
      <c r="E397" t="s">
        <v>1117</v>
      </c>
      <c r="F397">
        <v>4</v>
      </c>
      <c r="G397">
        <v>276.23</v>
      </c>
      <c r="H397">
        <v>0.12</v>
      </c>
      <c r="I397" t="s">
        <v>1189</v>
      </c>
      <c r="J397">
        <v>972.32960000000003</v>
      </c>
    </row>
    <row r="398" spans="1:10" x14ac:dyDescent="0.3">
      <c r="A398" t="s">
        <v>1591</v>
      </c>
      <c r="B398" s="27">
        <v>45407</v>
      </c>
      <c r="C398" t="s">
        <v>46</v>
      </c>
      <c r="D398" t="s">
        <v>858</v>
      </c>
      <c r="E398" t="s">
        <v>1164</v>
      </c>
      <c r="F398">
        <v>3</v>
      </c>
      <c r="G398">
        <v>991.37</v>
      </c>
      <c r="H398">
        <v>0.1</v>
      </c>
      <c r="I398" t="s">
        <v>1191</v>
      </c>
      <c r="J398">
        <v>2676.6990000000001</v>
      </c>
    </row>
    <row r="399" spans="1:10" x14ac:dyDescent="0.3">
      <c r="A399" t="s">
        <v>1592</v>
      </c>
      <c r="B399" s="27">
        <v>45929</v>
      </c>
      <c r="C399" t="s">
        <v>299</v>
      </c>
      <c r="D399" t="s">
        <v>868</v>
      </c>
      <c r="E399" t="s">
        <v>1162</v>
      </c>
      <c r="F399">
        <v>3</v>
      </c>
      <c r="G399">
        <v>977.47</v>
      </c>
      <c r="H399">
        <v>0.05</v>
      </c>
      <c r="I399" t="s">
        <v>1189</v>
      </c>
      <c r="J399">
        <v>2785.7894999999999</v>
      </c>
    </row>
    <row r="400" spans="1:10" x14ac:dyDescent="0.3">
      <c r="A400" t="s">
        <v>1593</v>
      </c>
      <c r="B400" s="27">
        <v>45844</v>
      </c>
      <c r="C400" t="s">
        <v>354</v>
      </c>
      <c r="D400" t="s">
        <v>1095</v>
      </c>
      <c r="E400" t="s">
        <v>1159</v>
      </c>
      <c r="F400">
        <v>2</v>
      </c>
      <c r="G400">
        <v>308.7</v>
      </c>
      <c r="H400">
        <v>0.2</v>
      </c>
      <c r="I400" t="s">
        <v>1191</v>
      </c>
      <c r="J400">
        <v>493.92</v>
      </c>
    </row>
    <row r="401" spans="1:10" x14ac:dyDescent="0.3">
      <c r="A401" t="s">
        <v>1594</v>
      </c>
      <c r="B401" s="27">
        <v>45579</v>
      </c>
      <c r="C401" t="s">
        <v>93</v>
      </c>
      <c r="D401" t="s">
        <v>811</v>
      </c>
      <c r="E401" t="s">
        <v>1169</v>
      </c>
      <c r="F401">
        <v>2</v>
      </c>
      <c r="G401">
        <v>733.87</v>
      </c>
      <c r="H401">
        <v>0.1</v>
      </c>
      <c r="I401" t="s">
        <v>1191</v>
      </c>
      <c r="J401">
        <v>1320.9659999999999</v>
      </c>
    </row>
    <row r="402" spans="1:10" x14ac:dyDescent="0.3">
      <c r="A402" t="s">
        <v>1595</v>
      </c>
      <c r="B402" s="27">
        <v>45227</v>
      </c>
      <c r="C402" t="s">
        <v>198</v>
      </c>
      <c r="D402" t="s">
        <v>861</v>
      </c>
      <c r="E402" t="s">
        <v>1169</v>
      </c>
      <c r="F402">
        <v>2</v>
      </c>
      <c r="G402">
        <v>22.47</v>
      </c>
      <c r="H402">
        <v>0.22</v>
      </c>
      <c r="I402" t="s">
        <v>1191</v>
      </c>
      <c r="J402">
        <v>35.053199999999997</v>
      </c>
    </row>
    <row r="403" spans="1:10" x14ac:dyDescent="0.3">
      <c r="A403" t="s">
        <v>1596</v>
      </c>
      <c r="B403" s="27">
        <v>45380</v>
      </c>
      <c r="C403" t="s">
        <v>562</v>
      </c>
      <c r="D403" t="s">
        <v>983</v>
      </c>
      <c r="E403" t="s">
        <v>1162</v>
      </c>
      <c r="F403">
        <v>4</v>
      </c>
      <c r="G403">
        <v>651.36</v>
      </c>
      <c r="H403">
        <v>0.13</v>
      </c>
      <c r="I403" t="s">
        <v>1189</v>
      </c>
      <c r="J403">
        <v>2266.7328000000002</v>
      </c>
    </row>
    <row r="404" spans="1:10" x14ac:dyDescent="0.3">
      <c r="A404" t="s">
        <v>1597</v>
      </c>
      <c r="B404" s="27">
        <v>45817</v>
      </c>
      <c r="C404" t="s">
        <v>488</v>
      </c>
      <c r="D404" t="s">
        <v>844</v>
      </c>
      <c r="E404" t="s">
        <v>1154</v>
      </c>
      <c r="F404">
        <v>1</v>
      </c>
      <c r="G404">
        <v>753.39</v>
      </c>
      <c r="H404">
        <v>0.04</v>
      </c>
      <c r="I404" t="s">
        <v>1194</v>
      </c>
      <c r="J404">
        <v>723.25439999999992</v>
      </c>
    </row>
    <row r="405" spans="1:10" x14ac:dyDescent="0.3">
      <c r="A405" t="s">
        <v>1598</v>
      </c>
      <c r="B405" s="27">
        <v>45576</v>
      </c>
      <c r="C405" t="s">
        <v>347</v>
      </c>
      <c r="D405" t="s">
        <v>1026</v>
      </c>
      <c r="E405" t="s">
        <v>1159</v>
      </c>
      <c r="F405">
        <v>4</v>
      </c>
      <c r="G405">
        <v>849.17</v>
      </c>
      <c r="H405">
        <v>0.12</v>
      </c>
      <c r="I405" t="s">
        <v>1194</v>
      </c>
      <c r="J405">
        <v>2989.0783999999999</v>
      </c>
    </row>
    <row r="406" spans="1:10" x14ac:dyDescent="0.3">
      <c r="A406" t="s">
        <v>1599</v>
      </c>
      <c r="B406" s="27">
        <v>45495</v>
      </c>
      <c r="C406" t="s">
        <v>609</v>
      </c>
      <c r="D406" t="s">
        <v>865</v>
      </c>
      <c r="E406" t="s">
        <v>1117</v>
      </c>
      <c r="F406">
        <v>4</v>
      </c>
      <c r="G406">
        <v>585.45000000000005</v>
      </c>
      <c r="H406">
        <v>0.25</v>
      </c>
      <c r="I406" t="s">
        <v>1194</v>
      </c>
      <c r="J406">
        <v>1756.35</v>
      </c>
    </row>
    <row r="407" spans="1:10" x14ac:dyDescent="0.3">
      <c r="A407" t="s">
        <v>1600</v>
      </c>
      <c r="B407" s="27">
        <v>45628</v>
      </c>
      <c r="C407" t="s">
        <v>754</v>
      </c>
      <c r="D407" t="s">
        <v>1038</v>
      </c>
      <c r="E407" t="s">
        <v>1169</v>
      </c>
      <c r="F407">
        <v>1</v>
      </c>
      <c r="G407">
        <v>745.15</v>
      </c>
      <c r="H407">
        <v>0.25</v>
      </c>
      <c r="I407" t="s">
        <v>1194</v>
      </c>
      <c r="J407">
        <v>558.86249999999995</v>
      </c>
    </row>
    <row r="408" spans="1:10" x14ac:dyDescent="0.3">
      <c r="A408" t="s">
        <v>1601</v>
      </c>
      <c r="B408" s="27">
        <v>45244</v>
      </c>
      <c r="C408" t="s">
        <v>120</v>
      </c>
      <c r="D408" t="s">
        <v>1110</v>
      </c>
      <c r="E408" t="s">
        <v>1126</v>
      </c>
      <c r="F408">
        <v>1</v>
      </c>
      <c r="G408">
        <v>848.69</v>
      </c>
      <c r="H408">
        <v>0.04</v>
      </c>
      <c r="I408" t="s">
        <v>1194</v>
      </c>
      <c r="J408">
        <v>814.74239999999998</v>
      </c>
    </row>
    <row r="409" spans="1:10" x14ac:dyDescent="0.3">
      <c r="A409" t="s">
        <v>1602</v>
      </c>
      <c r="B409" s="27">
        <v>45336</v>
      </c>
      <c r="C409" t="s">
        <v>660</v>
      </c>
      <c r="D409" t="s">
        <v>1023</v>
      </c>
      <c r="E409" t="s">
        <v>1164</v>
      </c>
      <c r="F409">
        <v>2</v>
      </c>
      <c r="G409">
        <v>247.67</v>
      </c>
      <c r="H409">
        <v>0.1</v>
      </c>
      <c r="I409" t="s">
        <v>1191</v>
      </c>
      <c r="J409">
        <v>445.80599999999998</v>
      </c>
    </row>
    <row r="410" spans="1:10" x14ac:dyDescent="0.3">
      <c r="A410" t="s">
        <v>1603</v>
      </c>
      <c r="B410" s="27">
        <v>45465</v>
      </c>
      <c r="C410" t="s">
        <v>97</v>
      </c>
      <c r="D410" t="s">
        <v>1035</v>
      </c>
      <c r="E410" t="s">
        <v>1131</v>
      </c>
      <c r="F410">
        <v>3</v>
      </c>
      <c r="G410">
        <v>220.51</v>
      </c>
      <c r="H410">
        <v>0.02</v>
      </c>
      <c r="I410" t="s">
        <v>1191</v>
      </c>
      <c r="J410">
        <v>648.29939999999999</v>
      </c>
    </row>
    <row r="411" spans="1:10" x14ac:dyDescent="0.3">
      <c r="A411" t="s">
        <v>1604</v>
      </c>
      <c r="B411" s="27">
        <v>45837</v>
      </c>
      <c r="C411" t="s">
        <v>529</v>
      </c>
      <c r="D411" t="s">
        <v>848</v>
      </c>
      <c r="E411" t="s">
        <v>1169</v>
      </c>
      <c r="F411">
        <v>4</v>
      </c>
      <c r="G411">
        <v>370.63</v>
      </c>
      <c r="H411">
        <v>0.08</v>
      </c>
      <c r="I411" t="s">
        <v>1189</v>
      </c>
      <c r="J411">
        <v>1363.9184</v>
      </c>
    </row>
    <row r="412" spans="1:10" x14ac:dyDescent="0.3">
      <c r="A412" t="s">
        <v>1605</v>
      </c>
      <c r="B412" s="27">
        <v>45706</v>
      </c>
      <c r="C412" t="s">
        <v>627</v>
      </c>
      <c r="D412" t="s">
        <v>894</v>
      </c>
      <c r="E412" t="s">
        <v>1178</v>
      </c>
      <c r="F412">
        <v>4</v>
      </c>
      <c r="G412">
        <v>349.84</v>
      </c>
      <c r="H412">
        <v>0.11</v>
      </c>
      <c r="I412" t="s">
        <v>1189</v>
      </c>
      <c r="J412">
        <v>1245.4304</v>
      </c>
    </row>
    <row r="413" spans="1:10" x14ac:dyDescent="0.3">
      <c r="A413" t="s">
        <v>1606</v>
      </c>
      <c r="B413" s="27">
        <v>45823</v>
      </c>
      <c r="C413" t="s">
        <v>108</v>
      </c>
      <c r="D413" t="s">
        <v>926</v>
      </c>
      <c r="E413" t="s">
        <v>1159</v>
      </c>
      <c r="F413">
        <v>1</v>
      </c>
      <c r="G413">
        <v>770.87</v>
      </c>
      <c r="H413">
        <v>0.1</v>
      </c>
      <c r="I413" t="s">
        <v>1194</v>
      </c>
      <c r="J413">
        <v>693.78300000000002</v>
      </c>
    </row>
    <row r="414" spans="1:10" x14ac:dyDescent="0.3">
      <c r="A414" t="s">
        <v>1607</v>
      </c>
      <c r="B414" s="27">
        <v>45518</v>
      </c>
      <c r="C414" t="s">
        <v>758</v>
      </c>
      <c r="D414" t="s">
        <v>1110</v>
      </c>
      <c r="E414" t="s">
        <v>1172</v>
      </c>
      <c r="F414">
        <v>3</v>
      </c>
      <c r="G414">
        <v>507.33</v>
      </c>
      <c r="H414">
        <v>0.06</v>
      </c>
      <c r="I414" t="s">
        <v>1191</v>
      </c>
      <c r="J414">
        <v>1430.6705999999999</v>
      </c>
    </row>
    <row r="415" spans="1:10" x14ac:dyDescent="0.3">
      <c r="A415" t="s">
        <v>1608</v>
      </c>
      <c r="B415" s="27">
        <v>45863</v>
      </c>
      <c r="C415" t="s">
        <v>325</v>
      </c>
      <c r="D415" t="s">
        <v>1010</v>
      </c>
      <c r="E415" t="s">
        <v>1151</v>
      </c>
      <c r="F415">
        <v>1</v>
      </c>
      <c r="G415">
        <v>87.78</v>
      </c>
      <c r="H415">
        <v>0.06</v>
      </c>
      <c r="I415" t="s">
        <v>1189</v>
      </c>
      <c r="J415">
        <v>82.513199999999998</v>
      </c>
    </row>
    <row r="416" spans="1:10" x14ac:dyDescent="0.3">
      <c r="A416" t="s">
        <v>1609</v>
      </c>
      <c r="B416" s="27">
        <v>45666</v>
      </c>
      <c r="C416" t="s">
        <v>29</v>
      </c>
      <c r="D416" t="s">
        <v>1092</v>
      </c>
      <c r="E416" t="s">
        <v>1134</v>
      </c>
      <c r="F416">
        <v>2</v>
      </c>
      <c r="G416">
        <v>772.24</v>
      </c>
      <c r="H416">
        <v>0.22</v>
      </c>
      <c r="I416" t="s">
        <v>1189</v>
      </c>
      <c r="J416">
        <v>1204.6944000000001</v>
      </c>
    </row>
    <row r="417" spans="1:10" x14ac:dyDescent="0.3">
      <c r="A417" t="s">
        <v>1610</v>
      </c>
      <c r="B417" s="27">
        <v>45813</v>
      </c>
      <c r="C417" t="s">
        <v>115</v>
      </c>
      <c r="D417" t="s">
        <v>1023</v>
      </c>
      <c r="E417" t="s">
        <v>1164</v>
      </c>
      <c r="F417">
        <v>1</v>
      </c>
      <c r="G417">
        <v>108.27</v>
      </c>
      <c r="H417">
        <v>0.1</v>
      </c>
      <c r="I417" t="s">
        <v>1194</v>
      </c>
      <c r="J417">
        <v>97.442999999999998</v>
      </c>
    </row>
    <row r="418" spans="1:10" x14ac:dyDescent="0.3">
      <c r="A418" t="s">
        <v>1611</v>
      </c>
      <c r="B418" s="27">
        <v>45633</v>
      </c>
      <c r="C418" t="s">
        <v>560</v>
      </c>
      <c r="D418" t="s">
        <v>923</v>
      </c>
      <c r="E418" t="s">
        <v>1172</v>
      </c>
      <c r="F418">
        <v>2</v>
      </c>
      <c r="G418">
        <v>839.24</v>
      </c>
      <c r="H418">
        <v>0.21</v>
      </c>
      <c r="I418" t="s">
        <v>1191</v>
      </c>
      <c r="J418">
        <v>1325.9992</v>
      </c>
    </row>
    <row r="419" spans="1:10" x14ac:dyDescent="0.3">
      <c r="A419" t="s">
        <v>1612</v>
      </c>
      <c r="B419" s="27">
        <v>45331</v>
      </c>
      <c r="C419" t="s">
        <v>615</v>
      </c>
      <c r="D419" t="s">
        <v>986</v>
      </c>
      <c r="E419" t="s">
        <v>1154</v>
      </c>
      <c r="F419">
        <v>2</v>
      </c>
      <c r="G419">
        <v>466.27</v>
      </c>
      <c r="H419">
        <v>0.11</v>
      </c>
      <c r="I419" t="s">
        <v>1191</v>
      </c>
      <c r="J419">
        <v>829.9606</v>
      </c>
    </row>
    <row r="420" spans="1:10" x14ac:dyDescent="0.3">
      <c r="A420" t="s">
        <v>1613</v>
      </c>
      <c r="B420" s="27">
        <v>45942</v>
      </c>
      <c r="C420" t="s">
        <v>639</v>
      </c>
      <c r="D420" t="s">
        <v>998</v>
      </c>
      <c r="E420" t="s">
        <v>1164</v>
      </c>
      <c r="F420">
        <v>3</v>
      </c>
      <c r="G420">
        <v>969.83</v>
      </c>
      <c r="H420">
        <v>0.02</v>
      </c>
      <c r="I420" t="s">
        <v>1189</v>
      </c>
      <c r="J420">
        <v>2851.3002000000001</v>
      </c>
    </row>
    <row r="421" spans="1:10" x14ac:dyDescent="0.3">
      <c r="A421" t="s">
        <v>1614</v>
      </c>
      <c r="B421" s="27">
        <v>45824</v>
      </c>
      <c r="C421" t="s">
        <v>667</v>
      </c>
      <c r="D421" t="s">
        <v>1086</v>
      </c>
      <c r="E421" t="s">
        <v>1178</v>
      </c>
      <c r="F421">
        <v>2</v>
      </c>
      <c r="G421">
        <v>782.11</v>
      </c>
      <c r="H421">
        <v>0.17</v>
      </c>
      <c r="I421" t="s">
        <v>1191</v>
      </c>
      <c r="J421">
        <v>1298.3026</v>
      </c>
    </row>
    <row r="422" spans="1:10" x14ac:dyDescent="0.3">
      <c r="A422" t="s">
        <v>1615</v>
      </c>
      <c r="B422" s="27">
        <v>45921</v>
      </c>
      <c r="C422" t="s">
        <v>717</v>
      </c>
      <c r="D422" t="s">
        <v>930</v>
      </c>
      <c r="E422" t="s">
        <v>1157</v>
      </c>
      <c r="F422">
        <v>2</v>
      </c>
      <c r="G422">
        <v>74.63</v>
      </c>
      <c r="H422">
        <v>0.01</v>
      </c>
      <c r="I422" t="s">
        <v>1191</v>
      </c>
      <c r="J422">
        <v>147.76740000000001</v>
      </c>
    </row>
    <row r="423" spans="1:10" x14ac:dyDescent="0.3">
      <c r="A423" t="s">
        <v>1616</v>
      </c>
      <c r="B423" s="27">
        <v>45909</v>
      </c>
      <c r="C423" t="s">
        <v>102</v>
      </c>
      <c r="D423" t="s">
        <v>1068</v>
      </c>
      <c r="E423" t="s">
        <v>1141</v>
      </c>
      <c r="F423">
        <v>3</v>
      </c>
      <c r="G423">
        <v>522.78</v>
      </c>
      <c r="H423">
        <v>0.25</v>
      </c>
      <c r="I423" t="s">
        <v>1191</v>
      </c>
      <c r="J423">
        <v>1176.2550000000001</v>
      </c>
    </row>
    <row r="424" spans="1:10" x14ac:dyDescent="0.3">
      <c r="A424" t="s">
        <v>1617</v>
      </c>
      <c r="B424" s="27">
        <v>45853</v>
      </c>
      <c r="C424" t="s">
        <v>546</v>
      </c>
      <c r="D424" t="s">
        <v>841</v>
      </c>
      <c r="E424" t="s">
        <v>1166</v>
      </c>
      <c r="F424">
        <v>1</v>
      </c>
      <c r="G424">
        <v>206.45</v>
      </c>
      <c r="H424">
        <v>0.15</v>
      </c>
      <c r="I424" t="s">
        <v>1191</v>
      </c>
      <c r="J424">
        <v>175.48249999999999</v>
      </c>
    </row>
    <row r="425" spans="1:10" x14ac:dyDescent="0.3">
      <c r="A425" t="s">
        <v>1618</v>
      </c>
      <c r="B425" s="27">
        <v>45580</v>
      </c>
      <c r="C425" t="s">
        <v>266</v>
      </c>
      <c r="D425" t="s">
        <v>1020</v>
      </c>
      <c r="E425" t="s">
        <v>1138</v>
      </c>
      <c r="F425">
        <v>1</v>
      </c>
      <c r="G425">
        <v>815.53</v>
      </c>
      <c r="H425">
        <v>0.3</v>
      </c>
      <c r="I425" t="s">
        <v>1191</v>
      </c>
      <c r="J425">
        <v>570.87099999999998</v>
      </c>
    </row>
    <row r="426" spans="1:10" x14ac:dyDescent="0.3">
      <c r="A426" t="s">
        <v>1619</v>
      </c>
      <c r="B426" s="27">
        <v>45220</v>
      </c>
      <c r="C426" t="s">
        <v>93</v>
      </c>
      <c r="D426" t="s">
        <v>1050</v>
      </c>
      <c r="E426" t="s">
        <v>1162</v>
      </c>
      <c r="F426">
        <v>1</v>
      </c>
      <c r="G426">
        <v>823.61</v>
      </c>
      <c r="H426">
        <v>0.28000000000000003</v>
      </c>
      <c r="I426" t="s">
        <v>1194</v>
      </c>
      <c r="J426">
        <v>592.99919999999997</v>
      </c>
    </row>
    <row r="427" spans="1:10" x14ac:dyDescent="0.3">
      <c r="A427" t="s">
        <v>1620</v>
      </c>
      <c r="B427" s="27">
        <v>45807</v>
      </c>
      <c r="C427" t="s">
        <v>757</v>
      </c>
      <c r="D427" t="s">
        <v>1074</v>
      </c>
      <c r="E427" t="s">
        <v>1151</v>
      </c>
      <c r="F427">
        <v>2</v>
      </c>
      <c r="G427">
        <v>209.96</v>
      </c>
      <c r="H427">
        <v>0</v>
      </c>
      <c r="I427" t="s">
        <v>1189</v>
      </c>
      <c r="J427">
        <v>419.92</v>
      </c>
    </row>
    <row r="428" spans="1:10" x14ac:dyDescent="0.3">
      <c r="A428" t="s">
        <v>1621</v>
      </c>
      <c r="B428" s="27">
        <v>45462</v>
      </c>
      <c r="C428" t="s">
        <v>310</v>
      </c>
      <c r="D428" t="s">
        <v>787</v>
      </c>
      <c r="E428" t="s">
        <v>1169</v>
      </c>
      <c r="F428">
        <v>4</v>
      </c>
      <c r="G428">
        <v>897.93</v>
      </c>
      <c r="H428">
        <v>0.05</v>
      </c>
      <c r="I428" t="s">
        <v>1194</v>
      </c>
      <c r="J428">
        <v>3412.134</v>
      </c>
    </row>
    <row r="429" spans="1:10" x14ac:dyDescent="0.3">
      <c r="A429" t="s">
        <v>1622</v>
      </c>
      <c r="B429" s="27">
        <v>45646</v>
      </c>
      <c r="C429" t="s">
        <v>320</v>
      </c>
      <c r="D429" t="s">
        <v>1001</v>
      </c>
      <c r="E429" t="s">
        <v>1117</v>
      </c>
      <c r="F429">
        <v>4</v>
      </c>
      <c r="G429">
        <v>925.95</v>
      </c>
      <c r="H429">
        <v>0.16</v>
      </c>
      <c r="I429" t="s">
        <v>1194</v>
      </c>
      <c r="J429">
        <v>3111.192</v>
      </c>
    </row>
    <row r="430" spans="1:10" x14ac:dyDescent="0.3">
      <c r="A430" t="s">
        <v>1623</v>
      </c>
      <c r="B430" s="27">
        <v>45520</v>
      </c>
      <c r="C430" t="s">
        <v>181</v>
      </c>
      <c r="D430" t="s">
        <v>965</v>
      </c>
      <c r="E430" t="s">
        <v>1141</v>
      </c>
      <c r="F430">
        <v>2</v>
      </c>
      <c r="G430">
        <v>573.09</v>
      </c>
      <c r="H430">
        <v>0.03</v>
      </c>
      <c r="I430" t="s">
        <v>1194</v>
      </c>
      <c r="J430">
        <v>1111.7945999999999</v>
      </c>
    </row>
    <row r="431" spans="1:10" x14ac:dyDescent="0.3">
      <c r="A431" t="s">
        <v>1624</v>
      </c>
      <c r="B431" s="27">
        <v>45731</v>
      </c>
      <c r="C431" t="s">
        <v>323</v>
      </c>
      <c r="D431" t="s">
        <v>816</v>
      </c>
      <c r="E431" t="s">
        <v>1134</v>
      </c>
      <c r="F431">
        <v>4</v>
      </c>
      <c r="G431">
        <v>149.83000000000001</v>
      </c>
      <c r="H431">
        <v>0.02</v>
      </c>
      <c r="I431" t="s">
        <v>1189</v>
      </c>
      <c r="J431">
        <v>587.33360000000005</v>
      </c>
    </row>
    <row r="432" spans="1:10" x14ac:dyDescent="0.3">
      <c r="A432" t="s">
        <v>1625</v>
      </c>
      <c r="B432" s="27">
        <v>45445</v>
      </c>
      <c r="C432" t="s">
        <v>12</v>
      </c>
      <c r="D432" t="s">
        <v>965</v>
      </c>
      <c r="E432" t="s">
        <v>1164</v>
      </c>
      <c r="F432">
        <v>3</v>
      </c>
      <c r="G432">
        <v>287.70999999999998</v>
      </c>
      <c r="H432">
        <v>0.03</v>
      </c>
      <c r="I432" t="s">
        <v>1194</v>
      </c>
      <c r="J432">
        <v>837.23609999999985</v>
      </c>
    </row>
    <row r="433" spans="1:10" x14ac:dyDescent="0.3">
      <c r="A433" t="s">
        <v>1626</v>
      </c>
      <c r="B433" s="27">
        <v>45860</v>
      </c>
      <c r="C433" t="s">
        <v>197</v>
      </c>
      <c r="D433" t="s">
        <v>1013</v>
      </c>
      <c r="E433" t="s">
        <v>1141</v>
      </c>
      <c r="F433">
        <v>2</v>
      </c>
      <c r="G433">
        <v>849.8</v>
      </c>
      <c r="H433">
        <v>0.06</v>
      </c>
      <c r="I433" t="s">
        <v>1194</v>
      </c>
      <c r="J433">
        <v>1597.624</v>
      </c>
    </row>
    <row r="434" spans="1:10" x14ac:dyDescent="0.3">
      <c r="A434" t="s">
        <v>1627</v>
      </c>
      <c r="B434" s="27">
        <v>45725</v>
      </c>
      <c r="C434" t="s">
        <v>49</v>
      </c>
      <c r="D434" t="s">
        <v>933</v>
      </c>
      <c r="E434" t="s">
        <v>1131</v>
      </c>
      <c r="F434">
        <v>3</v>
      </c>
      <c r="G434">
        <v>482.58</v>
      </c>
      <c r="H434">
        <v>0.28000000000000003</v>
      </c>
      <c r="I434" t="s">
        <v>1191</v>
      </c>
      <c r="J434">
        <v>1042.3728000000001</v>
      </c>
    </row>
    <row r="435" spans="1:10" x14ac:dyDescent="0.3">
      <c r="A435" t="s">
        <v>1628</v>
      </c>
      <c r="B435" s="27">
        <v>45699</v>
      </c>
      <c r="C435" t="s">
        <v>224</v>
      </c>
      <c r="D435" t="s">
        <v>989</v>
      </c>
      <c r="E435" t="s">
        <v>1126</v>
      </c>
      <c r="F435">
        <v>2</v>
      </c>
      <c r="G435">
        <v>64.7</v>
      </c>
      <c r="H435">
        <v>0</v>
      </c>
      <c r="I435" t="s">
        <v>1189</v>
      </c>
      <c r="J435">
        <v>129.4</v>
      </c>
    </row>
    <row r="436" spans="1:10" x14ac:dyDescent="0.3">
      <c r="A436" t="s">
        <v>1629</v>
      </c>
      <c r="B436" s="27">
        <v>45266</v>
      </c>
      <c r="C436" t="s">
        <v>271</v>
      </c>
      <c r="D436" t="s">
        <v>807</v>
      </c>
      <c r="E436" t="s">
        <v>1138</v>
      </c>
      <c r="F436">
        <v>3</v>
      </c>
      <c r="G436">
        <v>589.83000000000004</v>
      </c>
      <c r="H436">
        <v>0.26</v>
      </c>
      <c r="I436" t="s">
        <v>1189</v>
      </c>
      <c r="J436">
        <v>1309.4226000000001</v>
      </c>
    </row>
    <row r="437" spans="1:10" x14ac:dyDescent="0.3">
      <c r="A437" t="s">
        <v>1630</v>
      </c>
      <c r="B437" s="27">
        <v>45889</v>
      </c>
      <c r="C437" t="s">
        <v>478</v>
      </c>
      <c r="D437" t="s">
        <v>1291</v>
      </c>
      <c r="E437" t="s">
        <v>1151</v>
      </c>
      <c r="F437">
        <v>4</v>
      </c>
      <c r="G437">
        <v>758.49</v>
      </c>
      <c r="H437">
        <v>0.16</v>
      </c>
      <c r="I437" t="s">
        <v>1194</v>
      </c>
      <c r="J437">
        <v>2548.5264000000002</v>
      </c>
    </row>
    <row r="438" spans="1:10" x14ac:dyDescent="0.3">
      <c r="A438" t="s">
        <v>1631</v>
      </c>
      <c r="B438" s="27">
        <v>45555</v>
      </c>
      <c r="C438" t="s">
        <v>126</v>
      </c>
      <c r="D438" t="s">
        <v>919</v>
      </c>
      <c r="E438" t="s">
        <v>1159</v>
      </c>
      <c r="F438">
        <v>4</v>
      </c>
      <c r="G438">
        <v>747.56</v>
      </c>
      <c r="H438">
        <v>0.09</v>
      </c>
      <c r="I438" t="s">
        <v>1194</v>
      </c>
      <c r="J438">
        <v>2721.1183999999998</v>
      </c>
    </row>
    <row r="439" spans="1:10" x14ac:dyDescent="0.3">
      <c r="A439" t="s">
        <v>1632</v>
      </c>
      <c r="B439" s="27">
        <v>45813</v>
      </c>
      <c r="C439" t="s">
        <v>425</v>
      </c>
      <c r="D439" t="s">
        <v>930</v>
      </c>
      <c r="E439" t="s">
        <v>1172</v>
      </c>
      <c r="F439">
        <v>3</v>
      </c>
      <c r="G439">
        <v>551.22</v>
      </c>
      <c r="H439">
        <v>0.12</v>
      </c>
      <c r="I439" t="s">
        <v>1191</v>
      </c>
      <c r="J439">
        <v>1455.2208000000001</v>
      </c>
    </row>
    <row r="440" spans="1:10" x14ac:dyDescent="0.3">
      <c r="A440" t="s">
        <v>1633</v>
      </c>
      <c r="B440" s="27">
        <v>45811</v>
      </c>
      <c r="C440" t="s">
        <v>285</v>
      </c>
      <c r="D440" t="s">
        <v>1020</v>
      </c>
      <c r="E440" t="s">
        <v>1164</v>
      </c>
      <c r="F440">
        <v>2</v>
      </c>
      <c r="G440">
        <v>527.05999999999995</v>
      </c>
      <c r="H440">
        <v>0.17</v>
      </c>
      <c r="I440" t="s">
        <v>1191</v>
      </c>
      <c r="J440">
        <v>874.91959999999983</v>
      </c>
    </row>
    <row r="441" spans="1:10" x14ac:dyDescent="0.3">
      <c r="A441" t="s">
        <v>1634</v>
      </c>
      <c r="B441" s="27">
        <v>45670</v>
      </c>
      <c r="C441" t="s">
        <v>202</v>
      </c>
      <c r="D441" t="s">
        <v>998</v>
      </c>
      <c r="E441" t="s">
        <v>1138</v>
      </c>
      <c r="F441">
        <v>4</v>
      </c>
      <c r="G441">
        <v>875.41</v>
      </c>
      <c r="H441">
        <v>0.27</v>
      </c>
      <c r="I441" t="s">
        <v>1189</v>
      </c>
      <c r="J441">
        <v>2556.1972000000001</v>
      </c>
    </row>
    <row r="442" spans="1:10" x14ac:dyDescent="0.3">
      <c r="A442" t="s">
        <v>1635</v>
      </c>
      <c r="B442" s="27">
        <v>45736</v>
      </c>
      <c r="C442" t="s">
        <v>31</v>
      </c>
      <c r="D442" t="s">
        <v>1068</v>
      </c>
      <c r="E442" t="s">
        <v>1117</v>
      </c>
      <c r="F442">
        <v>2</v>
      </c>
      <c r="G442">
        <v>226.43</v>
      </c>
      <c r="H442">
        <v>0.03</v>
      </c>
      <c r="I442" t="s">
        <v>1189</v>
      </c>
      <c r="J442">
        <v>439.27420000000001</v>
      </c>
    </row>
    <row r="443" spans="1:10" x14ac:dyDescent="0.3">
      <c r="A443" t="s">
        <v>1636</v>
      </c>
      <c r="B443" s="27">
        <v>45480</v>
      </c>
      <c r="C443" t="s">
        <v>89</v>
      </c>
      <c r="D443" t="s">
        <v>1050</v>
      </c>
      <c r="E443" t="s">
        <v>1138</v>
      </c>
      <c r="F443">
        <v>2</v>
      </c>
      <c r="G443">
        <v>285.39</v>
      </c>
      <c r="H443">
        <v>0.1</v>
      </c>
      <c r="I443" t="s">
        <v>1189</v>
      </c>
      <c r="J443">
        <v>513.702</v>
      </c>
    </row>
    <row r="444" spans="1:10" x14ac:dyDescent="0.3">
      <c r="A444" t="s">
        <v>1637</v>
      </c>
      <c r="B444" s="27">
        <v>45929</v>
      </c>
      <c r="C444" t="s">
        <v>540</v>
      </c>
      <c r="D444" t="s">
        <v>834</v>
      </c>
      <c r="E444" t="s">
        <v>1166</v>
      </c>
      <c r="F444">
        <v>2</v>
      </c>
      <c r="G444">
        <v>298.01</v>
      </c>
      <c r="H444">
        <v>0.05</v>
      </c>
      <c r="I444" t="s">
        <v>1189</v>
      </c>
      <c r="J444">
        <v>566.21899999999994</v>
      </c>
    </row>
    <row r="445" spans="1:10" x14ac:dyDescent="0.3">
      <c r="A445" t="s">
        <v>1638</v>
      </c>
      <c r="B445" s="27">
        <v>45626</v>
      </c>
      <c r="C445" t="s">
        <v>285</v>
      </c>
      <c r="D445" t="s">
        <v>930</v>
      </c>
      <c r="E445" t="s">
        <v>1134</v>
      </c>
      <c r="F445">
        <v>4</v>
      </c>
      <c r="G445">
        <v>753.49</v>
      </c>
      <c r="H445">
        <v>0.26</v>
      </c>
      <c r="I445" t="s">
        <v>1194</v>
      </c>
      <c r="J445">
        <v>2230.3303999999998</v>
      </c>
    </row>
    <row r="446" spans="1:10" x14ac:dyDescent="0.3">
      <c r="A446" t="s">
        <v>1639</v>
      </c>
      <c r="B446" s="27">
        <v>45460</v>
      </c>
      <c r="C446" t="s">
        <v>768</v>
      </c>
      <c r="D446" t="s">
        <v>1047</v>
      </c>
      <c r="E446" t="s">
        <v>1159</v>
      </c>
      <c r="F446">
        <v>2</v>
      </c>
      <c r="G446">
        <v>130.38999999999999</v>
      </c>
      <c r="H446">
        <v>0.17</v>
      </c>
      <c r="I446" t="s">
        <v>1191</v>
      </c>
      <c r="J446">
        <v>216.44739999999999</v>
      </c>
    </row>
    <row r="447" spans="1:10" x14ac:dyDescent="0.3">
      <c r="A447" t="s">
        <v>1640</v>
      </c>
      <c r="B447" s="27">
        <v>45709</v>
      </c>
      <c r="C447" t="s">
        <v>558</v>
      </c>
      <c r="D447" t="s">
        <v>872</v>
      </c>
      <c r="E447" t="s">
        <v>1151</v>
      </c>
      <c r="F447">
        <v>4</v>
      </c>
      <c r="G447">
        <v>164.02</v>
      </c>
      <c r="H447">
        <v>0.01</v>
      </c>
      <c r="I447" t="s">
        <v>1191</v>
      </c>
      <c r="J447">
        <v>649.51920000000007</v>
      </c>
    </row>
    <row r="448" spans="1:10" x14ac:dyDescent="0.3">
      <c r="A448" t="s">
        <v>1641</v>
      </c>
      <c r="B448" s="27">
        <v>45551</v>
      </c>
      <c r="C448" t="s">
        <v>293</v>
      </c>
      <c r="D448" t="s">
        <v>894</v>
      </c>
      <c r="E448" t="s">
        <v>1134</v>
      </c>
      <c r="F448">
        <v>2</v>
      </c>
      <c r="G448">
        <v>527.51</v>
      </c>
      <c r="H448">
        <v>0.18</v>
      </c>
      <c r="I448" t="s">
        <v>1191</v>
      </c>
      <c r="J448">
        <v>865.1164</v>
      </c>
    </row>
    <row r="449" spans="1:10" x14ac:dyDescent="0.3">
      <c r="A449" t="s">
        <v>1642</v>
      </c>
      <c r="B449" s="27">
        <v>45939</v>
      </c>
      <c r="C449" t="s">
        <v>425</v>
      </c>
      <c r="D449" t="s">
        <v>983</v>
      </c>
      <c r="E449" t="s">
        <v>1162</v>
      </c>
      <c r="F449">
        <v>3</v>
      </c>
      <c r="G449">
        <v>628.17999999999995</v>
      </c>
      <c r="H449">
        <v>0.26</v>
      </c>
      <c r="I449" t="s">
        <v>1189</v>
      </c>
      <c r="J449">
        <v>1394.5596</v>
      </c>
    </row>
    <row r="450" spans="1:10" x14ac:dyDescent="0.3">
      <c r="A450" t="s">
        <v>1643</v>
      </c>
      <c r="B450" s="27">
        <v>45553</v>
      </c>
      <c r="C450" t="s">
        <v>448</v>
      </c>
      <c r="D450" t="s">
        <v>980</v>
      </c>
      <c r="E450" t="s">
        <v>1131</v>
      </c>
      <c r="F450">
        <v>1</v>
      </c>
      <c r="G450">
        <v>862.31</v>
      </c>
      <c r="H450">
        <v>0.06</v>
      </c>
      <c r="I450" t="s">
        <v>1189</v>
      </c>
      <c r="J450">
        <v>810.57139999999993</v>
      </c>
    </row>
    <row r="451" spans="1:10" x14ac:dyDescent="0.3">
      <c r="A451" t="s">
        <v>1644</v>
      </c>
      <c r="B451" s="27">
        <v>45806</v>
      </c>
      <c r="C451" t="s">
        <v>157</v>
      </c>
      <c r="D451" t="s">
        <v>1062</v>
      </c>
      <c r="E451" t="s">
        <v>1164</v>
      </c>
      <c r="F451">
        <v>2</v>
      </c>
      <c r="G451">
        <v>541.39</v>
      </c>
      <c r="H451">
        <v>0.03</v>
      </c>
      <c r="I451" t="s">
        <v>1194</v>
      </c>
      <c r="J451">
        <v>1050.2965999999999</v>
      </c>
    </row>
    <row r="452" spans="1:10" x14ac:dyDescent="0.3">
      <c r="A452" t="s">
        <v>1645</v>
      </c>
      <c r="B452" s="27">
        <v>45811</v>
      </c>
      <c r="C452" t="s">
        <v>756</v>
      </c>
      <c r="D452" t="s">
        <v>1041</v>
      </c>
      <c r="E452" t="s">
        <v>1169</v>
      </c>
      <c r="F452">
        <v>3</v>
      </c>
      <c r="G452">
        <v>761.8</v>
      </c>
      <c r="H452">
        <v>0.06</v>
      </c>
      <c r="I452" t="s">
        <v>1194</v>
      </c>
      <c r="J452">
        <v>2148.2759999999989</v>
      </c>
    </row>
    <row r="453" spans="1:10" x14ac:dyDescent="0.3">
      <c r="A453" t="s">
        <v>1646</v>
      </c>
      <c r="B453" s="27">
        <v>45508</v>
      </c>
      <c r="C453" t="s">
        <v>673</v>
      </c>
      <c r="D453" t="s">
        <v>958</v>
      </c>
      <c r="E453" t="s">
        <v>1126</v>
      </c>
      <c r="F453">
        <v>4</v>
      </c>
      <c r="G453">
        <v>829.36</v>
      </c>
      <c r="H453">
        <v>0.11</v>
      </c>
      <c r="I453" t="s">
        <v>1191</v>
      </c>
      <c r="J453">
        <v>2952.5216</v>
      </c>
    </row>
    <row r="454" spans="1:10" x14ac:dyDescent="0.3">
      <c r="A454" t="s">
        <v>1647</v>
      </c>
      <c r="B454" s="27">
        <v>45460</v>
      </c>
      <c r="C454" t="s">
        <v>648</v>
      </c>
      <c r="D454" t="s">
        <v>875</v>
      </c>
      <c r="E454" t="s">
        <v>1169</v>
      </c>
      <c r="F454">
        <v>2</v>
      </c>
      <c r="G454">
        <v>425.06</v>
      </c>
      <c r="H454">
        <v>0.09</v>
      </c>
      <c r="I454" t="s">
        <v>1191</v>
      </c>
      <c r="J454">
        <v>773.60919999999999</v>
      </c>
    </row>
    <row r="455" spans="1:10" x14ac:dyDescent="0.3">
      <c r="A455" t="s">
        <v>1648</v>
      </c>
      <c r="B455" s="27">
        <v>45311</v>
      </c>
      <c r="C455" t="s">
        <v>241</v>
      </c>
      <c r="D455" t="s">
        <v>977</v>
      </c>
      <c r="E455" t="s">
        <v>1117</v>
      </c>
      <c r="F455">
        <v>2</v>
      </c>
      <c r="G455">
        <v>911.14</v>
      </c>
      <c r="H455">
        <v>0.1</v>
      </c>
      <c r="I455" t="s">
        <v>1189</v>
      </c>
      <c r="J455">
        <v>1640.0519999999999</v>
      </c>
    </row>
    <row r="456" spans="1:10" x14ac:dyDescent="0.3">
      <c r="A456" t="s">
        <v>1649</v>
      </c>
      <c r="B456" s="27">
        <v>45906</v>
      </c>
      <c r="C456" t="s">
        <v>181</v>
      </c>
      <c r="D456" t="s">
        <v>1016</v>
      </c>
      <c r="E456" t="s">
        <v>1147</v>
      </c>
      <c r="F456">
        <v>3</v>
      </c>
      <c r="G456">
        <v>811.96</v>
      </c>
      <c r="H456">
        <v>0.28999999999999998</v>
      </c>
      <c r="I456" t="s">
        <v>1189</v>
      </c>
      <c r="J456">
        <v>1729.4748</v>
      </c>
    </row>
    <row r="457" spans="1:10" x14ac:dyDescent="0.3">
      <c r="A457" t="s">
        <v>1650</v>
      </c>
      <c r="B457" s="27">
        <v>45380</v>
      </c>
      <c r="C457" t="s">
        <v>455</v>
      </c>
      <c r="D457" t="s">
        <v>900</v>
      </c>
      <c r="E457" t="s">
        <v>1154</v>
      </c>
      <c r="F457">
        <v>2</v>
      </c>
      <c r="G457">
        <v>780.05</v>
      </c>
      <c r="H457">
        <v>0.12</v>
      </c>
      <c r="I457" t="s">
        <v>1194</v>
      </c>
      <c r="J457">
        <v>1372.8879999999999</v>
      </c>
    </row>
    <row r="458" spans="1:10" x14ac:dyDescent="0.3">
      <c r="A458" t="s">
        <v>1651</v>
      </c>
      <c r="B458" s="27">
        <v>45527</v>
      </c>
      <c r="C458" t="s">
        <v>369</v>
      </c>
      <c r="D458" t="s">
        <v>904</v>
      </c>
      <c r="E458" t="s">
        <v>1151</v>
      </c>
      <c r="F458">
        <v>4</v>
      </c>
      <c r="G458">
        <v>315.95</v>
      </c>
      <c r="H458">
        <v>0.19</v>
      </c>
      <c r="I458" t="s">
        <v>1194</v>
      </c>
      <c r="J458">
        <v>1023.678</v>
      </c>
    </row>
    <row r="459" spans="1:10" x14ac:dyDescent="0.3">
      <c r="A459" t="s">
        <v>1652</v>
      </c>
      <c r="B459" s="27">
        <v>45796</v>
      </c>
      <c r="C459" t="s">
        <v>389</v>
      </c>
      <c r="D459" t="s">
        <v>968</v>
      </c>
      <c r="E459" t="s">
        <v>1151</v>
      </c>
      <c r="F459">
        <v>2</v>
      </c>
      <c r="G459">
        <v>810.17</v>
      </c>
      <c r="H459">
        <v>0.27</v>
      </c>
      <c r="I459" t="s">
        <v>1189</v>
      </c>
      <c r="J459">
        <v>1182.8481999999999</v>
      </c>
    </row>
    <row r="460" spans="1:10" x14ac:dyDescent="0.3">
      <c r="A460" t="s">
        <v>1653</v>
      </c>
      <c r="B460" s="27">
        <v>45389</v>
      </c>
      <c r="C460" t="s">
        <v>353</v>
      </c>
      <c r="D460" t="s">
        <v>1065</v>
      </c>
      <c r="E460" t="s">
        <v>1134</v>
      </c>
      <c r="F460">
        <v>3</v>
      </c>
      <c r="G460">
        <v>505.01</v>
      </c>
      <c r="H460">
        <v>0.02</v>
      </c>
      <c r="I460" t="s">
        <v>1191</v>
      </c>
      <c r="J460">
        <v>1484.7293999999999</v>
      </c>
    </row>
    <row r="461" spans="1:10" x14ac:dyDescent="0.3">
      <c r="A461" t="s">
        <v>1654</v>
      </c>
      <c r="B461" s="27">
        <v>45315</v>
      </c>
      <c r="C461" t="s">
        <v>739</v>
      </c>
      <c r="D461" t="s">
        <v>1029</v>
      </c>
      <c r="E461" t="s">
        <v>1172</v>
      </c>
      <c r="F461">
        <v>2</v>
      </c>
      <c r="G461">
        <v>736.75</v>
      </c>
      <c r="H461">
        <v>0.18</v>
      </c>
      <c r="I461" t="s">
        <v>1189</v>
      </c>
      <c r="J461">
        <v>1208.27</v>
      </c>
    </row>
    <row r="462" spans="1:10" x14ac:dyDescent="0.3">
      <c r="A462" t="s">
        <v>1655</v>
      </c>
      <c r="B462" s="27">
        <v>45311</v>
      </c>
      <c r="C462" t="s">
        <v>73</v>
      </c>
      <c r="D462" t="s">
        <v>1044</v>
      </c>
      <c r="E462" t="s">
        <v>1151</v>
      </c>
      <c r="F462">
        <v>4</v>
      </c>
      <c r="G462">
        <v>700.31</v>
      </c>
      <c r="H462">
        <v>0.2</v>
      </c>
      <c r="I462" t="s">
        <v>1191</v>
      </c>
      <c r="J462">
        <v>2240.9920000000002</v>
      </c>
    </row>
    <row r="463" spans="1:10" x14ac:dyDescent="0.3">
      <c r="A463" t="s">
        <v>1656</v>
      </c>
      <c r="B463" s="27">
        <v>45270</v>
      </c>
      <c r="C463" t="s">
        <v>243</v>
      </c>
      <c r="D463" t="s">
        <v>1086</v>
      </c>
      <c r="E463" t="s">
        <v>1157</v>
      </c>
      <c r="F463">
        <v>4</v>
      </c>
      <c r="G463">
        <v>202.46</v>
      </c>
      <c r="H463">
        <v>0.24</v>
      </c>
      <c r="I463" t="s">
        <v>1189</v>
      </c>
      <c r="J463">
        <v>615.47840000000008</v>
      </c>
    </row>
    <row r="464" spans="1:10" x14ac:dyDescent="0.3">
      <c r="A464" t="s">
        <v>1657</v>
      </c>
      <c r="B464" s="27">
        <v>45279</v>
      </c>
      <c r="C464" t="s">
        <v>443</v>
      </c>
      <c r="D464" t="s">
        <v>1074</v>
      </c>
      <c r="E464" t="s">
        <v>1122</v>
      </c>
      <c r="F464">
        <v>2</v>
      </c>
      <c r="G464">
        <v>291.83999999999997</v>
      </c>
      <c r="H464">
        <v>0.25</v>
      </c>
      <c r="I464" t="s">
        <v>1191</v>
      </c>
      <c r="J464">
        <v>437.76</v>
      </c>
    </row>
    <row r="465" spans="1:10" x14ac:dyDescent="0.3">
      <c r="A465" t="s">
        <v>1658</v>
      </c>
      <c r="B465" s="27">
        <v>45252</v>
      </c>
      <c r="C465" t="s">
        <v>292</v>
      </c>
      <c r="D465" t="s">
        <v>1104</v>
      </c>
      <c r="E465" t="s">
        <v>1138</v>
      </c>
      <c r="F465">
        <v>2</v>
      </c>
      <c r="G465">
        <v>261.48</v>
      </c>
      <c r="H465">
        <v>0.17</v>
      </c>
      <c r="I465" t="s">
        <v>1189</v>
      </c>
      <c r="J465">
        <v>434.05680000000001</v>
      </c>
    </row>
    <row r="466" spans="1:10" x14ac:dyDescent="0.3">
      <c r="A466" t="s">
        <v>1659</v>
      </c>
      <c r="B466" s="27">
        <v>45938</v>
      </c>
      <c r="C466" t="s">
        <v>492</v>
      </c>
      <c r="D466" t="s">
        <v>916</v>
      </c>
      <c r="E466" t="s">
        <v>1164</v>
      </c>
      <c r="F466">
        <v>1</v>
      </c>
      <c r="G466">
        <v>850.83</v>
      </c>
      <c r="H466">
        <v>0.28000000000000003</v>
      </c>
      <c r="I466" t="s">
        <v>1191</v>
      </c>
      <c r="J466">
        <v>612.59760000000006</v>
      </c>
    </row>
    <row r="467" spans="1:10" x14ac:dyDescent="0.3">
      <c r="A467" t="s">
        <v>1660</v>
      </c>
      <c r="B467" s="27">
        <v>45711</v>
      </c>
      <c r="C467" t="s">
        <v>649</v>
      </c>
      <c r="D467" t="s">
        <v>948</v>
      </c>
      <c r="E467" t="s">
        <v>1151</v>
      </c>
      <c r="F467">
        <v>1</v>
      </c>
      <c r="G467">
        <v>83.83</v>
      </c>
      <c r="H467">
        <v>0.05</v>
      </c>
      <c r="I467" t="s">
        <v>1189</v>
      </c>
      <c r="J467">
        <v>79.638499999999993</v>
      </c>
    </row>
    <row r="468" spans="1:10" x14ac:dyDescent="0.3">
      <c r="A468" t="s">
        <v>1661</v>
      </c>
      <c r="B468" s="27">
        <v>45713</v>
      </c>
      <c r="C468" t="s">
        <v>29</v>
      </c>
      <c r="D468" t="s">
        <v>1077</v>
      </c>
      <c r="E468" t="s">
        <v>1169</v>
      </c>
      <c r="F468">
        <v>3</v>
      </c>
      <c r="G468">
        <v>649.95000000000005</v>
      </c>
      <c r="H468">
        <v>0.28000000000000003</v>
      </c>
      <c r="I468" t="s">
        <v>1194</v>
      </c>
      <c r="J468">
        <v>1403.8920000000001</v>
      </c>
    </row>
    <row r="469" spans="1:10" x14ac:dyDescent="0.3">
      <c r="A469" t="s">
        <v>1662</v>
      </c>
      <c r="B469" s="27">
        <v>45565</v>
      </c>
      <c r="C469" t="s">
        <v>588</v>
      </c>
      <c r="D469" t="s">
        <v>1032</v>
      </c>
      <c r="E469" t="s">
        <v>1141</v>
      </c>
      <c r="F469">
        <v>4</v>
      </c>
      <c r="G469">
        <v>934.96</v>
      </c>
      <c r="H469">
        <v>0.18</v>
      </c>
      <c r="I469" t="s">
        <v>1191</v>
      </c>
      <c r="J469">
        <v>3066.6687999999999</v>
      </c>
    </row>
    <row r="470" spans="1:10" x14ac:dyDescent="0.3">
      <c r="A470" t="s">
        <v>1663</v>
      </c>
      <c r="B470" s="27">
        <v>45279</v>
      </c>
      <c r="C470" t="s">
        <v>354</v>
      </c>
      <c r="D470" t="s">
        <v>855</v>
      </c>
      <c r="E470" t="s">
        <v>1164</v>
      </c>
      <c r="F470">
        <v>1</v>
      </c>
      <c r="G470">
        <v>880.89</v>
      </c>
      <c r="H470">
        <v>0.13</v>
      </c>
      <c r="I470" t="s">
        <v>1194</v>
      </c>
      <c r="J470">
        <v>766.37429999999995</v>
      </c>
    </row>
    <row r="471" spans="1:10" x14ac:dyDescent="0.3">
      <c r="A471" t="s">
        <v>1664</v>
      </c>
      <c r="B471" s="27">
        <v>45614</v>
      </c>
      <c r="C471" t="s">
        <v>756</v>
      </c>
      <c r="D471" t="s">
        <v>1107</v>
      </c>
      <c r="E471" t="s">
        <v>1147</v>
      </c>
      <c r="F471">
        <v>4</v>
      </c>
      <c r="G471">
        <v>610.6</v>
      </c>
      <c r="H471">
        <v>0.1</v>
      </c>
      <c r="I471" t="s">
        <v>1191</v>
      </c>
      <c r="J471">
        <v>2198.16</v>
      </c>
    </row>
    <row r="472" spans="1:10" x14ac:dyDescent="0.3">
      <c r="A472" t="s">
        <v>1665</v>
      </c>
      <c r="B472" s="27">
        <v>45912</v>
      </c>
      <c r="C472" t="s">
        <v>166</v>
      </c>
      <c r="D472" t="s">
        <v>891</v>
      </c>
      <c r="E472" t="s">
        <v>1175</v>
      </c>
      <c r="F472">
        <v>1</v>
      </c>
      <c r="G472">
        <v>514.19000000000005</v>
      </c>
      <c r="H472">
        <v>0.2</v>
      </c>
      <c r="I472" t="s">
        <v>1189</v>
      </c>
      <c r="J472">
        <v>411.35200000000009</v>
      </c>
    </row>
    <row r="473" spans="1:10" x14ac:dyDescent="0.3">
      <c r="A473" t="s">
        <v>1666</v>
      </c>
      <c r="B473" s="27">
        <v>45688</v>
      </c>
      <c r="C473" t="s">
        <v>641</v>
      </c>
      <c r="D473" t="s">
        <v>919</v>
      </c>
      <c r="E473" t="s">
        <v>1162</v>
      </c>
      <c r="F473">
        <v>1</v>
      </c>
      <c r="G473">
        <v>546.20000000000005</v>
      </c>
      <c r="H473">
        <v>0.22</v>
      </c>
      <c r="I473" t="s">
        <v>1191</v>
      </c>
      <c r="J473">
        <v>426.03600000000012</v>
      </c>
    </row>
    <row r="474" spans="1:10" x14ac:dyDescent="0.3">
      <c r="A474" t="s">
        <v>1667</v>
      </c>
      <c r="B474" s="27">
        <v>45591</v>
      </c>
      <c r="C474" t="s">
        <v>342</v>
      </c>
      <c r="D474" t="s">
        <v>919</v>
      </c>
      <c r="E474" t="s">
        <v>1117</v>
      </c>
      <c r="F474">
        <v>3</v>
      </c>
      <c r="G474">
        <v>416.01</v>
      </c>
      <c r="H474">
        <v>0.02</v>
      </c>
      <c r="I474" t="s">
        <v>1189</v>
      </c>
      <c r="J474">
        <v>1223.0694000000001</v>
      </c>
    </row>
    <row r="475" spans="1:10" x14ac:dyDescent="0.3">
      <c r="A475" t="s">
        <v>1668</v>
      </c>
      <c r="B475" s="27">
        <v>45864</v>
      </c>
      <c r="C475" t="s">
        <v>617</v>
      </c>
      <c r="D475" t="s">
        <v>1035</v>
      </c>
      <c r="E475" t="s">
        <v>1154</v>
      </c>
      <c r="F475">
        <v>1</v>
      </c>
      <c r="G475">
        <v>30.94</v>
      </c>
      <c r="H475">
        <v>0.21</v>
      </c>
      <c r="I475" t="s">
        <v>1194</v>
      </c>
      <c r="J475">
        <v>24.442599999999999</v>
      </c>
    </row>
    <row r="476" spans="1:10" x14ac:dyDescent="0.3">
      <c r="A476" t="s">
        <v>1669</v>
      </c>
      <c r="B476" s="27">
        <v>45875</v>
      </c>
      <c r="C476" t="s">
        <v>346</v>
      </c>
      <c r="D476" t="s">
        <v>986</v>
      </c>
      <c r="E476" t="s">
        <v>1169</v>
      </c>
      <c r="F476">
        <v>3</v>
      </c>
      <c r="G476">
        <v>666.39</v>
      </c>
      <c r="H476">
        <v>0.21</v>
      </c>
      <c r="I476" t="s">
        <v>1194</v>
      </c>
      <c r="J476">
        <v>1579.3443</v>
      </c>
    </row>
    <row r="477" spans="1:10" x14ac:dyDescent="0.3">
      <c r="A477" t="s">
        <v>1670</v>
      </c>
      <c r="B477" s="27">
        <v>45797</v>
      </c>
      <c r="C477" t="s">
        <v>297</v>
      </c>
      <c r="D477" t="s">
        <v>1056</v>
      </c>
      <c r="E477" t="s">
        <v>1154</v>
      </c>
      <c r="F477">
        <v>2</v>
      </c>
      <c r="G477">
        <v>145.26</v>
      </c>
      <c r="H477">
        <v>0.19</v>
      </c>
      <c r="I477" t="s">
        <v>1191</v>
      </c>
      <c r="J477">
        <v>235.3212</v>
      </c>
    </row>
    <row r="478" spans="1:10" x14ac:dyDescent="0.3">
      <c r="A478" t="s">
        <v>1671</v>
      </c>
      <c r="B478" s="27">
        <v>45364</v>
      </c>
      <c r="C478" t="s">
        <v>228</v>
      </c>
      <c r="D478" t="s">
        <v>1086</v>
      </c>
      <c r="E478" t="s">
        <v>1138</v>
      </c>
      <c r="F478">
        <v>4</v>
      </c>
      <c r="G478">
        <v>940.77</v>
      </c>
      <c r="H478">
        <v>0.24</v>
      </c>
      <c r="I478" t="s">
        <v>1194</v>
      </c>
      <c r="J478">
        <v>2859.9407999999999</v>
      </c>
    </row>
    <row r="479" spans="1:10" x14ac:dyDescent="0.3">
      <c r="A479" t="s">
        <v>1672</v>
      </c>
      <c r="B479" s="27">
        <v>45700</v>
      </c>
      <c r="C479" t="s">
        <v>743</v>
      </c>
      <c r="D479" t="s">
        <v>948</v>
      </c>
      <c r="E479" t="s">
        <v>1172</v>
      </c>
      <c r="F479">
        <v>1</v>
      </c>
      <c r="G479">
        <v>708.88</v>
      </c>
      <c r="H479">
        <v>0.09</v>
      </c>
      <c r="I479" t="s">
        <v>1189</v>
      </c>
      <c r="J479">
        <v>645.08080000000007</v>
      </c>
    </row>
    <row r="480" spans="1:10" x14ac:dyDescent="0.3">
      <c r="A480" t="s">
        <v>1673</v>
      </c>
      <c r="B480" s="27">
        <v>45924</v>
      </c>
      <c r="C480" t="s">
        <v>499</v>
      </c>
      <c r="D480" t="s">
        <v>897</v>
      </c>
      <c r="E480" t="s">
        <v>1126</v>
      </c>
      <c r="F480">
        <v>1</v>
      </c>
      <c r="G480">
        <v>790.73</v>
      </c>
      <c r="H480">
        <v>0.24</v>
      </c>
      <c r="I480" t="s">
        <v>1191</v>
      </c>
      <c r="J480">
        <v>600.95479999999998</v>
      </c>
    </row>
    <row r="481" spans="1:10" x14ac:dyDescent="0.3">
      <c r="A481" t="s">
        <v>1674</v>
      </c>
      <c r="B481" s="27">
        <v>45574</v>
      </c>
      <c r="C481" t="s">
        <v>715</v>
      </c>
      <c r="D481" t="s">
        <v>848</v>
      </c>
      <c r="E481" t="s">
        <v>1151</v>
      </c>
      <c r="F481">
        <v>3</v>
      </c>
      <c r="G481">
        <v>635.13</v>
      </c>
      <c r="H481">
        <v>0.09</v>
      </c>
      <c r="I481" t="s">
        <v>1191</v>
      </c>
      <c r="J481">
        <v>1733.9049</v>
      </c>
    </row>
    <row r="482" spans="1:10" x14ac:dyDescent="0.3">
      <c r="A482" t="s">
        <v>1675</v>
      </c>
      <c r="B482" s="27">
        <v>45233</v>
      </c>
      <c r="C482" t="s">
        <v>444</v>
      </c>
      <c r="D482" t="s">
        <v>1092</v>
      </c>
      <c r="E482" t="s">
        <v>1164</v>
      </c>
      <c r="F482">
        <v>1</v>
      </c>
      <c r="G482">
        <v>744.88</v>
      </c>
      <c r="H482">
        <v>0.15</v>
      </c>
      <c r="I482" t="s">
        <v>1194</v>
      </c>
      <c r="J482">
        <v>633.14800000000002</v>
      </c>
    </row>
    <row r="483" spans="1:10" x14ac:dyDescent="0.3">
      <c r="A483" t="s">
        <v>1676</v>
      </c>
      <c r="B483" s="27">
        <v>45745</v>
      </c>
      <c r="C483" t="s">
        <v>323</v>
      </c>
      <c r="D483" t="s">
        <v>891</v>
      </c>
      <c r="E483" t="s">
        <v>1122</v>
      </c>
      <c r="F483">
        <v>3</v>
      </c>
      <c r="G483">
        <v>205.34</v>
      </c>
      <c r="H483">
        <v>0.25</v>
      </c>
      <c r="I483" t="s">
        <v>1189</v>
      </c>
      <c r="J483">
        <v>462.01499999999999</v>
      </c>
    </row>
    <row r="484" spans="1:10" x14ac:dyDescent="0.3">
      <c r="A484" t="s">
        <v>1677</v>
      </c>
      <c r="B484" s="27">
        <v>45851</v>
      </c>
      <c r="C484" t="s">
        <v>670</v>
      </c>
      <c r="D484" t="s">
        <v>894</v>
      </c>
      <c r="E484" t="s">
        <v>1147</v>
      </c>
      <c r="F484">
        <v>2</v>
      </c>
      <c r="G484">
        <v>756.8</v>
      </c>
      <c r="H484">
        <v>0.15</v>
      </c>
      <c r="I484" t="s">
        <v>1189</v>
      </c>
      <c r="J484">
        <v>1286.56</v>
      </c>
    </row>
    <row r="485" spans="1:10" x14ac:dyDescent="0.3">
      <c r="A485" t="s">
        <v>1678</v>
      </c>
      <c r="B485" s="27">
        <v>45308</v>
      </c>
      <c r="C485" t="s">
        <v>110</v>
      </c>
      <c r="D485" t="s">
        <v>868</v>
      </c>
      <c r="E485" t="s">
        <v>1154</v>
      </c>
      <c r="F485">
        <v>1</v>
      </c>
      <c r="G485">
        <v>771.73</v>
      </c>
      <c r="H485">
        <v>0.2</v>
      </c>
      <c r="I485" t="s">
        <v>1189</v>
      </c>
      <c r="J485">
        <v>617.38400000000001</v>
      </c>
    </row>
    <row r="486" spans="1:10" x14ac:dyDescent="0.3">
      <c r="A486" t="s">
        <v>1679</v>
      </c>
      <c r="B486" s="27">
        <v>45639</v>
      </c>
      <c r="C486" t="s">
        <v>758</v>
      </c>
      <c r="D486" t="s">
        <v>1010</v>
      </c>
      <c r="E486" t="s">
        <v>1172</v>
      </c>
      <c r="F486">
        <v>1</v>
      </c>
      <c r="G486">
        <v>440.19</v>
      </c>
      <c r="H486">
        <v>0.03</v>
      </c>
      <c r="I486" t="s">
        <v>1191</v>
      </c>
      <c r="J486">
        <v>426.98430000000002</v>
      </c>
    </row>
    <row r="487" spans="1:10" x14ac:dyDescent="0.3">
      <c r="A487" t="s">
        <v>1680</v>
      </c>
      <c r="B487" s="27">
        <v>45919</v>
      </c>
      <c r="C487" t="s">
        <v>115</v>
      </c>
      <c r="D487" t="s">
        <v>803</v>
      </c>
      <c r="E487" t="s">
        <v>1126</v>
      </c>
      <c r="F487">
        <v>2</v>
      </c>
      <c r="G487">
        <v>409</v>
      </c>
      <c r="H487">
        <v>0.17</v>
      </c>
      <c r="I487" t="s">
        <v>1189</v>
      </c>
      <c r="J487">
        <v>678.93999999999994</v>
      </c>
    </row>
    <row r="488" spans="1:10" x14ac:dyDescent="0.3">
      <c r="A488" t="s">
        <v>1681</v>
      </c>
      <c r="B488" s="27">
        <v>45333</v>
      </c>
      <c r="C488" t="s">
        <v>555</v>
      </c>
      <c r="D488" t="s">
        <v>923</v>
      </c>
      <c r="E488" t="s">
        <v>1178</v>
      </c>
      <c r="F488">
        <v>3</v>
      </c>
      <c r="G488">
        <v>134.58000000000001</v>
      </c>
      <c r="H488">
        <v>0.04</v>
      </c>
      <c r="I488" t="s">
        <v>1194</v>
      </c>
      <c r="J488">
        <v>387.59039999999999</v>
      </c>
    </row>
    <row r="489" spans="1:10" x14ac:dyDescent="0.3">
      <c r="A489" t="s">
        <v>1682</v>
      </c>
      <c r="B489" s="27">
        <v>45811</v>
      </c>
      <c r="C489" t="s">
        <v>562</v>
      </c>
      <c r="D489" t="s">
        <v>926</v>
      </c>
      <c r="E489" t="s">
        <v>1144</v>
      </c>
      <c r="F489">
        <v>4</v>
      </c>
      <c r="G489">
        <v>284.44</v>
      </c>
      <c r="H489">
        <v>0.02</v>
      </c>
      <c r="I489" t="s">
        <v>1189</v>
      </c>
      <c r="J489">
        <v>1115.0047999999999</v>
      </c>
    </row>
    <row r="490" spans="1:10" x14ac:dyDescent="0.3">
      <c r="A490" t="s">
        <v>1683</v>
      </c>
      <c r="B490" s="27">
        <v>45726</v>
      </c>
      <c r="C490" t="s">
        <v>649</v>
      </c>
      <c r="D490" t="s">
        <v>1032</v>
      </c>
      <c r="E490" t="s">
        <v>1162</v>
      </c>
      <c r="F490">
        <v>4</v>
      </c>
      <c r="G490">
        <v>922.69</v>
      </c>
      <c r="H490">
        <v>0.16</v>
      </c>
      <c r="I490" t="s">
        <v>1189</v>
      </c>
      <c r="J490">
        <v>3100.2384000000002</v>
      </c>
    </row>
    <row r="491" spans="1:10" x14ac:dyDescent="0.3">
      <c r="A491" t="s">
        <v>1684</v>
      </c>
      <c r="B491" s="27">
        <v>45644</v>
      </c>
      <c r="C491" t="s">
        <v>458</v>
      </c>
      <c r="D491" t="s">
        <v>916</v>
      </c>
      <c r="E491" t="s">
        <v>1141</v>
      </c>
      <c r="F491">
        <v>2</v>
      </c>
      <c r="G491">
        <v>992.55</v>
      </c>
      <c r="H491">
        <v>0.28000000000000003</v>
      </c>
      <c r="I491" t="s">
        <v>1189</v>
      </c>
      <c r="J491">
        <v>1429.2719999999999</v>
      </c>
    </row>
    <row r="492" spans="1:10" x14ac:dyDescent="0.3">
      <c r="A492" t="s">
        <v>1685</v>
      </c>
      <c r="B492" s="27">
        <v>45371</v>
      </c>
      <c r="C492" t="s">
        <v>669</v>
      </c>
      <c r="D492" t="s">
        <v>1080</v>
      </c>
      <c r="E492" t="s">
        <v>1175</v>
      </c>
      <c r="F492">
        <v>1</v>
      </c>
      <c r="G492">
        <v>170.43</v>
      </c>
      <c r="H492">
        <v>0.03</v>
      </c>
      <c r="I492" t="s">
        <v>1189</v>
      </c>
      <c r="J492">
        <v>165.31710000000001</v>
      </c>
    </row>
    <row r="493" spans="1:10" x14ac:dyDescent="0.3">
      <c r="A493" t="s">
        <v>1686</v>
      </c>
      <c r="B493" s="27">
        <v>45462</v>
      </c>
      <c r="C493" t="s">
        <v>381</v>
      </c>
      <c r="D493" t="s">
        <v>1029</v>
      </c>
      <c r="E493" t="s">
        <v>1126</v>
      </c>
      <c r="F493">
        <v>3</v>
      </c>
      <c r="G493">
        <v>480.51</v>
      </c>
      <c r="H493">
        <v>0.03</v>
      </c>
      <c r="I493" t="s">
        <v>1189</v>
      </c>
      <c r="J493">
        <v>1398.2841000000001</v>
      </c>
    </row>
    <row r="494" spans="1:10" x14ac:dyDescent="0.3">
      <c r="A494" t="s">
        <v>1687</v>
      </c>
      <c r="B494" s="27">
        <v>45632</v>
      </c>
      <c r="C494" t="s">
        <v>282</v>
      </c>
      <c r="D494" t="s">
        <v>958</v>
      </c>
      <c r="E494" t="s">
        <v>1144</v>
      </c>
      <c r="F494">
        <v>2</v>
      </c>
      <c r="G494">
        <v>955.66</v>
      </c>
      <c r="H494">
        <v>0.28999999999999998</v>
      </c>
      <c r="I494" t="s">
        <v>1194</v>
      </c>
      <c r="J494">
        <v>1357.0372</v>
      </c>
    </row>
    <row r="495" spans="1:10" x14ac:dyDescent="0.3">
      <c r="A495" t="s">
        <v>1688</v>
      </c>
      <c r="B495" s="27">
        <v>45863</v>
      </c>
      <c r="C495" t="s">
        <v>717</v>
      </c>
      <c r="D495" t="s">
        <v>1029</v>
      </c>
      <c r="E495" t="s">
        <v>1117</v>
      </c>
      <c r="F495">
        <v>2</v>
      </c>
      <c r="G495">
        <v>488.02</v>
      </c>
      <c r="H495">
        <v>0.27</v>
      </c>
      <c r="I495" t="s">
        <v>1191</v>
      </c>
      <c r="J495">
        <v>712.50919999999996</v>
      </c>
    </row>
    <row r="496" spans="1:10" x14ac:dyDescent="0.3">
      <c r="A496" t="s">
        <v>1689</v>
      </c>
      <c r="B496" s="27">
        <v>45501</v>
      </c>
      <c r="C496" t="s">
        <v>406</v>
      </c>
      <c r="D496" t="s">
        <v>858</v>
      </c>
      <c r="E496" t="s">
        <v>1117</v>
      </c>
      <c r="F496">
        <v>1</v>
      </c>
      <c r="G496">
        <v>917.17</v>
      </c>
      <c r="H496">
        <v>0.13</v>
      </c>
      <c r="I496" t="s">
        <v>1194</v>
      </c>
      <c r="J496">
        <v>797.93790000000001</v>
      </c>
    </row>
    <row r="497" spans="1:10" x14ac:dyDescent="0.3">
      <c r="A497" t="s">
        <v>1690</v>
      </c>
      <c r="B497" s="27">
        <v>45568</v>
      </c>
      <c r="C497" t="s">
        <v>525</v>
      </c>
      <c r="D497" t="s">
        <v>821</v>
      </c>
      <c r="E497" t="s">
        <v>1138</v>
      </c>
      <c r="F497">
        <v>2</v>
      </c>
      <c r="G497">
        <v>406.46</v>
      </c>
      <c r="H497">
        <v>0.3</v>
      </c>
      <c r="I497" t="s">
        <v>1191</v>
      </c>
      <c r="J497">
        <v>569.04399999999998</v>
      </c>
    </row>
    <row r="498" spans="1:10" x14ac:dyDescent="0.3">
      <c r="A498" t="s">
        <v>1691</v>
      </c>
      <c r="B498" s="27">
        <v>45238</v>
      </c>
      <c r="C498" t="s">
        <v>394</v>
      </c>
      <c r="D498" t="s">
        <v>1098</v>
      </c>
      <c r="E498" t="s">
        <v>1117</v>
      </c>
      <c r="F498">
        <v>2</v>
      </c>
      <c r="G498">
        <v>264.39</v>
      </c>
      <c r="H498">
        <v>0.11</v>
      </c>
      <c r="I498" t="s">
        <v>1194</v>
      </c>
      <c r="J498">
        <v>470.61419999999998</v>
      </c>
    </row>
    <row r="499" spans="1:10" x14ac:dyDescent="0.3">
      <c r="A499" t="s">
        <v>1692</v>
      </c>
      <c r="B499" s="27">
        <v>45754</v>
      </c>
      <c r="C499" t="s">
        <v>333</v>
      </c>
      <c r="D499" t="s">
        <v>1016</v>
      </c>
      <c r="E499" t="s">
        <v>1169</v>
      </c>
      <c r="F499">
        <v>1</v>
      </c>
      <c r="G499">
        <v>414.97</v>
      </c>
      <c r="H499">
        <v>0.22</v>
      </c>
      <c r="I499" t="s">
        <v>1191</v>
      </c>
      <c r="J499">
        <v>323.67660000000001</v>
      </c>
    </row>
    <row r="500" spans="1:10" x14ac:dyDescent="0.3">
      <c r="A500" t="s">
        <v>1693</v>
      </c>
      <c r="B500" s="27">
        <v>45280</v>
      </c>
      <c r="C500" t="s">
        <v>268</v>
      </c>
      <c r="D500" t="s">
        <v>882</v>
      </c>
      <c r="E500" t="s">
        <v>1159</v>
      </c>
      <c r="F500">
        <v>2</v>
      </c>
      <c r="G500">
        <v>583.51</v>
      </c>
      <c r="H500">
        <v>0.2</v>
      </c>
      <c r="I500" t="s">
        <v>1194</v>
      </c>
      <c r="J500">
        <v>933.61599999999999</v>
      </c>
    </row>
    <row r="501" spans="1:10" x14ac:dyDescent="0.3">
      <c r="A501" t="s">
        <v>1694</v>
      </c>
      <c r="B501" s="27">
        <v>45911</v>
      </c>
      <c r="C501" t="s">
        <v>39</v>
      </c>
      <c r="D501" t="s">
        <v>900</v>
      </c>
      <c r="E501" t="s">
        <v>1172</v>
      </c>
      <c r="F501">
        <v>1</v>
      </c>
      <c r="G501">
        <v>659.27</v>
      </c>
      <c r="H501">
        <v>0.15</v>
      </c>
      <c r="I501" t="s">
        <v>1191</v>
      </c>
      <c r="J501">
        <v>560.37950000000001</v>
      </c>
    </row>
    <row r="502" spans="1:10" x14ac:dyDescent="0.3">
      <c r="A502" t="s">
        <v>1695</v>
      </c>
      <c r="B502" s="27">
        <v>45627</v>
      </c>
      <c r="C502" t="s">
        <v>708</v>
      </c>
      <c r="D502" t="s">
        <v>797</v>
      </c>
      <c r="E502" t="s">
        <v>1134</v>
      </c>
      <c r="F502">
        <v>4</v>
      </c>
      <c r="G502">
        <v>106.66</v>
      </c>
      <c r="H502">
        <v>0.2</v>
      </c>
      <c r="I502" t="s">
        <v>1194</v>
      </c>
      <c r="J502">
        <v>341.31200000000001</v>
      </c>
    </row>
    <row r="503" spans="1:10" x14ac:dyDescent="0.3">
      <c r="A503" t="s">
        <v>1696</v>
      </c>
      <c r="B503" s="27">
        <v>45617</v>
      </c>
      <c r="C503" t="s">
        <v>292</v>
      </c>
      <c r="D503" t="s">
        <v>830</v>
      </c>
      <c r="E503" t="s">
        <v>1138</v>
      </c>
      <c r="F503">
        <v>4</v>
      </c>
      <c r="G503">
        <v>168.55</v>
      </c>
      <c r="H503">
        <v>0.15</v>
      </c>
      <c r="I503" t="s">
        <v>1191</v>
      </c>
      <c r="J503">
        <v>573.07000000000005</v>
      </c>
    </row>
    <row r="504" spans="1:10" x14ac:dyDescent="0.3">
      <c r="A504" t="s">
        <v>1697</v>
      </c>
      <c r="B504" s="27">
        <v>45899</v>
      </c>
      <c r="C504" t="s">
        <v>768</v>
      </c>
      <c r="D504" t="s">
        <v>942</v>
      </c>
      <c r="E504" t="s">
        <v>1126</v>
      </c>
      <c r="F504">
        <v>1</v>
      </c>
      <c r="G504">
        <v>230.53</v>
      </c>
      <c r="H504">
        <v>0.06</v>
      </c>
      <c r="I504" t="s">
        <v>1194</v>
      </c>
      <c r="J504">
        <v>216.69820000000001</v>
      </c>
    </row>
    <row r="505" spans="1:10" x14ac:dyDescent="0.3">
      <c r="A505" t="s">
        <v>1698</v>
      </c>
      <c r="B505" s="27">
        <v>45889</v>
      </c>
      <c r="C505" t="s">
        <v>31</v>
      </c>
      <c r="D505" t="s">
        <v>974</v>
      </c>
      <c r="E505" t="s">
        <v>1122</v>
      </c>
      <c r="F505">
        <v>2</v>
      </c>
      <c r="G505">
        <v>355.41</v>
      </c>
      <c r="H505">
        <v>0.13</v>
      </c>
      <c r="I505" t="s">
        <v>1194</v>
      </c>
      <c r="J505">
        <v>618.41340000000002</v>
      </c>
    </row>
    <row r="506" spans="1:10" x14ac:dyDescent="0.3">
      <c r="A506" t="s">
        <v>1699</v>
      </c>
      <c r="B506" s="27">
        <v>45943</v>
      </c>
      <c r="C506" t="s">
        <v>298</v>
      </c>
      <c r="D506" t="s">
        <v>951</v>
      </c>
      <c r="E506" t="s">
        <v>1126</v>
      </c>
      <c r="F506">
        <v>3</v>
      </c>
      <c r="G506">
        <v>843.44</v>
      </c>
      <c r="H506">
        <v>0.22</v>
      </c>
      <c r="I506" t="s">
        <v>1189</v>
      </c>
      <c r="J506">
        <v>1973.6496</v>
      </c>
    </row>
    <row r="507" spans="1:10" x14ac:dyDescent="0.3">
      <c r="A507" t="s">
        <v>1700</v>
      </c>
      <c r="B507" s="27">
        <v>45306</v>
      </c>
      <c r="C507" t="s">
        <v>292</v>
      </c>
      <c r="D507" t="s">
        <v>1098</v>
      </c>
      <c r="E507" t="s">
        <v>1122</v>
      </c>
      <c r="F507">
        <v>1</v>
      </c>
      <c r="G507">
        <v>301.60000000000002</v>
      </c>
      <c r="H507">
        <v>0.27</v>
      </c>
      <c r="I507" t="s">
        <v>1189</v>
      </c>
      <c r="J507">
        <v>220.16800000000001</v>
      </c>
    </row>
    <row r="508" spans="1:10" x14ac:dyDescent="0.3">
      <c r="A508" t="s">
        <v>1701</v>
      </c>
      <c r="B508" s="27">
        <v>45772</v>
      </c>
      <c r="C508" t="s">
        <v>105</v>
      </c>
      <c r="D508" t="s">
        <v>1080</v>
      </c>
      <c r="E508" t="s">
        <v>1126</v>
      </c>
      <c r="F508">
        <v>3</v>
      </c>
      <c r="G508">
        <v>21.59</v>
      </c>
      <c r="H508">
        <v>0.16</v>
      </c>
      <c r="I508" t="s">
        <v>1194</v>
      </c>
      <c r="J508">
        <v>54.406799999999997</v>
      </c>
    </row>
    <row r="509" spans="1:10" x14ac:dyDescent="0.3">
      <c r="A509" t="s">
        <v>1702</v>
      </c>
      <c r="B509" s="27">
        <v>45346</v>
      </c>
      <c r="C509" t="s">
        <v>364</v>
      </c>
      <c r="D509" t="s">
        <v>841</v>
      </c>
      <c r="E509" t="s">
        <v>1126</v>
      </c>
      <c r="F509">
        <v>4</v>
      </c>
      <c r="G509">
        <v>284.24</v>
      </c>
      <c r="H509">
        <v>0.09</v>
      </c>
      <c r="I509" t="s">
        <v>1189</v>
      </c>
      <c r="J509">
        <v>1034.6335999999999</v>
      </c>
    </row>
    <row r="510" spans="1:10" x14ac:dyDescent="0.3">
      <c r="A510" t="s">
        <v>1703</v>
      </c>
      <c r="B510" s="27">
        <v>45656</v>
      </c>
      <c r="C510" t="s">
        <v>591</v>
      </c>
      <c r="D510" t="s">
        <v>807</v>
      </c>
      <c r="E510" t="s">
        <v>1151</v>
      </c>
      <c r="F510">
        <v>1</v>
      </c>
      <c r="G510">
        <v>191.6</v>
      </c>
      <c r="H510">
        <v>0.27</v>
      </c>
      <c r="I510" t="s">
        <v>1191</v>
      </c>
      <c r="J510">
        <v>139.86799999999999</v>
      </c>
    </row>
    <row r="511" spans="1:10" x14ac:dyDescent="0.3">
      <c r="A511" t="s">
        <v>1704</v>
      </c>
      <c r="B511" s="27">
        <v>45762</v>
      </c>
      <c r="C511" t="s">
        <v>506</v>
      </c>
      <c r="D511" t="s">
        <v>1047</v>
      </c>
      <c r="E511" t="s">
        <v>1159</v>
      </c>
      <c r="F511">
        <v>2</v>
      </c>
      <c r="G511">
        <v>616.97</v>
      </c>
      <c r="H511">
        <v>0.22</v>
      </c>
      <c r="I511" t="s">
        <v>1189</v>
      </c>
      <c r="J511">
        <v>962.47320000000002</v>
      </c>
    </row>
    <row r="512" spans="1:10" x14ac:dyDescent="0.3">
      <c r="A512" t="s">
        <v>1705</v>
      </c>
      <c r="B512" s="27">
        <v>45580</v>
      </c>
      <c r="C512" t="s">
        <v>299</v>
      </c>
      <c r="D512" t="s">
        <v>891</v>
      </c>
      <c r="E512" t="s">
        <v>1154</v>
      </c>
      <c r="F512">
        <v>3</v>
      </c>
      <c r="G512">
        <v>125.68</v>
      </c>
      <c r="H512">
        <v>0.26</v>
      </c>
      <c r="I512" t="s">
        <v>1194</v>
      </c>
      <c r="J512">
        <v>279.00959999999998</v>
      </c>
    </row>
    <row r="513" spans="1:10" x14ac:dyDescent="0.3">
      <c r="A513" t="s">
        <v>1706</v>
      </c>
      <c r="B513" s="27">
        <v>45676</v>
      </c>
      <c r="C513" t="s">
        <v>567</v>
      </c>
      <c r="D513" t="s">
        <v>939</v>
      </c>
      <c r="E513" t="s">
        <v>1134</v>
      </c>
      <c r="F513">
        <v>3</v>
      </c>
      <c r="G513">
        <v>307.48</v>
      </c>
      <c r="H513">
        <v>0.24</v>
      </c>
      <c r="I513" t="s">
        <v>1189</v>
      </c>
      <c r="J513">
        <v>701.0544000000001</v>
      </c>
    </row>
    <row r="514" spans="1:10" x14ac:dyDescent="0.3">
      <c r="A514" t="s">
        <v>1707</v>
      </c>
      <c r="B514" s="27">
        <v>45495</v>
      </c>
      <c r="C514" t="s">
        <v>490</v>
      </c>
      <c r="D514" t="s">
        <v>797</v>
      </c>
      <c r="E514" t="s">
        <v>1178</v>
      </c>
      <c r="F514">
        <v>1</v>
      </c>
      <c r="G514">
        <v>505.23</v>
      </c>
      <c r="H514">
        <v>0.11</v>
      </c>
      <c r="I514" t="s">
        <v>1189</v>
      </c>
      <c r="J514">
        <v>449.65469999999999</v>
      </c>
    </row>
    <row r="515" spans="1:10" x14ac:dyDescent="0.3">
      <c r="A515" t="s">
        <v>1708</v>
      </c>
      <c r="B515" s="27">
        <v>45735</v>
      </c>
      <c r="C515" t="s">
        <v>586</v>
      </c>
      <c r="D515" t="s">
        <v>945</v>
      </c>
      <c r="E515" t="s">
        <v>1169</v>
      </c>
      <c r="F515">
        <v>1</v>
      </c>
      <c r="G515">
        <v>853.12</v>
      </c>
      <c r="H515">
        <v>0.19</v>
      </c>
      <c r="I515" t="s">
        <v>1194</v>
      </c>
      <c r="J515">
        <v>691.02719999999999</v>
      </c>
    </row>
    <row r="516" spans="1:10" x14ac:dyDescent="0.3">
      <c r="A516" t="s">
        <v>1709</v>
      </c>
      <c r="B516" s="27">
        <v>45312</v>
      </c>
      <c r="C516" t="s">
        <v>243</v>
      </c>
      <c r="D516" t="s">
        <v>787</v>
      </c>
      <c r="E516" t="s">
        <v>1144</v>
      </c>
      <c r="F516">
        <v>4</v>
      </c>
      <c r="G516">
        <v>191.65</v>
      </c>
      <c r="H516">
        <v>0.19</v>
      </c>
      <c r="I516" t="s">
        <v>1191</v>
      </c>
      <c r="J516">
        <v>620.94600000000003</v>
      </c>
    </row>
    <row r="517" spans="1:10" x14ac:dyDescent="0.3">
      <c r="A517" t="s">
        <v>1710</v>
      </c>
      <c r="B517" s="27">
        <v>45286</v>
      </c>
      <c r="C517" t="s">
        <v>287</v>
      </c>
      <c r="D517" t="s">
        <v>951</v>
      </c>
      <c r="E517" t="s">
        <v>1131</v>
      </c>
      <c r="F517">
        <v>1</v>
      </c>
      <c r="G517">
        <v>169.69</v>
      </c>
      <c r="H517">
        <v>0.22</v>
      </c>
      <c r="I517" t="s">
        <v>1189</v>
      </c>
      <c r="J517">
        <v>132.35820000000001</v>
      </c>
    </row>
    <row r="518" spans="1:10" x14ac:dyDescent="0.3">
      <c r="A518" t="s">
        <v>1711</v>
      </c>
      <c r="B518" s="27">
        <v>45372</v>
      </c>
      <c r="C518" t="s">
        <v>310</v>
      </c>
      <c r="D518" t="s">
        <v>998</v>
      </c>
      <c r="E518" t="s">
        <v>1164</v>
      </c>
      <c r="F518">
        <v>1</v>
      </c>
      <c r="G518">
        <v>145.43</v>
      </c>
      <c r="H518">
        <v>0.08</v>
      </c>
      <c r="I518" t="s">
        <v>1189</v>
      </c>
      <c r="J518">
        <v>133.79560000000001</v>
      </c>
    </row>
    <row r="519" spans="1:10" x14ac:dyDescent="0.3">
      <c r="A519" t="s">
        <v>1712</v>
      </c>
      <c r="B519" s="27">
        <v>45633</v>
      </c>
      <c r="C519" t="s">
        <v>181</v>
      </c>
      <c r="D519" t="s">
        <v>1092</v>
      </c>
      <c r="E519" t="s">
        <v>1159</v>
      </c>
      <c r="F519">
        <v>4</v>
      </c>
      <c r="G519">
        <v>828.35</v>
      </c>
      <c r="H519">
        <v>0.17</v>
      </c>
      <c r="I519" t="s">
        <v>1189</v>
      </c>
      <c r="J519">
        <v>2750.1219999999998</v>
      </c>
    </row>
    <row r="520" spans="1:10" x14ac:dyDescent="0.3">
      <c r="A520" t="s">
        <v>1713</v>
      </c>
      <c r="B520" s="27">
        <v>45598</v>
      </c>
      <c r="C520" t="s">
        <v>581</v>
      </c>
      <c r="D520" t="s">
        <v>1098</v>
      </c>
      <c r="E520" t="s">
        <v>1144</v>
      </c>
      <c r="F520">
        <v>3</v>
      </c>
      <c r="G520">
        <v>268.76</v>
      </c>
      <c r="H520">
        <v>0.01</v>
      </c>
      <c r="I520" t="s">
        <v>1191</v>
      </c>
      <c r="J520">
        <v>798.21719999999993</v>
      </c>
    </row>
    <row r="521" spans="1:10" x14ac:dyDescent="0.3">
      <c r="A521" t="s">
        <v>1714</v>
      </c>
      <c r="B521" s="27">
        <v>45495</v>
      </c>
      <c r="C521" t="s">
        <v>396</v>
      </c>
      <c r="D521" t="s">
        <v>1077</v>
      </c>
      <c r="E521" t="s">
        <v>1117</v>
      </c>
      <c r="F521">
        <v>4</v>
      </c>
      <c r="G521">
        <v>370.09</v>
      </c>
      <c r="H521">
        <v>0.22</v>
      </c>
      <c r="I521" t="s">
        <v>1194</v>
      </c>
      <c r="J521">
        <v>1154.6808000000001</v>
      </c>
    </row>
    <row r="522" spans="1:10" x14ac:dyDescent="0.3">
      <c r="A522" t="s">
        <v>1715</v>
      </c>
      <c r="B522" s="27">
        <v>45229</v>
      </c>
      <c r="C522" t="s">
        <v>425</v>
      </c>
      <c r="D522" t="s">
        <v>1047</v>
      </c>
      <c r="E522" t="s">
        <v>1141</v>
      </c>
      <c r="F522">
        <v>3</v>
      </c>
      <c r="G522">
        <v>679.22</v>
      </c>
      <c r="H522">
        <v>0.11</v>
      </c>
      <c r="I522" t="s">
        <v>1191</v>
      </c>
      <c r="J522">
        <v>1813.5174</v>
      </c>
    </row>
    <row r="523" spans="1:10" x14ac:dyDescent="0.3">
      <c r="A523" t="s">
        <v>1716</v>
      </c>
      <c r="B523" s="27">
        <v>45433</v>
      </c>
      <c r="C523" t="s">
        <v>598</v>
      </c>
      <c r="D523" t="s">
        <v>1032</v>
      </c>
      <c r="E523" t="s">
        <v>1117</v>
      </c>
      <c r="F523">
        <v>3</v>
      </c>
      <c r="G523">
        <v>780.69</v>
      </c>
      <c r="H523">
        <v>0.1</v>
      </c>
      <c r="I523" t="s">
        <v>1194</v>
      </c>
      <c r="J523">
        <v>2107.8629999999998</v>
      </c>
    </row>
    <row r="524" spans="1:10" x14ac:dyDescent="0.3">
      <c r="A524" t="s">
        <v>1717</v>
      </c>
      <c r="B524" s="27">
        <v>45766</v>
      </c>
      <c r="C524" t="s">
        <v>436</v>
      </c>
      <c r="D524" t="s">
        <v>936</v>
      </c>
      <c r="E524" t="s">
        <v>1126</v>
      </c>
      <c r="F524">
        <v>2</v>
      </c>
      <c r="G524">
        <v>42.97</v>
      </c>
      <c r="H524">
        <v>0.18</v>
      </c>
      <c r="I524" t="s">
        <v>1191</v>
      </c>
      <c r="J524">
        <v>70.470799999999997</v>
      </c>
    </row>
    <row r="525" spans="1:10" x14ac:dyDescent="0.3">
      <c r="A525" t="s">
        <v>1718</v>
      </c>
      <c r="B525" s="27">
        <v>45639</v>
      </c>
      <c r="C525" t="s">
        <v>475</v>
      </c>
      <c r="D525" t="s">
        <v>1059</v>
      </c>
      <c r="E525" t="s">
        <v>1117</v>
      </c>
      <c r="F525">
        <v>4</v>
      </c>
      <c r="G525">
        <v>854.37</v>
      </c>
      <c r="H525">
        <v>7.0000000000000007E-2</v>
      </c>
      <c r="I525" t="s">
        <v>1191</v>
      </c>
      <c r="J525">
        <v>3178.2564000000002</v>
      </c>
    </row>
    <row r="526" spans="1:10" x14ac:dyDescent="0.3">
      <c r="A526" t="s">
        <v>1719</v>
      </c>
      <c r="B526" s="27">
        <v>45774</v>
      </c>
      <c r="C526" t="s">
        <v>204</v>
      </c>
      <c r="D526" t="s">
        <v>878</v>
      </c>
      <c r="E526" t="s">
        <v>1169</v>
      </c>
      <c r="F526">
        <v>2</v>
      </c>
      <c r="G526">
        <v>409.52</v>
      </c>
      <c r="H526">
        <v>0.06</v>
      </c>
      <c r="I526" t="s">
        <v>1194</v>
      </c>
      <c r="J526">
        <v>769.8975999999999</v>
      </c>
    </row>
    <row r="527" spans="1:10" x14ac:dyDescent="0.3">
      <c r="A527" t="s">
        <v>1720</v>
      </c>
      <c r="B527" s="27">
        <v>45569</v>
      </c>
      <c r="C527" t="s">
        <v>293</v>
      </c>
      <c r="D527" t="s">
        <v>1035</v>
      </c>
      <c r="E527" t="s">
        <v>1154</v>
      </c>
      <c r="F527">
        <v>2</v>
      </c>
      <c r="G527">
        <v>407.46</v>
      </c>
      <c r="H527">
        <v>0.21</v>
      </c>
      <c r="I527" t="s">
        <v>1189</v>
      </c>
      <c r="J527">
        <v>643.78679999999997</v>
      </c>
    </row>
    <row r="528" spans="1:10" x14ac:dyDescent="0.3">
      <c r="A528" t="s">
        <v>1721</v>
      </c>
      <c r="B528" s="27">
        <v>45856</v>
      </c>
      <c r="C528" t="s">
        <v>388</v>
      </c>
      <c r="D528" t="s">
        <v>803</v>
      </c>
      <c r="E528" t="s">
        <v>1147</v>
      </c>
      <c r="F528">
        <v>1</v>
      </c>
      <c r="G528">
        <v>728.84</v>
      </c>
      <c r="H528">
        <v>0.28000000000000003</v>
      </c>
      <c r="I528" t="s">
        <v>1191</v>
      </c>
      <c r="J528">
        <v>524.76480000000004</v>
      </c>
    </row>
    <row r="529" spans="1:10" x14ac:dyDescent="0.3">
      <c r="A529" t="s">
        <v>1722</v>
      </c>
      <c r="B529" s="27">
        <v>45362</v>
      </c>
      <c r="C529" t="s">
        <v>719</v>
      </c>
      <c r="D529" t="s">
        <v>1047</v>
      </c>
      <c r="E529" t="s">
        <v>1141</v>
      </c>
      <c r="F529">
        <v>4</v>
      </c>
      <c r="G529">
        <v>467.24</v>
      </c>
      <c r="H529">
        <v>0.08</v>
      </c>
      <c r="I529" t="s">
        <v>1191</v>
      </c>
      <c r="J529">
        <v>1719.4431999999999</v>
      </c>
    </row>
    <row r="530" spans="1:10" x14ac:dyDescent="0.3">
      <c r="A530" t="s">
        <v>1723</v>
      </c>
      <c r="B530" s="27">
        <v>45457</v>
      </c>
      <c r="C530" t="s">
        <v>195</v>
      </c>
      <c r="D530" t="s">
        <v>830</v>
      </c>
      <c r="E530" t="s">
        <v>1157</v>
      </c>
      <c r="F530">
        <v>1</v>
      </c>
      <c r="G530">
        <v>57.94</v>
      </c>
      <c r="H530">
        <v>0.13</v>
      </c>
      <c r="I530" t="s">
        <v>1191</v>
      </c>
      <c r="J530">
        <v>50.407799999999988</v>
      </c>
    </row>
    <row r="531" spans="1:10" x14ac:dyDescent="0.3">
      <c r="A531" t="s">
        <v>1724</v>
      </c>
      <c r="B531" s="27">
        <v>45338</v>
      </c>
      <c r="C531" t="s">
        <v>557</v>
      </c>
      <c r="D531" t="s">
        <v>958</v>
      </c>
      <c r="E531" t="s">
        <v>1172</v>
      </c>
      <c r="F531">
        <v>1</v>
      </c>
      <c r="G531">
        <v>540.1</v>
      </c>
      <c r="H531">
        <v>0.22</v>
      </c>
      <c r="I531" t="s">
        <v>1189</v>
      </c>
      <c r="J531">
        <v>421.27800000000002</v>
      </c>
    </row>
    <row r="532" spans="1:10" x14ac:dyDescent="0.3">
      <c r="A532" t="s">
        <v>1725</v>
      </c>
      <c r="B532" s="27">
        <v>45552</v>
      </c>
      <c r="C532" t="s">
        <v>169</v>
      </c>
      <c r="D532" t="s">
        <v>821</v>
      </c>
      <c r="E532" t="s">
        <v>1178</v>
      </c>
      <c r="F532">
        <v>4</v>
      </c>
      <c r="G532">
        <v>816.28</v>
      </c>
      <c r="H532">
        <v>0.15</v>
      </c>
      <c r="I532" t="s">
        <v>1194</v>
      </c>
      <c r="J532">
        <v>2775.3519999999999</v>
      </c>
    </row>
    <row r="533" spans="1:10" x14ac:dyDescent="0.3">
      <c r="A533" t="s">
        <v>1726</v>
      </c>
      <c r="B533" s="27">
        <v>45895</v>
      </c>
      <c r="C533" t="s">
        <v>316</v>
      </c>
      <c r="D533" t="s">
        <v>936</v>
      </c>
      <c r="E533" t="s">
        <v>1147</v>
      </c>
      <c r="F533">
        <v>4</v>
      </c>
      <c r="G533">
        <v>727.49</v>
      </c>
      <c r="H533">
        <v>0.11</v>
      </c>
      <c r="I533" t="s">
        <v>1189</v>
      </c>
      <c r="J533">
        <v>2589.8643999999999</v>
      </c>
    </row>
    <row r="534" spans="1:10" x14ac:dyDescent="0.3">
      <c r="A534" t="s">
        <v>1727</v>
      </c>
      <c r="B534" s="27">
        <v>45447</v>
      </c>
      <c r="C534" t="s">
        <v>304</v>
      </c>
      <c r="D534" t="s">
        <v>1071</v>
      </c>
      <c r="E534" t="s">
        <v>1162</v>
      </c>
      <c r="F534">
        <v>4</v>
      </c>
      <c r="G534">
        <v>817.92</v>
      </c>
      <c r="H534">
        <v>0.21</v>
      </c>
      <c r="I534" t="s">
        <v>1189</v>
      </c>
      <c r="J534">
        <v>2584.6271999999999</v>
      </c>
    </row>
    <row r="535" spans="1:10" x14ac:dyDescent="0.3">
      <c r="A535" t="s">
        <v>1728</v>
      </c>
      <c r="B535" s="27">
        <v>45578</v>
      </c>
      <c r="C535" t="s">
        <v>526</v>
      </c>
      <c r="D535" t="s">
        <v>923</v>
      </c>
      <c r="E535" t="s">
        <v>1144</v>
      </c>
      <c r="F535">
        <v>2</v>
      </c>
      <c r="G535">
        <v>358.45</v>
      </c>
      <c r="H535">
        <v>7.0000000000000007E-2</v>
      </c>
      <c r="I535" t="s">
        <v>1194</v>
      </c>
      <c r="J535">
        <v>666.71699999999998</v>
      </c>
    </row>
    <row r="536" spans="1:10" x14ac:dyDescent="0.3">
      <c r="A536" t="s">
        <v>1729</v>
      </c>
      <c r="B536" s="27">
        <v>45697</v>
      </c>
      <c r="C536" t="s">
        <v>347</v>
      </c>
      <c r="D536" t="s">
        <v>1074</v>
      </c>
      <c r="E536" t="s">
        <v>1151</v>
      </c>
      <c r="F536">
        <v>1</v>
      </c>
      <c r="G536">
        <v>972.06</v>
      </c>
      <c r="H536">
        <v>0.3</v>
      </c>
      <c r="I536" t="s">
        <v>1194</v>
      </c>
      <c r="J536">
        <v>680.44199999999989</v>
      </c>
    </row>
    <row r="537" spans="1:10" x14ac:dyDescent="0.3">
      <c r="A537" t="s">
        <v>1730</v>
      </c>
      <c r="B537" s="27">
        <v>45281</v>
      </c>
      <c r="C537" t="s">
        <v>82</v>
      </c>
      <c r="D537" t="s">
        <v>1228</v>
      </c>
      <c r="E537" t="s">
        <v>1117</v>
      </c>
      <c r="F537">
        <v>1</v>
      </c>
      <c r="G537">
        <v>791.36</v>
      </c>
      <c r="H537">
        <v>0.06</v>
      </c>
      <c r="I537" t="s">
        <v>1191</v>
      </c>
      <c r="J537">
        <v>743.87839999999994</v>
      </c>
    </row>
    <row r="538" spans="1:10" x14ac:dyDescent="0.3">
      <c r="A538" t="s">
        <v>1731</v>
      </c>
      <c r="B538" s="27">
        <v>45855</v>
      </c>
      <c r="C538" t="s">
        <v>511</v>
      </c>
      <c r="D538" t="s">
        <v>1004</v>
      </c>
      <c r="E538" t="s">
        <v>1138</v>
      </c>
      <c r="F538">
        <v>4</v>
      </c>
      <c r="G538">
        <v>839.65</v>
      </c>
      <c r="H538">
        <v>0.26</v>
      </c>
      <c r="I538" t="s">
        <v>1194</v>
      </c>
      <c r="J538">
        <v>2485.364</v>
      </c>
    </row>
    <row r="539" spans="1:10" x14ac:dyDescent="0.3">
      <c r="A539" t="s">
        <v>1732</v>
      </c>
      <c r="B539" s="27">
        <v>45793</v>
      </c>
      <c r="C539" t="s">
        <v>428</v>
      </c>
      <c r="D539" t="s">
        <v>1029</v>
      </c>
      <c r="E539" t="s">
        <v>1126</v>
      </c>
      <c r="F539">
        <v>2</v>
      </c>
      <c r="G539">
        <v>245.52</v>
      </c>
      <c r="H539">
        <v>0.11</v>
      </c>
      <c r="I539" t="s">
        <v>1194</v>
      </c>
      <c r="J539">
        <v>437.0256</v>
      </c>
    </row>
    <row r="540" spans="1:10" x14ac:dyDescent="0.3">
      <c r="A540" t="s">
        <v>1733</v>
      </c>
      <c r="B540" s="27">
        <v>45881</v>
      </c>
      <c r="C540" t="s">
        <v>621</v>
      </c>
      <c r="D540" t="s">
        <v>1059</v>
      </c>
      <c r="E540" t="s">
        <v>1147</v>
      </c>
      <c r="F540">
        <v>3</v>
      </c>
      <c r="G540">
        <v>787.91</v>
      </c>
      <c r="H540">
        <v>0.06</v>
      </c>
      <c r="I540" t="s">
        <v>1191</v>
      </c>
      <c r="J540">
        <v>2221.9061999999999</v>
      </c>
    </row>
    <row r="541" spans="1:10" x14ac:dyDescent="0.3">
      <c r="A541" t="s">
        <v>1734</v>
      </c>
      <c r="B541" s="27">
        <v>45890</v>
      </c>
      <c r="C541" t="s">
        <v>126</v>
      </c>
      <c r="D541" t="s">
        <v>1038</v>
      </c>
      <c r="E541" t="s">
        <v>1134</v>
      </c>
      <c r="F541">
        <v>2</v>
      </c>
      <c r="G541">
        <v>709.17</v>
      </c>
      <c r="H541">
        <v>0.22</v>
      </c>
      <c r="I541" t="s">
        <v>1189</v>
      </c>
      <c r="J541">
        <v>1106.3052</v>
      </c>
    </row>
    <row r="542" spans="1:10" x14ac:dyDescent="0.3">
      <c r="A542" t="s">
        <v>1735</v>
      </c>
      <c r="B542" s="27">
        <v>45251</v>
      </c>
      <c r="C542" t="s">
        <v>399</v>
      </c>
      <c r="D542" t="s">
        <v>1086</v>
      </c>
      <c r="E542" t="s">
        <v>1144</v>
      </c>
      <c r="F542">
        <v>2</v>
      </c>
      <c r="G542">
        <v>533.91999999999996</v>
      </c>
      <c r="H542">
        <v>0.13</v>
      </c>
      <c r="I542" t="s">
        <v>1189</v>
      </c>
      <c r="J542">
        <v>929.02079999999989</v>
      </c>
    </row>
    <row r="543" spans="1:10" x14ac:dyDescent="0.3">
      <c r="A543" t="s">
        <v>1736</v>
      </c>
      <c r="B543" s="27">
        <v>45695</v>
      </c>
      <c r="C543" t="s">
        <v>772</v>
      </c>
      <c r="D543" t="s">
        <v>936</v>
      </c>
      <c r="E543" t="s">
        <v>1117</v>
      </c>
      <c r="F543">
        <v>1</v>
      </c>
      <c r="G543">
        <v>878.84</v>
      </c>
      <c r="H543">
        <v>0.28000000000000003</v>
      </c>
      <c r="I543" t="s">
        <v>1194</v>
      </c>
      <c r="J543">
        <v>632.76480000000004</v>
      </c>
    </row>
    <row r="544" spans="1:10" x14ac:dyDescent="0.3">
      <c r="A544" t="s">
        <v>1737</v>
      </c>
      <c r="B544" s="27">
        <v>45287</v>
      </c>
      <c r="C544" t="s">
        <v>352</v>
      </c>
      <c r="D544" t="s">
        <v>942</v>
      </c>
      <c r="E544" t="s">
        <v>1169</v>
      </c>
      <c r="F544">
        <v>1</v>
      </c>
      <c r="G544">
        <v>442.36</v>
      </c>
      <c r="H544">
        <v>0.14000000000000001</v>
      </c>
      <c r="I544" t="s">
        <v>1189</v>
      </c>
      <c r="J544">
        <v>380.42959999999999</v>
      </c>
    </row>
    <row r="545" spans="1:10" x14ac:dyDescent="0.3">
      <c r="A545" t="s">
        <v>1738</v>
      </c>
      <c r="B545" s="27">
        <v>45711</v>
      </c>
      <c r="C545" t="s">
        <v>538</v>
      </c>
      <c r="D545" t="s">
        <v>913</v>
      </c>
      <c r="E545" t="s">
        <v>1141</v>
      </c>
      <c r="F545">
        <v>1</v>
      </c>
      <c r="G545">
        <v>763.34</v>
      </c>
      <c r="H545">
        <v>0.11</v>
      </c>
      <c r="I545" t="s">
        <v>1194</v>
      </c>
      <c r="J545">
        <v>679.37260000000003</v>
      </c>
    </row>
    <row r="546" spans="1:10" x14ac:dyDescent="0.3">
      <c r="A546" t="s">
        <v>1739</v>
      </c>
      <c r="B546" s="27">
        <v>45842</v>
      </c>
      <c r="C546" t="s">
        <v>297</v>
      </c>
      <c r="D546" t="s">
        <v>989</v>
      </c>
      <c r="E546" t="s">
        <v>1175</v>
      </c>
      <c r="F546">
        <v>3</v>
      </c>
      <c r="G546">
        <v>178.22</v>
      </c>
      <c r="H546">
        <v>0.15</v>
      </c>
      <c r="I546" t="s">
        <v>1194</v>
      </c>
      <c r="J546">
        <v>454.46100000000001</v>
      </c>
    </row>
    <row r="547" spans="1:10" x14ac:dyDescent="0.3">
      <c r="A547" t="s">
        <v>1740</v>
      </c>
      <c r="B547" s="27">
        <v>45255</v>
      </c>
      <c r="C547" t="s">
        <v>209</v>
      </c>
      <c r="D547" t="s">
        <v>885</v>
      </c>
      <c r="E547" t="s">
        <v>1122</v>
      </c>
      <c r="F547">
        <v>4</v>
      </c>
      <c r="G547">
        <v>90.32</v>
      </c>
      <c r="H547">
        <v>0.08</v>
      </c>
      <c r="I547" t="s">
        <v>1191</v>
      </c>
      <c r="J547">
        <v>332.37759999999997</v>
      </c>
    </row>
    <row r="548" spans="1:10" x14ac:dyDescent="0.3">
      <c r="A548" t="s">
        <v>1741</v>
      </c>
      <c r="B548" s="27">
        <v>45695</v>
      </c>
      <c r="C548" t="s">
        <v>607</v>
      </c>
      <c r="D548" t="s">
        <v>830</v>
      </c>
      <c r="E548" t="s">
        <v>1141</v>
      </c>
      <c r="F548">
        <v>3</v>
      </c>
      <c r="G548">
        <v>370.93</v>
      </c>
      <c r="H548">
        <v>0</v>
      </c>
      <c r="I548" t="s">
        <v>1189</v>
      </c>
      <c r="J548">
        <v>1112.79</v>
      </c>
    </row>
    <row r="549" spans="1:10" x14ac:dyDescent="0.3">
      <c r="A549" t="s">
        <v>1742</v>
      </c>
      <c r="B549" s="27">
        <v>45281</v>
      </c>
      <c r="C549" t="s">
        <v>113</v>
      </c>
      <c r="D549" t="s">
        <v>875</v>
      </c>
      <c r="E549" t="s">
        <v>1166</v>
      </c>
      <c r="F549">
        <v>1</v>
      </c>
      <c r="G549">
        <v>352.43</v>
      </c>
      <c r="H549">
        <v>0.14000000000000001</v>
      </c>
      <c r="I549" t="s">
        <v>1191</v>
      </c>
      <c r="J549">
        <v>303.08980000000003</v>
      </c>
    </row>
    <row r="550" spans="1:10" x14ac:dyDescent="0.3">
      <c r="A550" t="s">
        <v>1743</v>
      </c>
      <c r="B550" s="27">
        <v>45295</v>
      </c>
      <c r="C550" t="s">
        <v>234</v>
      </c>
      <c r="D550" t="s">
        <v>837</v>
      </c>
      <c r="E550" t="s">
        <v>1166</v>
      </c>
      <c r="F550">
        <v>2</v>
      </c>
      <c r="G550">
        <v>562.97</v>
      </c>
      <c r="H550">
        <v>0.2</v>
      </c>
      <c r="I550" t="s">
        <v>1189</v>
      </c>
      <c r="J550">
        <v>900.75200000000007</v>
      </c>
    </row>
    <row r="551" spans="1:10" x14ac:dyDescent="0.3">
      <c r="A551" t="s">
        <v>1744</v>
      </c>
      <c r="B551" s="27">
        <v>45260</v>
      </c>
      <c r="C551" t="s">
        <v>283</v>
      </c>
      <c r="D551" t="s">
        <v>977</v>
      </c>
      <c r="E551" t="s">
        <v>1144</v>
      </c>
      <c r="F551">
        <v>1</v>
      </c>
      <c r="G551">
        <v>522.85</v>
      </c>
      <c r="H551">
        <v>0.12</v>
      </c>
      <c r="I551" t="s">
        <v>1191</v>
      </c>
      <c r="J551">
        <v>460.108</v>
      </c>
    </row>
    <row r="552" spans="1:10" x14ac:dyDescent="0.3">
      <c r="A552" t="s">
        <v>1745</v>
      </c>
      <c r="B552" s="27">
        <v>45851</v>
      </c>
      <c r="C552" t="s">
        <v>564</v>
      </c>
      <c r="D552" t="s">
        <v>868</v>
      </c>
      <c r="E552" t="s">
        <v>1169</v>
      </c>
      <c r="F552">
        <v>4</v>
      </c>
      <c r="G552">
        <v>714.89</v>
      </c>
      <c r="H552">
        <v>0.15</v>
      </c>
      <c r="I552" t="s">
        <v>1189</v>
      </c>
      <c r="J552">
        <v>2430.6260000000002</v>
      </c>
    </row>
    <row r="553" spans="1:10" x14ac:dyDescent="0.3">
      <c r="A553" t="s">
        <v>1746</v>
      </c>
      <c r="B553" s="27">
        <v>45222</v>
      </c>
      <c r="C553" t="s">
        <v>327</v>
      </c>
      <c r="D553" t="s">
        <v>939</v>
      </c>
      <c r="E553" t="s">
        <v>1126</v>
      </c>
      <c r="F553">
        <v>3</v>
      </c>
      <c r="G553">
        <v>137.77000000000001</v>
      </c>
      <c r="H553">
        <v>0.26</v>
      </c>
      <c r="I553" t="s">
        <v>1191</v>
      </c>
      <c r="J553">
        <v>305.84940000000012</v>
      </c>
    </row>
    <row r="554" spans="1:10" x14ac:dyDescent="0.3">
      <c r="A554" t="s">
        <v>1747</v>
      </c>
      <c r="B554" s="27">
        <v>45940</v>
      </c>
      <c r="C554" t="s">
        <v>73</v>
      </c>
      <c r="D554" t="s">
        <v>1089</v>
      </c>
      <c r="E554" t="s">
        <v>1157</v>
      </c>
      <c r="F554">
        <v>3</v>
      </c>
      <c r="G554">
        <v>862.18</v>
      </c>
      <c r="H554">
        <v>0.22</v>
      </c>
      <c r="I554" t="s">
        <v>1191</v>
      </c>
      <c r="J554">
        <v>2017.5011999999999</v>
      </c>
    </row>
    <row r="555" spans="1:10" x14ac:dyDescent="0.3">
      <c r="A555" t="s">
        <v>1748</v>
      </c>
      <c r="B555" s="27">
        <v>45822</v>
      </c>
      <c r="C555" t="s">
        <v>133</v>
      </c>
      <c r="D555" t="s">
        <v>923</v>
      </c>
      <c r="E555" t="s">
        <v>1164</v>
      </c>
      <c r="F555">
        <v>2</v>
      </c>
      <c r="G555">
        <v>833.64</v>
      </c>
      <c r="H555">
        <v>0.24</v>
      </c>
      <c r="I555" t="s">
        <v>1191</v>
      </c>
      <c r="J555">
        <v>1267.1328000000001</v>
      </c>
    </row>
    <row r="556" spans="1:10" x14ac:dyDescent="0.3">
      <c r="A556" t="s">
        <v>1749</v>
      </c>
      <c r="B556" s="27">
        <v>45752</v>
      </c>
      <c r="C556" t="s">
        <v>450</v>
      </c>
      <c r="D556" t="s">
        <v>861</v>
      </c>
      <c r="E556" t="s">
        <v>1166</v>
      </c>
      <c r="F556">
        <v>3</v>
      </c>
      <c r="G556">
        <v>543.22</v>
      </c>
      <c r="H556">
        <v>0.05</v>
      </c>
      <c r="I556" t="s">
        <v>1194</v>
      </c>
      <c r="J556">
        <v>1548.1769999999999</v>
      </c>
    </row>
    <row r="557" spans="1:10" x14ac:dyDescent="0.3">
      <c r="A557" t="s">
        <v>1750</v>
      </c>
      <c r="B557" s="27">
        <v>45677</v>
      </c>
      <c r="C557" t="s">
        <v>462</v>
      </c>
      <c r="D557" t="s">
        <v>1077</v>
      </c>
      <c r="E557" t="s">
        <v>1126</v>
      </c>
      <c r="F557">
        <v>3</v>
      </c>
      <c r="G557">
        <v>691.02</v>
      </c>
      <c r="H557">
        <v>0.12</v>
      </c>
      <c r="I557" t="s">
        <v>1194</v>
      </c>
      <c r="J557">
        <v>1824.2927999999999</v>
      </c>
    </row>
    <row r="558" spans="1:10" x14ac:dyDescent="0.3">
      <c r="A558" t="s">
        <v>1751</v>
      </c>
      <c r="B558" s="27">
        <v>45253</v>
      </c>
      <c r="C558" t="s">
        <v>187</v>
      </c>
      <c r="D558" t="s">
        <v>1071</v>
      </c>
      <c r="E558" t="s">
        <v>1172</v>
      </c>
      <c r="F558">
        <v>4</v>
      </c>
      <c r="G558">
        <v>338.73</v>
      </c>
      <c r="H558">
        <v>0.18</v>
      </c>
      <c r="I558" t="s">
        <v>1189</v>
      </c>
      <c r="J558">
        <v>1111.0344</v>
      </c>
    </row>
    <row r="559" spans="1:10" x14ac:dyDescent="0.3">
      <c r="A559" t="s">
        <v>1752</v>
      </c>
      <c r="B559" s="27">
        <v>45389</v>
      </c>
      <c r="C559" t="s">
        <v>142</v>
      </c>
      <c r="D559" t="s">
        <v>1065</v>
      </c>
      <c r="E559" t="s">
        <v>1169</v>
      </c>
      <c r="F559">
        <v>3</v>
      </c>
      <c r="G559">
        <v>366.08</v>
      </c>
      <c r="H559">
        <v>0.05</v>
      </c>
      <c r="I559" t="s">
        <v>1189</v>
      </c>
      <c r="J559">
        <v>1043.328</v>
      </c>
    </row>
    <row r="560" spans="1:10" x14ac:dyDescent="0.3">
      <c r="A560" t="s">
        <v>1753</v>
      </c>
      <c r="B560" s="27">
        <v>45840</v>
      </c>
      <c r="C560" t="s">
        <v>211</v>
      </c>
      <c r="D560" t="s">
        <v>841</v>
      </c>
      <c r="E560" t="s">
        <v>1162</v>
      </c>
      <c r="F560">
        <v>4</v>
      </c>
      <c r="G560">
        <v>539.48</v>
      </c>
      <c r="H560">
        <v>0.28000000000000003</v>
      </c>
      <c r="I560" t="s">
        <v>1194</v>
      </c>
      <c r="J560">
        <v>1553.7023999999999</v>
      </c>
    </row>
    <row r="561" spans="1:10" x14ac:dyDescent="0.3">
      <c r="A561" t="s">
        <v>1754</v>
      </c>
      <c r="B561" s="27">
        <v>45256</v>
      </c>
      <c r="C561" t="s">
        <v>623</v>
      </c>
      <c r="D561" t="s">
        <v>1086</v>
      </c>
      <c r="E561" t="s">
        <v>1169</v>
      </c>
      <c r="F561">
        <v>1</v>
      </c>
      <c r="G561">
        <v>499.59</v>
      </c>
      <c r="H561">
        <v>0.03</v>
      </c>
      <c r="I561" t="s">
        <v>1194</v>
      </c>
      <c r="J561">
        <v>484.60230000000001</v>
      </c>
    </row>
    <row r="562" spans="1:10" x14ac:dyDescent="0.3">
      <c r="A562" t="s">
        <v>1755</v>
      </c>
      <c r="B562" s="27">
        <v>45326</v>
      </c>
      <c r="C562" t="s">
        <v>328</v>
      </c>
      <c r="D562" t="s">
        <v>897</v>
      </c>
      <c r="E562" t="s">
        <v>1147</v>
      </c>
      <c r="F562">
        <v>3</v>
      </c>
      <c r="G562">
        <v>330.04</v>
      </c>
      <c r="H562">
        <v>0.2</v>
      </c>
      <c r="I562" t="s">
        <v>1189</v>
      </c>
      <c r="J562">
        <v>792.09600000000012</v>
      </c>
    </row>
    <row r="563" spans="1:10" x14ac:dyDescent="0.3">
      <c r="A563" t="s">
        <v>1756</v>
      </c>
      <c r="B563" s="27">
        <v>45459</v>
      </c>
      <c r="C563" t="s">
        <v>321</v>
      </c>
      <c r="D563" t="s">
        <v>834</v>
      </c>
      <c r="E563" t="s">
        <v>1172</v>
      </c>
      <c r="F563">
        <v>2</v>
      </c>
      <c r="G563">
        <v>813.01</v>
      </c>
      <c r="H563">
        <v>0.06</v>
      </c>
      <c r="I563" t="s">
        <v>1191</v>
      </c>
      <c r="J563">
        <v>1528.4588000000001</v>
      </c>
    </row>
    <row r="564" spans="1:10" x14ac:dyDescent="0.3">
      <c r="A564" t="s">
        <v>1757</v>
      </c>
      <c r="B564" s="27">
        <v>45715</v>
      </c>
      <c r="C564" t="s">
        <v>71</v>
      </c>
      <c r="D564" t="s">
        <v>792</v>
      </c>
      <c r="E564" t="s">
        <v>1126</v>
      </c>
      <c r="F564">
        <v>4</v>
      </c>
      <c r="G564">
        <v>204.8</v>
      </c>
      <c r="H564">
        <v>0.03</v>
      </c>
      <c r="I564" t="s">
        <v>1191</v>
      </c>
      <c r="J564">
        <v>794.62400000000002</v>
      </c>
    </row>
    <row r="565" spans="1:10" x14ac:dyDescent="0.3">
      <c r="A565" t="s">
        <v>1758</v>
      </c>
      <c r="B565" s="27">
        <v>45223</v>
      </c>
      <c r="C565" t="s">
        <v>39</v>
      </c>
      <c r="D565" t="s">
        <v>1291</v>
      </c>
      <c r="E565" t="s">
        <v>1131</v>
      </c>
      <c r="F565">
        <v>3</v>
      </c>
      <c r="G565">
        <v>728.32</v>
      </c>
      <c r="H565">
        <v>0.01</v>
      </c>
      <c r="I565" t="s">
        <v>1189</v>
      </c>
      <c r="J565">
        <v>2163.1104</v>
      </c>
    </row>
    <row r="566" spans="1:10" x14ac:dyDescent="0.3">
      <c r="A566" t="s">
        <v>1759</v>
      </c>
      <c r="B566" s="27">
        <v>45507</v>
      </c>
      <c r="C566" t="s">
        <v>718</v>
      </c>
      <c r="D566" t="s">
        <v>989</v>
      </c>
      <c r="E566" t="s">
        <v>1144</v>
      </c>
      <c r="F566">
        <v>3</v>
      </c>
      <c r="G566">
        <v>836.4</v>
      </c>
      <c r="H566">
        <v>0</v>
      </c>
      <c r="I566" t="s">
        <v>1189</v>
      </c>
      <c r="J566">
        <v>2509.1999999999998</v>
      </c>
    </row>
    <row r="567" spans="1:10" x14ac:dyDescent="0.3">
      <c r="A567" t="s">
        <v>1760</v>
      </c>
      <c r="B567" s="27">
        <v>45843</v>
      </c>
      <c r="C567" t="s">
        <v>272</v>
      </c>
      <c r="D567" t="s">
        <v>1083</v>
      </c>
      <c r="E567" t="s">
        <v>1159</v>
      </c>
      <c r="F567">
        <v>1</v>
      </c>
      <c r="G567">
        <v>780.16</v>
      </c>
      <c r="H567">
        <v>0.02</v>
      </c>
      <c r="I567" t="s">
        <v>1194</v>
      </c>
      <c r="J567">
        <v>764.55679999999995</v>
      </c>
    </row>
    <row r="568" spans="1:10" x14ac:dyDescent="0.3">
      <c r="A568" t="s">
        <v>1761</v>
      </c>
      <c r="B568" s="27">
        <v>45804</v>
      </c>
      <c r="C568" t="s">
        <v>744</v>
      </c>
      <c r="D568" t="s">
        <v>948</v>
      </c>
      <c r="E568" t="s">
        <v>1162</v>
      </c>
      <c r="F568">
        <v>4</v>
      </c>
      <c r="G568">
        <v>354.12</v>
      </c>
      <c r="H568">
        <v>0.06</v>
      </c>
      <c r="I568" t="s">
        <v>1191</v>
      </c>
      <c r="J568">
        <v>1331.4911999999999</v>
      </c>
    </row>
    <row r="569" spans="1:10" x14ac:dyDescent="0.3">
      <c r="A569" t="s">
        <v>1762</v>
      </c>
      <c r="B569" s="27">
        <v>45602</v>
      </c>
      <c r="C569" t="s">
        <v>718</v>
      </c>
      <c r="D569" t="s">
        <v>1001</v>
      </c>
      <c r="E569" t="s">
        <v>1126</v>
      </c>
      <c r="F569">
        <v>4</v>
      </c>
      <c r="G569">
        <v>282.48</v>
      </c>
      <c r="H569">
        <v>0.11</v>
      </c>
      <c r="I569" t="s">
        <v>1191</v>
      </c>
      <c r="J569">
        <v>1005.6288</v>
      </c>
    </row>
    <row r="570" spans="1:10" x14ac:dyDescent="0.3">
      <c r="A570" t="s">
        <v>1763</v>
      </c>
      <c r="B570" s="27">
        <v>45446</v>
      </c>
      <c r="C570" t="s">
        <v>531</v>
      </c>
      <c r="D570" t="s">
        <v>865</v>
      </c>
      <c r="E570" t="s">
        <v>1141</v>
      </c>
      <c r="F570">
        <v>2</v>
      </c>
      <c r="G570">
        <v>740.68</v>
      </c>
      <c r="H570">
        <v>0.02</v>
      </c>
      <c r="I570" t="s">
        <v>1191</v>
      </c>
      <c r="J570">
        <v>1451.7328</v>
      </c>
    </row>
    <row r="571" spans="1:10" x14ac:dyDescent="0.3">
      <c r="A571" t="s">
        <v>1764</v>
      </c>
      <c r="B571" s="27">
        <v>45384</v>
      </c>
      <c r="C571" t="s">
        <v>211</v>
      </c>
      <c r="D571" t="s">
        <v>980</v>
      </c>
      <c r="E571" t="s">
        <v>1151</v>
      </c>
      <c r="F571">
        <v>3</v>
      </c>
      <c r="G571">
        <v>600.58000000000004</v>
      </c>
      <c r="H571">
        <v>0.28999999999999998</v>
      </c>
      <c r="I571" t="s">
        <v>1194</v>
      </c>
      <c r="J571">
        <v>1279.2354</v>
      </c>
    </row>
    <row r="572" spans="1:10" x14ac:dyDescent="0.3">
      <c r="A572" t="s">
        <v>1765</v>
      </c>
      <c r="B572" s="27">
        <v>45348</v>
      </c>
      <c r="C572" t="s">
        <v>730</v>
      </c>
      <c r="D572" t="s">
        <v>1007</v>
      </c>
      <c r="E572" t="s">
        <v>1131</v>
      </c>
      <c r="F572">
        <v>3</v>
      </c>
      <c r="G572">
        <v>345.58</v>
      </c>
      <c r="H572">
        <v>0.22</v>
      </c>
      <c r="I572" t="s">
        <v>1189</v>
      </c>
      <c r="J572">
        <v>808.65719999999999</v>
      </c>
    </row>
    <row r="573" spans="1:10" x14ac:dyDescent="0.3">
      <c r="A573" t="s">
        <v>1766</v>
      </c>
      <c r="B573" s="27">
        <v>45688</v>
      </c>
      <c r="C573" t="s">
        <v>472</v>
      </c>
      <c r="D573" t="s">
        <v>858</v>
      </c>
      <c r="E573" t="s">
        <v>1157</v>
      </c>
      <c r="F573">
        <v>1</v>
      </c>
      <c r="G573">
        <v>974.52</v>
      </c>
      <c r="H573">
        <v>0.01</v>
      </c>
      <c r="I573" t="s">
        <v>1191</v>
      </c>
      <c r="J573">
        <v>964.77480000000003</v>
      </c>
    </row>
    <row r="574" spans="1:10" x14ac:dyDescent="0.3">
      <c r="A574" t="s">
        <v>1767</v>
      </c>
      <c r="B574" s="27">
        <v>45249</v>
      </c>
      <c r="C574" t="s">
        <v>100</v>
      </c>
      <c r="D574" t="s">
        <v>855</v>
      </c>
      <c r="E574" t="s">
        <v>1122</v>
      </c>
      <c r="F574">
        <v>3</v>
      </c>
      <c r="G574">
        <v>282.33</v>
      </c>
      <c r="H574">
        <v>7.0000000000000007E-2</v>
      </c>
      <c r="I574" t="s">
        <v>1189</v>
      </c>
      <c r="J574">
        <v>787.70069999999998</v>
      </c>
    </row>
    <row r="575" spans="1:10" x14ac:dyDescent="0.3">
      <c r="A575" t="s">
        <v>1768</v>
      </c>
      <c r="B575" s="27">
        <v>45726</v>
      </c>
      <c r="C575" t="s">
        <v>613</v>
      </c>
      <c r="D575" t="s">
        <v>1041</v>
      </c>
      <c r="E575" t="s">
        <v>1178</v>
      </c>
      <c r="F575">
        <v>4</v>
      </c>
      <c r="G575">
        <v>158.46</v>
      </c>
      <c r="H575">
        <v>0.09</v>
      </c>
      <c r="I575" t="s">
        <v>1191</v>
      </c>
      <c r="J575">
        <v>576.7944</v>
      </c>
    </row>
    <row r="576" spans="1:10" x14ac:dyDescent="0.3">
      <c r="A576" t="s">
        <v>1769</v>
      </c>
      <c r="B576" s="27">
        <v>45283</v>
      </c>
      <c r="C576" t="s">
        <v>555</v>
      </c>
      <c r="D576" t="s">
        <v>977</v>
      </c>
      <c r="E576" t="s">
        <v>1144</v>
      </c>
      <c r="F576">
        <v>2</v>
      </c>
      <c r="G576">
        <v>778.56</v>
      </c>
      <c r="H576">
        <v>0.11</v>
      </c>
      <c r="I576" t="s">
        <v>1194</v>
      </c>
      <c r="J576">
        <v>1385.8368</v>
      </c>
    </row>
    <row r="577" spans="1:10" x14ac:dyDescent="0.3">
      <c r="A577" t="s">
        <v>1770</v>
      </c>
      <c r="B577" s="27">
        <v>45353</v>
      </c>
      <c r="C577" t="s">
        <v>401</v>
      </c>
      <c r="D577" t="s">
        <v>962</v>
      </c>
      <c r="E577" t="s">
        <v>1178</v>
      </c>
      <c r="F577">
        <v>4</v>
      </c>
      <c r="G577">
        <v>280.16000000000003</v>
      </c>
      <c r="H577">
        <v>0.18</v>
      </c>
      <c r="I577" t="s">
        <v>1194</v>
      </c>
      <c r="J577">
        <v>918.92480000000012</v>
      </c>
    </row>
    <row r="578" spans="1:10" x14ac:dyDescent="0.3">
      <c r="A578" t="s">
        <v>1771</v>
      </c>
      <c r="B578" s="27">
        <v>45592</v>
      </c>
      <c r="C578" t="s">
        <v>476</v>
      </c>
      <c r="D578" t="s">
        <v>1026</v>
      </c>
      <c r="E578" t="s">
        <v>1162</v>
      </c>
      <c r="F578">
        <v>2</v>
      </c>
      <c r="G578">
        <v>649.54999999999995</v>
      </c>
      <c r="H578">
        <v>0.28999999999999998</v>
      </c>
      <c r="I578" t="s">
        <v>1191</v>
      </c>
      <c r="J578">
        <v>922.36099999999988</v>
      </c>
    </row>
    <row r="579" spans="1:10" x14ac:dyDescent="0.3">
      <c r="A579" t="s">
        <v>1772</v>
      </c>
      <c r="B579" s="27">
        <v>45360</v>
      </c>
      <c r="C579" t="s">
        <v>31</v>
      </c>
      <c r="D579" t="s">
        <v>1077</v>
      </c>
      <c r="E579" t="s">
        <v>1126</v>
      </c>
      <c r="F579">
        <v>2</v>
      </c>
      <c r="G579">
        <v>994.32</v>
      </c>
      <c r="H579">
        <v>0.27</v>
      </c>
      <c r="I579" t="s">
        <v>1191</v>
      </c>
      <c r="J579">
        <v>1451.7072000000001</v>
      </c>
    </row>
    <row r="580" spans="1:10" x14ac:dyDescent="0.3">
      <c r="A580" t="s">
        <v>1773</v>
      </c>
      <c r="B580" s="27">
        <v>45649</v>
      </c>
      <c r="C580" t="s">
        <v>381</v>
      </c>
      <c r="D580" t="s">
        <v>1056</v>
      </c>
      <c r="E580" t="s">
        <v>1159</v>
      </c>
      <c r="F580">
        <v>1</v>
      </c>
      <c r="G580">
        <v>64.94</v>
      </c>
      <c r="H580">
        <v>0.21</v>
      </c>
      <c r="I580" t="s">
        <v>1191</v>
      </c>
      <c r="J580">
        <v>51.302599999999998</v>
      </c>
    </row>
    <row r="581" spans="1:10" x14ac:dyDescent="0.3">
      <c r="A581" t="s">
        <v>1774</v>
      </c>
      <c r="B581" s="27">
        <v>45709</v>
      </c>
      <c r="C581" t="s">
        <v>256</v>
      </c>
      <c r="D581" t="s">
        <v>926</v>
      </c>
      <c r="E581" t="s">
        <v>1144</v>
      </c>
      <c r="F581">
        <v>2</v>
      </c>
      <c r="G581">
        <v>507.66</v>
      </c>
      <c r="H581">
        <v>0</v>
      </c>
      <c r="I581" t="s">
        <v>1194</v>
      </c>
      <c r="J581">
        <v>1015.32</v>
      </c>
    </row>
    <row r="582" spans="1:10" x14ac:dyDescent="0.3">
      <c r="A582" t="s">
        <v>1775</v>
      </c>
      <c r="B582" s="27">
        <v>45273</v>
      </c>
      <c r="C582" t="s">
        <v>410</v>
      </c>
      <c r="D582" t="s">
        <v>1056</v>
      </c>
      <c r="E582" t="s">
        <v>1134</v>
      </c>
      <c r="F582">
        <v>4</v>
      </c>
      <c r="G582">
        <v>968.27</v>
      </c>
      <c r="H582">
        <v>0.03</v>
      </c>
      <c r="I582" t="s">
        <v>1191</v>
      </c>
      <c r="J582">
        <v>3756.8876</v>
      </c>
    </row>
    <row r="583" spans="1:10" x14ac:dyDescent="0.3">
      <c r="A583" t="s">
        <v>1776</v>
      </c>
      <c r="B583" s="27">
        <v>45250</v>
      </c>
      <c r="C583" t="s">
        <v>50</v>
      </c>
      <c r="D583" t="s">
        <v>1077</v>
      </c>
      <c r="E583" t="s">
        <v>1138</v>
      </c>
      <c r="F583">
        <v>4</v>
      </c>
      <c r="G583">
        <v>510.33</v>
      </c>
      <c r="H583">
        <v>0.2</v>
      </c>
      <c r="I583" t="s">
        <v>1191</v>
      </c>
      <c r="J583">
        <v>1633.056</v>
      </c>
    </row>
    <row r="584" spans="1:10" x14ac:dyDescent="0.3">
      <c r="A584" t="s">
        <v>1777</v>
      </c>
      <c r="B584" s="27">
        <v>45539</v>
      </c>
      <c r="C584" t="s">
        <v>39</v>
      </c>
      <c r="D584" t="s">
        <v>942</v>
      </c>
      <c r="E584" t="s">
        <v>1178</v>
      </c>
      <c r="F584">
        <v>2</v>
      </c>
      <c r="G584">
        <v>156.72999999999999</v>
      </c>
      <c r="H584">
        <v>0.18</v>
      </c>
      <c r="I584" t="s">
        <v>1194</v>
      </c>
      <c r="J584">
        <v>257.03719999999998</v>
      </c>
    </row>
    <row r="585" spans="1:10" x14ac:dyDescent="0.3">
      <c r="A585" t="s">
        <v>1778</v>
      </c>
      <c r="B585" s="27">
        <v>45810</v>
      </c>
      <c r="C585" t="s">
        <v>262</v>
      </c>
      <c r="D585" t="s">
        <v>1110</v>
      </c>
      <c r="E585" t="s">
        <v>1154</v>
      </c>
      <c r="F585">
        <v>3</v>
      </c>
      <c r="G585">
        <v>53.83</v>
      </c>
      <c r="H585">
        <v>0.24</v>
      </c>
      <c r="I585" t="s">
        <v>1189</v>
      </c>
      <c r="J585">
        <v>122.7324</v>
      </c>
    </row>
    <row r="586" spans="1:10" x14ac:dyDescent="0.3">
      <c r="A586" t="s">
        <v>1779</v>
      </c>
      <c r="B586" s="27">
        <v>45350</v>
      </c>
      <c r="C586" t="s">
        <v>605</v>
      </c>
      <c r="D586" t="s">
        <v>1047</v>
      </c>
      <c r="E586" t="s">
        <v>1134</v>
      </c>
      <c r="F586">
        <v>1</v>
      </c>
      <c r="G586">
        <v>34.71</v>
      </c>
      <c r="H586">
        <v>0.1</v>
      </c>
      <c r="I586" t="s">
        <v>1194</v>
      </c>
      <c r="J586">
        <v>31.239000000000001</v>
      </c>
    </row>
    <row r="587" spans="1:10" x14ac:dyDescent="0.3">
      <c r="A587" t="s">
        <v>1780</v>
      </c>
      <c r="B587" s="27">
        <v>45633</v>
      </c>
      <c r="C587" t="s">
        <v>389</v>
      </c>
      <c r="D587" t="s">
        <v>1044</v>
      </c>
      <c r="E587" t="s">
        <v>1122</v>
      </c>
      <c r="F587">
        <v>2</v>
      </c>
      <c r="G587">
        <v>829.15</v>
      </c>
      <c r="H587">
        <v>0.11</v>
      </c>
      <c r="I587" t="s">
        <v>1191</v>
      </c>
      <c r="J587">
        <v>1475.8869999999999</v>
      </c>
    </row>
    <row r="588" spans="1:10" x14ac:dyDescent="0.3">
      <c r="A588" t="s">
        <v>1781</v>
      </c>
      <c r="B588" s="27">
        <v>45798</v>
      </c>
      <c r="C588" t="s">
        <v>440</v>
      </c>
      <c r="D588" t="s">
        <v>1107</v>
      </c>
      <c r="E588" t="s">
        <v>1131</v>
      </c>
      <c r="F588">
        <v>2</v>
      </c>
      <c r="G588">
        <v>481.86</v>
      </c>
      <c r="H588">
        <v>0.1</v>
      </c>
      <c r="I588" t="s">
        <v>1194</v>
      </c>
      <c r="J588">
        <v>867.34800000000007</v>
      </c>
    </row>
    <row r="589" spans="1:10" x14ac:dyDescent="0.3">
      <c r="A589" t="s">
        <v>1782</v>
      </c>
      <c r="B589" s="27">
        <v>45354</v>
      </c>
      <c r="C589" t="s">
        <v>270</v>
      </c>
      <c r="D589" t="s">
        <v>968</v>
      </c>
      <c r="E589" t="s">
        <v>1144</v>
      </c>
      <c r="F589">
        <v>4</v>
      </c>
      <c r="G589">
        <v>915.17</v>
      </c>
      <c r="H589">
        <v>0.19</v>
      </c>
      <c r="I589" t="s">
        <v>1194</v>
      </c>
      <c r="J589">
        <v>2965.1507999999999</v>
      </c>
    </row>
    <row r="590" spans="1:10" x14ac:dyDescent="0.3">
      <c r="A590" t="s">
        <v>1783</v>
      </c>
      <c r="B590" s="27">
        <v>45357</v>
      </c>
      <c r="C590" t="s">
        <v>367</v>
      </c>
      <c r="D590" t="s">
        <v>1026</v>
      </c>
      <c r="E590" t="s">
        <v>1175</v>
      </c>
      <c r="F590">
        <v>1</v>
      </c>
      <c r="G590">
        <v>250.95</v>
      </c>
      <c r="H590">
        <v>0.03</v>
      </c>
      <c r="I590" t="s">
        <v>1191</v>
      </c>
      <c r="J590">
        <v>243.42150000000001</v>
      </c>
    </row>
    <row r="591" spans="1:10" x14ac:dyDescent="0.3">
      <c r="A591" t="s">
        <v>1784</v>
      </c>
      <c r="B591" s="27">
        <v>45257</v>
      </c>
      <c r="C591" t="s">
        <v>526</v>
      </c>
      <c r="D591" t="s">
        <v>1101</v>
      </c>
      <c r="E591" t="s">
        <v>1138</v>
      </c>
      <c r="F591">
        <v>3</v>
      </c>
      <c r="G591">
        <v>882.84</v>
      </c>
      <c r="H591">
        <v>0.1</v>
      </c>
      <c r="I591" t="s">
        <v>1189</v>
      </c>
      <c r="J591">
        <v>2383.6680000000001</v>
      </c>
    </row>
    <row r="592" spans="1:10" x14ac:dyDescent="0.3">
      <c r="A592" t="s">
        <v>1785</v>
      </c>
      <c r="B592" s="27">
        <v>45702</v>
      </c>
      <c r="C592" t="s">
        <v>258</v>
      </c>
      <c r="D592" t="s">
        <v>861</v>
      </c>
      <c r="E592" t="s">
        <v>1175</v>
      </c>
      <c r="F592">
        <v>4</v>
      </c>
      <c r="G592">
        <v>573.37</v>
      </c>
      <c r="H592">
        <v>0.04</v>
      </c>
      <c r="I592" t="s">
        <v>1194</v>
      </c>
      <c r="J592">
        <v>2201.7408</v>
      </c>
    </row>
    <row r="593" spans="1:10" x14ac:dyDescent="0.3">
      <c r="A593" t="s">
        <v>1786</v>
      </c>
      <c r="B593" s="27">
        <v>45318</v>
      </c>
      <c r="C593" t="s">
        <v>135</v>
      </c>
      <c r="D593" t="s">
        <v>904</v>
      </c>
      <c r="E593" t="s">
        <v>1159</v>
      </c>
      <c r="F593">
        <v>3</v>
      </c>
      <c r="G593">
        <v>622.72</v>
      </c>
      <c r="H593">
        <v>0.04</v>
      </c>
      <c r="I593" t="s">
        <v>1189</v>
      </c>
      <c r="J593">
        <v>1793.4336000000001</v>
      </c>
    </row>
    <row r="594" spans="1:10" x14ac:dyDescent="0.3">
      <c r="A594" t="s">
        <v>1787</v>
      </c>
      <c r="B594" s="27">
        <v>45943</v>
      </c>
      <c r="C594" t="s">
        <v>621</v>
      </c>
      <c r="D594" t="s">
        <v>1089</v>
      </c>
      <c r="E594" t="s">
        <v>1172</v>
      </c>
      <c r="F594">
        <v>3</v>
      </c>
      <c r="G594">
        <v>259.74</v>
      </c>
      <c r="H594">
        <v>0.24</v>
      </c>
      <c r="I594" t="s">
        <v>1189</v>
      </c>
      <c r="J594">
        <v>592.20720000000006</v>
      </c>
    </row>
    <row r="595" spans="1:10" x14ac:dyDescent="0.3">
      <c r="A595" t="s">
        <v>1788</v>
      </c>
      <c r="B595" s="27">
        <v>45769</v>
      </c>
      <c r="C595" t="s">
        <v>127</v>
      </c>
      <c r="D595" t="s">
        <v>891</v>
      </c>
      <c r="E595" t="s">
        <v>1162</v>
      </c>
      <c r="F595">
        <v>4</v>
      </c>
      <c r="G595">
        <v>951.09</v>
      </c>
      <c r="H595">
        <v>0.14000000000000001</v>
      </c>
      <c r="I595" t="s">
        <v>1194</v>
      </c>
      <c r="J595">
        <v>3271.7496000000001</v>
      </c>
    </row>
    <row r="596" spans="1:10" x14ac:dyDescent="0.3">
      <c r="A596" t="s">
        <v>1789</v>
      </c>
      <c r="B596" s="27">
        <v>45765</v>
      </c>
      <c r="C596" t="s">
        <v>345</v>
      </c>
      <c r="D596" t="s">
        <v>1110</v>
      </c>
      <c r="E596" t="s">
        <v>1126</v>
      </c>
      <c r="F596">
        <v>1</v>
      </c>
      <c r="G596">
        <v>71.709999999999994</v>
      </c>
      <c r="H596">
        <v>0.23</v>
      </c>
      <c r="I596" t="s">
        <v>1194</v>
      </c>
      <c r="J596">
        <v>55.216700000000003</v>
      </c>
    </row>
    <row r="597" spans="1:10" x14ac:dyDescent="0.3">
      <c r="A597" t="s">
        <v>1790</v>
      </c>
      <c r="B597" s="27">
        <v>45891</v>
      </c>
      <c r="C597" t="s">
        <v>307</v>
      </c>
      <c r="D597" t="s">
        <v>865</v>
      </c>
      <c r="E597" t="s">
        <v>1144</v>
      </c>
      <c r="F597">
        <v>4</v>
      </c>
      <c r="G597">
        <v>894.93</v>
      </c>
      <c r="H597">
        <v>0.05</v>
      </c>
      <c r="I597" t="s">
        <v>1194</v>
      </c>
      <c r="J597">
        <v>3400.733999999999</v>
      </c>
    </row>
    <row r="598" spans="1:10" x14ac:dyDescent="0.3">
      <c r="A598" t="s">
        <v>1791</v>
      </c>
      <c r="B598" s="27">
        <v>45842</v>
      </c>
      <c r="C598" t="s">
        <v>348</v>
      </c>
      <c r="D598" t="s">
        <v>1047</v>
      </c>
      <c r="E598" t="s">
        <v>1147</v>
      </c>
      <c r="F598">
        <v>4</v>
      </c>
      <c r="G598">
        <v>870.18</v>
      </c>
      <c r="H598">
        <v>0.13</v>
      </c>
      <c r="I598" t="s">
        <v>1194</v>
      </c>
      <c r="J598">
        <v>3028.2264</v>
      </c>
    </row>
    <row r="599" spans="1:10" x14ac:dyDescent="0.3">
      <c r="A599" t="s">
        <v>1792</v>
      </c>
      <c r="B599" s="27">
        <v>45382</v>
      </c>
      <c r="C599" t="s">
        <v>462</v>
      </c>
      <c r="D599" t="s">
        <v>1004</v>
      </c>
      <c r="E599" t="s">
        <v>1126</v>
      </c>
      <c r="F599">
        <v>2</v>
      </c>
      <c r="G599">
        <v>552.72</v>
      </c>
      <c r="H599">
        <v>0.06</v>
      </c>
      <c r="I599" t="s">
        <v>1191</v>
      </c>
      <c r="J599">
        <v>1039.1135999999999</v>
      </c>
    </row>
    <row r="600" spans="1:10" x14ac:dyDescent="0.3">
      <c r="A600" t="s">
        <v>1793</v>
      </c>
      <c r="B600" s="27">
        <v>45236</v>
      </c>
      <c r="C600" t="s">
        <v>415</v>
      </c>
      <c r="D600" t="s">
        <v>926</v>
      </c>
      <c r="E600" t="s">
        <v>1147</v>
      </c>
      <c r="F600">
        <v>3</v>
      </c>
      <c r="G600">
        <v>700.43</v>
      </c>
      <c r="H600">
        <v>0.01</v>
      </c>
      <c r="I600" t="s">
        <v>1194</v>
      </c>
      <c r="J600">
        <v>2080.2770999999998</v>
      </c>
    </row>
    <row r="601" spans="1:10" x14ac:dyDescent="0.3">
      <c r="A601" t="s">
        <v>1794</v>
      </c>
      <c r="B601" s="27">
        <v>45806</v>
      </c>
      <c r="C601" t="s">
        <v>548</v>
      </c>
      <c r="D601" t="s">
        <v>825</v>
      </c>
      <c r="E601" t="s">
        <v>1126</v>
      </c>
      <c r="F601">
        <v>2</v>
      </c>
      <c r="G601">
        <v>823.03</v>
      </c>
      <c r="H601">
        <v>0.18</v>
      </c>
      <c r="I601" t="s">
        <v>1191</v>
      </c>
      <c r="J601">
        <v>1349.7692</v>
      </c>
    </row>
    <row r="602" spans="1:10" x14ac:dyDescent="0.3">
      <c r="A602" t="s">
        <v>1795</v>
      </c>
      <c r="B602" s="27">
        <v>45401</v>
      </c>
      <c r="C602" t="s">
        <v>428</v>
      </c>
      <c r="D602" t="s">
        <v>1089</v>
      </c>
      <c r="E602" t="s">
        <v>1141</v>
      </c>
      <c r="F602">
        <v>1</v>
      </c>
      <c r="G602">
        <v>117.37</v>
      </c>
      <c r="H602">
        <v>0.21</v>
      </c>
      <c r="I602" t="s">
        <v>1189</v>
      </c>
      <c r="J602">
        <v>92.722300000000004</v>
      </c>
    </row>
    <row r="603" spans="1:10" x14ac:dyDescent="0.3">
      <c r="A603" t="s">
        <v>1796</v>
      </c>
      <c r="B603" s="27">
        <v>45716</v>
      </c>
      <c r="C603" t="s">
        <v>210</v>
      </c>
      <c r="D603" t="s">
        <v>980</v>
      </c>
      <c r="E603" t="s">
        <v>1122</v>
      </c>
      <c r="F603">
        <v>4</v>
      </c>
      <c r="G603">
        <v>165.37</v>
      </c>
      <c r="H603">
        <v>0.28999999999999998</v>
      </c>
      <c r="I603" t="s">
        <v>1189</v>
      </c>
      <c r="J603">
        <v>469.6508</v>
      </c>
    </row>
    <row r="604" spans="1:10" x14ac:dyDescent="0.3">
      <c r="A604" t="s">
        <v>1797</v>
      </c>
      <c r="B604" s="27">
        <v>45718</v>
      </c>
      <c r="C604" t="s">
        <v>607</v>
      </c>
      <c r="D604" t="s">
        <v>811</v>
      </c>
      <c r="E604" t="s">
        <v>1154</v>
      </c>
      <c r="F604">
        <v>3</v>
      </c>
      <c r="G604">
        <v>483.06</v>
      </c>
      <c r="H604">
        <v>0.05</v>
      </c>
      <c r="I604" t="s">
        <v>1189</v>
      </c>
      <c r="J604">
        <v>1376.721</v>
      </c>
    </row>
    <row r="605" spans="1:10" x14ac:dyDescent="0.3">
      <c r="A605" t="s">
        <v>1798</v>
      </c>
      <c r="B605" s="27">
        <v>45379</v>
      </c>
      <c r="C605" t="s">
        <v>485</v>
      </c>
      <c r="D605" t="s">
        <v>1056</v>
      </c>
      <c r="E605" t="s">
        <v>1144</v>
      </c>
      <c r="F605">
        <v>4</v>
      </c>
      <c r="G605">
        <v>262.05</v>
      </c>
      <c r="H605">
        <v>0.24</v>
      </c>
      <c r="I605" t="s">
        <v>1191</v>
      </c>
      <c r="J605">
        <v>796.63200000000006</v>
      </c>
    </row>
    <row r="606" spans="1:10" x14ac:dyDescent="0.3">
      <c r="A606" t="s">
        <v>1799</v>
      </c>
      <c r="B606" s="27">
        <v>45635</v>
      </c>
      <c r="C606" t="s">
        <v>733</v>
      </c>
      <c r="D606" t="s">
        <v>844</v>
      </c>
      <c r="E606" t="s">
        <v>1164</v>
      </c>
      <c r="F606">
        <v>3</v>
      </c>
      <c r="G606">
        <v>970.89</v>
      </c>
      <c r="H606">
        <v>0.11</v>
      </c>
      <c r="I606" t="s">
        <v>1194</v>
      </c>
      <c r="J606">
        <v>2592.2763</v>
      </c>
    </row>
    <row r="607" spans="1:10" x14ac:dyDescent="0.3">
      <c r="A607" t="s">
        <v>1800</v>
      </c>
      <c r="B607" s="27">
        <v>45222</v>
      </c>
      <c r="C607" t="s">
        <v>370</v>
      </c>
      <c r="D607" t="s">
        <v>1029</v>
      </c>
      <c r="E607" t="s">
        <v>1117</v>
      </c>
      <c r="F607">
        <v>1</v>
      </c>
      <c r="G607">
        <v>61.11</v>
      </c>
      <c r="H607">
        <v>0.1</v>
      </c>
      <c r="I607" t="s">
        <v>1191</v>
      </c>
      <c r="J607">
        <v>54.999000000000002</v>
      </c>
    </row>
    <row r="608" spans="1:10" x14ac:dyDescent="0.3">
      <c r="A608" t="s">
        <v>1801</v>
      </c>
      <c r="B608" s="27">
        <v>45555</v>
      </c>
      <c r="C608" t="s">
        <v>77</v>
      </c>
      <c r="D608" t="s">
        <v>888</v>
      </c>
      <c r="E608" t="s">
        <v>1147</v>
      </c>
      <c r="F608">
        <v>3</v>
      </c>
      <c r="G608">
        <v>827.88</v>
      </c>
      <c r="H608">
        <v>0.19</v>
      </c>
      <c r="I608" t="s">
        <v>1191</v>
      </c>
      <c r="J608">
        <v>2011.7483999999999</v>
      </c>
    </row>
    <row r="609" spans="1:10" x14ac:dyDescent="0.3">
      <c r="A609" t="s">
        <v>1802</v>
      </c>
      <c r="B609" s="27">
        <v>45583</v>
      </c>
      <c r="C609" t="s">
        <v>685</v>
      </c>
      <c r="D609" t="s">
        <v>1074</v>
      </c>
      <c r="E609" t="s">
        <v>1162</v>
      </c>
      <c r="F609">
        <v>3</v>
      </c>
      <c r="G609">
        <v>926.85</v>
      </c>
      <c r="H609">
        <v>0.18</v>
      </c>
      <c r="I609" t="s">
        <v>1194</v>
      </c>
      <c r="J609">
        <v>2280.0509999999999</v>
      </c>
    </row>
    <row r="610" spans="1:10" x14ac:dyDescent="0.3">
      <c r="A610" t="s">
        <v>1803</v>
      </c>
      <c r="B610" s="27">
        <v>45662</v>
      </c>
      <c r="C610" t="s">
        <v>515</v>
      </c>
      <c r="D610" t="s">
        <v>830</v>
      </c>
      <c r="E610" t="s">
        <v>1164</v>
      </c>
      <c r="F610">
        <v>1</v>
      </c>
      <c r="G610">
        <v>874.59</v>
      </c>
      <c r="H610">
        <v>0.28999999999999998</v>
      </c>
      <c r="I610" t="s">
        <v>1191</v>
      </c>
      <c r="J610">
        <v>620.95889999999997</v>
      </c>
    </row>
    <row r="611" spans="1:10" x14ac:dyDescent="0.3">
      <c r="A611" t="s">
        <v>1804</v>
      </c>
      <c r="B611" s="27">
        <v>45921</v>
      </c>
      <c r="C611" t="s">
        <v>744</v>
      </c>
      <c r="D611" t="s">
        <v>848</v>
      </c>
      <c r="E611" t="s">
        <v>1122</v>
      </c>
      <c r="F611">
        <v>4</v>
      </c>
      <c r="G611">
        <v>479.11</v>
      </c>
      <c r="H611">
        <v>0.24</v>
      </c>
      <c r="I611" t="s">
        <v>1191</v>
      </c>
      <c r="J611">
        <v>1456.4944</v>
      </c>
    </row>
    <row r="612" spans="1:10" x14ac:dyDescent="0.3">
      <c r="A612" t="s">
        <v>1805</v>
      </c>
      <c r="B612" s="27">
        <v>45490</v>
      </c>
      <c r="C612" t="s">
        <v>366</v>
      </c>
      <c r="D612" t="s">
        <v>904</v>
      </c>
      <c r="E612" t="s">
        <v>1172</v>
      </c>
      <c r="F612">
        <v>3</v>
      </c>
      <c r="G612">
        <v>182.91</v>
      </c>
      <c r="H612">
        <v>0.28999999999999998</v>
      </c>
      <c r="I612" t="s">
        <v>1189</v>
      </c>
      <c r="J612">
        <v>389.59829999999999</v>
      </c>
    </row>
    <row r="613" spans="1:10" x14ac:dyDescent="0.3">
      <c r="A613" t="s">
        <v>1806</v>
      </c>
      <c r="B613" s="27">
        <v>45652</v>
      </c>
      <c r="C613" t="s">
        <v>453</v>
      </c>
      <c r="D613" t="s">
        <v>910</v>
      </c>
      <c r="E613" t="s">
        <v>1138</v>
      </c>
      <c r="F613">
        <v>4</v>
      </c>
      <c r="G613">
        <v>745.51</v>
      </c>
      <c r="H613">
        <v>0.05</v>
      </c>
      <c r="I613" t="s">
        <v>1189</v>
      </c>
      <c r="J613">
        <v>2832.9380000000001</v>
      </c>
    </row>
    <row r="614" spans="1:10" x14ac:dyDescent="0.3">
      <c r="A614" t="s">
        <v>1807</v>
      </c>
      <c r="B614" s="27">
        <v>45598</v>
      </c>
      <c r="C614" t="s">
        <v>761</v>
      </c>
      <c r="D614" t="s">
        <v>1077</v>
      </c>
      <c r="E614" t="s">
        <v>1166</v>
      </c>
      <c r="F614">
        <v>3</v>
      </c>
      <c r="G614">
        <v>920.61</v>
      </c>
      <c r="H614">
        <v>0.04</v>
      </c>
      <c r="I614" t="s">
        <v>1189</v>
      </c>
      <c r="J614">
        <v>2651.3568</v>
      </c>
    </row>
    <row r="615" spans="1:10" x14ac:dyDescent="0.3">
      <c r="A615" t="s">
        <v>1808</v>
      </c>
      <c r="B615" s="27">
        <v>45772</v>
      </c>
      <c r="C615" t="s">
        <v>677</v>
      </c>
      <c r="D615" t="s">
        <v>1038</v>
      </c>
      <c r="E615" t="s">
        <v>1154</v>
      </c>
      <c r="F615">
        <v>4</v>
      </c>
      <c r="G615">
        <v>659.03</v>
      </c>
      <c r="H615">
        <v>0.15</v>
      </c>
      <c r="I615" t="s">
        <v>1189</v>
      </c>
      <c r="J615">
        <v>2240.7020000000002</v>
      </c>
    </row>
    <row r="616" spans="1:10" x14ac:dyDescent="0.3">
      <c r="A616" t="s">
        <v>1809</v>
      </c>
      <c r="B616" s="27">
        <v>45338</v>
      </c>
      <c r="C616" t="s">
        <v>1810</v>
      </c>
      <c r="D616" t="s">
        <v>825</v>
      </c>
      <c r="E616" t="s">
        <v>1126</v>
      </c>
      <c r="F616">
        <v>1</v>
      </c>
      <c r="G616">
        <v>312.91000000000003</v>
      </c>
      <c r="H616">
        <v>0.12</v>
      </c>
      <c r="I616" t="s">
        <v>1191</v>
      </c>
      <c r="J616">
        <v>275.36079999999998</v>
      </c>
    </row>
    <row r="617" spans="1:10" x14ac:dyDescent="0.3">
      <c r="A617" t="s">
        <v>1811</v>
      </c>
      <c r="B617" s="27">
        <v>45524</v>
      </c>
      <c r="C617" t="s">
        <v>388</v>
      </c>
      <c r="D617" t="s">
        <v>837</v>
      </c>
      <c r="E617" t="s">
        <v>1175</v>
      </c>
      <c r="F617">
        <v>4</v>
      </c>
      <c r="G617">
        <v>705.64</v>
      </c>
      <c r="H617">
        <v>0.11</v>
      </c>
      <c r="I617" t="s">
        <v>1191</v>
      </c>
      <c r="J617">
        <v>2512.0783999999999</v>
      </c>
    </row>
    <row r="618" spans="1:10" x14ac:dyDescent="0.3">
      <c r="A618" t="s">
        <v>1812</v>
      </c>
      <c r="B618" s="27">
        <v>45497</v>
      </c>
      <c r="C618" t="s">
        <v>265</v>
      </c>
      <c r="D618" t="s">
        <v>825</v>
      </c>
      <c r="E618" t="s">
        <v>1154</v>
      </c>
      <c r="F618">
        <v>4</v>
      </c>
      <c r="G618">
        <v>386.41</v>
      </c>
      <c r="H618">
        <v>0.13</v>
      </c>
      <c r="I618" t="s">
        <v>1194</v>
      </c>
      <c r="J618">
        <v>1344.7067999999999</v>
      </c>
    </row>
    <row r="619" spans="1:10" x14ac:dyDescent="0.3">
      <c r="A619" t="s">
        <v>1813</v>
      </c>
      <c r="B619" s="27">
        <v>45534</v>
      </c>
      <c r="C619" t="s">
        <v>77</v>
      </c>
      <c r="D619" t="s">
        <v>1095</v>
      </c>
      <c r="E619" t="s">
        <v>1157</v>
      </c>
      <c r="F619">
        <v>3</v>
      </c>
      <c r="G619">
        <v>265.89</v>
      </c>
      <c r="H619">
        <v>0.08</v>
      </c>
      <c r="I619" t="s">
        <v>1194</v>
      </c>
      <c r="J619">
        <v>733.85640000000001</v>
      </c>
    </row>
    <row r="620" spans="1:10" x14ac:dyDescent="0.3">
      <c r="A620" t="s">
        <v>1814</v>
      </c>
      <c r="B620" s="27">
        <v>45925</v>
      </c>
      <c r="C620" t="s">
        <v>166</v>
      </c>
      <c r="D620" t="s">
        <v>897</v>
      </c>
      <c r="E620" t="s">
        <v>1169</v>
      </c>
      <c r="F620">
        <v>1</v>
      </c>
      <c r="G620">
        <v>703.16</v>
      </c>
      <c r="H620">
        <v>0.28999999999999998</v>
      </c>
      <c r="I620" t="s">
        <v>1189</v>
      </c>
      <c r="J620">
        <v>499.24360000000001</v>
      </c>
    </row>
    <row r="621" spans="1:10" x14ac:dyDescent="0.3">
      <c r="A621" t="s">
        <v>1815</v>
      </c>
      <c r="B621" s="27">
        <v>45765</v>
      </c>
      <c r="C621" t="s">
        <v>746</v>
      </c>
      <c r="D621" t="s">
        <v>1104</v>
      </c>
      <c r="E621" t="s">
        <v>1162</v>
      </c>
      <c r="F621">
        <v>2</v>
      </c>
      <c r="G621">
        <v>394.5</v>
      </c>
      <c r="H621">
        <v>0.28999999999999998</v>
      </c>
      <c r="I621" t="s">
        <v>1194</v>
      </c>
      <c r="J621">
        <v>560.18999999999994</v>
      </c>
    </row>
    <row r="622" spans="1:10" x14ac:dyDescent="0.3">
      <c r="A622" t="s">
        <v>1816</v>
      </c>
      <c r="B622" s="27">
        <v>45882</v>
      </c>
      <c r="C622" t="s">
        <v>227</v>
      </c>
      <c r="D622" t="s">
        <v>1104</v>
      </c>
      <c r="E622" t="s">
        <v>1144</v>
      </c>
      <c r="F622">
        <v>3</v>
      </c>
      <c r="G622">
        <v>411.25</v>
      </c>
      <c r="H622">
        <v>0.05</v>
      </c>
      <c r="I622" t="s">
        <v>1189</v>
      </c>
      <c r="J622">
        <v>1172.0625</v>
      </c>
    </row>
    <row r="623" spans="1:10" x14ac:dyDescent="0.3">
      <c r="A623" t="s">
        <v>1817</v>
      </c>
      <c r="B623" s="27">
        <v>45923</v>
      </c>
      <c r="C623" t="s">
        <v>568</v>
      </c>
      <c r="D623" t="s">
        <v>955</v>
      </c>
      <c r="E623" t="s">
        <v>1126</v>
      </c>
      <c r="F623">
        <v>4</v>
      </c>
      <c r="G623">
        <v>395.45</v>
      </c>
      <c r="H623">
        <v>0.01</v>
      </c>
      <c r="I623" t="s">
        <v>1189</v>
      </c>
      <c r="J623">
        <v>1565.982</v>
      </c>
    </row>
    <row r="624" spans="1:10" x14ac:dyDescent="0.3">
      <c r="A624" t="s">
        <v>1818</v>
      </c>
      <c r="B624" s="27">
        <v>45421</v>
      </c>
      <c r="C624" t="s">
        <v>91</v>
      </c>
      <c r="D624" t="s">
        <v>1083</v>
      </c>
      <c r="E624" t="s">
        <v>1138</v>
      </c>
      <c r="F624">
        <v>2</v>
      </c>
      <c r="G624">
        <v>678.98</v>
      </c>
      <c r="H624">
        <v>0.23</v>
      </c>
      <c r="I624" t="s">
        <v>1189</v>
      </c>
      <c r="J624">
        <v>1045.6292000000001</v>
      </c>
    </row>
    <row r="625" spans="1:10" x14ac:dyDescent="0.3">
      <c r="A625" t="s">
        <v>1819</v>
      </c>
      <c r="B625" s="27">
        <v>45608</v>
      </c>
      <c r="C625" t="s">
        <v>158</v>
      </c>
      <c r="D625" t="s">
        <v>888</v>
      </c>
      <c r="E625" t="s">
        <v>1164</v>
      </c>
      <c r="F625">
        <v>4</v>
      </c>
      <c r="G625">
        <v>757.71</v>
      </c>
      <c r="H625">
        <v>0.26</v>
      </c>
      <c r="I625" t="s">
        <v>1194</v>
      </c>
      <c r="J625">
        <v>2242.8216000000002</v>
      </c>
    </row>
    <row r="626" spans="1:10" x14ac:dyDescent="0.3">
      <c r="A626" t="s">
        <v>1820</v>
      </c>
      <c r="B626" s="27">
        <v>45644</v>
      </c>
      <c r="C626" t="s">
        <v>137</v>
      </c>
      <c r="D626" t="s">
        <v>1095</v>
      </c>
      <c r="E626" t="s">
        <v>1134</v>
      </c>
      <c r="F626">
        <v>1</v>
      </c>
      <c r="G626">
        <v>647.86</v>
      </c>
      <c r="H626">
        <v>0.05</v>
      </c>
      <c r="I626" t="s">
        <v>1194</v>
      </c>
      <c r="J626">
        <v>615.46699999999998</v>
      </c>
    </row>
    <row r="627" spans="1:10" x14ac:dyDescent="0.3">
      <c r="A627" t="s">
        <v>1821</v>
      </c>
      <c r="B627" s="27">
        <v>45517</v>
      </c>
      <c r="C627" t="s">
        <v>254</v>
      </c>
      <c r="D627" t="s">
        <v>837</v>
      </c>
      <c r="E627" t="s">
        <v>1141</v>
      </c>
      <c r="F627">
        <v>2</v>
      </c>
      <c r="G627">
        <v>179.64</v>
      </c>
      <c r="H627">
        <v>0.1</v>
      </c>
      <c r="I627" t="s">
        <v>1191</v>
      </c>
      <c r="J627">
        <v>323.35199999999998</v>
      </c>
    </row>
    <row r="628" spans="1:10" x14ac:dyDescent="0.3">
      <c r="A628" t="s">
        <v>1822</v>
      </c>
      <c r="B628" s="27">
        <v>45545</v>
      </c>
      <c r="C628" t="s">
        <v>636</v>
      </c>
      <c r="D628" t="s">
        <v>998</v>
      </c>
      <c r="E628" t="s">
        <v>1134</v>
      </c>
      <c r="F628">
        <v>3</v>
      </c>
      <c r="G628">
        <v>392.65</v>
      </c>
      <c r="H628">
        <v>0.17</v>
      </c>
      <c r="I628" t="s">
        <v>1191</v>
      </c>
      <c r="J628">
        <v>977.69849999999985</v>
      </c>
    </row>
    <row r="629" spans="1:10" x14ac:dyDescent="0.3">
      <c r="A629" t="s">
        <v>1823</v>
      </c>
      <c r="B629" s="27">
        <v>45547</v>
      </c>
      <c r="C629" t="s">
        <v>311</v>
      </c>
      <c r="D629" t="s">
        <v>1086</v>
      </c>
      <c r="E629" t="s">
        <v>1169</v>
      </c>
      <c r="F629">
        <v>4</v>
      </c>
      <c r="G629">
        <v>969.55</v>
      </c>
      <c r="H629">
        <v>0.09</v>
      </c>
      <c r="I629" t="s">
        <v>1194</v>
      </c>
      <c r="J629">
        <v>3529.1619999999998</v>
      </c>
    </row>
    <row r="630" spans="1:10" x14ac:dyDescent="0.3">
      <c r="A630" t="s">
        <v>1824</v>
      </c>
      <c r="B630" s="27">
        <v>45433</v>
      </c>
      <c r="C630" t="s">
        <v>731</v>
      </c>
      <c r="D630" t="s">
        <v>1035</v>
      </c>
      <c r="E630" t="s">
        <v>1159</v>
      </c>
      <c r="F630">
        <v>3</v>
      </c>
      <c r="G630">
        <v>322.94</v>
      </c>
      <c r="H630">
        <v>0.01</v>
      </c>
      <c r="I630" t="s">
        <v>1189</v>
      </c>
      <c r="J630">
        <v>959.13179999999988</v>
      </c>
    </row>
    <row r="631" spans="1:10" x14ac:dyDescent="0.3">
      <c r="A631" t="s">
        <v>1825</v>
      </c>
      <c r="B631" s="27">
        <v>45792</v>
      </c>
      <c r="C631" t="s">
        <v>581</v>
      </c>
      <c r="D631" t="s">
        <v>1062</v>
      </c>
      <c r="E631" t="s">
        <v>1117</v>
      </c>
      <c r="F631">
        <v>1</v>
      </c>
      <c r="G631">
        <v>92.83</v>
      </c>
      <c r="H631">
        <v>0.26</v>
      </c>
      <c r="I631" t="s">
        <v>1191</v>
      </c>
      <c r="J631">
        <v>68.694199999999995</v>
      </c>
    </row>
    <row r="632" spans="1:10" x14ac:dyDescent="0.3">
      <c r="A632" t="s">
        <v>1826</v>
      </c>
      <c r="B632" s="27">
        <v>45804</v>
      </c>
      <c r="C632" t="s">
        <v>671</v>
      </c>
      <c r="D632" t="s">
        <v>821</v>
      </c>
      <c r="E632" t="s">
        <v>1131</v>
      </c>
      <c r="F632">
        <v>4</v>
      </c>
      <c r="G632">
        <v>432.29</v>
      </c>
      <c r="H632">
        <v>0.16</v>
      </c>
      <c r="I632" t="s">
        <v>1194</v>
      </c>
      <c r="J632">
        <v>1452.4944</v>
      </c>
    </row>
    <row r="633" spans="1:10" x14ac:dyDescent="0.3">
      <c r="A633" t="s">
        <v>1827</v>
      </c>
      <c r="B633" s="27">
        <v>45311</v>
      </c>
      <c r="C633" t="s">
        <v>175</v>
      </c>
      <c r="D633" t="s">
        <v>926</v>
      </c>
      <c r="E633" t="s">
        <v>1162</v>
      </c>
      <c r="F633">
        <v>2</v>
      </c>
      <c r="G633">
        <v>925.78</v>
      </c>
      <c r="H633">
        <v>0.14000000000000001</v>
      </c>
      <c r="I633" t="s">
        <v>1194</v>
      </c>
      <c r="J633">
        <v>1592.3416</v>
      </c>
    </row>
    <row r="634" spans="1:10" x14ac:dyDescent="0.3">
      <c r="A634" t="s">
        <v>1828</v>
      </c>
      <c r="B634" s="27">
        <v>45605</v>
      </c>
      <c r="C634" t="s">
        <v>756</v>
      </c>
      <c r="D634" t="s">
        <v>882</v>
      </c>
      <c r="E634" t="s">
        <v>1157</v>
      </c>
      <c r="F634">
        <v>2</v>
      </c>
      <c r="G634">
        <v>151.47</v>
      </c>
      <c r="H634">
        <v>0.21</v>
      </c>
      <c r="I634" t="s">
        <v>1191</v>
      </c>
      <c r="J634">
        <v>239.32259999999999</v>
      </c>
    </row>
    <row r="635" spans="1:10" x14ac:dyDescent="0.3">
      <c r="A635" t="s">
        <v>1829</v>
      </c>
      <c r="B635" s="27">
        <v>45338</v>
      </c>
      <c r="C635" t="s">
        <v>715</v>
      </c>
      <c r="D635" t="s">
        <v>1062</v>
      </c>
      <c r="E635" t="s">
        <v>1154</v>
      </c>
      <c r="F635">
        <v>1</v>
      </c>
      <c r="G635">
        <v>343.05</v>
      </c>
      <c r="H635">
        <v>0.28000000000000003</v>
      </c>
      <c r="I635" t="s">
        <v>1191</v>
      </c>
      <c r="J635">
        <v>246.99600000000001</v>
      </c>
    </row>
    <row r="636" spans="1:10" x14ac:dyDescent="0.3">
      <c r="A636" t="s">
        <v>1830</v>
      </c>
      <c r="B636" s="27">
        <v>45642</v>
      </c>
      <c r="C636" t="s">
        <v>149</v>
      </c>
      <c r="D636" t="s">
        <v>855</v>
      </c>
      <c r="E636" t="s">
        <v>1134</v>
      </c>
      <c r="F636">
        <v>1</v>
      </c>
      <c r="G636">
        <v>373.06</v>
      </c>
      <c r="H636">
        <v>0.11</v>
      </c>
      <c r="I636" t="s">
        <v>1191</v>
      </c>
      <c r="J636">
        <v>332.02339999999998</v>
      </c>
    </row>
    <row r="637" spans="1:10" x14ac:dyDescent="0.3">
      <c r="A637" t="s">
        <v>1831</v>
      </c>
      <c r="B637" s="27">
        <v>45693</v>
      </c>
      <c r="C637" t="s">
        <v>658</v>
      </c>
      <c r="D637" t="s">
        <v>858</v>
      </c>
      <c r="E637" t="s">
        <v>1166</v>
      </c>
      <c r="F637">
        <v>1</v>
      </c>
      <c r="G637">
        <v>124.98</v>
      </c>
      <c r="H637">
        <v>7.0000000000000007E-2</v>
      </c>
      <c r="I637" t="s">
        <v>1194</v>
      </c>
      <c r="J637">
        <v>116.23139999999999</v>
      </c>
    </row>
    <row r="638" spans="1:10" x14ac:dyDescent="0.3">
      <c r="A638" t="s">
        <v>1832</v>
      </c>
      <c r="B638" s="27">
        <v>45763</v>
      </c>
      <c r="C638" t="s">
        <v>453</v>
      </c>
      <c r="D638" t="s">
        <v>1032</v>
      </c>
      <c r="E638" t="s">
        <v>1178</v>
      </c>
      <c r="F638">
        <v>4</v>
      </c>
      <c r="G638">
        <v>221.49</v>
      </c>
      <c r="H638">
        <v>0.26</v>
      </c>
      <c r="I638" t="s">
        <v>1191</v>
      </c>
      <c r="J638">
        <v>655.61040000000003</v>
      </c>
    </row>
    <row r="639" spans="1:10" x14ac:dyDescent="0.3">
      <c r="A639" t="s">
        <v>1833</v>
      </c>
      <c r="B639" s="27">
        <v>45572</v>
      </c>
      <c r="C639" t="s">
        <v>303</v>
      </c>
      <c r="D639" t="s">
        <v>875</v>
      </c>
      <c r="E639" t="s">
        <v>1166</v>
      </c>
      <c r="F639">
        <v>1</v>
      </c>
      <c r="G639">
        <v>563.32000000000005</v>
      </c>
      <c r="H639">
        <v>0.01</v>
      </c>
      <c r="I639" t="s">
        <v>1191</v>
      </c>
      <c r="J639">
        <v>557.68680000000006</v>
      </c>
    </row>
    <row r="640" spans="1:10" x14ac:dyDescent="0.3">
      <c r="A640" t="s">
        <v>1834</v>
      </c>
      <c r="B640" s="27">
        <v>45338</v>
      </c>
      <c r="C640" t="s">
        <v>625</v>
      </c>
      <c r="D640" t="s">
        <v>834</v>
      </c>
      <c r="E640" t="s">
        <v>1117</v>
      </c>
      <c r="F640">
        <v>1</v>
      </c>
      <c r="G640">
        <v>362.93</v>
      </c>
      <c r="H640">
        <v>0.27</v>
      </c>
      <c r="I640" t="s">
        <v>1189</v>
      </c>
      <c r="J640">
        <v>264.93889999999999</v>
      </c>
    </row>
    <row r="641" spans="1:10" x14ac:dyDescent="0.3">
      <c r="A641" t="s">
        <v>1835</v>
      </c>
      <c r="B641" s="27">
        <v>45373</v>
      </c>
      <c r="C641" t="s">
        <v>543</v>
      </c>
      <c r="D641" t="s">
        <v>834</v>
      </c>
      <c r="E641" t="s">
        <v>1166</v>
      </c>
      <c r="F641">
        <v>4</v>
      </c>
      <c r="G641">
        <v>369.22</v>
      </c>
      <c r="H641">
        <v>0.18</v>
      </c>
      <c r="I641" t="s">
        <v>1194</v>
      </c>
      <c r="J641">
        <v>1211.0416</v>
      </c>
    </row>
    <row r="642" spans="1:10" x14ac:dyDescent="0.3">
      <c r="A642" t="s">
        <v>1836</v>
      </c>
      <c r="B642" s="27">
        <v>45590</v>
      </c>
      <c r="C642" t="s">
        <v>657</v>
      </c>
      <c r="D642" t="s">
        <v>1101</v>
      </c>
      <c r="E642" t="s">
        <v>1164</v>
      </c>
      <c r="F642">
        <v>3</v>
      </c>
      <c r="G642">
        <v>950.83</v>
      </c>
      <c r="H642">
        <v>0.06</v>
      </c>
      <c r="I642" t="s">
        <v>1191</v>
      </c>
      <c r="J642">
        <v>2681.3406</v>
      </c>
    </row>
    <row r="643" spans="1:10" x14ac:dyDescent="0.3">
      <c r="A643" t="s">
        <v>1837</v>
      </c>
      <c r="B643" s="27">
        <v>45365</v>
      </c>
      <c r="C643" t="s">
        <v>263</v>
      </c>
      <c r="D643" t="s">
        <v>919</v>
      </c>
      <c r="E643" t="s">
        <v>1162</v>
      </c>
      <c r="F643">
        <v>3</v>
      </c>
      <c r="G643">
        <v>338.79</v>
      </c>
      <c r="H643">
        <v>0.01</v>
      </c>
      <c r="I643" t="s">
        <v>1189</v>
      </c>
      <c r="J643">
        <v>1006.2063000000001</v>
      </c>
    </row>
    <row r="644" spans="1:10" x14ac:dyDescent="0.3">
      <c r="A644" t="s">
        <v>1838</v>
      </c>
      <c r="B644" s="27">
        <v>45711</v>
      </c>
      <c r="C644" t="s">
        <v>268</v>
      </c>
      <c r="D644" t="s">
        <v>1083</v>
      </c>
      <c r="E644" t="s">
        <v>1122</v>
      </c>
      <c r="F644">
        <v>3</v>
      </c>
      <c r="G644">
        <v>853.32</v>
      </c>
      <c r="H644">
        <v>7.0000000000000007E-2</v>
      </c>
      <c r="I644" t="s">
        <v>1194</v>
      </c>
      <c r="J644">
        <v>2380.7628</v>
      </c>
    </row>
    <row r="645" spans="1:10" x14ac:dyDescent="0.3">
      <c r="A645" t="s">
        <v>1839</v>
      </c>
      <c r="B645" s="27">
        <v>45586</v>
      </c>
      <c r="C645" t="s">
        <v>272</v>
      </c>
      <c r="D645" t="s">
        <v>1041</v>
      </c>
      <c r="E645" t="s">
        <v>1141</v>
      </c>
      <c r="F645">
        <v>3</v>
      </c>
      <c r="G645">
        <v>89.78</v>
      </c>
      <c r="H645">
        <v>0.2</v>
      </c>
      <c r="I645" t="s">
        <v>1194</v>
      </c>
      <c r="J645">
        <v>215.47200000000001</v>
      </c>
    </row>
    <row r="646" spans="1:10" x14ac:dyDescent="0.3">
      <c r="A646" t="s">
        <v>1840</v>
      </c>
      <c r="B646" s="27">
        <v>45334</v>
      </c>
      <c r="C646" t="s">
        <v>333</v>
      </c>
      <c r="D646" t="s">
        <v>977</v>
      </c>
      <c r="E646" t="s">
        <v>1122</v>
      </c>
      <c r="F646">
        <v>1</v>
      </c>
      <c r="G646">
        <v>172.04</v>
      </c>
      <c r="H646">
        <v>0.04</v>
      </c>
      <c r="I646" t="s">
        <v>1191</v>
      </c>
      <c r="J646">
        <v>165.1584</v>
      </c>
    </row>
    <row r="647" spans="1:10" x14ac:dyDescent="0.3">
      <c r="A647" t="s">
        <v>1841</v>
      </c>
      <c r="B647" s="27">
        <v>45333</v>
      </c>
      <c r="C647" t="s">
        <v>739</v>
      </c>
      <c r="D647" t="s">
        <v>974</v>
      </c>
      <c r="E647" t="s">
        <v>1122</v>
      </c>
      <c r="F647">
        <v>1</v>
      </c>
      <c r="G647">
        <v>389.2</v>
      </c>
      <c r="H647">
        <v>0.05</v>
      </c>
      <c r="I647" t="s">
        <v>1189</v>
      </c>
      <c r="J647">
        <v>369.74</v>
      </c>
    </row>
    <row r="648" spans="1:10" x14ac:dyDescent="0.3">
      <c r="A648" t="s">
        <v>1842</v>
      </c>
      <c r="B648" s="27">
        <v>45778</v>
      </c>
      <c r="C648" t="s">
        <v>730</v>
      </c>
      <c r="D648" t="s">
        <v>1044</v>
      </c>
      <c r="E648" t="s">
        <v>1162</v>
      </c>
      <c r="F648">
        <v>3</v>
      </c>
      <c r="G648">
        <v>865.96</v>
      </c>
      <c r="H648">
        <v>0.12</v>
      </c>
      <c r="I648" t="s">
        <v>1191</v>
      </c>
      <c r="J648">
        <v>2286.1343999999999</v>
      </c>
    </row>
    <row r="649" spans="1:10" x14ac:dyDescent="0.3">
      <c r="A649" t="s">
        <v>1843</v>
      </c>
      <c r="B649" s="27">
        <v>45592</v>
      </c>
      <c r="C649" t="s">
        <v>301</v>
      </c>
      <c r="D649" t="s">
        <v>861</v>
      </c>
      <c r="E649" t="s">
        <v>1122</v>
      </c>
      <c r="F649">
        <v>3</v>
      </c>
      <c r="G649">
        <v>79.95</v>
      </c>
      <c r="H649">
        <v>0.2</v>
      </c>
      <c r="I649" t="s">
        <v>1194</v>
      </c>
      <c r="J649">
        <v>191.88</v>
      </c>
    </row>
    <row r="650" spans="1:10" x14ac:dyDescent="0.3">
      <c r="A650" t="s">
        <v>1844</v>
      </c>
      <c r="B650" s="27">
        <v>45259</v>
      </c>
      <c r="C650" t="s">
        <v>611</v>
      </c>
      <c r="D650" t="s">
        <v>885</v>
      </c>
      <c r="E650" t="s">
        <v>1144</v>
      </c>
      <c r="F650">
        <v>1</v>
      </c>
      <c r="G650">
        <v>566.5</v>
      </c>
      <c r="H650">
        <v>0.25</v>
      </c>
      <c r="I650" t="s">
        <v>1194</v>
      </c>
      <c r="J650">
        <v>424.875</v>
      </c>
    </row>
    <row r="651" spans="1:10" x14ac:dyDescent="0.3">
      <c r="A651" t="s">
        <v>1845</v>
      </c>
      <c r="B651" s="27">
        <v>45801</v>
      </c>
      <c r="C651" t="s">
        <v>646</v>
      </c>
      <c r="D651" t="s">
        <v>868</v>
      </c>
      <c r="E651" t="s">
        <v>1117</v>
      </c>
      <c r="F651">
        <v>2</v>
      </c>
      <c r="G651">
        <v>347.95</v>
      </c>
      <c r="H651">
        <v>0.13</v>
      </c>
      <c r="I651" t="s">
        <v>1194</v>
      </c>
      <c r="J651">
        <v>605.43299999999999</v>
      </c>
    </row>
    <row r="652" spans="1:10" x14ac:dyDescent="0.3">
      <c r="A652" t="s">
        <v>1846</v>
      </c>
      <c r="B652" s="27">
        <v>45347</v>
      </c>
      <c r="C652" t="s">
        <v>359</v>
      </c>
      <c r="D652" t="s">
        <v>986</v>
      </c>
      <c r="E652" t="s">
        <v>1131</v>
      </c>
      <c r="F652">
        <v>2</v>
      </c>
      <c r="G652">
        <v>250.83</v>
      </c>
      <c r="H652">
        <v>0.15</v>
      </c>
      <c r="I652" t="s">
        <v>1191</v>
      </c>
      <c r="J652">
        <v>426.411</v>
      </c>
    </row>
    <row r="653" spans="1:10" x14ac:dyDescent="0.3">
      <c r="A653" t="s">
        <v>1847</v>
      </c>
      <c r="B653" s="27">
        <v>45721</v>
      </c>
      <c r="C653" t="s">
        <v>272</v>
      </c>
      <c r="D653" t="s">
        <v>1026</v>
      </c>
      <c r="E653" t="s">
        <v>1122</v>
      </c>
      <c r="F653">
        <v>1</v>
      </c>
      <c r="G653">
        <v>888.05</v>
      </c>
      <c r="H653">
        <v>0.2</v>
      </c>
      <c r="I653" t="s">
        <v>1191</v>
      </c>
      <c r="J653">
        <v>710.44</v>
      </c>
    </row>
    <row r="654" spans="1:10" x14ac:dyDescent="0.3">
      <c r="A654" t="s">
        <v>1848</v>
      </c>
      <c r="B654" s="27">
        <v>45531</v>
      </c>
      <c r="C654" t="s">
        <v>29</v>
      </c>
      <c r="D654" t="s">
        <v>926</v>
      </c>
      <c r="E654" t="s">
        <v>1175</v>
      </c>
      <c r="F654">
        <v>2</v>
      </c>
      <c r="G654">
        <v>673.02</v>
      </c>
      <c r="H654">
        <v>0.11</v>
      </c>
      <c r="I654" t="s">
        <v>1191</v>
      </c>
      <c r="J654">
        <v>1197.9756</v>
      </c>
    </row>
    <row r="655" spans="1:10" x14ac:dyDescent="0.3">
      <c r="A655" t="s">
        <v>1849</v>
      </c>
      <c r="B655" s="27">
        <v>45332</v>
      </c>
      <c r="C655" t="s">
        <v>700</v>
      </c>
      <c r="D655" t="s">
        <v>1004</v>
      </c>
      <c r="E655" t="s">
        <v>1131</v>
      </c>
      <c r="F655">
        <v>2</v>
      </c>
      <c r="G655">
        <v>492.62</v>
      </c>
      <c r="H655">
        <v>0.26</v>
      </c>
      <c r="I655" t="s">
        <v>1194</v>
      </c>
      <c r="J655">
        <v>729.07759999999996</v>
      </c>
    </row>
    <row r="656" spans="1:10" x14ac:dyDescent="0.3">
      <c r="A656" t="s">
        <v>1850</v>
      </c>
      <c r="B656" s="27">
        <v>45344</v>
      </c>
      <c r="C656" t="s">
        <v>603</v>
      </c>
      <c r="D656" t="s">
        <v>1068</v>
      </c>
      <c r="E656" t="s">
        <v>1131</v>
      </c>
      <c r="F656">
        <v>4</v>
      </c>
      <c r="G656">
        <v>986.93</v>
      </c>
      <c r="H656">
        <v>0.01</v>
      </c>
      <c r="I656" t="s">
        <v>1189</v>
      </c>
      <c r="J656">
        <v>3908.2428</v>
      </c>
    </row>
    <row r="657" spans="1:10" x14ac:dyDescent="0.3">
      <c r="A657" t="s">
        <v>1851</v>
      </c>
      <c r="B657" s="27">
        <v>45388</v>
      </c>
      <c r="C657" t="s">
        <v>758</v>
      </c>
      <c r="D657" t="s">
        <v>872</v>
      </c>
      <c r="E657" t="s">
        <v>1159</v>
      </c>
      <c r="F657">
        <v>4</v>
      </c>
      <c r="G657">
        <v>411.68</v>
      </c>
      <c r="H657">
        <v>0.06</v>
      </c>
      <c r="I657" t="s">
        <v>1191</v>
      </c>
      <c r="J657">
        <v>1547.9168</v>
      </c>
    </row>
    <row r="658" spans="1:10" x14ac:dyDescent="0.3">
      <c r="A658" t="s">
        <v>1852</v>
      </c>
      <c r="B658" s="27">
        <v>45397</v>
      </c>
      <c r="C658" t="s">
        <v>375</v>
      </c>
      <c r="D658" t="s">
        <v>916</v>
      </c>
      <c r="E658" t="s">
        <v>1172</v>
      </c>
      <c r="F658">
        <v>2</v>
      </c>
      <c r="G658">
        <v>637.55999999999995</v>
      </c>
      <c r="H658">
        <v>0.05</v>
      </c>
      <c r="I658" t="s">
        <v>1194</v>
      </c>
      <c r="J658">
        <v>1211.364</v>
      </c>
    </row>
    <row r="659" spans="1:10" x14ac:dyDescent="0.3">
      <c r="A659" t="s">
        <v>1853</v>
      </c>
      <c r="B659" s="27">
        <v>45633</v>
      </c>
      <c r="C659" t="s">
        <v>44</v>
      </c>
      <c r="D659" t="s">
        <v>841</v>
      </c>
      <c r="E659" t="s">
        <v>1131</v>
      </c>
      <c r="F659">
        <v>3</v>
      </c>
      <c r="G659">
        <v>706.87</v>
      </c>
      <c r="H659">
        <v>0.27</v>
      </c>
      <c r="I659" t="s">
        <v>1189</v>
      </c>
      <c r="J659">
        <v>1548.0453</v>
      </c>
    </row>
    <row r="660" spans="1:10" x14ac:dyDescent="0.3">
      <c r="A660" t="s">
        <v>1854</v>
      </c>
      <c r="B660" s="27">
        <v>45629</v>
      </c>
      <c r="C660" t="s">
        <v>129</v>
      </c>
      <c r="D660" t="s">
        <v>848</v>
      </c>
      <c r="E660" t="s">
        <v>1141</v>
      </c>
      <c r="F660">
        <v>2</v>
      </c>
      <c r="G660">
        <v>884.48</v>
      </c>
      <c r="H660">
        <v>0</v>
      </c>
      <c r="I660" t="s">
        <v>1194</v>
      </c>
      <c r="J660">
        <v>1768.96</v>
      </c>
    </row>
    <row r="661" spans="1:10" x14ac:dyDescent="0.3">
      <c r="A661" t="s">
        <v>1855</v>
      </c>
      <c r="B661" s="27">
        <v>45291</v>
      </c>
      <c r="C661" t="s">
        <v>115</v>
      </c>
      <c r="D661" t="s">
        <v>1089</v>
      </c>
      <c r="E661" t="s">
        <v>1134</v>
      </c>
      <c r="F661">
        <v>3</v>
      </c>
      <c r="G661">
        <v>718.23</v>
      </c>
      <c r="H661">
        <v>0.19</v>
      </c>
      <c r="I661" t="s">
        <v>1191</v>
      </c>
      <c r="J661">
        <v>1745.2989</v>
      </c>
    </row>
    <row r="662" spans="1:10" x14ac:dyDescent="0.3">
      <c r="A662" t="s">
        <v>1856</v>
      </c>
      <c r="B662" s="27">
        <v>45914</v>
      </c>
      <c r="C662" t="s">
        <v>319</v>
      </c>
      <c r="D662" t="s">
        <v>1083</v>
      </c>
      <c r="E662" t="s">
        <v>1175</v>
      </c>
      <c r="F662">
        <v>3</v>
      </c>
      <c r="G662">
        <v>107.44</v>
      </c>
      <c r="H662">
        <v>0.27</v>
      </c>
      <c r="I662" t="s">
        <v>1191</v>
      </c>
      <c r="J662">
        <v>235.2936</v>
      </c>
    </row>
    <row r="663" spans="1:10" x14ac:dyDescent="0.3">
      <c r="A663" t="s">
        <v>1857</v>
      </c>
      <c r="B663" s="27">
        <v>45673</v>
      </c>
      <c r="C663" t="s">
        <v>131</v>
      </c>
      <c r="D663" t="s">
        <v>948</v>
      </c>
      <c r="E663" t="s">
        <v>1131</v>
      </c>
      <c r="F663">
        <v>4</v>
      </c>
      <c r="G663">
        <v>608.97</v>
      </c>
      <c r="H663">
        <v>0.14000000000000001</v>
      </c>
      <c r="I663" t="s">
        <v>1194</v>
      </c>
      <c r="J663">
        <v>2094.8568</v>
      </c>
    </row>
    <row r="664" spans="1:10" x14ac:dyDescent="0.3">
      <c r="A664" t="s">
        <v>1858</v>
      </c>
      <c r="B664" s="27">
        <v>45689</v>
      </c>
      <c r="C664" t="s">
        <v>570</v>
      </c>
      <c r="D664" t="s">
        <v>995</v>
      </c>
      <c r="E664" t="s">
        <v>1141</v>
      </c>
      <c r="F664">
        <v>3</v>
      </c>
      <c r="G664">
        <v>260.45999999999998</v>
      </c>
      <c r="H664">
        <v>0.09</v>
      </c>
      <c r="I664" t="s">
        <v>1189</v>
      </c>
      <c r="J664">
        <v>711.05579999999986</v>
      </c>
    </row>
    <row r="665" spans="1:10" x14ac:dyDescent="0.3">
      <c r="A665" t="s">
        <v>1859</v>
      </c>
      <c r="B665" s="27">
        <v>45646</v>
      </c>
      <c r="C665" t="s">
        <v>234</v>
      </c>
      <c r="D665" t="s">
        <v>872</v>
      </c>
      <c r="E665" t="s">
        <v>1141</v>
      </c>
      <c r="F665">
        <v>1</v>
      </c>
      <c r="G665">
        <v>747.03</v>
      </c>
      <c r="H665">
        <v>0.01</v>
      </c>
      <c r="I665" t="s">
        <v>1189</v>
      </c>
      <c r="J665">
        <v>739.55970000000002</v>
      </c>
    </row>
    <row r="666" spans="1:10" x14ac:dyDescent="0.3">
      <c r="A666" t="s">
        <v>1860</v>
      </c>
      <c r="B666" s="27">
        <v>45475</v>
      </c>
      <c r="C666" t="s">
        <v>648</v>
      </c>
      <c r="D666" t="s">
        <v>1228</v>
      </c>
      <c r="E666" t="s">
        <v>1147</v>
      </c>
      <c r="F666">
        <v>4</v>
      </c>
      <c r="G666">
        <v>700.88</v>
      </c>
      <c r="H666">
        <v>0.23</v>
      </c>
      <c r="I666" t="s">
        <v>1191</v>
      </c>
      <c r="J666">
        <v>2158.7103999999999</v>
      </c>
    </row>
    <row r="667" spans="1:10" x14ac:dyDescent="0.3">
      <c r="A667" t="s">
        <v>1861</v>
      </c>
      <c r="B667" s="27">
        <v>45781</v>
      </c>
      <c r="C667" t="s">
        <v>117</v>
      </c>
      <c r="D667" t="s">
        <v>1098</v>
      </c>
      <c r="E667" t="s">
        <v>1164</v>
      </c>
      <c r="F667">
        <v>4</v>
      </c>
      <c r="G667">
        <v>20.09</v>
      </c>
      <c r="H667">
        <v>0.16</v>
      </c>
      <c r="I667" t="s">
        <v>1191</v>
      </c>
      <c r="J667">
        <v>67.502399999999994</v>
      </c>
    </row>
    <row r="668" spans="1:10" x14ac:dyDescent="0.3">
      <c r="A668" t="s">
        <v>1862</v>
      </c>
      <c r="B668" s="27">
        <v>45654</v>
      </c>
      <c r="C668" t="s">
        <v>142</v>
      </c>
      <c r="D668" t="s">
        <v>919</v>
      </c>
      <c r="E668" t="s">
        <v>1157</v>
      </c>
      <c r="F668">
        <v>3</v>
      </c>
      <c r="G668">
        <v>917.64</v>
      </c>
      <c r="H668">
        <v>0.24</v>
      </c>
      <c r="I668" t="s">
        <v>1191</v>
      </c>
      <c r="J668">
        <v>2092.2192</v>
      </c>
    </row>
    <row r="669" spans="1:10" x14ac:dyDescent="0.3">
      <c r="A669" t="s">
        <v>1863</v>
      </c>
      <c r="B669" s="27">
        <v>45594</v>
      </c>
      <c r="C669" t="s">
        <v>123</v>
      </c>
      <c r="D669" t="s">
        <v>868</v>
      </c>
      <c r="E669" t="s">
        <v>1117</v>
      </c>
      <c r="F669">
        <v>1</v>
      </c>
      <c r="G669">
        <v>242.08</v>
      </c>
      <c r="H669">
        <v>0.18</v>
      </c>
      <c r="I669" t="s">
        <v>1191</v>
      </c>
      <c r="J669">
        <v>198.50559999999999</v>
      </c>
    </row>
    <row r="670" spans="1:10" x14ac:dyDescent="0.3">
      <c r="A670" t="s">
        <v>1864</v>
      </c>
      <c r="B670" s="27">
        <v>45581</v>
      </c>
      <c r="C670" t="s">
        <v>133</v>
      </c>
      <c r="D670" t="s">
        <v>1001</v>
      </c>
      <c r="E670" t="s">
        <v>1144</v>
      </c>
      <c r="F670">
        <v>1</v>
      </c>
      <c r="G670">
        <v>536.67999999999995</v>
      </c>
      <c r="H670">
        <v>0.27</v>
      </c>
      <c r="I670" t="s">
        <v>1189</v>
      </c>
      <c r="J670">
        <v>391.77640000000002</v>
      </c>
    </row>
    <row r="671" spans="1:10" x14ac:dyDescent="0.3">
      <c r="A671" t="s">
        <v>1865</v>
      </c>
      <c r="B671" s="27">
        <v>45748</v>
      </c>
      <c r="C671" t="s">
        <v>197</v>
      </c>
      <c r="D671" t="s">
        <v>894</v>
      </c>
      <c r="E671" t="s">
        <v>1134</v>
      </c>
      <c r="F671">
        <v>2</v>
      </c>
      <c r="G671">
        <v>145.18</v>
      </c>
      <c r="H671">
        <v>0.26</v>
      </c>
      <c r="I671" t="s">
        <v>1191</v>
      </c>
      <c r="J671">
        <v>214.8664</v>
      </c>
    </row>
    <row r="672" spans="1:10" x14ac:dyDescent="0.3">
      <c r="A672" t="s">
        <v>1866</v>
      </c>
      <c r="B672" s="27">
        <v>45369</v>
      </c>
      <c r="C672" t="s">
        <v>378</v>
      </c>
      <c r="D672" t="s">
        <v>1013</v>
      </c>
      <c r="E672" t="s">
        <v>1134</v>
      </c>
      <c r="F672">
        <v>2</v>
      </c>
      <c r="G672">
        <v>132.77000000000001</v>
      </c>
      <c r="H672">
        <v>0.13</v>
      </c>
      <c r="I672" t="s">
        <v>1194</v>
      </c>
      <c r="J672">
        <v>231.0198</v>
      </c>
    </row>
    <row r="673" spans="1:10" x14ac:dyDescent="0.3">
      <c r="A673" t="s">
        <v>1867</v>
      </c>
      <c r="B673" s="27">
        <v>45701</v>
      </c>
      <c r="C673" t="s">
        <v>42</v>
      </c>
      <c r="D673" t="s">
        <v>933</v>
      </c>
      <c r="E673" t="s">
        <v>1151</v>
      </c>
      <c r="F673">
        <v>4</v>
      </c>
      <c r="G673">
        <v>682.11</v>
      </c>
      <c r="H673">
        <v>0.14000000000000001</v>
      </c>
      <c r="I673" t="s">
        <v>1189</v>
      </c>
      <c r="J673">
        <v>2346.4584</v>
      </c>
    </row>
    <row r="674" spans="1:10" x14ac:dyDescent="0.3">
      <c r="A674" t="s">
        <v>1868</v>
      </c>
      <c r="B674" s="27">
        <v>45510</v>
      </c>
      <c r="C674" t="s">
        <v>1869</v>
      </c>
      <c r="D674" t="s">
        <v>930</v>
      </c>
      <c r="E674" t="s">
        <v>1172</v>
      </c>
      <c r="F674">
        <v>4</v>
      </c>
      <c r="G674">
        <v>502.95</v>
      </c>
      <c r="H674">
        <v>0.14000000000000001</v>
      </c>
      <c r="I674" t="s">
        <v>1194</v>
      </c>
      <c r="J674">
        <v>1730.1479999999999</v>
      </c>
    </row>
    <row r="675" spans="1:10" x14ac:dyDescent="0.3">
      <c r="A675" t="s">
        <v>1870</v>
      </c>
      <c r="B675" s="27">
        <v>45538</v>
      </c>
      <c r="C675" t="s">
        <v>398</v>
      </c>
      <c r="D675" t="s">
        <v>919</v>
      </c>
      <c r="E675" t="s">
        <v>1169</v>
      </c>
      <c r="F675">
        <v>2</v>
      </c>
      <c r="G675">
        <v>472.08</v>
      </c>
      <c r="H675">
        <v>7.0000000000000007E-2</v>
      </c>
      <c r="I675" t="s">
        <v>1189</v>
      </c>
      <c r="J675">
        <v>878.0687999999999</v>
      </c>
    </row>
    <row r="676" spans="1:10" x14ac:dyDescent="0.3">
      <c r="A676" t="s">
        <v>1871</v>
      </c>
      <c r="B676" s="27">
        <v>45665</v>
      </c>
      <c r="C676" t="s">
        <v>750</v>
      </c>
      <c r="D676" t="s">
        <v>983</v>
      </c>
      <c r="E676" t="s">
        <v>1172</v>
      </c>
      <c r="F676">
        <v>2</v>
      </c>
      <c r="G676">
        <v>218.11</v>
      </c>
      <c r="H676">
        <v>0.02</v>
      </c>
      <c r="I676" t="s">
        <v>1194</v>
      </c>
      <c r="J676">
        <v>427.49560000000002</v>
      </c>
    </row>
    <row r="677" spans="1:10" x14ac:dyDescent="0.3">
      <c r="A677" t="s">
        <v>1872</v>
      </c>
      <c r="B677" s="27">
        <v>45859</v>
      </c>
      <c r="C677" t="s">
        <v>133</v>
      </c>
      <c r="D677" t="s">
        <v>792</v>
      </c>
      <c r="E677" t="s">
        <v>1141</v>
      </c>
      <c r="F677">
        <v>4</v>
      </c>
      <c r="G677">
        <v>845.58</v>
      </c>
      <c r="H677">
        <v>0.06</v>
      </c>
      <c r="I677" t="s">
        <v>1191</v>
      </c>
      <c r="J677">
        <v>3179.3807999999999</v>
      </c>
    </row>
    <row r="678" spans="1:10" x14ac:dyDescent="0.3">
      <c r="A678" t="s">
        <v>1873</v>
      </c>
      <c r="B678" s="27">
        <v>45255</v>
      </c>
      <c r="C678" t="s">
        <v>242</v>
      </c>
      <c r="D678" t="s">
        <v>1053</v>
      </c>
      <c r="E678" t="s">
        <v>1126</v>
      </c>
      <c r="F678">
        <v>2</v>
      </c>
      <c r="G678">
        <v>111.28</v>
      </c>
      <c r="H678">
        <v>0.14000000000000001</v>
      </c>
      <c r="I678" t="s">
        <v>1189</v>
      </c>
      <c r="J678">
        <v>191.4016</v>
      </c>
    </row>
    <row r="679" spans="1:10" x14ac:dyDescent="0.3">
      <c r="A679" t="s">
        <v>1874</v>
      </c>
      <c r="B679" s="27">
        <v>45842</v>
      </c>
      <c r="C679" t="s">
        <v>313</v>
      </c>
      <c r="D679" t="s">
        <v>989</v>
      </c>
      <c r="E679" t="s">
        <v>1164</v>
      </c>
      <c r="F679">
        <v>2</v>
      </c>
      <c r="G679">
        <v>37.21</v>
      </c>
      <c r="H679">
        <v>0.19</v>
      </c>
      <c r="I679" t="s">
        <v>1189</v>
      </c>
      <c r="J679">
        <v>60.280200000000008</v>
      </c>
    </row>
    <row r="680" spans="1:10" x14ac:dyDescent="0.3">
      <c r="A680" t="s">
        <v>1875</v>
      </c>
      <c r="B680" s="27">
        <v>45220</v>
      </c>
      <c r="C680" t="s">
        <v>667</v>
      </c>
      <c r="D680" t="s">
        <v>998</v>
      </c>
      <c r="E680" t="s">
        <v>1162</v>
      </c>
      <c r="F680">
        <v>1</v>
      </c>
      <c r="G680">
        <v>331.73</v>
      </c>
      <c r="H680">
        <v>0.04</v>
      </c>
      <c r="I680" t="s">
        <v>1189</v>
      </c>
      <c r="J680">
        <v>318.46080000000001</v>
      </c>
    </row>
    <row r="681" spans="1:10" x14ac:dyDescent="0.3">
      <c r="A681" t="s">
        <v>1876</v>
      </c>
      <c r="B681" s="27">
        <v>45273</v>
      </c>
      <c r="C681" t="s">
        <v>585</v>
      </c>
      <c r="D681" t="s">
        <v>1023</v>
      </c>
      <c r="E681" t="s">
        <v>1159</v>
      </c>
      <c r="F681">
        <v>3</v>
      </c>
      <c r="G681">
        <v>306.70999999999998</v>
      </c>
      <c r="H681">
        <v>0.09</v>
      </c>
      <c r="I681" t="s">
        <v>1191</v>
      </c>
      <c r="J681">
        <v>837.31829999999991</v>
      </c>
    </row>
    <row r="682" spans="1:10" x14ac:dyDescent="0.3">
      <c r="A682" t="s">
        <v>1877</v>
      </c>
      <c r="B682" s="27">
        <v>45456</v>
      </c>
      <c r="C682" t="s">
        <v>450</v>
      </c>
      <c r="D682" t="s">
        <v>882</v>
      </c>
      <c r="E682" t="s">
        <v>1141</v>
      </c>
      <c r="F682">
        <v>4</v>
      </c>
      <c r="G682">
        <v>484.92</v>
      </c>
      <c r="H682">
        <v>0.28000000000000003</v>
      </c>
      <c r="I682" t="s">
        <v>1191</v>
      </c>
      <c r="J682">
        <v>1396.5696</v>
      </c>
    </row>
    <row r="683" spans="1:10" x14ac:dyDescent="0.3">
      <c r="A683" t="s">
        <v>1878</v>
      </c>
      <c r="B683" s="27">
        <v>45292</v>
      </c>
      <c r="C683" t="s">
        <v>108</v>
      </c>
      <c r="D683" t="s">
        <v>962</v>
      </c>
      <c r="E683" t="s">
        <v>1138</v>
      </c>
      <c r="F683">
        <v>2</v>
      </c>
      <c r="G683">
        <v>42.04</v>
      </c>
      <c r="H683">
        <v>7.0000000000000007E-2</v>
      </c>
      <c r="I683" t="s">
        <v>1189</v>
      </c>
      <c r="J683">
        <v>78.194399999999987</v>
      </c>
    </row>
    <row r="684" spans="1:10" x14ac:dyDescent="0.3">
      <c r="A684" t="s">
        <v>1879</v>
      </c>
      <c r="B684" s="27">
        <v>45278</v>
      </c>
      <c r="C684" t="s">
        <v>467</v>
      </c>
      <c r="D684" t="s">
        <v>977</v>
      </c>
      <c r="E684" t="s">
        <v>1141</v>
      </c>
      <c r="F684">
        <v>3</v>
      </c>
      <c r="G684">
        <v>599.48</v>
      </c>
      <c r="H684">
        <v>0.22</v>
      </c>
      <c r="I684" t="s">
        <v>1191</v>
      </c>
      <c r="J684">
        <v>1402.7832000000001</v>
      </c>
    </row>
    <row r="685" spans="1:10" x14ac:dyDescent="0.3">
      <c r="A685" t="s">
        <v>1880</v>
      </c>
      <c r="B685" s="27">
        <v>45232</v>
      </c>
      <c r="C685" t="s">
        <v>574</v>
      </c>
      <c r="D685" t="s">
        <v>855</v>
      </c>
      <c r="E685" t="s">
        <v>1122</v>
      </c>
      <c r="F685">
        <v>3</v>
      </c>
      <c r="G685">
        <v>401.42</v>
      </c>
      <c r="H685">
        <v>0.01</v>
      </c>
      <c r="I685" t="s">
        <v>1194</v>
      </c>
      <c r="J685">
        <v>1192.2174</v>
      </c>
    </row>
    <row r="686" spans="1:10" x14ac:dyDescent="0.3">
      <c r="A686" t="s">
        <v>1881</v>
      </c>
      <c r="B686" s="27">
        <v>45907</v>
      </c>
      <c r="C686" t="s">
        <v>335</v>
      </c>
      <c r="D686" t="s">
        <v>948</v>
      </c>
      <c r="E686" t="s">
        <v>1147</v>
      </c>
      <c r="F686">
        <v>4</v>
      </c>
      <c r="G686">
        <v>442.54</v>
      </c>
      <c r="H686">
        <v>0.06</v>
      </c>
      <c r="I686" t="s">
        <v>1189</v>
      </c>
      <c r="J686">
        <v>1663.9503999999999</v>
      </c>
    </row>
    <row r="687" spans="1:10" x14ac:dyDescent="0.3">
      <c r="A687" t="s">
        <v>1882</v>
      </c>
      <c r="B687" s="27">
        <v>45270</v>
      </c>
      <c r="C687" t="s">
        <v>722</v>
      </c>
      <c r="D687" t="s">
        <v>1077</v>
      </c>
      <c r="E687" t="s">
        <v>1162</v>
      </c>
      <c r="F687">
        <v>4</v>
      </c>
      <c r="G687">
        <v>451.41</v>
      </c>
      <c r="H687">
        <v>0.06</v>
      </c>
      <c r="I687" t="s">
        <v>1191</v>
      </c>
      <c r="J687">
        <v>1697.3016</v>
      </c>
    </row>
    <row r="688" spans="1:10" x14ac:dyDescent="0.3">
      <c r="A688" t="s">
        <v>1883</v>
      </c>
      <c r="B688" s="27">
        <v>45942</v>
      </c>
      <c r="C688" t="s">
        <v>443</v>
      </c>
      <c r="D688" t="s">
        <v>1086</v>
      </c>
      <c r="E688" t="s">
        <v>1151</v>
      </c>
      <c r="F688">
        <v>4</v>
      </c>
      <c r="G688">
        <v>547.21</v>
      </c>
      <c r="H688">
        <v>0.25</v>
      </c>
      <c r="I688" t="s">
        <v>1189</v>
      </c>
      <c r="J688">
        <v>1641.63</v>
      </c>
    </row>
    <row r="689" spans="1:10" x14ac:dyDescent="0.3">
      <c r="A689" t="s">
        <v>1884</v>
      </c>
      <c r="B689" s="27">
        <v>45750</v>
      </c>
      <c r="C689" t="s">
        <v>350</v>
      </c>
      <c r="D689" t="s">
        <v>1074</v>
      </c>
      <c r="E689" t="s">
        <v>1134</v>
      </c>
      <c r="F689">
        <v>1</v>
      </c>
      <c r="G689">
        <v>979.28</v>
      </c>
      <c r="H689">
        <v>0.2</v>
      </c>
      <c r="I689" t="s">
        <v>1191</v>
      </c>
      <c r="J689">
        <v>783.42399999999998</v>
      </c>
    </row>
    <row r="690" spans="1:10" x14ac:dyDescent="0.3">
      <c r="A690" t="s">
        <v>1885</v>
      </c>
      <c r="B690" s="27">
        <v>45300</v>
      </c>
      <c r="C690" t="s">
        <v>1201</v>
      </c>
      <c r="D690" t="s">
        <v>980</v>
      </c>
      <c r="E690" t="s">
        <v>1144</v>
      </c>
      <c r="F690">
        <v>4</v>
      </c>
      <c r="G690">
        <v>263.58999999999997</v>
      </c>
      <c r="H690">
        <v>0.04</v>
      </c>
      <c r="I690" t="s">
        <v>1189</v>
      </c>
      <c r="J690">
        <v>1012.1856</v>
      </c>
    </row>
    <row r="691" spans="1:10" x14ac:dyDescent="0.3">
      <c r="A691" t="s">
        <v>1886</v>
      </c>
      <c r="B691" s="27">
        <v>45876</v>
      </c>
      <c r="C691" t="s">
        <v>16</v>
      </c>
      <c r="D691" t="s">
        <v>974</v>
      </c>
      <c r="E691" t="s">
        <v>1138</v>
      </c>
      <c r="F691">
        <v>1</v>
      </c>
      <c r="G691">
        <v>692.75</v>
      </c>
      <c r="H691">
        <v>0.11</v>
      </c>
      <c r="I691" t="s">
        <v>1194</v>
      </c>
      <c r="J691">
        <v>616.54750000000001</v>
      </c>
    </row>
    <row r="692" spans="1:10" x14ac:dyDescent="0.3">
      <c r="A692" t="s">
        <v>1887</v>
      </c>
      <c r="B692" s="27">
        <v>45301</v>
      </c>
      <c r="C692" t="s">
        <v>292</v>
      </c>
      <c r="D692" t="s">
        <v>1001</v>
      </c>
      <c r="E692" t="s">
        <v>1131</v>
      </c>
      <c r="F692">
        <v>3</v>
      </c>
      <c r="G692">
        <v>142.83000000000001</v>
      </c>
      <c r="H692">
        <v>0.01</v>
      </c>
      <c r="I692" t="s">
        <v>1189</v>
      </c>
      <c r="J692">
        <v>424.20510000000002</v>
      </c>
    </row>
    <row r="693" spans="1:10" x14ac:dyDescent="0.3">
      <c r="A693" t="s">
        <v>1888</v>
      </c>
      <c r="B693" s="27">
        <v>45857</v>
      </c>
      <c r="C693" t="s">
        <v>235</v>
      </c>
      <c r="D693" t="s">
        <v>872</v>
      </c>
      <c r="E693" t="s">
        <v>1126</v>
      </c>
      <c r="F693">
        <v>2</v>
      </c>
      <c r="G693">
        <v>419.25</v>
      </c>
      <c r="H693">
        <v>0.17</v>
      </c>
      <c r="I693" t="s">
        <v>1191</v>
      </c>
      <c r="J693">
        <v>695.95499999999993</v>
      </c>
    </row>
    <row r="694" spans="1:10" x14ac:dyDescent="0.3">
      <c r="A694" t="s">
        <v>1889</v>
      </c>
      <c r="B694" s="27">
        <v>45650</v>
      </c>
      <c r="C694" t="s">
        <v>406</v>
      </c>
      <c r="D694" t="s">
        <v>885</v>
      </c>
      <c r="E694" t="s">
        <v>1178</v>
      </c>
      <c r="F694">
        <v>2</v>
      </c>
      <c r="G694">
        <v>800.84</v>
      </c>
      <c r="H694">
        <v>0.27</v>
      </c>
      <c r="I694" t="s">
        <v>1194</v>
      </c>
      <c r="J694">
        <v>1169.2264</v>
      </c>
    </row>
    <row r="695" spans="1:10" x14ac:dyDescent="0.3">
      <c r="A695" t="s">
        <v>1890</v>
      </c>
      <c r="B695" s="27">
        <v>45520</v>
      </c>
      <c r="C695" t="s">
        <v>12</v>
      </c>
      <c r="D695" t="s">
        <v>955</v>
      </c>
      <c r="E695" t="s">
        <v>1126</v>
      </c>
      <c r="F695">
        <v>1</v>
      </c>
      <c r="G695">
        <v>301.24</v>
      </c>
      <c r="H695">
        <v>0.11</v>
      </c>
      <c r="I695" t="s">
        <v>1191</v>
      </c>
      <c r="J695">
        <v>268.10359999999997</v>
      </c>
    </row>
    <row r="696" spans="1:10" x14ac:dyDescent="0.3">
      <c r="A696" t="s">
        <v>1891</v>
      </c>
      <c r="B696" s="27">
        <v>45497</v>
      </c>
      <c r="C696" t="s">
        <v>478</v>
      </c>
      <c r="D696" t="s">
        <v>1068</v>
      </c>
      <c r="E696" t="s">
        <v>1138</v>
      </c>
      <c r="F696">
        <v>2</v>
      </c>
      <c r="G696">
        <v>701.49</v>
      </c>
      <c r="H696">
        <v>0.09</v>
      </c>
      <c r="I696" t="s">
        <v>1191</v>
      </c>
      <c r="J696">
        <v>1276.7118</v>
      </c>
    </row>
    <row r="697" spans="1:10" x14ac:dyDescent="0.3">
      <c r="A697" t="s">
        <v>1892</v>
      </c>
      <c r="B697" s="27">
        <v>45615</v>
      </c>
      <c r="C697" t="s">
        <v>566</v>
      </c>
      <c r="D697" t="s">
        <v>885</v>
      </c>
      <c r="E697" t="s">
        <v>1154</v>
      </c>
      <c r="F697">
        <v>4</v>
      </c>
      <c r="G697">
        <v>413.48</v>
      </c>
      <c r="H697">
        <v>0.02</v>
      </c>
      <c r="I697" t="s">
        <v>1191</v>
      </c>
      <c r="J697">
        <v>1620.8416</v>
      </c>
    </row>
    <row r="698" spans="1:10" x14ac:dyDescent="0.3">
      <c r="A698" t="s">
        <v>1893</v>
      </c>
      <c r="B698" s="27">
        <v>45365</v>
      </c>
      <c r="C698" t="s">
        <v>342</v>
      </c>
      <c r="D698" t="s">
        <v>821</v>
      </c>
      <c r="E698" t="s">
        <v>1122</v>
      </c>
      <c r="F698">
        <v>4</v>
      </c>
      <c r="G698">
        <v>167.83</v>
      </c>
      <c r="H698">
        <v>0.15</v>
      </c>
      <c r="I698" t="s">
        <v>1189</v>
      </c>
      <c r="J698">
        <v>570.62200000000007</v>
      </c>
    </row>
    <row r="699" spans="1:10" x14ac:dyDescent="0.3">
      <c r="A699" t="s">
        <v>1894</v>
      </c>
      <c r="B699" s="27">
        <v>45832</v>
      </c>
      <c r="C699" t="s">
        <v>259</v>
      </c>
      <c r="D699" t="s">
        <v>848</v>
      </c>
      <c r="E699" t="s">
        <v>1175</v>
      </c>
      <c r="F699">
        <v>2</v>
      </c>
      <c r="G699">
        <v>669.12</v>
      </c>
      <c r="H699">
        <v>0.22</v>
      </c>
      <c r="I699" t="s">
        <v>1189</v>
      </c>
      <c r="J699">
        <v>1043.8271999999999</v>
      </c>
    </row>
    <row r="700" spans="1:10" x14ac:dyDescent="0.3">
      <c r="A700" t="s">
        <v>1895</v>
      </c>
      <c r="B700" s="27">
        <v>45530</v>
      </c>
      <c r="C700" t="s">
        <v>97</v>
      </c>
      <c r="D700" t="s">
        <v>919</v>
      </c>
      <c r="E700" t="s">
        <v>1144</v>
      </c>
      <c r="F700">
        <v>3</v>
      </c>
      <c r="G700">
        <v>346.77</v>
      </c>
      <c r="H700">
        <v>0.18</v>
      </c>
      <c r="I700" t="s">
        <v>1191</v>
      </c>
      <c r="J700">
        <v>853.05420000000004</v>
      </c>
    </row>
    <row r="701" spans="1:10" x14ac:dyDescent="0.3">
      <c r="A701" t="s">
        <v>1896</v>
      </c>
      <c r="B701" s="27">
        <v>45939</v>
      </c>
      <c r="C701" t="s">
        <v>137</v>
      </c>
      <c r="D701" t="s">
        <v>875</v>
      </c>
      <c r="E701" t="s">
        <v>1178</v>
      </c>
      <c r="F701">
        <v>3</v>
      </c>
      <c r="G701">
        <v>648.33000000000004</v>
      </c>
      <c r="H701">
        <v>0.2</v>
      </c>
      <c r="I701" t="s">
        <v>1194</v>
      </c>
      <c r="J701">
        <v>1555.992</v>
      </c>
    </row>
    <row r="702" spans="1:10" x14ac:dyDescent="0.3">
      <c r="A702" t="s">
        <v>1897</v>
      </c>
      <c r="B702" s="27">
        <v>45401</v>
      </c>
      <c r="C702" t="s">
        <v>474</v>
      </c>
      <c r="D702" t="s">
        <v>811</v>
      </c>
      <c r="E702" t="s">
        <v>1126</v>
      </c>
      <c r="F702">
        <v>4</v>
      </c>
      <c r="G702">
        <v>254.94</v>
      </c>
      <c r="H702">
        <v>0.06</v>
      </c>
      <c r="I702" t="s">
        <v>1191</v>
      </c>
      <c r="J702">
        <v>958.57439999999997</v>
      </c>
    </row>
    <row r="703" spans="1:10" x14ac:dyDescent="0.3">
      <c r="A703" t="s">
        <v>1898</v>
      </c>
      <c r="B703" s="27">
        <v>45420</v>
      </c>
      <c r="C703" t="s">
        <v>546</v>
      </c>
      <c r="D703" t="s">
        <v>1056</v>
      </c>
      <c r="E703" t="s">
        <v>1134</v>
      </c>
      <c r="F703">
        <v>1</v>
      </c>
      <c r="G703">
        <v>445.5</v>
      </c>
      <c r="H703">
        <v>0.28000000000000003</v>
      </c>
      <c r="I703" t="s">
        <v>1189</v>
      </c>
      <c r="J703">
        <v>320.76</v>
      </c>
    </row>
    <row r="704" spans="1:10" x14ac:dyDescent="0.3">
      <c r="A704" t="s">
        <v>1899</v>
      </c>
      <c r="B704" s="27">
        <v>45459</v>
      </c>
      <c r="C704" t="s">
        <v>378</v>
      </c>
      <c r="D704" t="s">
        <v>1083</v>
      </c>
      <c r="E704" t="s">
        <v>1134</v>
      </c>
      <c r="F704">
        <v>1</v>
      </c>
      <c r="G704">
        <v>900.94</v>
      </c>
      <c r="H704">
        <v>0.1</v>
      </c>
      <c r="I704" t="s">
        <v>1189</v>
      </c>
      <c r="J704">
        <v>810.84600000000012</v>
      </c>
    </row>
    <row r="705" spans="1:10" x14ac:dyDescent="0.3">
      <c r="A705" t="s">
        <v>1900</v>
      </c>
      <c r="B705" s="27">
        <v>45429</v>
      </c>
      <c r="C705" t="s">
        <v>341</v>
      </c>
      <c r="D705" t="s">
        <v>848</v>
      </c>
      <c r="E705" t="s">
        <v>1169</v>
      </c>
      <c r="F705">
        <v>3</v>
      </c>
      <c r="G705">
        <v>262.69</v>
      </c>
      <c r="H705">
        <v>0.04</v>
      </c>
      <c r="I705" t="s">
        <v>1191</v>
      </c>
      <c r="J705">
        <v>756.54719999999986</v>
      </c>
    </row>
    <row r="706" spans="1:10" x14ac:dyDescent="0.3">
      <c r="A706" t="s">
        <v>1901</v>
      </c>
      <c r="B706" s="27">
        <v>45386</v>
      </c>
      <c r="C706" t="s">
        <v>763</v>
      </c>
      <c r="D706" t="s">
        <v>1016</v>
      </c>
      <c r="E706" t="s">
        <v>1126</v>
      </c>
      <c r="F706">
        <v>3</v>
      </c>
      <c r="G706">
        <v>212.72</v>
      </c>
      <c r="H706">
        <v>0.22</v>
      </c>
      <c r="I706" t="s">
        <v>1191</v>
      </c>
      <c r="J706">
        <v>497.76479999999998</v>
      </c>
    </row>
    <row r="707" spans="1:10" x14ac:dyDescent="0.3">
      <c r="A707" t="s">
        <v>1902</v>
      </c>
      <c r="B707" s="27">
        <v>45803</v>
      </c>
      <c r="C707" t="s">
        <v>274</v>
      </c>
      <c r="D707" t="s">
        <v>878</v>
      </c>
      <c r="E707" t="s">
        <v>1175</v>
      </c>
      <c r="F707">
        <v>4</v>
      </c>
      <c r="G707">
        <v>757.9</v>
      </c>
      <c r="H707">
        <v>0.22</v>
      </c>
      <c r="I707" t="s">
        <v>1191</v>
      </c>
      <c r="J707">
        <v>2364.6480000000001</v>
      </c>
    </row>
    <row r="708" spans="1:10" x14ac:dyDescent="0.3">
      <c r="A708" t="s">
        <v>1903</v>
      </c>
      <c r="B708" s="27">
        <v>45346</v>
      </c>
      <c r="C708" t="s">
        <v>50</v>
      </c>
      <c r="D708" t="s">
        <v>1053</v>
      </c>
      <c r="E708" t="s">
        <v>1172</v>
      </c>
      <c r="F708">
        <v>1</v>
      </c>
      <c r="G708">
        <v>846.04</v>
      </c>
      <c r="H708">
        <v>0.08</v>
      </c>
      <c r="I708" t="s">
        <v>1191</v>
      </c>
      <c r="J708">
        <v>778.35680000000002</v>
      </c>
    </row>
    <row r="709" spans="1:10" x14ac:dyDescent="0.3">
      <c r="A709" t="s">
        <v>1904</v>
      </c>
      <c r="B709" s="27">
        <v>45267</v>
      </c>
      <c r="C709" t="s">
        <v>285</v>
      </c>
      <c r="D709" t="s">
        <v>923</v>
      </c>
      <c r="E709" t="s">
        <v>1144</v>
      </c>
      <c r="F709">
        <v>3</v>
      </c>
      <c r="G709">
        <v>179.7</v>
      </c>
      <c r="H709">
        <v>0.17</v>
      </c>
      <c r="I709" t="s">
        <v>1194</v>
      </c>
      <c r="J709">
        <v>447.45299999999992</v>
      </c>
    </row>
    <row r="710" spans="1:10" x14ac:dyDescent="0.3">
      <c r="A710" t="s">
        <v>1905</v>
      </c>
      <c r="B710" s="27">
        <v>45572</v>
      </c>
      <c r="C710" t="s">
        <v>710</v>
      </c>
      <c r="D710" t="s">
        <v>900</v>
      </c>
      <c r="E710" t="s">
        <v>1134</v>
      </c>
      <c r="F710">
        <v>4</v>
      </c>
      <c r="G710">
        <v>681.08</v>
      </c>
      <c r="H710">
        <v>0</v>
      </c>
      <c r="I710" t="s">
        <v>1191</v>
      </c>
      <c r="J710">
        <v>2724.32</v>
      </c>
    </row>
    <row r="711" spans="1:10" x14ac:dyDescent="0.3">
      <c r="A711" t="s">
        <v>1906</v>
      </c>
      <c r="B711" s="27">
        <v>45252</v>
      </c>
      <c r="C711" t="s">
        <v>647</v>
      </c>
      <c r="D711" t="s">
        <v>803</v>
      </c>
      <c r="E711" t="s">
        <v>1144</v>
      </c>
      <c r="F711">
        <v>4</v>
      </c>
      <c r="G711">
        <v>723.44</v>
      </c>
      <c r="H711">
        <v>0.14000000000000001</v>
      </c>
      <c r="I711" t="s">
        <v>1191</v>
      </c>
      <c r="J711">
        <v>2488.6336000000001</v>
      </c>
    </row>
    <row r="712" spans="1:10" x14ac:dyDescent="0.3">
      <c r="A712" t="s">
        <v>1907</v>
      </c>
      <c r="B712" s="27">
        <v>45939</v>
      </c>
      <c r="C712" t="s">
        <v>239</v>
      </c>
      <c r="D712" t="s">
        <v>900</v>
      </c>
      <c r="E712" t="s">
        <v>1164</v>
      </c>
      <c r="F712">
        <v>4</v>
      </c>
      <c r="G712">
        <v>471.89</v>
      </c>
      <c r="H712">
        <v>0.12</v>
      </c>
      <c r="I712" t="s">
        <v>1194</v>
      </c>
      <c r="J712">
        <v>1661.0527999999999</v>
      </c>
    </row>
    <row r="713" spans="1:10" x14ac:dyDescent="0.3">
      <c r="A713" t="s">
        <v>1908</v>
      </c>
      <c r="B713" s="27">
        <v>45559</v>
      </c>
      <c r="C713" t="s">
        <v>588</v>
      </c>
      <c r="D713" t="s">
        <v>1026</v>
      </c>
      <c r="E713" t="s">
        <v>1172</v>
      </c>
      <c r="F713">
        <v>1</v>
      </c>
      <c r="G713">
        <v>613.17999999999995</v>
      </c>
      <c r="H713">
        <v>0.14000000000000001</v>
      </c>
      <c r="I713" t="s">
        <v>1194</v>
      </c>
      <c r="J713">
        <v>527.33479999999997</v>
      </c>
    </row>
    <row r="714" spans="1:10" x14ac:dyDescent="0.3">
      <c r="A714" t="s">
        <v>1909</v>
      </c>
      <c r="B714" s="27">
        <v>45229</v>
      </c>
      <c r="C714" t="s">
        <v>123</v>
      </c>
      <c r="D714" t="s">
        <v>939</v>
      </c>
      <c r="E714" t="s">
        <v>1134</v>
      </c>
      <c r="F714">
        <v>1</v>
      </c>
      <c r="G714">
        <v>651.30999999999995</v>
      </c>
      <c r="H714">
        <v>0.24</v>
      </c>
      <c r="I714" t="s">
        <v>1191</v>
      </c>
      <c r="J714">
        <v>494.99560000000002</v>
      </c>
    </row>
    <row r="715" spans="1:10" x14ac:dyDescent="0.3">
      <c r="A715" t="s">
        <v>1910</v>
      </c>
      <c r="B715" s="27">
        <v>45333</v>
      </c>
      <c r="C715" t="s">
        <v>66</v>
      </c>
      <c r="D715" t="s">
        <v>1291</v>
      </c>
      <c r="E715" t="s">
        <v>1141</v>
      </c>
      <c r="F715">
        <v>2</v>
      </c>
      <c r="G715">
        <v>635.14</v>
      </c>
      <c r="H715">
        <v>0.1</v>
      </c>
      <c r="I715" t="s">
        <v>1194</v>
      </c>
      <c r="J715">
        <v>1143.252</v>
      </c>
    </row>
    <row r="716" spans="1:10" x14ac:dyDescent="0.3">
      <c r="A716" t="s">
        <v>1911</v>
      </c>
      <c r="B716" s="27">
        <v>45752</v>
      </c>
      <c r="C716" t="s">
        <v>610</v>
      </c>
      <c r="D716" t="s">
        <v>1107</v>
      </c>
      <c r="E716" t="s">
        <v>1164</v>
      </c>
      <c r="F716">
        <v>4</v>
      </c>
      <c r="G716">
        <v>912.61</v>
      </c>
      <c r="H716">
        <v>0.14000000000000001</v>
      </c>
      <c r="I716" t="s">
        <v>1189</v>
      </c>
      <c r="J716">
        <v>3139.3784000000001</v>
      </c>
    </row>
    <row r="717" spans="1:10" x14ac:dyDescent="0.3">
      <c r="A717" t="s">
        <v>1912</v>
      </c>
      <c r="B717" s="27">
        <v>45795</v>
      </c>
      <c r="C717" t="s">
        <v>456</v>
      </c>
      <c r="D717" t="s">
        <v>951</v>
      </c>
      <c r="E717" t="s">
        <v>1144</v>
      </c>
      <c r="F717">
        <v>3</v>
      </c>
      <c r="G717">
        <v>79.77</v>
      </c>
      <c r="H717">
        <v>0.09</v>
      </c>
      <c r="I717" t="s">
        <v>1189</v>
      </c>
      <c r="J717">
        <v>217.77209999999999</v>
      </c>
    </row>
    <row r="718" spans="1:10" x14ac:dyDescent="0.3">
      <c r="A718" t="s">
        <v>1913</v>
      </c>
      <c r="B718" s="27">
        <v>45755</v>
      </c>
      <c r="C718" t="s">
        <v>461</v>
      </c>
      <c r="D718" t="s">
        <v>1095</v>
      </c>
      <c r="E718" t="s">
        <v>1166</v>
      </c>
      <c r="F718">
        <v>4</v>
      </c>
      <c r="G718">
        <v>603.52</v>
      </c>
      <c r="H718">
        <v>0.25</v>
      </c>
      <c r="I718" t="s">
        <v>1189</v>
      </c>
      <c r="J718">
        <v>1810.56</v>
      </c>
    </row>
    <row r="719" spans="1:10" x14ac:dyDescent="0.3">
      <c r="A719" t="s">
        <v>1914</v>
      </c>
      <c r="B719" s="27">
        <v>45625</v>
      </c>
      <c r="C719" t="s">
        <v>169</v>
      </c>
      <c r="D719" t="s">
        <v>1044</v>
      </c>
      <c r="E719" t="s">
        <v>1159</v>
      </c>
      <c r="F719">
        <v>4</v>
      </c>
      <c r="G719">
        <v>453.12</v>
      </c>
      <c r="H719">
        <v>0.23</v>
      </c>
      <c r="I719" t="s">
        <v>1194</v>
      </c>
      <c r="J719">
        <v>1395.6096</v>
      </c>
    </row>
    <row r="720" spans="1:10" x14ac:dyDescent="0.3">
      <c r="A720" t="s">
        <v>1915</v>
      </c>
      <c r="B720" s="27">
        <v>45656</v>
      </c>
      <c r="C720" t="s">
        <v>778</v>
      </c>
      <c r="D720" t="s">
        <v>907</v>
      </c>
      <c r="E720" t="s">
        <v>1151</v>
      </c>
      <c r="F720">
        <v>2</v>
      </c>
      <c r="G720">
        <v>974.35</v>
      </c>
      <c r="H720">
        <v>0.15</v>
      </c>
      <c r="I720" t="s">
        <v>1189</v>
      </c>
      <c r="J720">
        <v>1656.395</v>
      </c>
    </row>
    <row r="721" spans="1:10" x14ac:dyDescent="0.3">
      <c r="A721" t="s">
        <v>1916</v>
      </c>
      <c r="B721" s="27">
        <v>45824</v>
      </c>
      <c r="C721" t="s">
        <v>754</v>
      </c>
      <c r="D721" t="s">
        <v>1098</v>
      </c>
      <c r="E721" t="s">
        <v>1172</v>
      </c>
      <c r="F721">
        <v>4</v>
      </c>
      <c r="G721">
        <v>52.35</v>
      </c>
      <c r="H721">
        <v>0.23</v>
      </c>
      <c r="I721" t="s">
        <v>1194</v>
      </c>
      <c r="J721">
        <v>161.238</v>
      </c>
    </row>
    <row r="722" spans="1:10" x14ac:dyDescent="0.3">
      <c r="A722" t="s">
        <v>1917</v>
      </c>
      <c r="B722" s="27">
        <v>45824</v>
      </c>
      <c r="C722" t="s">
        <v>593</v>
      </c>
      <c r="D722" t="s">
        <v>1007</v>
      </c>
      <c r="E722" t="s">
        <v>1172</v>
      </c>
      <c r="F722">
        <v>3</v>
      </c>
      <c r="G722">
        <v>681.58</v>
      </c>
      <c r="H722">
        <v>0.23</v>
      </c>
      <c r="I722" t="s">
        <v>1189</v>
      </c>
      <c r="J722">
        <v>1574.4498000000001</v>
      </c>
    </row>
    <row r="723" spans="1:10" x14ac:dyDescent="0.3">
      <c r="A723" t="s">
        <v>1918</v>
      </c>
      <c r="B723" s="27">
        <v>45384</v>
      </c>
      <c r="C723" t="s">
        <v>313</v>
      </c>
      <c r="D723" t="s">
        <v>1062</v>
      </c>
      <c r="E723" t="s">
        <v>1166</v>
      </c>
      <c r="F723">
        <v>3</v>
      </c>
      <c r="G723">
        <v>71.23</v>
      </c>
      <c r="H723">
        <v>0.03</v>
      </c>
      <c r="I723" t="s">
        <v>1189</v>
      </c>
      <c r="J723">
        <v>207.27930000000001</v>
      </c>
    </row>
    <row r="724" spans="1:10" x14ac:dyDescent="0.3">
      <c r="A724" t="s">
        <v>1919</v>
      </c>
      <c r="B724" s="27">
        <v>45379</v>
      </c>
      <c r="C724" t="s">
        <v>408</v>
      </c>
      <c r="D724" t="s">
        <v>848</v>
      </c>
      <c r="E724" t="s">
        <v>1164</v>
      </c>
      <c r="F724">
        <v>1</v>
      </c>
      <c r="G724">
        <v>31.36</v>
      </c>
      <c r="H724">
        <v>0.21</v>
      </c>
      <c r="I724" t="s">
        <v>1194</v>
      </c>
      <c r="J724">
        <v>24.7744</v>
      </c>
    </row>
    <row r="725" spans="1:10" x14ac:dyDescent="0.3">
      <c r="A725" t="s">
        <v>1920</v>
      </c>
      <c r="B725" s="27">
        <v>45674</v>
      </c>
      <c r="C725" t="s">
        <v>552</v>
      </c>
      <c r="D725" t="s">
        <v>933</v>
      </c>
      <c r="E725" t="s">
        <v>1162</v>
      </c>
      <c r="F725">
        <v>2</v>
      </c>
      <c r="G725">
        <v>555.54999999999995</v>
      </c>
      <c r="H725">
        <v>0.14000000000000001</v>
      </c>
      <c r="I725" t="s">
        <v>1189</v>
      </c>
      <c r="J725">
        <v>955.54599999999994</v>
      </c>
    </row>
    <row r="726" spans="1:10" x14ac:dyDescent="0.3">
      <c r="A726" t="s">
        <v>1921</v>
      </c>
      <c r="B726" s="27">
        <v>45760</v>
      </c>
      <c r="C726" t="s">
        <v>422</v>
      </c>
      <c r="D726" t="s">
        <v>1010</v>
      </c>
      <c r="E726" t="s">
        <v>1169</v>
      </c>
      <c r="F726">
        <v>4</v>
      </c>
      <c r="G726">
        <v>805.99</v>
      </c>
      <c r="H726">
        <v>0.06</v>
      </c>
      <c r="I726" t="s">
        <v>1189</v>
      </c>
      <c r="J726">
        <v>3030.5223999999998</v>
      </c>
    </row>
    <row r="727" spans="1:10" x14ac:dyDescent="0.3">
      <c r="A727" t="s">
        <v>1922</v>
      </c>
      <c r="B727" s="27">
        <v>45474</v>
      </c>
      <c r="C727" t="s">
        <v>621</v>
      </c>
      <c r="D727" t="s">
        <v>1026</v>
      </c>
      <c r="E727" t="s">
        <v>1122</v>
      </c>
      <c r="F727">
        <v>1</v>
      </c>
      <c r="G727">
        <v>506.55</v>
      </c>
      <c r="H727">
        <v>0.28000000000000003</v>
      </c>
      <c r="I727" t="s">
        <v>1189</v>
      </c>
      <c r="J727">
        <v>364.71600000000001</v>
      </c>
    </row>
    <row r="728" spans="1:10" x14ac:dyDescent="0.3">
      <c r="A728" t="s">
        <v>1923</v>
      </c>
      <c r="B728" s="27">
        <v>45640</v>
      </c>
      <c r="C728" t="s">
        <v>245</v>
      </c>
      <c r="D728" t="s">
        <v>933</v>
      </c>
      <c r="E728" t="s">
        <v>1157</v>
      </c>
      <c r="F728">
        <v>3</v>
      </c>
      <c r="G728">
        <v>28.69</v>
      </c>
      <c r="H728">
        <v>0.02</v>
      </c>
      <c r="I728" t="s">
        <v>1189</v>
      </c>
      <c r="J728">
        <v>84.348600000000005</v>
      </c>
    </row>
    <row r="729" spans="1:10" x14ac:dyDescent="0.3">
      <c r="A729" t="s">
        <v>1924</v>
      </c>
      <c r="B729" s="27">
        <v>45253</v>
      </c>
      <c r="C729" t="s">
        <v>620</v>
      </c>
      <c r="D729" t="s">
        <v>1041</v>
      </c>
      <c r="E729" t="s">
        <v>1134</v>
      </c>
      <c r="F729">
        <v>1</v>
      </c>
      <c r="G729">
        <v>106.07</v>
      </c>
      <c r="H729">
        <v>0.23</v>
      </c>
      <c r="I729" t="s">
        <v>1194</v>
      </c>
      <c r="J729">
        <v>81.673900000000003</v>
      </c>
    </row>
    <row r="730" spans="1:10" x14ac:dyDescent="0.3">
      <c r="A730" t="s">
        <v>1925</v>
      </c>
      <c r="B730" s="27">
        <v>45225</v>
      </c>
      <c r="C730" t="s">
        <v>435</v>
      </c>
      <c r="D730" t="s">
        <v>1086</v>
      </c>
      <c r="E730" t="s">
        <v>1117</v>
      </c>
      <c r="F730">
        <v>4</v>
      </c>
      <c r="G730">
        <v>289.77</v>
      </c>
      <c r="H730">
        <v>0.06</v>
      </c>
      <c r="I730" t="s">
        <v>1191</v>
      </c>
      <c r="J730">
        <v>1089.5352</v>
      </c>
    </row>
    <row r="731" spans="1:10" x14ac:dyDescent="0.3">
      <c r="A731" t="s">
        <v>1926</v>
      </c>
      <c r="B731" s="27">
        <v>45263</v>
      </c>
      <c r="C731" t="s">
        <v>282</v>
      </c>
      <c r="D731" t="s">
        <v>1062</v>
      </c>
      <c r="E731" t="s">
        <v>1175</v>
      </c>
      <c r="F731">
        <v>2</v>
      </c>
      <c r="G731">
        <v>354.26</v>
      </c>
      <c r="H731">
        <v>0.01</v>
      </c>
      <c r="I731" t="s">
        <v>1194</v>
      </c>
      <c r="J731">
        <v>701.4348</v>
      </c>
    </row>
    <row r="732" spans="1:10" x14ac:dyDescent="0.3">
      <c r="A732" t="s">
        <v>1927</v>
      </c>
      <c r="B732" s="27">
        <v>45554</v>
      </c>
      <c r="C732" t="s">
        <v>618</v>
      </c>
      <c r="D732" t="s">
        <v>1016</v>
      </c>
      <c r="E732" t="s">
        <v>1164</v>
      </c>
      <c r="F732">
        <v>1</v>
      </c>
      <c r="G732">
        <v>522.72</v>
      </c>
      <c r="H732">
        <v>0.25</v>
      </c>
      <c r="I732" t="s">
        <v>1191</v>
      </c>
      <c r="J732">
        <v>392.04</v>
      </c>
    </row>
    <row r="733" spans="1:10" x14ac:dyDescent="0.3">
      <c r="A733" t="s">
        <v>1928</v>
      </c>
      <c r="B733" s="27">
        <v>45569</v>
      </c>
      <c r="C733" t="s">
        <v>133</v>
      </c>
      <c r="D733" t="s">
        <v>807</v>
      </c>
      <c r="E733" t="s">
        <v>1151</v>
      </c>
      <c r="F733">
        <v>3</v>
      </c>
      <c r="G733">
        <v>966.02</v>
      </c>
      <c r="H733">
        <v>0.03</v>
      </c>
      <c r="I733" t="s">
        <v>1194</v>
      </c>
      <c r="J733">
        <v>2811.1181999999999</v>
      </c>
    </row>
    <row r="734" spans="1:10" x14ac:dyDescent="0.3">
      <c r="A734" t="s">
        <v>1929</v>
      </c>
      <c r="B734" s="27">
        <v>45217</v>
      </c>
      <c r="C734" t="s">
        <v>382</v>
      </c>
      <c r="D734" t="s">
        <v>962</v>
      </c>
      <c r="E734" t="s">
        <v>1172</v>
      </c>
      <c r="F734">
        <v>1</v>
      </c>
      <c r="G734">
        <v>498.61</v>
      </c>
      <c r="H734">
        <v>0.04</v>
      </c>
      <c r="I734" t="s">
        <v>1191</v>
      </c>
      <c r="J734">
        <v>478.66559999999998</v>
      </c>
    </row>
    <row r="735" spans="1:10" x14ac:dyDescent="0.3">
      <c r="A735" t="s">
        <v>1930</v>
      </c>
      <c r="B735" s="27">
        <v>45783</v>
      </c>
      <c r="C735" t="s">
        <v>535</v>
      </c>
      <c r="D735" t="s">
        <v>936</v>
      </c>
      <c r="E735" t="s">
        <v>1141</v>
      </c>
      <c r="F735">
        <v>4</v>
      </c>
      <c r="G735">
        <v>758.27</v>
      </c>
      <c r="H735">
        <v>0.05</v>
      </c>
      <c r="I735" t="s">
        <v>1191</v>
      </c>
      <c r="J735">
        <v>2881.4259999999999</v>
      </c>
    </row>
    <row r="736" spans="1:10" x14ac:dyDescent="0.3">
      <c r="A736" t="s">
        <v>1931</v>
      </c>
      <c r="B736" s="27">
        <v>45371</v>
      </c>
      <c r="C736" t="s">
        <v>343</v>
      </c>
      <c r="D736" t="s">
        <v>1291</v>
      </c>
      <c r="E736" t="s">
        <v>1126</v>
      </c>
      <c r="F736">
        <v>2</v>
      </c>
      <c r="G736">
        <v>371.03</v>
      </c>
      <c r="H736">
        <v>0.23</v>
      </c>
      <c r="I736" t="s">
        <v>1191</v>
      </c>
      <c r="J736">
        <v>571.38619999999992</v>
      </c>
    </row>
    <row r="737" spans="1:10" x14ac:dyDescent="0.3">
      <c r="A737" t="s">
        <v>1932</v>
      </c>
      <c r="B737" s="27">
        <v>45453</v>
      </c>
      <c r="C737" t="s">
        <v>572</v>
      </c>
      <c r="D737" t="s">
        <v>1086</v>
      </c>
      <c r="E737" t="s">
        <v>1172</v>
      </c>
      <c r="F737">
        <v>1</v>
      </c>
      <c r="G737">
        <v>230.32</v>
      </c>
      <c r="H737">
        <v>0.05</v>
      </c>
      <c r="I737" t="s">
        <v>1194</v>
      </c>
      <c r="J737">
        <v>218.804</v>
      </c>
    </row>
    <row r="738" spans="1:10" x14ac:dyDescent="0.3">
      <c r="A738" t="s">
        <v>1933</v>
      </c>
      <c r="B738" s="27">
        <v>45526</v>
      </c>
      <c r="C738" t="s">
        <v>553</v>
      </c>
      <c r="D738" t="s">
        <v>995</v>
      </c>
      <c r="E738" t="s">
        <v>1141</v>
      </c>
      <c r="F738">
        <v>2</v>
      </c>
      <c r="G738">
        <v>985.43</v>
      </c>
      <c r="H738">
        <v>0.28000000000000003</v>
      </c>
      <c r="I738" t="s">
        <v>1194</v>
      </c>
      <c r="J738">
        <v>1419.0192</v>
      </c>
    </row>
    <row r="739" spans="1:10" x14ac:dyDescent="0.3">
      <c r="A739" t="s">
        <v>1934</v>
      </c>
      <c r="B739" s="27">
        <v>45756</v>
      </c>
      <c r="C739" t="s">
        <v>673</v>
      </c>
      <c r="D739" t="s">
        <v>825</v>
      </c>
      <c r="E739" t="s">
        <v>1134</v>
      </c>
      <c r="F739">
        <v>2</v>
      </c>
      <c r="G739">
        <v>492.5</v>
      </c>
      <c r="H739">
        <v>0.3</v>
      </c>
      <c r="I739" t="s">
        <v>1191</v>
      </c>
      <c r="J739">
        <v>689.5</v>
      </c>
    </row>
    <row r="740" spans="1:10" x14ac:dyDescent="0.3">
      <c r="A740" t="s">
        <v>1935</v>
      </c>
      <c r="B740" s="27">
        <v>45657</v>
      </c>
      <c r="C740" t="s">
        <v>585</v>
      </c>
      <c r="D740" t="s">
        <v>948</v>
      </c>
      <c r="E740" t="s">
        <v>1157</v>
      </c>
      <c r="F740">
        <v>2</v>
      </c>
      <c r="G740">
        <v>213.69</v>
      </c>
      <c r="H740">
        <v>0.28000000000000003</v>
      </c>
      <c r="I740" t="s">
        <v>1191</v>
      </c>
      <c r="J740">
        <v>307.71359999999999</v>
      </c>
    </row>
    <row r="741" spans="1:10" x14ac:dyDescent="0.3">
      <c r="A741" t="s">
        <v>1936</v>
      </c>
      <c r="B741" s="27">
        <v>45716</v>
      </c>
      <c r="C741" t="s">
        <v>147</v>
      </c>
      <c r="D741" t="s">
        <v>865</v>
      </c>
      <c r="E741" t="s">
        <v>1147</v>
      </c>
      <c r="F741">
        <v>4</v>
      </c>
      <c r="G741">
        <v>618.83000000000004</v>
      </c>
      <c r="H741">
        <v>0.08</v>
      </c>
      <c r="I741" t="s">
        <v>1191</v>
      </c>
      <c r="J741">
        <v>2277.2944000000002</v>
      </c>
    </row>
    <row r="742" spans="1:10" x14ac:dyDescent="0.3">
      <c r="A742" t="s">
        <v>1937</v>
      </c>
      <c r="B742" s="27">
        <v>45313</v>
      </c>
      <c r="C742" t="s">
        <v>196</v>
      </c>
      <c r="D742" t="s">
        <v>989</v>
      </c>
      <c r="E742" t="s">
        <v>1157</v>
      </c>
      <c r="F742">
        <v>2</v>
      </c>
      <c r="G742">
        <v>81.16</v>
      </c>
      <c r="H742">
        <v>0.16</v>
      </c>
      <c r="I742" t="s">
        <v>1191</v>
      </c>
      <c r="J742">
        <v>136.34880000000001</v>
      </c>
    </row>
    <row r="743" spans="1:10" x14ac:dyDescent="0.3">
      <c r="A743" t="s">
        <v>1938</v>
      </c>
      <c r="B743" s="27">
        <v>45372</v>
      </c>
      <c r="C743" t="s">
        <v>16</v>
      </c>
      <c r="D743" t="s">
        <v>1071</v>
      </c>
      <c r="E743" t="s">
        <v>1151</v>
      </c>
      <c r="F743">
        <v>1</v>
      </c>
      <c r="G743">
        <v>431.69</v>
      </c>
      <c r="H743">
        <v>0.09</v>
      </c>
      <c r="I743" t="s">
        <v>1189</v>
      </c>
      <c r="J743">
        <v>392.83789999999999</v>
      </c>
    </row>
    <row r="744" spans="1:10" x14ac:dyDescent="0.3">
      <c r="A744" t="s">
        <v>1939</v>
      </c>
      <c r="B744" s="27">
        <v>45648</v>
      </c>
      <c r="C744" t="s">
        <v>649</v>
      </c>
      <c r="D744" t="s">
        <v>858</v>
      </c>
      <c r="E744" t="s">
        <v>1138</v>
      </c>
      <c r="F744">
        <v>3</v>
      </c>
      <c r="G744">
        <v>438.65</v>
      </c>
      <c r="H744">
        <v>0.28999999999999998</v>
      </c>
      <c r="I744" t="s">
        <v>1191</v>
      </c>
      <c r="J744">
        <v>934.32449999999983</v>
      </c>
    </row>
    <row r="745" spans="1:10" x14ac:dyDescent="0.3">
      <c r="A745" t="s">
        <v>1940</v>
      </c>
      <c r="B745" s="27">
        <v>45384</v>
      </c>
      <c r="C745" t="s">
        <v>306</v>
      </c>
      <c r="D745" t="s">
        <v>1050</v>
      </c>
      <c r="E745" t="s">
        <v>1131</v>
      </c>
      <c r="F745">
        <v>3</v>
      </c>
      <c r="G745">
        <v>339.41</v>
      </c>
      <c r="H745">
        <v>0.26</v>
      </c>
      <c r="I745" t="s">
        <v>1189</v>
      </c>
      <c r="J745">
        <v>753.49019999999996</v>
      </c>
    </row>
    <row r="746" spans="1:10" x14ac:dyDescent="0.3">
      <c r="A746" t="s">
        <v>1941</v>
      </c>
      <c r="B746" s="27">
        <v>45687</v>
      </c>
      <c r="C746" t="s">
        <v>744</v>
      </c>
      <c r="D746" t="s">
        <v>1050</v>
      </c>
      <c r="E746" t="s">
        <v>1151</v>
      </c>
      <c r="F746">
        <v>4</v>
      </c>
      <c r="G746">
        <v>848.47</v>
      </c>
      <c r="H746">
        <v>0.21</v>
      </c>
      <c r="I746" t="s">
        <v>1194</v>
      </c>
      <c r="J746">
        <v>2681.1651999999999</v>
      </c>
    </row>
    <row r="747" spans="1:10" x14ac:dyDescent="0.3">
      <c r="A747" t="s">
        <v>1942</v>
      </c>
      <c r="B747" s="27">
        <v>45747</v>
      </c>
      <c r="C747" t="s">
        <v>335</v>
      </c>
      <c r="D747" t="s">
        <v>1013</v>
      </c>
      <c r="E747" t="s">
        <v>1147</v>
      </c>
      <c r="F747">
        <v>1</v>
      </c>
      <c r="G747">
        <v>664.87</v>
      </c>
      <c r="H747">
        <v>0.08</v>
      </c>
      <c r="I747" t="s">
        <v>1191</v>
      </c>
      <c r="J747">
        <v>611.68040000000008</v>
      </c>
    </row>
    <row r="748" spans="1:10" x14ac:dyDescent="0.3">
      <c r="A748" t="s">
        <v>1943</v>
      </c>
      <c r="B748" s="27">
        <v>45687</v>
      </c>
      <c r="C748" t="s">
        <v>203</v>
      </c>
      <c r="D748" t="s">
        <v>878</v>
      </c>
      <c r="E748" t="s">
        <v>1144</v>
      </c>
      <c r="F748">
        <v>1</v>
      </c>
      <c r="G748">
        <v>412.11</v>
      </c>
      <c r="H748">
        <v>0.23</v>
      </c>
      <c r="I748" t="s">
        <v>1191</v>
      </c>
      <c r="J748">
        <v>317.32470000000001</v>
      </c>
    </row>
    <row r="749" spans="1:10" x14ac:dyDescent="0.3">
      <c r="A749" t="s">
        <v>1944</v>
      </c>
      <c r="B749" s="27">
        <v>45916</v>
      </c>
      <c r="C749" t="s">
        <v>232</v>
      </c>
      <c r="D749" t="s">
        <v>1095</v>
      </c>
      <c r="E749" t="s">
        <v>1122</v>
      </c>
      <c r="F749">
        <v>1</v>
      </c>
      <c r="G749">
        <v>126.09</v>
      </c>
      <c r="H749">
        <v>0.05</v>
      </c>
      <c r="I749" t="s">
        <v>1194</v>
      </c>
      <c r="J749">
        <v>119.7855</v>
      </c>
    </row>
    <row r="750" spans="1:10" x14ac:dyDescent="0.3">
      <c r="A750" t="s">
        <v>1945</v>
      </c>
      <c r="B750" s="27">
        <v>45917</v>
      </c>
      <c r="C750" t="s">
        <v>343</v>
      </c>
      <c r="D750" t="s">
        <v>1013</v>
      </c>
      <c r="E750" t="s">
        <v>1154</v>
      </c>
      <c r="F750">
        <v>4</v>
      </c>
      <c r="G750">
        <v>602.39</v>
      </c>
      <c r="H750">
        <v>0.19</v>
      </c>
      <c r="I750" t="s">
        <v>1194</v>
      </c>
      <c r="J750">
        <v>1951.7436</v>
      </c>
    </row>
    <row r="751" spans="1:10" x14ac:dyDescent="0.3">
      <c r="A751" t="s">
        <v>1946</v>
      </c>
      <c r="B751" s="27">
        <v>45941</v>
      </c>
      <c r="C751" t="s">
        <v>526</v>
      </c>
      <c r="D751" t="s">
        <v>1059</v>
      </c>
      <c r="E751" t="s">
        <v>1131</v>
      </c>
      <c r="F751">
        <v>3</v>
      </c>
      <c r="G751">
        <v>447.69</v>
      </c>
      <c r="H751">
        <v>0.02</v>
      </c>
      <c r="I751" t="s">
        <v>1194</v>
      </c>
      <c r="J751">
        <v>1316.2085999999999</v>
      </c>
    </row>
    <row r="752" spans="1:10" x14ac:dyDescent="0.3">
      <c r="A752" t="s">
        <v>1947</v>
      </c>
      <c r="B752" s="27">
        <v>45778</v>
      </c>
      <c r="C752" t="s">
        <v>418</v>
      </c>
      <c r="D752" t="s">
        <v>910</v>
      </c>
      <c r="E752" t="s">
        <v>1131</v>
      </c>
      <c r="F752">
        <v>3</v>
      </c>
      <c r="G752">
        <v>35.159999999999997</v>
      </c>
      <c r="H752">
        <v>0.04</v>
      </c>
      <c r="I752" t="s">
        <v>1194</v>
      </c>
      <c r="J752">
        <v>101.2608</v>
      </c>
    </row>
    <row r="753" spans="1:10" x14ac:dyDescent="0.3">
      <c r="A753" t="s">
        <v>1948</v>
      </c>
      <c r="B753" s="27">
        <v>45740</v>
      </c>
      <c r="C753" t="s">
        <v>535</v>
      </c>
      <c r="D753" t="s">
        <v>1029</v>
      </c>
      <c r="E753" t="s">
        <v>1157</v>
      </c>
      <c r="F753">
        <v>2</v>
      </c>
      <c r="G753">
        <v>838.59</v>
      </c>
      <c r="H753">
        <v>0.18</v>
      </c>
      <c r="I753" t="s">
        <v>1194</v>
      </c>
      <c r="J753">
        <v>1375.2876000000001</v>
      </c>
    </row>
    <row r="754" spans="1:10" x14ac:dyDescent="0.3">
      <c r="A754" t="s">
        <v>1949</v>
      </c>
      <c r="B754" s="27">
        <v>45598</v>
      </c>
      <c r="C754" t="s">
        <v>190</v>
      </c>
      <c r="D754" t="s">
        <v>989</v>
      </c>
      <c r="E754" t="s">
        <v>1141</v>
      </c>
      <c r="F754">
        <v>4</v>
      </c>
      <c r="G754">
        <v>867.94</v>
      </c>
      <c r="H754">
        <v>0.26</v>
      </c>
      <c r="I754" t="s">
        <v>1191</v>
      </c>
      <c r="J754">
        <v>2569.1024000000002</v>
      </c>
    </row>
    <row r="755" spans="1:10" x14ac:dyDescent="0.3">
      <c r="A755" t="s">
        <v>1950</v>
      </c>
      <c r="B755" s="27">
        <v>45591</v>
      </c>
      <c r="C755" t="s">
        <v>341</v>
      </c>
      <c r="D755" t="s">
        <v>926</v>
      </c>
      <c r="E755" t="s">
        <v>1172</v>
      </c>
      <c r="F755">
        <v>1</v>
      </c>
      <c r="G755">
        <v>623.88</v>
      </c>
      <c r="H755">
        <v>0.25</v>
      </c>
      <c r="I755" t="s">
        <v>1189</v>
      </c>
      <c r="J755">
        <v>467.91</v>
      </c>
    </row>
    <row r="756" spans="1:10" x14ac:dyDescent="0.3">
      <c r="A756" t="s">
        <v>1951</v>
      </c>
      <c r="B756" s="27">
        <v>45546</v>
      </c>
      <c r="C756" t="s">
        <v>313</v>
      </c>
      <c r="D756" t="s">
        <v>936</v>
      </c>
      <c r="E756" t="s">
        <v>1164</v>
      </c>
      <c r="F756">
        <v>2</v>
      </c>
      <c r="G756">
        <v>567.95000000000005</v>
      </c>
      <c r="H756">
        <v>0.12</v>
      </c>
      <c r="I756" t="s">
        <v>1191</v>
      </c>
      <c r="J756">
        <v>999.5920000000001</v>
      </c>
    </row>
    <row r="757" spans="1:10" x14ac:dyDescent="0.3">
      <c r="A757" t="s">
        <v>1952</v>
      </c>
      <c r="B757" s="27">
        <v>45483</v>
      </c>
      <c r="C757" t="s">
        <v>523</v>
      </c>
      <c r="D757" t="s">
        <v>900</v>
      </c>
      <c r="E757" t="s">
        <v>1175</v>
      </c>
      <c r="F757">
        <v>2</v>
      </c>
      <c r="G757">
        <v>671.69</v>
      </c>
      <c r="H757">
        <v>0.19</v>
      </c>
      <c r="I757" t="s">
        <v>1189</v>
      </c>
      <c r="J757">
        <v>1088.1378</v>
      </c>
    </row>
    <row r="758" spans="1:10" x14ac:dyDescent="0.3">
      <c r="A758" t="s">
        <v>1953</v>
      </c>
      <c r="B758" s="27">
        <v>45786</v>
      </c>
      <c r="C758" t="s">
        <v>354</v>
      </c>
      <c r="D758" t="s">
        <v>811</v>
      </c>
      <c r="E758" t="s">
        <v>1144</v>
      </c>
      <c r="F758">
        <v>2</v>
      </c>
      <c r="G758">
        <v>257.95999999999998</v>
      </c>
      <c r="H758">
        <v>0.21</v>
      </c>
      <c r="I758" t="s">
        <v>1191</v>
      </c>
      <c r="J758">
        <v>407.57679999999999</v>
      </c>
    </row>
    <row r="759" spans="1:10" x14ac:dyDescent="0.3">
      <c r="A759" t="s">
        <v>1954</v>
      </c>
      <c r="B759" s="27">
        <v>45475</v>
      </c>
      <c r="C759" t="s">
        <v>352</v>
      </c>
      <c r="D759" t="s">
        <v>1107</v>
      </c>
      <c r="E759" t="s">
        <v>1178</v>
      </c>
      <c r="F759">
        <v>4</v>
      </c>
      <c r="G759">
        <v>281.48</v>
      </c>
      <c r="H759">
        <v>0.27</v>
      </c>
      <c r="I759" t="s">
        <v>1191</v>
      </c>
      <c r="J759">
        <v>821.92160000000001</v>
      </c>
    </row>
    <row r="760" spans="1:10" x14ac:dyDescent="0.3">
      <c r="A760" t="s">
        <v>1955</v>
      </c>
      <c r="B760" s="27">
        <v>45470</v>
      </c>
      <c r="C760" t="s">
        <v>514</v>
      </c>
      <c r="D760" t="s">
        <v>865</v>
      </c>
      <c r="E760" t="s">
        <v>1157</v>
      </c>
      <c r="F760">
        <v>1</v>
      </c>
      <c r="G760">
        <v>202.13</v>
      </c>
      <c r="H760">
        <v>0.13</v>
      </c>
      <c r="I760" t="s">
        <v>1194</v>
      </c>
      <c r="J760">
        <v>175.85310000000001</v>
      </c>
    </row>
    <row r="761" spans="1:10" x14ac:dyDescent="0.3">
      <c r="A761" t="s">
        <v>1956</v>
      </c>
      <c r="B761" s="27">
        <v>45243</v>
      </c>
      <c r="C761" t="s">
        <v>452</v>
      </c>
      <c r="D761" t="s">
        <v>1035</v>
      </c>
      <c r="E761" t="s">
        <v>1138</v>
      </c>
      <c r="F761">
        <v>1</v>
      </c>
      <c r="G761">
        <v>370.66</v>
      </c>
      <c r="H761">
        <v>0.01</v>
      </c>
      <c r="I761" t="s">
        <v>1191</v>
      </c>
      <c r="J761">
        <v>366.95339999999999</v>
      </c>
    </row>
    <row r="762" spans="1:10" x14ac:dyDescent="0.3">
      <c r="A762" t="s">
        <v>1957</v>
      </c>
      <c r="B762" s="27">
        <v>45341</v>
      </c>
      <c r="C762" t="s">
        <v>27</v>
      </c>
      <c r="D762" t="s">
        <v>995</v>
      </c>
      <c r="E762" t="s">
        <v>1159</v>
      </c>
      <c r="F762">
        <v>4</v>
      </c>
      <c r="G762">
        <v>731.53</v>
      </c>
      <c r="H762">
        <v>0.12</v>
      </c>
      <c r="I762" t="s">
        <v>1189</v>
      </c>
      <c r="J762">
        <v>2574.9856</v>
      </c>
    </row>
    <row r="763" spans="1:10" x14ac:dyDescent="0.3">
      <c r="A763" t="s">
        <v>1958</v>
      </c>
      <c r="B763" s="27">
        <v>45371</v>
      </c>
      <c r="C763" t="s">
        <v>295</v>
      </c>
      <c r="D763" t="s">
        <v>1047</v>
      </c>
      <c r="E763" t="s">
        <v>1122</v>
      </c>
      <c r="F763">
        <v>3</v>
      </c>
      <c r="G763">
        <v>468.25</v>
      </c>
      <c r="H763">
        <v>7.0000000000000007E-2</v>
      </c>
      <c r="I763" t="s">
        <v>1191</v>
      </c>
      <c r="J763">
        <v>1306.4175</v>
      </c>
    </row>
    <row r="764" spans="1:10" x14ac:dyDescent="0.3">
      <c r="A764" t="s">
        <v>1959</v>
      </c>
      <c r="B764" s="27">
        <v>45360</v>
      </c>
      <c r="C764" t="s">
        <v>12</v>
      </c>
      <c r="D764" t="s">
        <v>1013</v>
      </c>
      <c r="E764" t="s">
        <v>1117</v>
      </c>
      <c r="F764">
        <v>1</v>
      </c>
      <c r="G764">
        <v>928.72</v>
      </c>
      <c r="H764">
        <v>0.1</v>
      </c>
      <c r="I764" t="s">
        <v>1194</v>
      </c>
      <c r="J764">
        <v>835.84800000000007</v>
      </c>
    </row>
    <row r="765" spans="1:10" x14ac:dyDescent="0.3">
      <c r="A765" t="s">
        <v>1960</v>
      </c>
      <c r="B765" s="27">
        <v>45499</v>
      </c>
      <c r="C765" t="s">
        <v>206</v>
      </c>
      <c r="D765" t="s">
        <v>803</v>
      </c>
      <c r="E765" t="s">
        <v>1175</v>
      </c>
      <c r="F765">
        <v>3</v>
      </c>
      <c r="G765">
        <v>217.22</v>
      </c>
      <c r="H765">
        <v>0.06</v>
      </c>
      <c r="I765" t="s">
        <v>1191</v>
      </c>
      <c r="J765">
        <v>612.56039999999996</v>
      </c>
    </row>
    <row r="766" spans="1:10" x14ac:dyDescent="0.3">
      <c r="A766" t="s">
        <v>1961</v>
      </c>
      <c r="B766" s="27">
        <v>45745</v>
      </c>
      <c r="C766" t="s">
        <v>649</v>
      </c>
      <c r="D766" t="s">
        <v>878</v>
      </c>
      <c r="E766" t="s">
        <v>1131</v>
      </c>
      <c r="F766">
        <v>1</v>
      </c>
      <c r="G766">
        <v>387.99</v>
      </c>
      <c r="H766">
        <v>0.3</v>
      </c>
      <c r="I766" t="s">
        <v>1189</v>
      </c>
      <c r="J766">
        <v>271.59300000000002</v>
      </c>
    </row>
    <row r="767" spans="1:10" x14ac:dyDescent="0.3">
      <c r="A767" t="s">
        <v>1962</v>
      </c>
      <c r="B767" s="27">
        <v>45718</v>
      </c>
      <c r="C767" t="s">
        <v>754</v>
      </c>
      <c r="D767" t="s">
        <v>858</v>
      </c>
      <c r="E767" t="s">
        <v>1141</v>
      </c>
      <c r="F767">
        <v>4</v>
      </c>
      <c r="G767">
        <v>186.24</v>
      </c>
      <c r="H767">
        <v>0.23</v>
      </c>
      <c r="I767" t="s">
        <v>1189</v>
      </c>
      <c r="J767">
        <v>573.61920000000009</v>
      </c>
    </row>
    <row r="768" spans="1:10" x14ac:dyDescent="0.3">
      <c r="A768" t="s">
        <v>1963</v>
      </c>
      <c r="B768" s="27">
        <v>45454</v>
      </c>
      <c r="C768" t="s">
        <v>488</v>
      </c>
      <c r="D768" t="s">
        <v>930</v>
      </c>
      <c r="E768" t="s">
        <v>1147</v>
      </c>
      <c r="F768">
        <v>4</v>
      </c>
      <c r="G768">
        <v>609.05999999999995</v>
      </c>
      <c r="H768">
        <v>0.22</v>
      </c>
      <c r="I768" t="s">
        <v>1194</v>
      </c>
      <c r="J768">
        <v>1900.2672</v>
      </c>
    </row>
    <row r="769" spans="1:10" x14ac:dyDescent="0.3">
      <c r="A769" t="s">
        <v>1964</v>
      </c>
      <c r="B769" s="27">
        <v>45434</v>
      </c>
      <c r="C769" t="s">
        <v>696</v>
      </c>
      <c r="D769" t="s">
        <v>907</v>
      </c>
      <c r="E769" t="s">
        <v>1157</v>
      </c>
      <c r="F769">
        <v>1</v>
      </c>
      <c r="G769">
        <v>827.91</v>
      </c>
      <c r="H769">
        <v>0.21</v>
      </c>
      <c r="I769" t="s">
        <v>1191</v>
      </c>
      <c r="J769">
        <v>654.0489</v>
      </c>
    </row>
    <row r="770" spans="1:10" x14ac:dyDescent="0.3">
      <c r="A770" t="s">
        <v>1965</v>
      </c>
      <c r="B770" s="27">
        <v>45486</v>
      </c>
      <c r="C770" t="s">
        <v>311</v>
      </c>
      <c r="D770" t="s">
        <v>1062</v>
      </c>
      <c r="E770" t="s">
        <v>1117</v>
      </c>
      <c r="F770">
        <v>1</v>
      </c>
      <c r="G770">
        <v>303.79000000000002</v>
      </c>
      <c r="H770">
        <v>0.24</v>
      </c>
      <c r="I770" t="s">
        <v>1191</v>
      </c>
      <c r="J770">
        <v>230.88040000000001</v>
      </c>
    </row>
    <row r="771" spans="1:10" x14ac:dyDescent="0.3">
      <c r="A771" t="s">
        <v>1966</v>
      </c>
      <c r="B771" s="27">
        <v>45902</v>
      </c>
      <c r="C771" t="s">
        <v>210</v>
      </c>
      <c r="D771" t="s">
        <v>919</v>
      </c>
      <c r="E771" t="s">
        <v>1141</v>
      </c>
      <c r="F771">
        <v>2</v>
      </c>
      <c r="G771">
        <v>365.91</v>
      </c>
      <c r="H771">
        <v>0.14000000000000001</v>
      </c>
      <c r="I771" t="s">
        <v>1194</v>
      </c>
      <c r="J771">
        <v>629.36520000000007</v>
      </c>
    </row>
    <row r="772" spans="1:10" x14ac:dyDescent="0.3">
      <c r="A772" t="s">
        <v>1967</v>
      </c>
      <c r="B772" s="27">
        <v>45762</v>
      </c>
      <c r="C772" t="s">
        <v>155</v>
      </c>
      <c r="D772" t="s">
        <v>882</v>
      </c>
      <c r="E772" t="s">
        <v>1172</v>
      </c>
      <c r="F772">
        <v>3</v>
      </c>
      <c r="G772">
        <v>852.72</v>
      </c>
      <c r="H772">
        <v>0.16</v>
      </c>
      <c r="I772" t="s">
        <v>1189</v>
      </c>
      <c r="J772">
        <v>2148.8544000000002</v>
      </c>
    </row>
    <row r="773" spans="1:10" x14ac:dyDescent="0.3">
      <c r="A773" t="s">
        <v>1968</v>
      </c>
      <c r="B773" s="27">
        <v>45752</v>
      </c>
      <c r="C773" t="s">
        <v>416</v>
      </c>
      <c r="D773" t="s">
        <v>830</v>
      </c>
      <c r="E773" t="s">
        <v>1134</v>
      </c>
      <c r="F773">
        <v>1</v>
      </c>
      <c r="G773">
        <v>768.25</v>
      </c>
      <c r="H773">
        <v>0.18</v>
      </c>
      <c r="I773" t="s">
        <v>1189</v>
      </c>
      <c r="J773">
        <v>629.96500000000003</v>
      </c>
    </row>
    <row r="774" spans="1:10" x14ac:dyDescent="0.3">
      <c r="A774" t="s">
        <v>1969</v>
      </c>
      <c r="B774" s="27">
        <v>45254</v>
      </c>
      <c r="C774" t="s">
        <v>565</v>
      </c>
      <c r="D774" t="s">
        <v>1089</v>
      </c>
      <c r="E774" t="s">
        <v>1178</v>
      </c>
      <c r="F774">
        <v>2</v>
      </c>
      <c r="G774">
        <v>318.62</v>
      </c>
      <c r="H774">
        <v>0.02</v>
      </c>
      <c r="I774" t="s">
        <v>1194</v>
      </c>
      <c r="J774">
        <v>624.49519999999995</v>
      </c>
    </row>
    <row r="775" spans="1:10" x14ac:dyDescent="0.3">
      <c r="A775" t="s">
        <v>1970</v>
      </c>
      <c r="B775" s="27">
        <v>45683</v>
      </c>
      <c r="C775" t="s">
        <v>119</v>
      </c>
      <c r="D775" t="s">
        <v>1041</v>
      </c>
      <c r="E775" t="s">
        <v>1126</v>
      </c>
      <c r="F775">
        <v>4</v>
      </c>
      <c r="G775">
        <v>402.11</v>
      </c>
      <c r="H775">
        <v>0.14000000000000001</v>
      </c>
      <c r="I775" t="s">
        <v>1191</v>
      </c>
      <c r="J775">
        <v>1383.2583999999999</v>
      </c>
    </row>
    <row r="776" spans="1:10" x14ac:dyDescent="0.3">
      <c r="A776" t="s">
        <v>1971</v>
      </c>
      <c r="B776" s="27">
        <v>45804</v>
      </c>
      <c r="C776" t="s">
        <v>654</v>
      </c>
      <c r="D776" t="s">
        <v>1065</v>
      </c>
      <c r="E776" t="s">
        <v>1172</v>
      </c>
      <c r="F776">
        <v>3</v>
      </c>
      <c r="G776">
        <v>846.31</v>
      </c>
      <c r="H776">
        <v>0.18</v>
      </c>
      <c r="I776" t="s">
        <v>1194</v>
      </c>
      <c r="J776">
        <v>2081.9225999999999</v>
      </c>
    </row>
    <row r="777" spans="1:10" x14ac:dyDescent="0.3">
      <c r="A777" t="s">
        <v>1972</v>
      </c>
      <c r="B777" s="27">
        <v>45821</v>
      </c>
      <c r="C777" t="s">
        <v>299</v>
      </c>
      <c r="D777" t="s">
        <v>1095</v>
      </c>
      <c r="E777" t="s">
        <v>1164</v>
      </c>
      <c r="F777">
        <v>1</v>
      </c>
      <c r="G777">
        <v>269.94</v>
      </c>
      <c r="H777">
        <v>7.0000000000000007E-2</v>
      </c>
      <c r="I777" t="s">
        <v>1194</v>
      </c>
      <c r="J777">
        <v>251.04419999999999</v>
      </c>
    </row>
    <row r="778" spans="1:10" x14ac:dyDescent="0.3">
      <c r="A778" t="s">
        <v>1973</v>
      </c>
      <c r="B778" s="27">
        <v>45472</v>
      </c>
      <c r="C778" t="s">
        <v>408</v>
      </c>
      <c r="D778" t="s">
        <v>865</v>
      </c>
      <c r="E778" t="s">
        <v>1134</v>
      </c>
      <c r="F778">
        <v>3</v>
      </c>
      <c r="G778">
        <v>909.25</v>
      </c>
      <c r="H778">
        <v>0.28999999999999998</v>
      </c>
      <c r="I778" t="s">
        <v>1194</v>
      </c>
      <c r="J778">
        <v>1936.7025000000001</v>
      </c>
    </row>
    <row r="779" spans="1:10" x14ac:dyDescent="0.3">
      <c r="A779" t="s">
        <v>1974</v>
      </c>
      <c r="B779" s="27">
        <v>45331</v>
      </c>
      <c r="C779" t="s">
        <v>583</v>
      </c>
      <c r="D779" t="s">
        <v>1086</v>
      </c>
      <c r="E779" t="s">
        <v>1159</v>
      </c>
      <c r="F779">
        <v>2</v>
      </c>
      <c r="G779">
        <v>229.81</v>
      </c>
      <c r="H779">
        <v>0.21</v>
      </c>
      <c r="I779" t="s">
        <v>1194</v>
      </c>
      <c r="J779">
        <v>363.09980000000002</v>
      </c>
    </row>
    <row r="780" spans="1:10" x14ac:dyDescent="0.3">
      <c r="A780" t="s">
        <v>1975</v>
      </c>
      <c r="B780" s="27">
        <v>45451</v>
      </c>
      <c r="C780" t="s">
        <v>93</v>
      </c>
      <c r="D780" t="s">
        <v>1047</v>
      </c>
      <c r="E780" t="s">
        <v>1166</v>
      </c>
      <c r="F780">
        <v>3</v>
      </c>
      <c r="G780">
        <v>442.36</v>
      </c>
      <c r="H780">
        <v>0.06</v>
      </c>
      <c r="I780" t="s">
        <v>1191</v>
      </c>
      <c r="J780">
        <v>1247.4552000000001</v>
      </c>
    </row>
    <row r="781" spans="1:10" x14ac:dyDescent="0.3">
      <c r="A781" t="s">
        <v>1976</v>
      </c>
      <c r="B781" s="27">
        <v>45386</v>
      </c>
      <c r="C781" t="s">
        <v>404</v>
      </c>
      <c r="D781" t="s">
        <v>1071</v>
      </c>
      <c r="E781" t="s">
        <v>1131</v>
      </c>
      <c r="F781">
        <v>3</v>
      </c>
      <c r="G781">
        <v>413.74</v>
      </c>
      <c r="H781">
        <v>0.01</v>
      </c>
      <c r="I781" t="s">
        <v>1189</v>
      </c>
      <c r="J781">
        <v>1228.8078</v>
      </c>
    </row>
    <row r="782" spans="1:10" x14ac:dyDescent="0.3">
      <c r="A782" t="s">
        <v>1977</v>
      </c>
      <c r="B782" s="27">
        <v>45477</v>
      </c>
      <c r="C782" t="s">
        <v>777</v>
      </c>
      <c r="D782" t="s">
        <v>1080</v>
      </c>
      <c r="E782" t="s">
        <v>1164</v>
      </c>
      <c r="F782">
        <v>4</v>
      </c>
      <c r="G782">
        <v>79.75</v>
      </c>
      <c r="H782">
        <v>0.18</v>
      </c>
      <c r="I782" t="s">
        <v>1191</v>
      </c>
      <c r="J782">
        <v>261.58</v>
      </c>
    </row>
    <row r="783" spans="1:10" x14ac:dyDescent="0.3">
      <c r="A783" t="s">
        <v>1978</v>
      </c>
      <c r="B783" s="27">
        <v>45433</v>
      </c>
      <c r="C783" t="s">
        <v>775</v>
      </c>
      <c r="D783" t="s">
        <v>930</v>
      </c>
      <c r="E783" t="s">
        <v>1159</v>
      </c>
      <c r="F783">
        <v>4</v>
      </c>
      <c r="G783">
        <v>95.06</v>
      </c>
      <c r="H783">
        <v>0.03</v>
      </c>
      <c r="I783" t="s">
        <v>1189</v>
      </c>
      <c r="J783">
        <v>368.83280000000002</v>
      </c>
    </row>
    <row r="784" spans="1:10" x14ac:dyDescent="0.3">
      <c r="A784" t="s">
        <v>1979</v>
      </c>
      <c r="B784" s="27">
        <v>45759</v>
      </c>
      <c r="C784" t="s">
        <v>665</v>
      </c>
      <c r="D784" t="s">
        <v>1107</v>
      </c>
      <c r="E784" t="s">
        <v>1144</v>
      </c>
      <c r="F784">
        <v>4</v>
      </c>
      <c r="G784">
        <v>107.08</v>
      </c>
      <c r="H784">
        <v>0.27</v>
      </c>
      <c r="I784" t="s">
        <v>1194</v>
      </c>
      <c r="J784">
        <v>312.67360000000002</v>
      </c>
    </row>
    <row r="785" spans="1:10" x14ac:dyDescent="0.3">
      <c r="A785" t="s">
        <v>1980</v>
      </c>
      <c r="B785" s="27">
        <v>45794</v>
      </c>
      <c r="C785" t="s">
        <v>752</v>
      </c>
      <c r="D785" t="s">
        <v>1110</v>
      </c>
      <c r="E785" t="s">
        <v>1175</v>
      </c>
      <c r="F785">
        <v>1</v>
      </c>
      <c r="G785">
        <v>873.18</v>
      </c>
      <c r="H785">
        <v>0.03</v>
      </c>
      <c r="I785" t="s">
        <v>1194</v>
      </c>
      <c r="J785">
        <v>846.98459999999989</v>
      </c>
    </row>
    <row r="786" spans="1:10" x14ac:dyDescent="0.3">
      <c r="A786" t="s">
        <v>1981</v>
      </c>
      <c r="B786" s="27">
        <v>45764</v>
      </c>
      <c r="C786" t="s">
        <v>605</v>
      </c>
      <c r="D786" t="s">
        <v>1023</v>
      </c>
      <c r="E786" t="s">
        <v>1175</v>
      </c>
      <c r="F786">
        <v>1</v>
      </c>
      <c r="G786">
        <v>914.75</v>
      </c>
      <c r="H786">
        <v>0.1</v>
      </c>
      <c r="I786" t="s">
        <v>1194</v>
      </c>
      <c r="J786">
        <v>823.27499999999998</v>
      </c>
    </row>
    <row r="787" spans="1:10" x14ac:dyDescent="0.3">
      <c r="A787" t="s">
        <v>1982</v>
      </c>
      <c r="B787" s="27">
        <v>45279</v>
      </c>
      <c r="C787" t="s">
        <v>119</v>
      </c>
      <c r="D787" t="s">
        <v>1032</v>
      </c>
      <c r="E787" t="s">
        <v>1162</v>
      </c>
      <c r="F787">
        <v>4</v>
      </c>
      <c r="G787">
        <v>457.33</v>
      </c>
      <c r="H787">
        <v>0.1</v>
      </c>
      <c r="I787" t="s">
        <v>1189</v>
      </c>
      <c r="J787">
        <v>1646.3879999999999</v>
      </c>
    </row>
    <row r="788" spans="1:10" x14ac:dyDescent="0.3">
      <c r="A788" t="s">
        <v>1983</v>
      </c>
      <c r="B788" s="27">
        <v>45602</v>
      </c>
      <c r="C788" t="s">
        <v>483</v>
      </c>
      <c r="D788" t="s">
        <v>1110</v>
      </c>
      <c r="E788" t="s">
        <v>1131</v>
      </c>
      <c r="F788">
        <v>3</v>
      </c>
      <c r="G788">
        <v>761.88</v>
      </c>
      <c r="H788">
        <v>0.23</v>
      </c>
      <c r="I788" t="s">
        <v>1191</v>
      </c>
      <c r="J788">
        <v>1759.9428</v>
      </c>
    </row>
    <row r="789" spans="1:10" x14ac:dyDescent="0.3">
      <c r="A789" t="s">
        <v>1984</v>
      </c>
      <c r="B789" s="27">
        <v>45793</v>
      </c>
      <c r="C789" t="s">
        <v>313</v>
      </c>
      <c r="D789" t="s">
        <v>919</v>
      </c>
      <c r="E789" t="s">
        <v>1178</v>
      </c>
      <c r="F789">
        <v>4</v>
      </c>
      <c r="G789">
        <v>122.87</v>
      </c>
      <c r="H789">
        <v>0.13</v>
      </c>
      <c r="I789" t="s">
        <v>1189</v>
      </c>
      <c r="J789">
        <v>427.58760000000001</v>
      </c>
    </row>
    <row r="790" spans="1:10" x14ac:dyDescent="0.3">
      <c r="A790" t="s">
        <v>1985</v>
      </c>
      <c r="B790" s="27">
        <v>45778</v>
      </c>
      <c r="C790" t="s">
        <v>753</v>
      </c>
      <c r="D790" t="s">
        <v>1032</v>
      </c>
      <c r="E790" t="s">
        <v>1134</v>
      </c>
      <c r="F790">
        <v>4</v>
      </c>
      <c r="G790">
        <v>753</v>
      </c>
      <c r="H790">
        <v>0.28000000000000003</v>
      </c>
      <c r="I790" t="s">
        <v>1194</v>
      </c>
      <c r="J790">
        <v>2168.64</v>
      </c>
    </row>
    <row r="791" spans="1:10" x14ac:dyDescent="0.3">
      <c r="A791" t="s">
        <v>1986</v>
      </c>
      <c r="B791" s="27">
        <v>45325</v>
      </c>
      <c r="C791" t="s">
        <v>593</v>
      </c>
      <c r="D791" t="s">
        <v>807</v>
      </c>
      <c r="E791" t="s">
        <v>1138</v>
      </c>
      <c r="F791">
        <v>2</v>
      </c>
      <c r="G791">
        <v>788.05</v>
      </c>
      <c r="H791">
        <v>0.21</v>
      </c>
      <c r="I791" t="s">
        <v>1189</v>
      </c>
      <c r="J791">
        <v>1245.1189999999999</v>
      </c>
    </row>
    <row r="792" spans="1:10" x14ac:dyDescent="0.3">
      <c r="A792" t="s">
        <v>1987</v>
      </c>
      <c r="B792" s="27">
        <v>45875</v>
      </c>
      <c r="C792" t="s">
        <v>731</v>
      </c>
      <c r="D792" t="s">
        <v>1059</v>
      </c>
      <c r="E792" t="s">
        <v>1154</v>
      </c>
      <c r="F792">
        <v>2</v>
      </c>
      <c r="G792">
        <v>807.1</v>
      </c>
      <c r="H792">
        <v>0.28999999999999998</v>
      </c>
      <c r="I792" t="s">
        <v>1189</v>
      </c>
      <c r="J792">
        <v>1146.0820000000001</v>
      </c>
    </row>
    <row r="793" spans="1:10" x14ac:dyDescent="0.3">
      <c r="A793" t="s">
        <v>1988</v>
      </c>
      <c r="B793" s="27">
        <v>45320</v>
      </c>
      <c r="C793" t="s">
        <v>252</v>
      </c>
      <c r="D793" t="s">
        <v>821</v>
      </c>
      <c r="E793" t="s">
        <v>1122</v>
      </c>
      <c r="F793">
        <v>2</v>
      </c>
      <c r="G793">
        <v>443.09</v>
      </c>
      <c r="H793">
        <v>0.02</v>
      </c>
      <c r="I793" t="s">
        <v>1191</v>
      </c>
      <c r="J793">
        <v>868.45639999999992</v>
      </c>
    </row>
    <row r="794" spans="1:10" x14ac:dyDescent="0.3">
      <c r="A794" t="s">
        <v>1989</v>
      </c>
      <c r="B794" s="27">
        <v>45870</v>
      </c>
      <c r="C794" t="s">
        <v>741</v>
      </c>
      <c r="D794" t="s">
        <v>861</v>
      </c>
      <c r="E794" t="s">
        <v>1166</v>
      </c>
      <c r="F794">
        <v>1</v>
      </c>
      <c r="G794">
        <v>512.16</v>
      </c>
      <c r="H794">
        <v>0.02</v>
      </c>
      <c r="I794" t="s">
        <v>1194</v>
      </c>
      <c r="J794">
        <v>501.91680000000002</v>
      </c>
    </row>
    <row r="795" spans="1:10" x14ac:dyDescent="0.3">
      <c r="A795" t="s">
        <v>1990</v>
      </c>
      <c r="B795" s="27">
        <v>45577</v>
      </c>
      <c r="C795" t="s">
        <v>357</v>
      </c>
      <c r="D795" t="s">
        <v>933</v>
      </c>
      <c r="E795" t="s">
        <v>1175</v>
      </c>
      <c r="F795">
        <v>2</v>
      </c>
      <c r="G795">
        <v>602.54999999999995</v>
      </c>
      <c r="H795">
        <v>0.23</v>
      </c>
      <c r="I795" t="s">
        <v>1194</v>
      </c>
      <c r="J795">
        <v>927.92699999999991</v>
      </c>
    </row>
    <row r="796" spans="1:10" x14ac:dyDescent="0.3">
      <c r="A796" t="s">
        <v>1991</v>
      </c>
      <c r="B796" s="27">
        <v>45745</v>
      </c>
      <c r="C796" t="s">
        <v>293</v>
      </c>
      <c r="D796" t="s">
        <v>936</v>
      </c>
      <c r="E796" t="s">
        <v>1117</v>
      </c>
      <c r="F796">
        <v>3</v>
      </c>
      <c r="G796">
        <v>846.19</v>
      </c>
      <c r="H796">
        <v>0.09</v>
      </c>
      <c r="I796" t="s">
        <v>1194</v>
      </c>
      <c r="J796">
        <v>2310.0987</v>
      </c>
    </row>
    <row r="797" spans="1:10" x14ac:dyDescent="0.3">
      <c r="A797" t="s">
        <v>1992</v>
      </c>
      <c r="B797" s="27">
        <v>45772</v>
      </c>
      <c r="C797" t="s">
        <v>527</v>
      </c>
      <c r="D797" t="s">
        <v>1020</v>
      </c>
      <c r="E797" t="s">
        <v>1147</v>
      </c>
      <c r="F797">
        <v>1</v>
      </c>
      <c r="G797">
        <v>506.73</v>
      </c>
      <c r="H797">
        <v>0.28999999999999998</v>
      </c>
      <c r="I797" t="s">
        <v>1189</v>
      </c>
      <c r="J797">
        <v>359.7783</v>
      </c>
    </row>
    <row r="798" spans="1:10" x14ac:dyDescent="0.3">
      <c r="A798" t="s">
        <v>1993</v>
      </c>
      <c r="B798" s="27">
        <v>45299</v>
      </c>
      <c r="C798" t="s">
        <v>124</v>
      </c>
      <c r="D798" t="s">
        <v>965</v>
      </c>
      <c r="E798" t="s">
        <v>1169</v>
      </c>
      <c r="F798">
        <v>1</v>
      </c>
      <c r="G798">
        <v>408.66</v>
      </c>
      <c r="H798">
        <v>0.13</v>
      </c>
      <c r="I798" t="s">
        <v>1194</v>
      </c>
      <c r="J798">
        <v>355.5342</v>
      </c>
    </row>
    <row r="799" spans="1:10" x14ac:dyDescent="0.3">
      <c r="A799" t="s">
        <v>1994</v>
      </c>
      <c r="B799" s="27">
        <v>45447</v>
      </c>
      <c r="C799" t="s">
        <v>218</v>
      </c>
      <c r="D799" t="s">
        <v>821</v>
      </c>
      <c r="E799" t="s">
        <v>1172</v>
      </c>
      <c r="F799">
        <v>3</v>
      </c>
      <c r="G799">
        <v>170.48</v>
      </c>
      <c r="H799">
        <v>0.06</v>
      </c>
      <c r="I799" t="s">
        <v>1194</v>
      </c>
      <c r="J799">
        <v>480.75359999999989</v>
      </c>
    </row>
    <row r="800" spans="1:10" x14ac:dyDescent="0.3">
      <c r="A800" t="s">
        <v>1995</v>
      </c>
      <c r="B800" s="27">
        <v>45717</v>
      </c>
      <c r="C800" t="s">
        <v>201</v>
      </c>
      <c r="D800" t="s">
        <v>858</v>
      </c>
      <c r="E800" t="s">
        <v>1151</v>
      </c>
      <c r="F800">
        <v>1</v>
      </c>
      <c r="G800">
        <v>423.48</v>
      </c>
      <c r="H800">
        <v>0.18</v>
      </c>
      <c r="I800" t="s">
        <v>1191</v>
      </c>
      <c r="J800">
        <v>347.25360000000012</v>
      </c>
    </row>
    <row r="801" spans="1:10" x14ac:dyDescent="0.3">
      <c r="A801" t="s">
        <v>1996</v>
      </c>
      <c r="B801" s="27">
        <v>45213</v>
      </c>
      <c r="C801" t="s">
        <v>399</v>
      </c>
      <c r="D801" t="s">
        <v>1089</v>
      </c>
      <c r="E801" t="s">
        <v>1157</v>
      </c>
      <c r="F801">
        <v>4</v>
      </c>
      <c r="G801">
        <v>23.57</v>
      </c>
      <c r="H801">
        <v>0.1</v>
      </c>
      <c r="I801" t="s">
        <v>1189</v>
      </c>
      <c r="J801">
        <v>84.852000000000004</v>
      </c>
    </row>
    <row r="802" spans="1:10" x14ac:dyDescent="0.3">
      <c r="A802" t="s">
        <v>1997</v>
      </c>
      <c r="B802" s="27">
        <v>45837</v>
      </c>
      <c r="C802" t="s">
        <v>611</v>
      </c>
      <c r="D802" t="s">
        <v>936</v>
      </c>
      <c r="E802" t="s">
        <v>1175</v>
      </c>
      <c r="F802">
        <v>2</v>
      </c>
      <c r="G802">
        <v>953.26</v>
      </c>
      <c r="H802">
        <v>0.1</v>
      </c>
      <c r="I802" t="s">
        <v>1194</v>
      </c>
      <c r="J802">
        <v>1715.8679999999999</v>
      </c>
    </row>
    <row r="803" spans="1:10" x14ac:dyDescent="0.3">
      <c r="A803" t="s">
        <v>1998</v>
      </c>
      <c r="B803" s="27">
        <v>45277</v>
      </c>
      <c r="C803" t="s">
        <v>560</v>
      </c>
      <c r="D803" t="s">
        <v>1032</v>
      </c>
      <c r="E803" t="s">
        <v>1144</v>
      </c>
      <c r="F803">
        <v>3</v>
      </c>
      <c r="G803">
        <v>405.13</v>
      </c>
      <c r="H803">
        <v>0.14000000000000001</v>
      </c>
      <c r="I803" t="s">
        <v>1194</v>
      </c>
      <c r="J803">
        <v>1045.2354</v>
      </c>
    </row>
    <row r="804" spans="1:10" x14ac:dyDescent="0.3">
      <c r="A804" t="s">
        <v>1999</v>
      </c>
      <c r="B804" s="27">
        <v>45248</v>
      </c>
      <c r="C804" t="s">
        <v>548</v>
      </c>
      <c r="D804" t="s">
        <v>797</v>
      </c>
      <c r="E804" t="s">
        <v>1134</v>
      </c>
      <c r="F804">
        <v>2</v>
      </c>
      <c r="G804">
        <v>333.83</v>
      </c>
      <c r="H804">
        <v>0.26</v>
      </c>
      <c r="I804" t="s">
        <v>1191</v>
      </c>
      <c r="J804">
        <v>494.0684</v>
      </c>
    </row>
    <row r="805" spans="1:10" x14ac:dyDescent="0.3">
      <c r="A805" t="s">
        <v>2000</v>
      </c>
      <c r="B805" s="27">
        <v>45741</v>
      </c>
      <c r="C805" t="s">
        <v>538</v>
      </c>
      <c r="D805" t="s">
        <v>1086</v>
      </c>
      <c r="E805" t="s">
        <v>1131</v>
      </c>
      <c r="F805">
        <v>2</v>
      </c>
      <c r="G805">
        <v>727.18</v>
      </c>
      <c r="H805">
        <v>0.22</v>
      </c>
      <c r="I805" t="s">
        <v>1191</v>
      </c>
      <c r="J805">
        <v>1134.4007999999999</v>
      </c>
    </row>
    <row r="806" spans="1:10" x14ac:dyDescent="0.3">
      <c r="A806" t="s">
        <v>2001</v>
      </c>
      <c r="B806" s="27">
        <v>45778</v>
      </c>
      <c r="C806" t="s">
        <v>498</v>
      </c>
      <c r="D806" t="s">
        <v>807</v>
      </c>
      <c r="E806" t="s">
        <v>1154</v>
      </c>
      <c r="F806">
        <v>2</v>
      </c>
      <c r="G806">
        <v>516.02</v>
      </c>
      <c r="H806">
        <v>0.19</v>
      </c>
      <c r="I806" t="s">
        <v>1194</v>
      </c>
      <c r="J806">
        <v>835.95240000000001</v>
      </c>
    </row>
    <row r="807" spans="1:10" x14ac:dyDescent="0.3">
      <c r="A807" t="s">
        <v>2002</v>
      </c>
      <c r="B807" s="27">
        <v>45361</v>
      </c>
      <c r="C807" t="s">
        <v>486</v>
      </c>
      <c r="D807" t="s">
        <v>936</v>
      </c>
      <c r="E807" t="s">
        <v>1157</v>
      </c>
      <c r="F807">
        <v>2</v>
      </c>
      <c r="G807">
        <v>705.61</v>
      </c>
      <c r="H807">
        <v>0.28000000000000003</v>
      </c>
      <c r="I807" t="s">
        <v>1189</v>
      </c>
      <c r="J807">
        <v>1016.0784</v>
      </c>
    </row>
    <row r="808" spans="1:10" x14ac:dyDescent="0.3">
      <c r="A808" t="s">
        <v>2003</v>
      </c>
      <c r="B808" s="27">
        <v>45414</v>
      </c>
      <c r="C808" t="s">
        <v>458</v>
      </c>
      <c r="D808" t="s">
        <v>1065</v>
      </c>
      <c r="E808" t="s">
        <v>1147</v>
      </c>
      <c r="F808">
        <v>3</v>
      </c>
      <c r="G808">
        <v>654.47</v>
      </c>
      <c r="H808">
        <v>0.18</v>
      </c>
      <c r="I808" t="s">
        <v>1194</v>
      </c>
      <c r="J808">
        <v>1609.9962</v>
      </c>
    </row>
    <row r="809" spans="1:10" x14ac:dyDescent="0.3">
      <c r="A809" t="s">
        <v>2004</v>
      </c>
      <c r="B809" s="27">
        <v>45734</v>
      </c>
      <c r="C809" t="s">
        <v>304</v>
      </c>
      <c r="D809" t="s">
        <v>1077</v>
      </c>
      <c r="E809" t="s">
        <v>1166</v>
      </c>
      <c r="F809">
        <v>2</v>
      </c>
      <c r="G809">
        <v>315.27</v>
      </c>
      <c r="H809">
        <v>0.23</v>
      </c>
      <c r="I809" t="s">
        <v>1189</v>
      </c>
      <c r="J809">
        <v>485.51580000000001</v>
      </c>
    </row>
    <row r="810" spans="1:10" x14ac:dyDescent="0.3">
      <c r="A810" t="s">
        <v>2005</v>
      </c>
      <c r="B810" s="27">
        <v>45623</v>
      </c>
      <c r="C810" t="s">
        <v>380</v>
      </c>
      <c r="D810" t="s">
        <v>891</v>
      </c>
      <c r="E810" t="s">
        <v>1126</v>
      </c>
      <c r="F810">
        <v>1</v>
      </c>
      <c r="G810">
        <v>974.47</v>
      </c>
      <c r="H810">
        <v>0.05</v>
      </c>
      <c r="I810" t="s">
        <v>1189</v>
      </c>
      <c r="J810">
        <v>925.74649999999997</v>
      </c>
    </row>
    <row r="811" spans="1:10" x14ac:dyDescent="0.3">
      <c r="A811" t="s">
        <v>2006</v>
      </c>
      <c r="B811" s="27">
        <v>45340</v>
      </c>
      <c r="C811" t="s">
        <v>150</v>
      </c>
      <c r="D811" t="s">
        <v>797</v>
      </c>
      <c r="E811" t="s">
        <v>1134</v>
      </c>
      <c r="F811">
        <v>2</v>
      </c>
      <c r="G811">
        <v>803.3</v>
      </c>
      <c r="H811">
        <v>0.17</v>
      </c>
      <c r="I811" t="s">
        <v>1189</v>
      </c>
      <c r="J811">
        <v>1333.4780000000001</v>
      </c>
    </row>
    <row r="812" spans="1:10" x14ac:dyDescent="0.3">
      <c r="A812" t="s">
        <v>2007</v>
      </c>
      <c r="B812" s="27">
        <v>45447</v>
      </c>
      <c r="C812" t="s">
        <v>42</v>
      </c>
      <c r="D812" t="s">
        <v>797</v>
      </c>
      <c r="E812" t="s">
        <v>1154</v>
      </c>
      <c r="F812">
        <v>4</v>
      </c>
      <c r="G812">
        <v>863.87</v>
      </c>
      <c r="H812">
        <v>0.21</v>
      </c>
      <c r="I812" t="s">
        <v>1194</v>
      </c>
      <c r="J812">
        <v>2729.8292000000001</v>
      </c>
    </row>
    <row r="813" spans="1:10" x14ac:dyDescent="0.3">
      <c r="A813" t="s">
        <v>2008</v>
      </c>
      <c r="B813" s="27">
        <v>45513</v>
      </c>
      <c r="C813" t="s">
        <v>743</v>
      </c>
      <c r="D813" t="s">
        <v>1053</v>
      </c>
      <c r="E813" t="s">
        <v>1175</v>
      </c>
      <c r="F813">
        <v>1</v>
      </c>
      <c r="G813">
        <v>450.11</v>
      </c>
      <c r="H813">
        <v>0.17</v>
      </c>
      <c r="I813" t="s">
        <v>1189</v>
      </c>
      <c r="J813">
        <v>373.59129999999999</v>
      </c>
    </row>
    <row r="814" spans="1:10" x14ac:dyDescent="0.3">
      <c r="A814" t="s">
        <v>2009</v>
      </c>
      <c r="B814" s="27">
        <v>45486</v>
      </c>
      <c r="C814" t="s">
        <v>390</v>
      </c>
      <c r="D814" t="s">
        <v>1016</v>
      </c>
      <c r="E814" t="s">
        <v>1162</v>
      </c>
      <c r="F814">
        <v>1</v>
      </c>
      <c r="G814">
        <v>289.82</v>
      </c>
      <c r="H814">
        <v>0.18</v>
      </c>
      <c r="I814" t="s">
        <v>1194</v>
      </c>
      <c r="J814">
        <v>237.6524</v>
      </c>
    </row>
    <row r="815" spans="1:10" x14ac:dyDescent="0.3">
      <c r="A815" t="s">
        <v>2010</v>
      </c>
      <c r="B815" s="27">
        <v>45890</v>
      </c>
      <c r="C815" t="s">
        <v>540</v>
      </c>
      <c r="D815" t="s">
        <v>974</v>
      </c>
      <c r="E815" t="s">
        <v>1154</v>
      </c>
      <c r="F815">
        <v>4</v>
      </c>
      <c r="G815">
        <v>250.64</v>
      </c>
      <c r="H815">
        <v>0.1</v>
      </c>
      <c r="I815" t="s">
        <v>1191</v>
      </c>
      <c r="J815">
        <v>902.30399999999997</v>
      </c>
    </row>
    <row r="816" spans="1:10" x14ac:dyDescent="0.3">
      <c r="A816" t="s">
        <v>2011</v>
      </c>
      <c r="B816" s="27">
        <v>45876</v>
      </c>
      <c r="C816" t="s">
        <v>476</v>
      </c>
      <c r="D816" t="s">
        <v>1020</v>
      </c>
      <c r="E816" t="s">
        <v>1178</v>
      </c>
      <c r="F816">
        <v>4</v>
      </c>
      <c r="G816">
        <v>373.49</v>
      </c>
      <c r="H816">
        <v>0.16</v>
      </c>
      <c r="I816" t="s">
        <v>1194</v>
      </c>
      <c r="J816">
        <v>1254.9264000000001</v>
      </c>
    </row>
    <row r="817" spans="1:10" x14ac:dyDescent="0.3">
      <c r="A817" t="s">
        <v>2012</v>
      </c>
      <c r="B817" s="27">
        <v>45398</v>
      </c>
      <c r="C817" t="s">
        <v>149</v>
      </c>
      <c r="D817" t="s">
        <v>1291</v>
      </c>
      <c r="E817" t="s">
        <v>1151</v>
      </c>
      <c r="F817">
        <v>4</v>
      </c>
      <c r="G817">
        <v>348.91</v>
      </c>
      <c r="H817">
        <v>0.18</v>
      </c>
      <c r="I817" t="s">
        <v>1191</v>
      </c>
      <c r="J817">
        <v>1144.4248</v>
      </c>
    </row>
    <row r="818" spans="1:10" x14ac:dyDescent="0.3">
      <c r="A818" t="s">
        <v>2013</v>
      </c>
      <c r="B818" s="27">
        <v>45390</v>
      </c>
      <c r="C818" t="s">
        <v>218</v>
      </c>
      <c r="D818" t="s">
        <v>1095</v>
      </c>
      <c r="E818" t="s">
        <v>1172</v>
      </c>
      <c r="F818">
        <v>4</v>
      </c>
      <c r="G818">
        <v>212.96</v>
      </c>
      <c r="H818">
        <v>0.17</v>
      </c>
      <c r="I818" t="s">
        <v>1189</v>
      </c>
      <c r="J818">
        <v>707.02719999999999</v>
      </c>
    </row>
    <row r="819" spans="1:10" x14ac:dyDescent="0.3">
      <c r="A819" t="s">
        <v>2014</v>
      </c>
      <c r="B819" s="27">
        <v>45406</v>
      </c>
      <c r="C819" t="s">
        <v>331</v>
      </c>
      <c r="D819" t="s">
        <v>888</v>
      </c>
      <c r="E819" t="s">
        <v>1178</v>
      </c>
      <c r="F819">
        <v>3</v>
      </c>
      <c r="G819">
        <v>871.34</v>
      </c>
      <c r="H819">
        <v>0.11</v>
      </c>
      <c r="I819" t="s">
        <v>1194</v>
      </c>
      <c r="J819">
        <v>2326.4778000000001</v>
      </c>
    </row>
    <row r="820" spans="1:10" x14ac:dyDescent="0.3">
      <c r="A820" t="s">
        <v>2015</v>
      </c>
      <c r="B820" s="27">
        <v>45844</v>
      </c>
      <c r="C820" t="s">
        <v>204</v>
      </c>
      <c r="D820" t="s">
        <v>1095</v>
      </c>
      <c r="E820" t="s">
        <v>1117</v>
      </c>
      <c r="F820">
        <v>2</v>
      </c>
      <c r="G820">
        <v>698.94</v>
      </c>
      <c r="H820">
        <v>0.06</v>
      </c>
      <c r="I820" t="s">
        <v>1189</v>
      </c>
      <c r="J820">
        <v>1314.0072</v>
      </c>
    </row>
    <row r="821" spans="1:10" x14ac:dyDescent="0.3">
      <c r="A821" t="s">
        <v>2016</v>
      </c>
      <c r="B821" s="27">
        <v>45697</v>
      </c>
      <c r="C821" t="s">
        <v>514</v>
      </c>
      <c r="D821" t="s">
        <v>1035</v>
      </c>
      <c r="E821" t="s">
        <v>1117</v>
      </c>
      <c r="F821">
        <v>1</v>
      </c>
      <c r="G821">
        <v>719.94</v>
      </c>
      <c r="H821">
        <v>0.23</v>
      </c>
      <c r="I821" t="s">
        <v>1194</v>
      </c>
      <c r="J821">
        <v>554.35380000000009</v>
      </c>
    </row>
    <row r="822" spans="1:10" x14ac:dyDescent="0.3">
      <c r="A822" t="s">
        <v>2017</v>
      </c>
      <c r="B822" s="27">
        <v>45607</v>
      </c>
      <c r="C822" t="s">
        <v>29</v>
      </c>
      <c r="D822" t="s">
        <v>891</v>
      </c>
      <c r="E822" t="s">
        <v>1134</v>
      </c>
      <c r="F822">
        <v>2</v>
      </c>
      <c r="G822">
        <v>278.16000000000003</v>
      </c>
      <c r="H822">
        <v>0.22</v>
      </c>
      <c r="I822" t="s">
        <v>1191</v>
      </c>
      <c r="J822">
        <v>433.92960000000011</v>
      </c>
    </row>
    <row r="823" spans="1:10" x14ac:dyDescent="0.3">
      <c r="A823" t="s">
        <v>2018</v>
      </c>
      <c r="B823" s="27">
        <v>45307</v>
      </c>
      <c r="C823" t="s">
        <v>126</v>
      </c>
      <c r="D823" t="s">
        <v>958</v>
      </c>
      <c r="E823" t="s">
        <v>1138</v>
      </c>
      <c r="F823">
        <v>1</v>
      </c>
      <c r="G823">
        <v>678.9</v>
      </c>
      <c r="H823">
        <v>0.17</v>
      </c>
      <c r="I823" t="s">
        <v>1189</v>
      </c>
      <c r="J823">
        <v>563.48699999999997</v>
      </c>
    </row>
    <row r="824" spans="1:10" x14ac:dyDescent="0.3">
      <c r="A824" t="s">
        <v>2019</v>
      </c>
      <c r="B824" s="27">
        <v>45520</v>
      </c>
      <c r="C824" t="s">
        <v>46</v>
      </c>
      <c r="D824" t="s">
        <v>882</v>
      </c>
      <c r="E824" t="s">
        <v>1166</v>
      </c>
      <c r="F824">
        <v>4</v>
      </c>
      <c r="G824">
        <v>94.13</v>
      </c>
      <c r="H824">
        <v>0.15</v>
      </c>
      <c r="I824" t="s">
        <v>1189</v>
      </c>
      <c r="J824">
        <v>320.04199999999997</v>
      </c>
    </row>
    <row r="825" spans="1:10" x14ac:dyDescent="0.3">
      <c r="A825" t="s">
        <v>2020</v>
      </c>
      <c r="B825" s="27">
        <v>45933</v>
      </c>
      <c r="C825" t="s">
        <v>702</v>
      </c>
      <c r="D825" t="s">
        <v>942</v>
      </c>
      <c r="E825" t="s">
        <v>1122</v>
      </c>
      <c r="F825">
        <v>4</v>
      </c>
      <c r="G825">
        <v>415.02</v>
      </c>
      <c r="H825">
        <v>0.01</v>
      </c>
      <c r="I825" t="s">
        <v>1191</v>
      </c>
      <c r="J825">
        <v>1643.4792</v>
      </c>
    </row>
    <row r="826" spans="1:10" x14ac:dyDescent="0.3">
      <c r="A826" t="s">
        <v>2021</v>
      </c>
      <c r="B826" s="27">
        <v>45841</v>
      </c>
      <c r="C826" t="s">
        <v>123</v>
      </c>
      <c r="D826" t="s">
        <v>834</v>
      </c>
      <c r="E826" t="s">
        <v>1134</v>
      </c>
      <c r="F826">
        <v>4</v>
      </c>
      <c r="G826">
        <v>780.07</v>
      </c>
      <c r="H826">
        <v>0.03</v>
      </c>
      <c r="I826" t="s">
        <v>1189</v>
      </c>
      <c r="J826">
        <v>3026.6716000000001</v>
      </c>
    </row>
    <row r="827" spans="1:10" x14ac:dyDescent="0.3">
      <c r="A827" t="s">
        <v>2022</v>
      </c>
      <c r="B827" s="27">
        <v>45877</v>
      </c>
      <c r="C827" t="s">
        <v>681</v>
      </c>
      <c r="D827" t="s">
        <v>919</v>
      </c>
      <c r="E827" t="s">
        <v>1166</v>
      </c>
      <c r="F827">
        <v>4</v>
      </c>
      <c r="G827">
        <v>184.57</v>
      </c>
      <c r="H827">
        <v>0.28000000000000003</v>
      </c>
      <c r="I827" t="s">
        <v>1189</v>
      </c>
      <c r="J827">
        <v>531.5616</v>
      </c>
    </row>
    <row r="828" spans="1:10" x14ac:dyDescent="0.3">
      <c r="A828" t="s">
        <v>2023</v>
      </c>
      <c r="B828" s="27">
        <v>45532</v>
      </c>
      <c r="C828" t="s">
        <v>476</v>
      </c>
      <c r="D828" t="s">
        <v>1007</v>
      </c>
      <c r="E828" t="s">
        <v>1134</v>
      </c>
      <c r="F828">
        <v>4</v>
      </c>
      <c r="G828">
        <v>277.58</v>
      </c>
      <c r="H828">
        <v>0.22</v>
      </c>
      <c r="I828" t="s">
        <v>1191</v>
      </c>
      <c r="J828">
        <v>866.04959999999994</v>
      </c>
    </row>
    <row r="829" spans="1:10" x14ac:dyDescent="0.3">
      <c r="A829" t="s">
        <v>2024</v>
      </c>
      <c r="B829" s="27">
        <v>45734</v>
      </c>
      <c r="C829" t="s">
        <v>210</v>
      </c>
      <c r="D829" t="s">
        <v>900</v>
      </c>
      <c r="E829" t="s">
        <v>1131</v>
      </c>
      <c r="F829">
        <v>1</v>
      </c>
      <c r="G829">
        <v>36.799999999999997</v>
      </c>
      <c r="H829">
        <v>0.18</v>
      </c>
      <c r="I829" t="s">
        <v>1189</v>
      </c>
      <c r="J829">
        <v>30.175999999999998</v>
      </c>
    </row>
    <row r="830" spans="1:10" x14ac:dyDescent="0.3">
      <c r="A830" t="s">
        <v>2025</v>
      </c>
      <c r="B830" s="27">
        <v>45809</v>
      </c>
      <c r="C830" t="s">
        <v>573</v>
      </c>
      <c r="D830" t="s">
        <v>1077</v>
      </c>
      <c r="E830" t="s">
        <v>1141</v>
      </c>
      <c r="F830">
        <v>1</v>
      </c>
      <c r="G830">
        <v>539.37</v>
      </c>
      <c r="H830">
        <v>0.14000000000000001</v>
      </c>
      <c r="I830" t="s">
        <v>1189</v>
      </c>
      <c r="J830">
        <v>463.85820000000001</v>
      </c>
    </row>
    <row r="831" spans="1:10" x14ac:dyDescent="0.3">
      <c r="A831" t="s">
        <v>2026</v>
      </c>
      <c r="B831" s="27">
        <v>45760</v>
      </c>
      <c r="C831" t="s">
        <v>190</v>
      </c>
      <c r="D831" t="s">
        <v>865</v>
      </c>
      <c r="E831" t="s">
        <v>1175</v>
      </c>
      <c r="F831">
        <v>1</v>
      </c>
      <c r="G831">
        <v>27.83</v>
      </c>
      <c r="H831">
        <v>0.3</v>
      </c>
      <c r="I831" t="s">
        <v>1191</v>
      </c>
      <c r="J831">
        <v>19.481000000000002</v>
      </c>
    </row>
    <row r="832" spans="1:10" x14ac:dyDescent="0.3">
      <c r="A832" t="s">
        <v>2027</v>
      </c>
      <c r="B832" s="27">
        <v>45456</v>
      </c>
      <c r="C832" t="s">
        <v>470</v>
      </c>
      <c r="D832" t="s">
        <v>1023</v>
      </c>
      <c r="E832" t="s">
        <v>1134</v>
      </c>
      <c r="F832">
        <v>3</v>
      </c>
      <c r="G832">
        <v>698.72</v>
      </c>
      <c r="H832">
        <v>0.28000000000000003</v>
      </c>
      <c r="I832" t="s">
        <v>1194</v>
      </c>
      <c r="J832">
        <v>1509.2352000000001</v>
      </c>
    </row>
    <row r="833" spans="1:10" x14ac:dyDescent="0.3">
      <c r="A833" t="s">
        <v>2028</v>
      </c>
      <c r="B833" s="27">
        <v>45698</v>
      </c>
      <c r="C833" t="s">
        <v>40</v>
      </c>
      <c r="D833" t="s">
        <v>1041</v>
      </c>
      <c r="E833" t="s">
        <v>1162</v>
      </c>
      <c r="F833">
        <v>4</v>
      </c>
      <c r="G833">
        <v>528.23</v>
      </c>
      <c r="H833">
        <v>0.15</v>
      </c>
      <c r="I833" t="s">
        <v>1194</v>
      </c>
      <c r="J833">
        <v>1795.982</v>
      </c>
    </row>
    <row r="834" spans="1:10" x14ac:dyDescent="0.3">
      <c r="A834" t="s">
        <v>2029</v>
      </c>
      <c r="B834" s="27">
        <v>45548</v>
      </c>
      <c r="C834" t="s">
        <v>772</v>
      </c>
      <c r="D834" t="s">
        <v>948</v>
      </c>
      <c r="E834" t="s">
        <v>1169</v>
      </c>
      <c r="F834">
        <v>2</v>
      </c>
      <c r="G834">
        <v>780.9</v>
      </c>
      <c r="H834">
        <v>0.24</v>
      </c>
      <c r="I834" t="s">
        <v>1191</v>
      </c>
      <c r="J834">
        <v>1186.9680000000001</v>
      </c>
    </row>
    <row r="835" spans="1:10" x14ac:dyDescent="0.3">
      <c r="A835" t="s">
        <v>2030</v>
      </c>
      <c r="B835" s="27">
        <v>45236</v>
      </c>
      <c r="C835" t="s">
        <v>319</v>
      </c>
      <c r="D835" t="s">
        <v>868</v>
      </c>
      <c r="E835" t="s">
        <v>1164</v>
      </c>
      <c r="F835">
        <v>1</v>
      </c>
      <c r="G835">
        <v>977.97</v>
      </c>
      <c r="H835">
        <v>0.06</v>
      </c>
      <c r="I835" t="s">
        <v>1194</v>
      </c>
      <c r="J835">
        <v>919.29179999999997</v>
      </c>
    </row>
    <row r="836" spans="1:10" x14ac:dyDescent="0.3">
      <c r="A836" t="s">
        <v>2031</v>
      </c>
      <c r="B836" s="27">
        <v>45310</v>
      </c>
      <c r="C836" t="s">
        <v>592</v>
      </c>
      <c r="D836" t="s">
        <v>1062</v>
      </c>
      <c r="E836" t="s">
        <v>1159</v>
      </c>
      <c r="F836">
        <v>4</v>
      </c>
      <c r="G836">
        <v>354.65</v>
      </c>
      <c r="H836">
        <v>0.19</v>
      </c>
      <c r="I836" t="s">
        <v>1189</v>
      </c>
      <c r="J836">
        <v>1149.066</v>
      </c>
    </row>
    <row r="837" spans="1:10" x14ac:dyDescent="0.3">
      <c r="A837" t="s">
        <v>2032</v>
      </c>
      <c r="B837" s="27">
        <v>45376</v>
      </c>
      <c r="C837" t="s">
        <v>470</v>
      </c>
      <c r="D837" t="s">
        <v>1016</v>
      </c>
      <c r="E837" t="s">
        <v>1178</v>
      </c>
      <c r="F837">
        <v>1</v>
      </c>
      <c r="G837">
        <v>671.62</v>
      </c>
      <c r="H837">
        <v>0.09</v>
      </c>
      <c r="I837" t="s">
        <v>1194</v>
      </c>
      <c r="J837">
        <v>611.17420000000004</v>
      </c>
    </row>
    <row r="838" spans="1:10" x14ac:dyDescent="0.3">
      <c r="A838" t="s">
        <v>2033</v>
      </c>
      <c r="B838" s="27">
        <v>45914</v>
      </c>
      <c r="C838" t="s">
        <v>515</v>
      </c>
      <c r="D838" t="s">
        <v>1059</v>
      </c>
      <c r="E838" t="s">
        <v>1131</v>
      </c>
      <c r="F838">
        <v>1</v>
      </c>
      <c r="G838">
        <v>867.32</v>
      </c>
      <c r="H838">
        <v>0.28999999999999998</v>
      </c>
      <c r="I838" t="s">
        <v>1191</v>
      </c>
      <c r="J838">
        <v>615.79719999999998</v>
      </c>
    </row>
    <row r="839" spans="1:10" x14ac:dyDescent="0.3">
      <c r="A839" t="s">
        <v>2034</v>
      </c>
      <c r="B839" s="27">
        <v>45336</v>
      </c>
      <c r="C839" t="s">
        <v>176</v>
      </c>
      <c r="D839" t="s">
        <v>830</v>
      </c>
      <c r="E839" t="s">
        <v>1159</v>
      </c>
      <c r="F839">
        <v>3</v>
      </c>
      <c r="G839">
        <v>240.27</v>
      </c>
      <c r="H839">
        <v>0.15</v>
      </c>
      <c r="I839" t="s">
        <v>1191</v>
      </c>
      <c r="J839">
        <v>612.68850000000009</v>
      </c>
    </row>
    <row r="840" spans="1:10" x14ac:dyDescent="0.3">
      <c r="A840" t="s">
        <v>2035</v>
      </c>
      <c r="B840" s="27">
        <v>45728</v>
      </c>
      <c r="C840" t="s">
        <v>166</v>
      </c>
      <c r="D840" t="s">
        <v>891</v>
      </c>
      <c r="E840" t="s">
        <v>1169</v>
      </c>
      <c r="F840">
        <v>2</v>
      </c>
      <c r="G840">
        <v>619.12</v>
      </c>
      <c r="H840">
        <v>0.28000000000000003</v>
      </c>
      <c r="I840" t="s">
        <v>1194</v>
      </c>
      <c r="J840">
        <v>891.53279999999995</v>
      </c>
    </row>
    <row r="841" spans="1:10" x14ac:dyDescent="0.3">
      <c r="A841" t="s">
        <v>2036</v>
      </c>
      <c r="B841" s="27">
        <v>45755</v>
      </c>
      <c r="C841" t="s">
        <v>366</v>
      </c>
      <c r="D841" t="s">
        <v>1074</v>
      </c>
      <c r="E841" t="s">
        <v>1117</v>
      </c>
      <c r="F841">
        <v>3</v>
      </c>
      <c r="G841">
        <v>693.42</v>
      </c>
      <c r="H841">
        <v>0.08</v>
      </c>
      <c r="I841" t="s">
        <v>1191</v>
      </c>
      <c r="J841">
        <v>1913.8391999999999</v>
      </c>
    </row>
    <row r="842" spans="1:10" x14ac:dyDescent="0.3">
      <c r="A842" t="s">
        <v>2037</v>
      </c>
      <c r="B842" s="27">
        <v>45695</v>
      </c>
      <c r="C842" t="s">
        <v>214</v>
      </c>
      <c r="D842" t="s">
        <v>955</v>
      </c>
      <c r="E842" t="s">
        <v>1154</v>
      </c>
      <c r="F842">
        <v>4</v>
      </c>
      <c r="G842">
        <v>751.63</v>
      </c>
      <c r="H842">
        <v>0.28000000000000003</v>
      </c>
      <c r="I842" t="s">
        <v>1194</v>
      </c>
      <c r="J842">
        <v>2164.6943999999999</v>
      </c>
    </row>
    <row r="843" spans="1:10" x14ac:dyDescent="0.3">
      <c r="A843" t="s">
        <v>2038</v>
      </c>
      <c r="B843" s="27">
        <v>45380</v>
      </c>
      <c r="C843" t="s">
        <v>218</v>
      </c>
      <c r="D843" t="s">
        <v>900</v>
      </c>
      <c r="E843" t="s">
        <v>1166</v>
      </c>
      <c r="F843">
        <v>3</v>
      </c>
      <c r="G843">
        <v>108.14</v>
      </c>
      <c r="H843">
        <v>0.19</v>
      </c>
      <c r="I843" t="s">
        <v>1194</v>
      </c>
      <c r="J843">
        <v>262.78019999999998</v>
      </c>
    </row>
    <row r="844" spans="1:10" x14ac:dyDescent="0.3">
      <c r="A844" t="s">
        <v>2039</v>
      </c>
      <c r="B844" s="27">
        <v>45446</v>
      </c>
      <c r="C844" t="s">
        <v>430</v>
      </c>
      <c r="D844" t="s">
        <v>888</v>
      </c>
      <c r="E844" t="s">
        <v>1134</v>
      </c>
      <c r="F844">
        <v>1</v>
      </c>
      <c r="G844">
        <v>964.11</v>
      </c>
      <c r="H844">
        <v>0.17</v>
      </c>
      <c r="I844" t="s">
        <v>1194</v>
      </c>
      <c r="J844">
        <v>800.21129999999994</v>
      </c>
    </row>
    <row r="845" spans="1:10" x14ac:dyDescent="0.3">
      <c r="A845" t="s">
        <v>2040</v>
      </c>
      <c r="B845" s="27">
        <v>45525</v>
      </c>
      <c r="C845" t="s">
        <v>247</v>
      </c>
      <c r="D845" t="s">
        <v>861</v>
      </c>
      <c r="E845" t="s">
        <v>1117</v>
      </c>
      <c r="F845">
        <v>1</v>
      </c>
      <c r="G845">
        <v>346.2</v>
      </c>
      <c r="H845">
        <v>0.28999999999999998</v>
      </c>
      <c r="I845" t="s">
        <v>1189</v>
      </c>
      <c r="J845">
        <v>245.80199999999999</v>
      </c>
    </row>
    <row r="846" spans="1:10" x14ac:dyDescent="0.3">
      <c r="A846" t="s">
        <v>2041</v>
      </c>
      <c r="B846" s="27">
        <v>45527</v>
      </c>
      <c r="C846" t="s">
        <v>723</v>
      </c>
      <c r="D846" t="s">
        <v>939</v>
      </c>
      <c r="E846" t="s">
        <v>1166</v>
      </c>
      <c r="F846">
        <v>3</v>
      </c>
      <c r="G846">
        <v>791.75</v>
      </c>
      <c r="H846">
        <v>0.28999999999999998</v>
      </c>
      <c r="I846" t="s">
        <v>1189</v>
      </c>
      <c r="J846">
        <v>1686.4275</v>
      </c>
    </row>
    <row r="847" spans="1:10" x14ac:dyDescent="0.3">
      <c r="A847" t="s">
        <v>2042</v>
      </c>
      <c r="B847" s="27">
        <v>45265</v>
      </c>
      <c r="C847" t="s">
        <v>519</v>
      </c>
      <c r="D847" t="s">
        <v>926</v>
      </c>
      <c r="E847" t="s">
        <v>1162</v>
      </c>
      <c r="F847">
        <v>1</v>
      </c>
      <c r="G847">
        <v>529.84</v>
      </c>
      <c r="H847">
        <v>0.13</v>
      </c>
      <c r="I847" t="s">
        <v>1191</v>
      </c>
      <c r="J847">
        <v>460.96080000000001</v>
      </c>
    </row>
    <row r="848" spans="1:10" x14ac:dyDescent="0.3">
      <c r="A848" t="s">
        <v>2043</v>
      </c>
      <c r="B848" s="27">
        <v>45936</v>
      </c>
      <c r="C848" t="s">
        <v>746</v>
      </c>
      <c r="D848" t="s">
        <v>974</v>
      </c>
      <c r="E848" t="s">
        <v>1131</v>
      </c>
      <c r="F848">
        <v>3</v>
      </c>
      <c r="G848">
        <v>582.57000000000005</v>
      </c>
      <c r="H848">
        <v>0.11</v>
      </c>
      <c r="I848" t="s">
        <v>1191</v>
      </c>
      <c r="J848">
        <v>1555.4619</v>
      </c>
    </row>
    <row r="849" spans="1:10" x14ac:dyDescent="0.3">
      <c r="A849" t="s">
        <v>2044</v>
      </c>
      <c r="B849" s="27">
        <v>45242</v>
      </c>
      <c r="C849" t="s">
        <v>362</v>
      </c>
      <c r="D849" t="s">
        <v>1098</v>
      </c>
      <c r="E849" t="s">
        <v>1172</v>
      </c>
      <c r="F849">
        <v>1</v>
      </c>
      <c r="G849">
        <v>219.81</v>
      </c>
      <c r="H849">
        <v>0.22</v>
      </c>
      <c r="I849" t="s">
        <v>1194</v>
      </c>
      <c r="J849">
        <v>171.45179999999999</v>
      </c>
    </row>
    <row r="850" spans="1:10" x14ac:dyDescent="0.3">
      <c r="A850" t="s">
        <v>2045</v>
      </c>
      <c r="B850" s="27">
        <v>45437</v>
      </c>
      <c r="C850" t="s">
        <v>778</v>
      </c>
      <c r="D850" t="s">
        <v>1023</v>
      </c>
      <c r="E850" t="s">
        <v>1175</v>
      </c>
      <c r="F850">
        <v>4</v>
      </c>
      <c r="G850">
        <v>883.31</v>
      </c>
      <c r="H850">
        <v>0.27</v>
      </c>
      <c r="I850" t="s">
        <v>1189</v>
      </c>
      <c r="J850">
        <v>2579.2651999999998</v>
      </c>
    </row>
    <row r="851" spans="1:10" x14ac:dyDescent="0.3">
      <c r="A851" t="s">
        <v>2046</v>
      </c>
      <c r="B851" s="27">
        <v>45627</v>
      </c>
      <c r="C851" t="s">
        <v>398</v>
      </c>
      <c r="D851" t="s">
        <v>855</v>
      </c>
      <c r="E851" t="s">
        <v>1164</v>
      </c>
      <c r="F851">
        <v>4</v>
      </c>
      <c r="G851">
        <v>329.06</v>
      </c>
      <c r="H851">
        <v>0.04</v>
      </c>
      <c r="I851" t="s">
        <v>1194</v>
      </c>
      <c r="J851">
        <v>1263.5904</v>
      </c>
    </row>
    <row r="852" spans="1:10" x14ac:dyDescent="0.3">
      <c r="A852" t="s">
        <v>2047</v>
      </c>
      <c r="B852" s="27">
        <v>45678</v>
      </c>
      <c r="C852" t="s">
        <v>211</v>
      </c>
      <c r="D852" t="s">
        <v>1016</v>
      </c>
      <c r="E852" t="s">
        <v>1157</v>
      </c>
      <c r="F852">
        <v>1</v>
      </c>
      <c r="G852">
        <v>935.78</v>
      </c>
      <c r="H852">
        <v>0.03</v>
      </c>
      <c r="I852" t="s">
        <v>1191</v>
      </c>
      <c r="J852">
        <v>907.70659999999998</v>
      </c>
    </row>
    <row r="853" spans="1:10" x14ac:dyDescent="0.3">
      <c r="A853" t="s">
        <v>2048</v>
      </c>
      <c r="B853" s="27">
        <v>45484</v>
      </c>
      <c r="C853" t="s">
        <v>520</v>
      </c>
      <c r="D853" t="s">
        <v>992</v>
      </c>
      <c r="E853" t="s">
        <v>1154</v>
      </c>
      <c r="F853">
        <v>4</v>
      </c>
      <c r="G853">
        <v>597.79999999999995</v>
      </c>
      <c r="H853">
        <v>0.2</v>
      </c>
      <c r="I853" t="s">
        <v>1189</v>
      </c>
      <c r="J853">
        <v>1912.96</v>
      </c>
    </row>
    <row r="854" spans="1:10" x14ac:dyDescent="0.3">
      <c r="A854" t="s">
        <v>2049</v>
      </c>
      <c r="B854" s="27">
        <v>45700</v>
      </c>
      <c r="C854" t="s">
        <v>434</v>
      </c>
      <c r="D854" t="s">
        <v>841</v>
      </c>
      <c r="E854" t="s">
        <v>1175</v>
      </c>
      <c r="F854">
        <v>4</v>
      </c>
      <c r="G854">
        <v>266.98</v>
      </c>
      <c r="H854">
        <v>0.16</v>
      </c>
      <c r="I854" t="s">
        <v>1189</v>
      </c>
      <c r="J854">
        <v>897.05280000000005</v>
      </c>
    </row>
    <row r="855" spans="1:10" x14ac:dyDescent="0.3">
      <c r="A855" t="s">
        <v>2050</v>
      </c>
      <c r="B855" s="27">
        <v>45873</v>
      </c>
      <c r="C855" t="s">
        <v>652</v>
      </c>
      <c r="D855" t="s">
        <v>1023</v>
      </c>
      <c r="E855" t="s">
        <v>1166</v>
      </c>
      <c r="F855">
        <v>3</v>
      </c>
      <c r="G855">
        <v>360.18</v>
      </c>
      <c r="H855">
        <v>0.03</v>
      </c>
      <c r="I855" t="s">
        <v>1189</v>
      </c>
      <c r="J855">
        <v>1048.1238000000001</v>
      </c>
    </row>
    <row r="856" spans="1:10" x14ac:dyDescent="0.3">
      <c r="A856" t="s">
        <v>2051</v>
      </c>
      <c r="B856" s="27">
        <v>45860</v>
      </c>
      <c r="C856" t="s">
        <v>583</v>
      </c>
      <c r="D856" t="s">
        <v>980</v>
      </c>
      <c r="E856" t="s">
        <v>1117</v>
      </c>
      <c r="F856">
        <v>3</v>
      </c>
      <c r="G856">
        <v>247.41</v>
      </c>
      <c r="H856">
        <v>0.05</v>
      </c>
      <c r="I856" t="s">
        <v>1194</v>
      </c>
      <c r="J856">
        <v>705.11850000000004</v>
      </c>
    </row>
    <row r="857" spans="1:10" x14ac:dyDescent="0.3">
      <c r="A857" t="s">
        <v>2052</v>
      </c>
      <c r="B857" s="27">
        <v>45235</v>
      </c>
      <c r="C857" t="s">
        <v>170</v>
      </c>
      <c r="D857" t="s">
        <v>945</v>
      </c>
      <c r="E857" t="s">
        <v>1166</v>
      </c>
      <c r="F857">
        <v>3</v>
      </c>
      <c r="G857">
        <v>674.66</v>
      </c>
      <c r="H857">
        <v>0.23</v>
      </c>
      <c r="I857" t="s">
        <v>1189</v>
      </c>
      <c r="J857">
        <v>1558.4646</v>
      </c>
    </row>
    <row r="858" spans="1:10" x14ac:dyDescent="0.3">
      <c r="A858" t="s">
        <v>2053</v>
      </c>
      <c r="B858" s="27">
        <v>45874</v>
      </c>
      <c r="C858" t="s">
        <v>663</v>
      </c>
      <c r="D858" t="s">
        <v>936</v>
      </c>
      <c r="E858" t="s">
        <v>1134</v>
      </c>
      <c r="F858">
        <v>1</v>
      </c>
      <c r="G858">
        <v>913.98</v>
      </c>
      <c r="H858">
        <v>0.27</v>
      </c>
      <c r="I858" t="s">
        <v>1191</v>
      </c>
      <c r="J858">
        <v>667.20539999999994</v>
      </c>
    </row>
    <row r="859" spans="1:10" x14ac:dyDescent="0.3">
      <c r="A859" t="s">
        <v>2054</v>
      </c>
      <c r="B859" s="27">
        <v>45769</v>
      </c>
      <c r="C859" t="s">
        <v>511</v>
      </c>
      <c r="D859" t="s">
        <v>1092</v>
      </c>
      <c r="E859" t="s">
        <v>1154</v>
      </c>
      <c r="F859">
        <v>4</v>
      </c>
      <c r="G859">
        <v>370.5</v>
      </c>
      <c r="H859">
        <v>0.13</v>
      </c>
      <c r="I859" t="s">
        <v>1191</v>
      </c>
      <c r="J859">
        <v>1289.3399999999999</v>
      </c>
    </row>
    <row r="860" spans="1:10" x14ac:dyDescent="0.3">
      <c r="A860" t="s">
        <v>2055</v>
      </c>
      <c r="B860" s="27">
        <v>45619</v>
      </c>
      <c r="C860" t="s">
        <v>576</v>
      </c>
      <c r="D860" t="s">
        <v>1029</v>
      </c>
      <c r="E860" t="s">
        <v>1162</v>
      </c>
      <c r="F860">
        <v>1</v>
      </c>
      <c r="G860">
        <v>735.1</v>
      </c>
      <c r="H860">
        <v>0.1</v>
      </c>
      <c r="I860" t="s">
        <v>1191</v>
      </c>
      <c r="J860">
        <v>661.59</v>
      </c>
    </row>
    <row r="861" spans="1:10" x14ac:dyDescent="0.3">
      <c r="A861" t="s">
        <v>2056</v>
      </c>
      <c r="B861" s="27">
        <v>45614</v>
      </c>
      <c r="C861" t="s">
        <v>254</v>
      </c>
      <c r="D861" t="s">
        <v>1050</v>
      </c>
      <c r="E861" t="s">
        <v>1126</v>
      </c>
      <c r="F861">
        <v>3</v>
      </c>
      <c r="G861">
        <v>448.55</v>
      </c>
      <c r="H861">
        <v>0.05</v>
      </c>
      <c r="I861" t="s">
        <v>1189</v>
      </c>
      <c r="J861">
        <v>1278.3675000000001</v>
      </c>
    </row>
    <row r="862" spans="1:10" x14ac:dyDescent="0.3">
      <c r="A862" t="s">
        <v>2057</v>
      </c>
      <c r="B862" s="27">
        <v>45691</v>
      </c>
      <c r="C862" t="s">
        <v>137</v>
      </c>
      <c r="D862" t="s">
        <v>1065</v>
      </c>
      <c r="E862" t="s">
        <v>1162</v>
      </c>
      <c r="F862">
        <v>3</v>
      </c>
      <c r="G862">
        <v>904.96</v>
      </c>
      <c r="H862">
        <v>7.0000000000000007E-2</v>
      </c>
      <c r="I862" t="s">
        <v>1194</v>
      </c>
      <c r="J862">
        <v>2524.8384000000001</v>
      </c>
    </row>
    <row r="863" spans="1:10" x14ac:dyDescent="0.3">
      <c r="A863" t="s">
        <v>2058</v>
      </c>
      <c r="B863" s="27">
        <v>45608</v>
      </c>
      <c r="C863" t="s">
        <v>610</v>
      </c>
      <c r="D863" t="s">
        <v>1016</v>
      </c>
      <c r="E863" t="s">
        <v>1162</v>
      </c>
      <c r="F863">
        <v>4</v>
      </c>
      <c r="G863">
        <v>408.72</v>
      </c>
      <c r="H863">
        <v>0.16</v>
      </c>
      <c r="I863" t="s">
        <v>1194</v>
      </c>
      <c r="J863">
        <v>1373.2991999999999</v>
      </c>
    </row>
    <row r="864" spans="1:10" x14ac:dyDescent="0.3">
      <c r="A864" t="s">
        <v>2059</v>
      </c>
      <c r="B864" s="27">
        <v>45412</v>
      </c>
      <c r="C864" t="s">
        <v>468</v>
      </c>
      <c r="D864" t="s">
        <v>1026</v>
      </c>
      <c r="E864" t="s">
        <v>1131</v>
      </c>
      <c r="F864">
        <v>4</v>
      </c>
      <c r="G864">
        <v>770.65</v>
      </c>
      <c r="H864">
        <v>0.27</v>
      </c>
      <c r="I864" t="s">
        <v>1189</v>
      </c>
      <c r="J864">
        <v>2250.2979999999998</v>
      </c>
    </row>
    <row r="865" spans="1:10" x14ac:dyDescent="0.3">
      <c r="A865" t="s">
        <v>2060</v>
      </c>
      <c r="B865" s="27">
        <v>45767</v>
      </c>
      <c r="C865" t="s">
        <v>350</v>
      </c>
      <c r="D865" t="s">
        <v>897</v>
      </c>
      <c r="E865" t="s">
        <v>1141</v>
      </c>
      <c r="F865">
        <v>1</v>
      </c>
      <c r="G865">
        <v>649.22</v>
      </c>
      <c r="H865">
        <v>0.03</v>
      </c>
      <c r="I865" t="s">
        <v>1194</v>
      </c>
      <c r="J865">
        <v>629.74340000000007</v>
      </c>
    </row>
    <row r="866" spans="1:10" x14ac:dyDescent="0.3">
      <c r="A866" t="s">
        <v>2061</v>
      </c>
      <c r="B866" s="27">
        <v>45428</v>
      </c>
      <c r="C866" t="s">
        <v>562</v>
      </c>
      <c r="D866" t="s">
        <v>907</v>
      </c>
      <c r="E866" t="s">
        <v>1154</v>
      </c>
      <c r="F866">
        <v>2</v>
      </c>
      <c r="G866">
        <v>379.78</v>
      </c>
      <c r="H866">
        <v>0.2</v>
      </c>
      <c r="I866" t="s">
        <v>1189</v>
      </c>
      <c r="J866">
        <v>607.64800000000002</v>
      </c>
    </row>
    <row r="867" spans="1:10" x14ac:dyDescent="0.3">
      <c r="A867" t="s">
        <v>2062</v>
      </c>
      <c r="B867" s="27">
        <v>45770</v>
      </c>
      <c r="C867" t="s">
        <v>418</v>
      </c>
      <c r="D867" t="s">
        <v>939</v>
      </c>
      <c r="E867" t="s">
        <v>1147</v>
      </c>
      <c r="F867">
        <v>3</v>
      </c>
      <c r="G867">
        <v>924.15</v>
      </c>
      <c r="H867">
        <v>0.1</v>
      </c>
      <c r="I867" t="s">
        <v>1191</v>
      </c>
      <c r="J867">
        <v>2495.2049999999999</v>
      </c>
    </row>
    <row r="868" spans="1:10" x14ac:dyDescent="0.3">
      <c r="A868" t="s">
        <v>2063</v>
      </c>
      <c r="B868" s="27">
        <v>45571</v>
      </c>
      <c r="C868" t="s">
        <v>743</v>
      </c>
      <c r="D868" t="s">
        <v>945</v>
      </c>
      <c r="E868" t="s">
        <v>1172</v>
      </c>
      <c r="F868">
        <v>3</v>
      </c>
      <c r="G868">
        <v>144.66999999999999</v>
      </c>
      <c r="H868">
        <v>0.28999999999999998</v>
      </c>
      <c r="I868" t="s">
        <v>1194</v>
      </c>
      <c r="J868">
        <v>308.14710000000002</v>
      </c>
    </row>
    <row r="869" spans="1:10" x14ac:dyDescent="0.3">
      <c r="A869" t="s">
        <v>2064</v>
      </c>
      <c r="B869" s="27">
        <v>45700</v>
      </c>
      <c r="C869" t="s">
        <v>231</v>
      </c>
      <c r="D869" t="s">
        <v>907</v>
      </c>
      <c r="E869" t="s">
        <v>1166</v>
      </c>
      <c r="F869">
        <v>2</v>
      </c>
      <c r="G869">
        <v>667.17</v>
      </c>
      <c r="H869">
        <v>0.1</v>
      </c>
      <c r="I869" t="s">
        <v>1191</v>
      </c>
      <c r="J869">
        <v>1200.9059999999999</v>
      </c>
    </row>
    <row r="870" spans="1:10" x14ac:dyDescent="0.3">
      <c r="A870" t="s">
        <v>2065</v>
      </c>
      <c r="B870" s="27">
        <v>45382</v>
      </c>
      <c r="C870" t="s">
        <v>646</v>
      </c>
      <c r="D870" t="s">
        <v>1010</v>
      </c>
      <c r="E870" t="s">
        <v>1131</v>
      </c>
      <c r="F870">
        <v>1</v>
      </c>
      <c r="G870">
        <v>984.6</v>
      </c>
      <c r="H870">
        <v>0.22</v>
      </c>
      <c r="I870" t="s">
        <v>1189</v>
      </c>
      <c r="J870">
        <v>767.98800000000006</v>
      </c>
    </row>
    <row r="871" spans="1:10" x14ac:dyDescent="0.3">
      <c r="A871" t="s">
        <v>2066</v>
      </c>
      <c r="B871" s="27">
        <v>45260</v>
      </c>
      <c r="C871" t="s">
        <v>463</v>
      </c>
      <c r="D871" t="s">
        <v>841</v>
      </c>
      <c r="E871" t="s">
        <v>1147</v>
      </c>
      <c r="F871">
        <v>1</v>
      </c>
      <c r="G871">
        <v>139.29</v>
      </c>
      <c r="H871">
        <v>0</v>
      </c>
      <c r="I871" t="s">
        <v>1189</v>
      </c>
      <c r="J871">
        <v>139.29</v>
      </c>
    </row>
    <row r="872" spans="1:10" x14ac:dyDescent="0.3">
      <c r="A872" t="s">
        <v>2067</v>
      </c>
      <c r="B872" s="27">
        <v>45702</v>
      </c>
      <c r="C872" t="s">
        <v>85</v>
      </c>
      <c r="D872" t="s">
        <v>1228</v>
      </c>
      <c r="E872" t="s">
        <v>1147</v>
      </c>
      <c r="F872">
        <v>3</v>
      </c>
      <c r="G872">
        <v>459.57</v>
      </c>
      <c r="H872">
        <v>0.1</v>
      </c>
      <c r="I872" t="s">
        <v>1194</v>
      </c>
      <c r="J872">
        <v>1240.8389999999999</v>
      </c>
    </row>
    <row r="873" spans="1:10" x14ac:dyDescent="0.3">
      <c r="A873" t="s">
        <v>2068</v>
      </c>
      <c r="B873" s="27">
        <v>45302</v>
      </c>
      <c r="C873" t="s">
        <v>149</v>
      </c>
      <c r="D873" t="s">
        <v>930</v>
      </c>
      <c r="E873" t="s">
        <v>1166</v>
      </c>
      <c r="F873">
        <v>1</v>
      </c>
      <c r="G873">
        <v>517.82000000000005</v>
      </c>
      <c r="H873">
        <v>0.28999999999999998</v>
      </c>
      <c r="I873" t="s">
        <v>1189</v>
      </c>
      <c r="J873">
        <v>367.65219999999999</v>
      </c>
    </row>
    <row r="874" spans="1:10" x14ac:dyDescent="0.3">
      <c r="A874" t="s">
        <v>2069</v>
      </c>
      <c r="B874" s="27">
        <v>45653</v>
      </c>
      <c r="C874" t="s">
        <v>609</v>
      </c>
      <c r="D874" t="s">
        <v>1041</v>
      </c>
      <c r="E874" t="s">
        <v>1141</v>
      </c>
      <c r="F874">
        <v>4</v>
      </c>
      <c r="G874">
        <v>282.45</v>
      </c>
      <c r="H874">
        <v>0.28999999999999998</v>
      </c>
      <c r="I874" t="s">
        <v>1194</v>
      </c>
      <c r="J874">
        <v>802.1579999999999</v>
      </c>
    </row>
    <row r="875" spans="1:10" x14ac:dyDescent="0.3">
      <c r="A875" t="s">
        <v>2070</v>
      </c>
      <c r="B875" s="27">
        <v>45250</v>
      </c>
      <c r="C875" t="s">
        <v>721</v>
      </c>
      <c r="D875" t="s">
        <v>1074</v>
      </c>
      <c r="E875" t="s">
        <v>1144</v>
      </c>
      <c r="F875">
        <v>2</v>
      </c>
      <c r="G875">
        <v>386.46</v>
      </c>
      <c r="H875">
        <v>0.23</v>
      </c>
      <c r="I875" t="s">
        <v>1194</v>
      </c>
      <c r="J875">
        <v>595.14840000000004</v>
      </c>
    </row>
    <row r="876" spans="1:10" x14ac:dyDescent="0.3">
      <c r="A876" t="s">
        <v>2071</v>
      </c>
      <c r="B876" s="27">
        <v>45661</v>
      </c>
      <c r="C876" t="s">
        <v>339</v>
      </c>
      <c r="D876" t="s">
        <v>861</v>
      </c>
      <c r="E876" t="s">
        <v>1131</v>
      </c>
      <c r="F876">
        <v>1</v>
      </c>
      <c r="G876">
        <v>270.45</v>
      </c>
      <c r="H876">
        <v>0.15</v>
      </c>
      <c r="I876" t="s">
        <v>1194</v>
      </c>
      <c r="J876">
        <v>229.88249999999999</v>
      </c>
    </row>
    <row r="877" spans="1:10" x14ac:dyDescent="0.3">
      <c r="A877" t="s">
        <v>2072</v>
      </c>
      <c r="B877" s="27">
        <v>45493</v>
      </c>
      <c r="C877" t="s">
        <v>102</v>
      </c>
      <c r="D877" t="s">
        <v>1041</v>
      </c>
      <c r="E877" t="s">
        <v>1154</v>
      </c>
      <c r="F877">
        <v>4</v>
      </c>
      <c r="G877">
        <v>762.94</v>
      </c>
      <c r="H877">
        <v>0.09</v>
      </c>
      <c r="I877" t="s">
        <v>1194</v>
      </c>
      <c r="J877">
        <v>2777.1016</v>
      </c>
    </row>
    <row r="878" spans="1:10" x14ac:dyDescent="0.3">
      <c r="A878" t="s">
        <v>2073</v>
      </c>
      <c r="B878" s="27">
        <v>45242</v>
      </c>
      <c r="C878" t="s">
        <v>774</v>
      </c>
      <c r="D878" t="s">
        <v>933</v>
      </c>
      <c r="E878" t="s">
        <v>1162</v>
      </c>
      <c r="F878">
        <v>1</v>
      </c>
      <c r="G878">
        <v>409.03</v>
      </c>
      <c r="H878">
        <v>0.25</v>
      </c>
      <c r="I878" t="s">
        <v>1194</v>
      </c>
      <c r="J878">
        <v>306.77249999999998</v>
      </c>
    </row>
    <row r="879" spans="1:10" x14ac:dyDescent="0.3">
      <c r="A879" t="s">
        <v>2074</v>
      </c>
      <c r="B879" s="27">
        <v>45411</v>
      </c>
      <c r="C879" t="s">
        <v>375</v>
      </c>
      <c r="D879" t="s">
        <v>1101</v>
      </c>
      <c r="E879" t="s">
        <v>1175</v>
      </c>
      <c r="F879">
        <v>2</v>
      </c>
      <c r="G879">
        <v>891.13</v>
      </c>
      <c r="H879">
        <v>0.13</v>
      </c>
      <c r="I879" t="s">
        <v>1189</v>
      </c>
      <c r="J879">
        <v>1550.5662</v>
      </c>
    </row>
    <row r="880" spans="1:10" x14ac:dyDescent="0.3">
      <c r="A880" t="s">
        <v>2075</v>
      </c>
      <c r="B880" s="27">
        <v>45593</v>
      </c>
      <c r="C880" t="s">
        <v>82</v>
      </c>
      <c r="D880" t="s">
        <v>1089</v>
      </c>
      <c r="E880" t="s">
        <v>1169</v>
      </c>
      <c r="F880">
        <v>1</v>
      </c>
      <c r="G880">
        <v>553.38</v>
      </c>
      <c r="H880">
        <v>0.21</v>
      </c>
      <c r="I880" t="s">
        <v>1191</v>
      </c>
      <c r="J880">
        <v>437.17020000000002</v>
      </c>
    </row>
    <row r="881" spans="1:10" x14ac:dyDescent="0.3">
      <c r="A881" t="s">
        <v>2076</v>
      </c>
      <c r="B881" s="27">
        <v>45281</v>
      </c>
      <c r="C881" t="s">
        <v>287</v>
      </c>
      <c r="D881" t="s">
        <v>1068</v>
      </c>
      <c r="E881" t="s">
        <v>1162</v>
      </c>
      <c r="F881">
        <v>2</v>
      </c>
      <c r="G881">
        <v>652.29999999999995</v>
      </c>
      <c r="H881">
        <v>0.16</v>
      </c>
      <c r="I881" t="s">
        <v>1194</v>
      </c>
      <c r="J881">
        <v>1095.864</v>
      </c>
    </row>
    <row r="882" spans="1:10" x14ac:dyDescent="0.3">
      <c r="A882" t="s">
        <v>2077</v>
      </c>
      <c r="B882" s="27">
        <v>45575</v>
      </c>
      <c r="C882" t="s">
        <v>232</v>
      </c>
      <c r="D882" t="s">
        <v>936</v>
      </c>
      <c r="E882" t="s">
        <v>1151</v>
      </c>
      <c r="F882">
        <v>4</v>
      </c>
      <c r="G882">
        <v>194.36</v>
      </c>
      <c r="H882">
        <v>0.18</v>
      </c>
      <c r="I882" t="s">
        <v>1194</v>
      </c>
      <c r="J882">
        <v>637.50080000000014</v>
      </c>
    </row>
    <row r="883" spans="1:10" x14ac:dyDescent="0.3">
      <c r="A883" t="s">
        <v>2078</v>
      </c>
      <c r="B883" s="27">
        <v>45660</v>
      </c>
      <c r="C883" t="s">
        <v>277</v>
      </c>
      <c r="D883" t="s">
        <v>1089</v>
      </c>
      <c r="E883" t="s">
        <v>1122</v>
      </c>
      <c r="F883">
        <v>3</v>
      </c>
      <c r="G883">
        <v>476.37</v>
      </c>
      <c r="H883">
        <v>0.21</v>
      </c>
      <c r="I883" t="s">
        <v>1194</v>
      </c>
      <c r="J883">
        <v>1128.9969000000001</v>
      </c>
    </row>
    <row r="884" spans="1:10" x14ac:dyDescent="0.3">
      <c r="A884" t="s">
        <v>2079</v>
      </c>
      <c r="B884" s="27">
        <v>45360</v>
      </c>
      <c r="C884" t="s">
        <v>586</v>
      </c>
      <c r="D884" t="s">
        <v>930</v>
      </c>
      <c r="E884" t="s">
        <v>1138</v>
      </c>
      <c r="F884">
        <v>3</v>
      </c>
      <c r="G884">
        <v>174.57</v>
      </c>
      <c r="H884">
        <v>0</v>
      </c>
      <c r="I884" t="s">
        <v>1191</v>
      </c>
      <c r="J884">
        <v>523.71</v>
      </c>
    </row>
    <row r="885" spans="1:10" x14ac:dyDescent="0.3">
      <c r="A885" t="s">
        <v>2080</v>
      </c>
      <c r="B885" s="27">
        <v>45526</v>
      </c>
      <c r="C885" t="s">
        <v>229</v>
      </c>
      <c r="D885" t="s">
        <v>1068</v>
      </c>
      <c r="E885" t="s">
        <v>1117</v>
      </c>
      <c r="F885">
        <v>3</v>
      </c>
      <c r="G885">
        <v>762</v>
      </c>
      <c r="H885">
        <v>0.02</v>
      </c>
      <c r="I885" t="s">
        <v>1191</v>
      </c>
      <c r="J885">
        <v>2240.2800000000002</v>
      </c>
    </row>
    <row r="886" spans="1:10" x14ac:dyDescent="0.3">
      <c r="A886" t="s">
        <v>2081</v>
      </c>
      <c r="B886" s="27">
        <v>45395</v>
      </c>
      <c r="C886" t="s">
        <v>677</v>
      </c>
      <c r="D886" t="s">
        <v>1029</v>
      </c>
      <c r="E886" t="s">
        <v>1178</v>
      </c>
      <c r="F886">
        <v>1</v>
      </c>
      <c r="G886">
        <v>44.08</v>
      </c>
      <c r="H886">
        <v>0.05</v>
      </c>
      <c r="I886" t="s">
        <v>1189</v>
      </c>
      <c r="J886">
        <v>41.875999999999998</v>
      </c>
    </row>
    <row r="887" spans="1:10" x14ac:dyDescent="0.3">
      <c r="A887" t="s">
        <v>2082</v>
      </c>
      <c r="B887" s="27">
        <v>45466</v>
      </c>
      <c r="C887" t="s">
        <v>775</v>
      </c>
      <c r="D887" t="s">
        <v>989</v>
      </c>
      <c r="E887" t="s">
        <v>1162</v>
      </c>
      <c r="F887">
        <v>1</v>
      </c>
      <c r="G887">
        <v>992.37</v>
      </c>
      <c r="H887">
        <v>0.24</v>
      </c>
      <c r="I887" t="s">
        <v>1194</v>
      </c>
      <c r="J887">
        <v>754.20119999999997</v>
      </c>
    </row>
    <row r="888" spans="1:10" x14ac:dyDescent="0.3">
      <c r="A888" t="s">
        <v>2083</v>
      </c>
      <c r="B888" s="27">
        <v>45876</v>
      </c>
      <c r="C888" t="s">
        <v>347</v>
      </c>
      <c r="D888" t="s">
        <v>900</v>
      </c>
      <c r="E888" t="s">
        <v>1154</v>
      </c>
      <c r="F888">
        <v>3</v>
      </c>
      <c r="G888">
        <v>465.4</v>
      </c>
      <c r="H888">
        <v>0.28999999999999998</v>
      </c>
      <c r="I888" t="s">
        <v>1194</v>
      </c>
      <c r="J888">
        <v>991.30199999999979</v>
      </c>
    </row>
    <row r="889" spans="1:10" x14ac:dyDescent="0.3">
      <c r="A889" t="s">
        <v>2084</v>
      </c>
      <c r="B889" s="27">
        <v>45724</v>
      </c>
      <c r="C889" t="s">
        <v>544</v>
      </c>
      <c r="D889" t="s">
        <v>1228</v>
      </c>
      <c r="E889" t="s">
        <v>1154</v>
      </c>
      <c r="F889">
        <v>2</v>
      </c>
      <c r="G889">
        <v>693.61</v>
      </c>
      <c r="H889">
        <v>0.15</v>
      </c>
      <c r="I889" t="s">
        <v>1191</v>
      </c>
      <c r="J889">
        <v>1179.1369999999999</v>
      </c>
    </row>
    <row r="890" spans="1:10" x14ac:dyDescent="0.3">
      <c r="A890" t="s">
        <v>2085</v>
      </c>
      <c r="B890" s="27">
        <v>45801</v>
      </c>
      <c r="C890" t="s">
        <v>735</v>
      </c>
      <c r="D890" t="s">
        <v>1013</v>
      </c>
      <c r="E890" t="s">
        <v>1147</v>
      </c>
      <c r="F890">
        <v>2</v>
      </c>
      <c r="G890">
        <v>995.11</v>
      </c>
      <c r="H890">
        <v>0.13</v>
      </c>
      <c r="I890" t="s">
        <v>1191</v>
      </c>
      <c r="J890">
        <v>1731.4914000000001</v>
      </c>
    </row>
    <row r="891" spans="1:10" x14ac:dyDescent="0.3">
      <c r="A891" t="s">
        <v>2086</v>
      </c>
      <c r="B891" s="27">
        <v>45749</v>
      </c>
      <c r="C891" t="s">
        <v>611</v>
      </c>
      <c r="D891" t="s">
        <v>875</v>
      </c>
      <c r="E891" t="s">
        <v>1134</v>
      </c>
      <c r="F891">
        <v>3</v>
      </c>
      <c r="G891">
        <v>70.97</v>
      </c>
      <c r="H891">
        <v>0.06</v>
      </c>
      <c r="I891" t="s">
        <v>1194</v>
      </c>
      <c r="J891">
        <v>200.1354</v>
      </c>
    </row>
    <row r="892" spans="1:10" x14ac:dyDescent="0.3">
      <c r="A892" t="s">
        <v>2087</v>
      </c>
      <c r="B892" s="27">
        <v>45325</v>
      </c>
      <c r="C892" t="s">
        <v>223</v>
      </c>
      <c r="D892" t="s">
        <v>1062</v>
      </c>
      <c r="E892" t="s">
        <v>1151</v>
      </c>
      <c r="F892">
        <v>3</v>
      </c>
      <c r="G892">
        <v>470.42</v>
      </c>
      <c r="H892">
        <v>0.16</v>
      </c>
      <c r="I892" t="s">
        <v>1189</v>
      </c>
      <c r="J892">
        <v>1185.4584</v>
      </c>
    </row>
    <row r="893" spans="1:10" x14ac:dyDescent="0.3">
      <c r="A893" t="s">
        <v>2088</v>
      </c>
      <c r="B893" s="27">
        <v>45932</v>
      </c>
      <c r="C893" t="s">
        <v>511</v>
      </c>
      <c r="D893" t="s">
        <v>1071</v>
      </c>
      <c r="E893" t="s">
        <v>1169</v>
      </c>
      <c r="F893">
        <v>2</v>
      </c>
      <c r="G893">
        <v>215.59</v>
      </c>
      <c r="H893">
        <v>0.18</v>
      </c>
      <c r="I893" t="s">
        <v>1189</v>
      </c>
      <c r="J893">
        <v>353.56760000000003</v>
      </c>
    </row>
    <row r="894" spans="1:10" x14ac:dyDescent="0.3">
      <c r="A894" t="s">
        <v>2089</v>
      </c>
      <c r="B894" s="27">
        <v>45895</v>
      </c>
      <c r="C894" t="s">
        <v>404</v>
      </c>
      <c r="D894" t="s">
        <v>1089</v>
      </c>
      <c r="E894" t="s">
        <v>1117</v>
      </c>
      <c r="F894">
        <v>1</v>
      </c>
      <c r="G894">
        <v>533.79999999999995</v>
      </c>
      <c r="H894">
        <v>0.27</v>
      </c>
      <c r="I894" t="s">
        <v>1194</v>
      </c>
      <c r="J894">
        <v>389.67399999999998</v>
      </c>
    </row>
    <row r="895" spans="1:10" x14ac:dyDescent="0.3">
      <c r="A895" t="s">
        <v>2090</v>
      </c>
      <c r="B895" s="27">
        <v>45614</v>
      </c>
      <c r="C895" t="s">
        <v>196</v>
      </c>
      <c r="D895" t="s">
        <v>904</v>
      </c>
      <c r="E895" t="s">
        <v>1131</v>
      </c>
      <c r="F895">
        <v>2</v>
      </c>
      <c r="G895">
        <v>732.67</v>
      </c>
      <c r="H895">
        <v>0.24</v>
      </c>
      <c r="I895" t="s">
        <v>1191</v>
      </c>
      <c r="J895">
        <v>1113.6584</v>
      </c>
    </row>
    <row r="896" spans="1:10" x14ac:dyDescent="0.3">
      <c r="A896" t="s">
        <v>2091</v>
      </c>
      <c r="B896" s="27">
        <v>45247</v>
      </c>
      <c r="C896" t="s">
        <v>769</v>
      </c>
      <c r="D896" t="s">
        <v>992</v>
      </c>
      <c r="E896" t="s">
        <v>1162</v>
      </c>
      <c r="F896">
        <v>4</v>
      </c>
      <c r="G896">
        <v>106.48</v>
      </c>
      <c r="H896">
        <v>0.1</v>
      </c>
      <c r="I896" t="s">
        <v>1194</v>
      </c>
      <c r="J896">
        <v>383.32799999999997</v>
      </c>
    </row>
    <row r="897" spans="1:10" x14ac:dyDescent="0.3">
      <c r="A897" t="s">
        <v>2092</v>
      </c>
      <c r="B897" s="27">
        <v>45696</v>
      </c>
      <c r="C897" t="s">
        <v>211</v>
      </c>
      <c r="D897" t="s">
        <v>983</v>
      </c>
      <c r="E897" t="s">
        <v>1131</v>
      </c>
      <c r="F897">
        <v>1</v>
      </c>
      <c r="G897">
        <v>38.950000000000003</v>
      </c>
      <c r="H897">
        <v>0.28000000000000003</v>
      </c>
      <c r="I897" t="s">
        <v>1189</v>
      </c>
      <c r="J897">
        <v>28.044</v>
      </c>
    </row>
    <row r="898" spans="1:10" x14ac:dyDescent="0.3">
      <c r="A898" t="s">
        <v>2093</v>
      </c>
      <c r="B898" s="27">
        <v>45294</v>
      </c>
      <c r="C898" t="s">
        <v>687</v>
      </c>
      <c r="D898" t="s">
        <v>1101</v>
      </c>
      <c r="E898" t="s">
        <v>1169</v>
      </c>
      <c r="F898">
        <v>1</v>
      </c>
      <c r="G898">
        <v>835.17</v>
      </c>
      <c r="H898">
        <v>0.02</v>
      </c>
      <c r="I898" t="s">
        <v>1194</v>
      </c>
      <c r="J898">
        <v>818.46659999999997</v>
      </c>
    </row>
    <row r="899" spans="1:10" x14ac:dyDescent="0.3">
      <c r="A899" t="s">
        <v>2094</v>
      </c>
      <c r="B899" s="27">
        <v>45389</v>
      </c>
      <c r="C899" t="s">
        <v>252</v>
      </c>
      <c r="D899" t="s">
        <v>1062</v>
      </c>
      <c r="E899" t="s">
        <v>1131</v>
      </c>
      <c r="F899">
        <v>1</v>
      </c>
      <c r="G899">
        <v>113.07</v>
      </c>
      <c r="H899">
        <v>0.24</v>
      </c>
      <c r="I899" t="s">
        <v>1189</v>
      </c>
      <c r="J899">
        <v>85.933199999999999</v>
      </c>
    </row>
    <row r="900" spans="1:10" x14ac:dyDescent="0.3">
      <c r="A900" t="s">
        <v>2095</v>
      </c>
      <c r="B900" s="27">
        <v>45930</v>
      </c>
      <c r="C900" t="s">
        <v>737</v>
      </c>
      <c r="D900" t="s">
        <v>1095</v>
      </c>
      <c r="E900" t="s">
        <v>1159</v>
      </c>
      <c r="F900">
        <v>2</v>
      </c>
      <c r="G900">
        <v>451.33</v>
      </c>
      <c r="H900">
        <v>0.23</v>
      </c>
      <c r="I900" t="s">
        <v>1194</v>
      </c>
      <c r="J900">
        <v>695.04819999999995</v>
      </c>
    </row>
    <row r="901" spans="1:10" x14ac:dyDescent="0.3">
      <c r="A901" t="s">
        <v>2096</v>
      </c>
      <c r="B901" s="27">
        <v>45456</v>
      </c>
      <c r="C901" t="s">
        <v>596</v>
      </c>
      <c r="D901" t="s">
        <v>1071</v>
      </c>
      <c r="E901" t="s">
        <v>1141</v>
      </c>
      <c r="F901">
        <v>3</v>
      </c>
      <c r="G901">
        <v>619.80999999999995</v>
      </c>
      <c r="H901">
        <v>0.16</v>
      </c>
      <c r="I901" t="s">
        <v>1194</v>
      </c>
      <c r="J901">
        <v>1561.9212</v>
      </c>
    </row>
    <row r="902" spans="1:10" x14ac:dyDescent="0.3">
      <c r="A902" t="s">
        <v>2097</v>
      </c>
      <c r="B902" s="27">
        <v>45713</v>
      </c>
      <c r="C902" t="s">
        <v>214</v>
      </c>
      <c r="D902" t="s">
        <v>998</v>
      </c>
      <c r="E902" t="s">
        <v>1144</v>
      </c>
      <c r="F902">
        <v>4</v>
      </c>
      <c r="G902">
        <v>46.97</v>
      </c>
      <c r="H902">
        <v>0.26</v>
      </c>
      <c r="I902" t="s">
        <v>1191</v>
      </c>
      <c r="J902">
        <v>139.03120000000001</v>
      </c>
    </row>
    <row r="903" spans="1:10" x14ac:dyDescent="0.3">
      <c r="A903" t="s">
        <v>2098</v>
      </c>
      <c r="B903" s="27">
        <v>45784</v>
      </c>
      <c r="C903" t="s">
        <v>324</v>
      </c>
      <c r="D903" t="s">
        <v>948</v>
      </c>
      <c r="E903" t="s">
        <v>1126</v>
      </c>
      <c r="F903">
        <v>2</v>
      </c>
      <c r="G903">
        <v>71.48</v>
      </c>
      <c r="H903">
        <v>0.14000000000000001</v>
      </c>
      <c r="I903" t="s">
        <v>1194</v>
      </c>
      <c r="J903">
        <v>122.9456</v>
      </c>
    </row>
    <row r="904" spans="1:10" x14ac:dyDescent="0.3">
      <c r="A904" t="s">
        <v>2099</v>
      </c>
      <c r="B904" s="27">
        <v>45812</v>
      </c>
      <c r="C904" t="s">
        <v>8</v>
      </c>
      <c r="D904" t="s">
        <v>980</v>
      </c>
      <c r="E904" t="s">
        <v>1178</v>
      </c>
      <c r="F904">
        <v>2</v>
      </c>
      <c r="G904">
        <v>404.08</v>
      </c>
      <c r="H904">
        <v>7.0000000000000007E-2</v>
      </c>
      <c r="I904" t="s">
        <v>1189</v>
      </c>
      <c r="J904">
        <v>751.58879999999988</v>
      </c>
    </row>
    <row r="905" spans="1:10" x14ac:dyDescent="0.3">
      <c r="A905" t="s">
        <v>2100</v>
      </c>
      <c r="B905" s="27">
        <v>45653</v>
      </c>
      <c r="C905" t="s">
        <v>440</v>
      </c>
      <c r="D905" t="s">
        <v>855</v>
      </c>
      <c r="E905" t="s">
        <v>1169</v>
      </c>
      <c r="F905">
        <v>1</v>
      </c>
      <c r="G905">
        <v>519.91</v>
      </c>
      <c r="H905">
        <v>0.05</v>
      </c>
      <c r="I905" t="s">
        <v>1194</v>
      </c>
      <c r="J905">
        <v>493.91449999999992</v>
      </c>
    </row>
    <row r="906" spans="1:10" x14ac:dyDescent="0.3">
      <c r="A906" t="s">
        <v>2101</v>
      </c>
      <c r="B906" s="27">
        <v>45672</v>
      </c>
      <c r="C906" t="s">
        <v>266</v>
      </c>
      <c r="D906" t="s">
        <v>955</v>
      </c>
      <c r="E906" t="s">
        <v>1162</v>
      </c>
      <c r="F906">
        <v>3</v>
      </c>
      <c r="G906">
        <v>566.16</v>
      </c>
      <c r="H906">
        <v>0.05</v>
      </c>
      <c r="I906" t="s">
        <v>1191</v>
      </c>
      <c r="J906">
        <v>1613.556</v>
      </c>
    </row>
    <row r="907" spans="1:10" x14ac:dyDescent="0.3">
      <c r="A907" t="s">
        <v>2102</v>
      </c>
      <c r="B907" s="27">
        <v>45799</v>
      </c>
      <c r="C907" t="s">
        <v>629</v>
      </c>
      <c r="D907" t="s">
        <v>968</v>
      </c>
      <c r="E907" t="s">
        <v>1154</v>
      </c>
      <c r="F907">
        <v>2</v>
      </c>
      <c r="G907">
        <v>295.12</v>
      </c>
      <c r="H907">
        <v>0.09</v>
      </c>
      <c r="I907" t="s">
        <v>1194</v>
      </c>
      <c r="J907">
        <v>537.11840000000007</v>
      </c>
    </row>
    <row r="908" spans="1:10" x14ac:dyDescent="0.3">
      <c r="A908" t="s">
        <v>2103</v>
      </c>
      <c r="B908" s="27">
        <v>45848</v>
      </c>
      <c r="C908" t="s">
        <v>216</v>
      </c>
      <c r="D908" t="s">
        <v>910</v>
      </c>
      <c r="E908" t="s">
        <v>1157</v>
      </c>
      <c r="F908">
        <v>2</v>
      </c>
      <c r="G908">
        <v>414.18</v>
      </c>
      <c r="H908">
        <v>0.25</v>
      </c>
      <c r="I908" t="s">
        <v>1191</v>
      </c>
      <c r="J908">
        <v>621.27</v>
      </c>
    </row>
    <row r="909" spans="1:10" x14ac:dyDescent="0.3">
      <c r="A909" t="s">
        <v>2104</v>
      </c>
      <c r="B909" s="27">
        <v>45918</v>
      </c>
      <c r="C909" t="s">
        <v>446</v>
      </c>
      <c r="D909" t="s">
        <v>986</v>
      </c>
      <c r="E909" t="s">
        <v>1147</v>
      </c>
      <c r="F909">
        <v>2</v>
      </c>
      <c r="G909">
        <v>433.75</v>
      </c>
      <c r="H909">
        <v>0</v>
      </c>
      <c r="I909" t="s">
        <v>1189</v>
      </c>
      <c r="J909">
        <v>867.5</v>
      </c>
    </row>
    <row r="910" spans="1:10" x14ac:dyDescent="0.3">
      <c r="A910" t="s">
        <v>2105</v>
      </c>
      <c r="B910" s="27">
        <v>45288</v>
      </c>
      <c r="C910" t="s">
        <v>467</v>
      </c>
      <c r="D910" t="s">
        <v>1068</v>
      </c>
      <c r="E910" t="s">
        <v>1178</v>
      </c>
      <c r="F910">
        <v>3</v>
      </c>
      <c r="G910">
        <v>104.33</v>
      </c>
      <c r="H910">
        <v>0.13</v>
      </c>
      <c r="I910" t="s">
        <v>1194</v>
      </c>
      <c r="J910">
        <v>272.30130000000003</v>
      </c>
    </row>
    <row r="911" spans="1:10" x14ac:dyDescent="0.3">
      <c r="A911" t="s">
        <v>2106</v>
      </c>
      <c r="B911" s="27">
        <v>45477</v>
      </c>
      <c r="C911" t="s">
        <v>1201</v>
      </c>
      <c r="D911" t="s">
        <v>803</v>
      </c>
      <c r="E911" t="s">
        <v>1159</v>
      </c>
      <c r="F911">
        <v>1</v>
      </c>
      <c r="G911">
        <v>221.7</v>
      </c>
      <c r="H911">
        <v>0.04</v>
      </c>
      <c r="I911" t="s">
        <v>1189</v>
      </c>
      <c r="J911">
        <v>212.83199999999999</v>
      </c>
    </row>
    <row r="912" spans="1:10" x14ac:dyDescent="0.3">
      <c r="A912" t="s">
        <v>2107</v>
      </c>
      <c r="B912" s="27">
        <v>45796</v>
      </c>
      <c r="C912" t="s">
        <v>362</v>
      </c>
      <c r="D912" t="s">
        <v>1013</v>
      </c>
      <c r="E912" t="s">
        <v>1138</v>
      </c>
      <c r="F912">
        <v>2</v>
      </c>
      <c r="G912">
        <v>491.26</v>
      </c>
      <c r="H912">
        <v>0.14000000000000001</v>
      </c>
      <c r="I912" t="s">
        <v>1194</v>
      </c>
      <c r="J912">
        <v>844.96719999999993</v>
      </c>
    </row>
    <row r="913" spans="1:10" x14ac:dyDescent="0.3">
      <c r="A913" t="s">
        <v>2108</v>
      </c>
      <c r="B913" s="27">
        <v>45630</v>
      </c>
      <c r="C913" t="s">
        <v>320</v>
      </c>
      <c r="D913" t="s">
        <v>919</v>
      </c>
      <c r="E913" t="s">
        <v>1147</v>
      </c>
      <c r="F913">
        <v>4</v>
      </c>
      <c r="G913">
        <v>923.14</v>
      </c>
      <c r="H913">
        <v>0.15</v>
      </c>
      <c r="I913" t="s">
        <v>1189</v>
      </c>
      <c r="J913">
        <v>3138.6759999999999</v>
      </c>
    </row>
    <row r="914" spans="1:10" x14ac:dyDescent="0.3">
      <c r="A914" t="s">
        <v>2109</v>
      </c>
      <c r="B914" s="27">
        <v>45625</v>
      </c>
      <c r="C914" t="s">
        <v>336</v>
      </c>
      <c r="D914" t="s">
        <v>1004</v>
      </c>
      <c r="E914" t="s">
        <v>1144</v>
      </c>
      <c r="F914">
        <v>2</v>
      </c>
      <c r="G914">
        <v>747.65</v>
      </c>
      <c r="H914">
        <v>0.08</v>
      </c>
      <c r="I914" t="s">
        <v>1189</v>
      </c>
      <c r="J914">
        <v>1375.6759999999999</v>
      </c>
    </row>
    <row r="915" spans="1:10" x14ac:dyDescent="0.3">
      <c r="A915" t="s">
        <v>2110</v>
      </c>
      <c r="B915" s="27">
        <v>45773</v>
      </c>
      <c r="C915" t="s">
        <v>216</v>
      </c>
      <c r="D915" t="s">
        <v>936</v>
      </c>
      <c r="E915" t="s">
        <v>1144</v>
      </c>
      <c r="F915">
        <v>3</v>
      </c>
      <c r="G915">
        <v>94.55</v>
      </c>
      <c r="H915">
        <v>0.13</v>
      </c>
      <c r="I915" t="s">
        <v>1194</v>
      </c>
      <c r="J915">
        <v>246.77549999999999</v>
      </c>
    </row>
    <row r="916" spans="1:10" x14ac:dyDescent="0.3">
      <c r="A916" t="s">
        <v>2111</v>
      </c>
      <c r="B916" s="27">
        <v>45308</v>
      </c>
      <c r="C916" t="s">
        <v>97</v>
      </c>
      <c r="D916" t="s">
        <v>848</v>
      </c>
      <c r="E916" t="s">
        <v>1178</v>
      </c>
      <c r="F916">
        <v>3</v>
      </c>
      <c r="G916">
        <v>620.12</v>
      </c>
      <c r="H916">
        <v>0.06</v>
      </c>
      <c r="I916" t="s">
        <v>1189</v>
      </c>
      <c r="J916">
        <v>1748.7384</v>
      </c>
    </row>
    <row r="917" spans="1:10" x14ac:dyDescent="0.3">
      <c r="A917" t="s">
        <v>2112</v>
      </c>
      <c r="B917" s="27">
        <v>45869</v>
      </c>
      <c r="C917" t="s">
        <v>1869</v>
      </c>
      <c r="D917" t="s">
        <v>1020</v>
      </c>
      <c r="E917" t="s">
        <v>1141</v>
      </c>
      <c r="F917">
        <v>2</v>
      </c>
      <c r="G917">
        <v>354.09</v>
      </c>
      <c r="H917">
        <v>0.12</v>
      </c>
      <c r="I917" t="s">
        <v>1194</v>
      </c>
      <c r="J917">
        <v>623.19839999999999</v>
      </c>
    </row>
    <row r="918" spans="1:10" x14ac:dyDescent="0.3">
      <c r="A918" t="s">
        <v>2113</v>
      </c>
      <c r="B918" s="27">
        <v>45621</v>
      </c>
      <c r="C918" t="s">
        <v>245</v>
      </c>
      <c r="D918" t="s">
        <v>971</v>
      </c>
      <c r="E918" t="s">
        <v>1138</v>
      </c>
      <c r="F918">
        <v>3</v>
      </c>
      <c r="G918">
        <v>214.94</v>
      </c>
      <c r="H918">
        <v>0.22</v>
      </c>
      <c r="I918" t="s">
        <v>1194</v>
      </c>
      <c r="J918">
        <v>502.95960000000002</v>
      </c>
    </row>
    <row r="919" spans="1:10" x14ac:dyDescent="0.3">
      <c r="A919" t="s">
        <v>2114</v>
      </c>
      <c r="B919" s="27">
        <v>45428</v>
      </c>
      <c r="C919" t="s">
        <v>345</v>
      </c>
      <c r="D919" t="s">
        <v>825</v>
      </c>
      <c r="E919" t="s">
        <v>1159</v>
      </c>
      <c r="F919">
        <v>2</v>
      </c>
      <c r="G919">
        <v>309.77999999999997</v>
      </c>
      <c r="H919">
        <v>0.16</v>
      </c>
      <c r="I919" t="s">
        <v>1189</v>
      </c>
      <c r="J919">
        <v>520.43039999999996</v>
      </c>
    </row>
    <row r="920" spans="1:10" x14ac:dyDescent="0.3">
      <c r="A920" t="s">
        <v>2115</v>
      </c>
      <c r="B920" s="27">
        <v>45807</v>
      </c>
      <c r="C920" t="s">
        <v>155</v>
      </c>
      <c r="D920" t="s">
        <v>841</v>
      </c>
      <c r="E920" t="s">
        <v>1131</v>
      </c>
      <c r="F920">
        <v>2</v>
      </c>
      <c r="G920">
        <v>183.85</v>
      </c>
      <c r="H920">
        <v>0.14000000000000001</v>
      </c>
      <c r="I920" t="s">
        <v>1191</v>
      </c>
      <c r="J920">
        <v>316.22199999999998</v>
      </c>
    </row>
    <row r="921" spans="1:10" x14ac:dyDescent="0.3">
      <c r="A921" t="s">
        <v>2116</v>
      </c>
      <c r="B921" s="27">
        <v>45238</v>
      </c>
      <c r="C921" t="s">
        <v>655</v>
      </c>
      <c r="D921" t="s">
        <v>1023</v>
      </c>
      <c r="E921" t="s">
        <v>1117</v>
      </c>
      <c r="F921">
        <v>1</v>
      </c>
      <c r="G921">
        <v>550.05999999999995</v>
      </c>
      <c r="H921">
        <v>0.01</v>
      </c>
      <c r="I921" t="s">
        <v>1189</v>
      </c>
      <c r="J921">
        <v>544.55939999999998</v>
      </c>
    </row>
    <row r="922" spans="1:10" x14ac:dyDescent="0.3">
      <c r="A922" t="s">
        <v>2117</v>
      </c>
      <c r="B922" s="27">
        <v>45253</v>
      </c>
      <c r="C922" t="s">
        <v>77</v>
      </c>
      <c r="D922" t="s">
        <v>1050</v>
      </c>
      <c r="E922" t="s">
        <v>1134</v>
      </c>
      <c r="F922">
        <v>2</v>
      </c>
      <c r="G922">
        <v>32.19</v>
      </c>
      <c r="H922">
        <v>0.13</v>
      </c>
      <c r="I922" t="s">
        <v>1194</v>
      </c>
      <c r="J922">
        <v>56.010599999999997</v>
      </c>
    </row>
    <row r="923" spans="1:10" x14ac:dyDescent="0.3">
      <c r="A923" t="s">
        <v>2118</v>
      </c>
      <c r="B923" s="27">
        <v>45460</v>
      </c>
      <c r="C923" t="s">
        <v>258</v>
      </c>
      <c r="D923" t="s">
        <v>907</v>
      </c>
      <c r="E923" t="s">
        <v>1178</v>
      </c>
      <c r="F923">
        <v>2</v>
      </c>
      <c r="G923">
        <v>892.06</v>
      </c>
      <c r="H923">
        <v>0.08</v>
      </c>
      <c r="I923" t="s">
        <v>1189</v>
      </c>
      <c r="J923">
        <v>1641.3904</v>
      </c>
    </row>
    <row r="924" spans="1:10" x14ac:dyDescent="0.3">
      <c r="A924" t="s">
        <v>2119</v>
      </c>
      <c r="B924" s="27">
        <v>45628</v>
      </c>
      <c r="C924" t="s">
        <v>748</v>
      </c>
      <c r="D924" t="s">
        <v>986</v>
      </c>
      <c r="E924" t="s">
        <v>1141</v>
      </c>
      <c r="F924">
        <v>1</v>
      </c>
      <c r="G924">
        <v>127.47</v>
      </c>
      <c r="H924">
        <v>0.16</v>
      </c>
      <c r="I924" t="s">
        <v>1194</v>
      </c>
      <c r="J924">
        <v>107.0748</v>
      </c>
    </row>
    <row r="925" spans="1:10" x14ac:dyDescent="0.3">
      <c r="A925" t="s">
        <v>2120</v>
      </c>
      <c r="B925" s="27">
        <v>45778</v>
      </c>
      <c r="C925" t="s">
        <v>621</v>
      </c>
      <c r="D925" t="s">
        <v>1044</v>
      </c>
      <c r="E925" t="s">
        <v>1164</v>
      </c>
      <c r="F925">
        <v>3</v>
      </c>
      <c r="G925">
        <v>212.87</v>
      </c>
      <c r="H925">
        <v>0.18</v>
      </c>
      <c r="I925" t="s">
        <v>1189</v>
      </c>
      <c r="J925">
        <v>523.66020000000003</v>
      </c>
    </row>
    <row r="926" spans="1:10" x14ac:dyDescent="0.3">
      <c r="A926" t="s">
        <v>2121</v>
      </c>
      <c r="B926" s="27">
        <v>45471</v>
      </c>
      <c r="C926" t="s">
        <v>320</v>
      </c>
      <c r="D926" t="s">
        <v>1056</v>
      </c>
      <c r="E926" t="s">
        <v>1144</v>
      </c>
      <c r="F926">
        <v>1</v>
      </c>
      <c r="G926">
        <v>26.37</v>
      </c>
      <c r="H926">
        <v>0.3</v>
      </c>
      <c r="I926" t="s">
        <v>1194</v>
      </c>
      <c r="J926">
        <v>18.459</v>
      </c>
    </row>
    <row r="927" spans="1:10" x14ac:dyDescent="0.3">
      <c r="A927" t="s">
        <v>2122</v>
      </c>
      <c r="B927" s="27">
        <v>45770</v>
      </c>
      <c r="C927" t="s">
        <v>737</v>
      </c>
      <c r="D927" t="s">
        <v>910</v>
      </c>
      <c r="E927" t="s">
        <v>1175</v>
      </c>
      <c r="F927">
        <v>4</v>
      </c>
      <c r="G927">
        <v>953.98</v>
      </c>
      <c r="H927">
        <v>0.16</v>
      </c>
      <c r="I927" t="s">
        <v>1189</v>
      </c>
      <c r="J927">
        <v>3205.3728000000001</v>
      </c>
    </row>
    <row r="928" spans="1:10" x14ac:dyDescent="0.3">
      <c r="A928" t="s">
        <v>2123</v>
      </c>
      <c r="B928" s="27">
        <v>45369</v>
      </c>
      <c r="C928" t="s">
        <v>369</v>
      </c>
      <c r="D928" t="s">
        <v>1013</v>
      </c>
      <c r="E928" t="s">
        <v>1178</v>
      </c>
      <c r="F928">
        <v>3</v>
      </c>
      <c r="G928">
        <v>968.88</v>
      </c>
      <c r="H928">
        <v>0.15</v>
      </c>
      <c r="I928" t="s">
        <v>1189</v>
      </c>
      <c r="J928">
        <v>2470.6439999999998</v>
      </c>
    </row>
    <row r="929" spans="1:10" x14ac:dyDescent="0.3">
      <c r="A929" t="s">
        <v>2124</v>
      </c>
      <c r="B929" s="27">
        <v>45910</v>
      </c>
      <c r="C929" t="s">
        <v>327</v>
      </c>
      <c r="D929" t="s">
        <v>1041</v>
      </c>
      <c r="E929" t="s">
        <v>1175</v>
      </c>
      <c r="F929">
        <v>1</v>
      </c>
      <c r="G929">
        <v>533.04999999999995</v>
      </c>
      <c r="H929">
        <v>0.11</v>
      </c>
      <c r="I929" t="s">
        <v>1191</v>
      </c>
      <c r="J929">
        <v>474.41449999999998</v>
      </c>
    </row>
    <row r="930" spans="1:10" x14ac:dyDescent="0.3">
      <c r="A930" t="s">
        <v>2125</v>
      </c>
      <c r="B930" s="27">
        <v>45637</v>
      </c>
      <c r="C930" t="s">
        <v>611</v>
      </c>
      <c r="D930" t="s">
        <v>1056</v>
      </c>
      <c r="E930" t="s">
        <v>1122</v>
      </c>
      <c r="F930">
        <v>3</v>
      </c>
      <c r="G930">
        <v>138.86000000000001</v>
      </c>
      <c r="H930">
        <v>0.11</v>
      </c>
      <c r="I930" t="s">
        <v>1191</v>
      </c>
      <c r="J930">
        <v>370.75619999999998</v>
      </c>
    </row>
    <row r="931" spans="1:10" x14ac:dyDescent="0.3">
      <c r="A931" t="s">
        <v>2126</v>
      </c>
      <c r="B931" s="27">
        <v>45706</v>
      </c>
      <c r="C931" t="s">
        <v>285</v>
      </c>
      <c r="D931" t="s">
        <v>872</v>
      </c>
      <c r="E931" t="s">
        <v>1117</v>
      </c>
      <c r="F931">
        <v>1</v>
      </c>
      <c r="G931">
        <v>588.92999999999995</v>
      </c>
      <c r="H931">
        <v>0.03</v>
      </c>
      <c r="I931" t="s">
        <v>1194</v>
      </c>
      <c r="J931">
        <v>571.26209999999992</v>
      </c>
    </row>
    <row r="932" spans="1:10" x14ac:dyDescent="0.3">
      <c r="A932" t="s">
        <v>2127</v>
      </c>
      <c r="B932" s="27">
        <v>45557</v>
      </c>
      <c r="C932" t="s">
        <v>647</v>
      </c>
      <c r="D932" t="s">
        <v>968</v>
      </c>
      <c r="E932" t="s">
        <v>1138</v>
      </c>
      <c r="F932">
        <v>2</v>
      </c>
      <c r="G932">
        <v>576.83000000000004</v>
      </c>
      <c r="H932">
        <v>0.19</v>
      </c>
      <c r="I932" t="s">
        <v>1191</v>
      </c>
      <c r="J932">
        <v>934.46460000000013</v>
      </c>
    </row>
    <row r="933" spans="1:10" x14ac:dyDescent="0.3">
      <c r="A933" t="s">
        <v>2128</v>
      </c>
      <c r="B933" s="27">
        <v>45338</v>
      </c>
      <c r="C933" t="s">
        <v>523</v>
      </c>
      <c r="D933" t="s">
        <v>1007</v>
      </c>
      <c r="E933" t="s">
        <v>1159</v>
      </c>
      <c r="F933">
        <v>1</v>
      </c>
      <c r="G933">
        <v>681.3</v>
      </c>
      <c r="H933">
        <v>0.05</v>
      </c>
      <c r="I933" t="s">
        <v>1189</v>
      </c>
      <c r="J933">
        <v>647.2349999999999</v>
      </c>
    </row>
    <row r="934" spans="1:10" x14ac:dyDescent="0.3">
      <c r="A934" t="s">
        <v>2129</v>
      </c>
      <c r="B934" s="27">
        <v>45441</v>
      </c>
      <c r="C934" t="s">
        <v>723</v>
      </c>
      <c r="D934" t="s">
        <v>882</v>
      </c>
      <c r="E934" t="s">
        <v>1166</v>
      </c>
      <c r="F934">
        <v>3</v>
      </c>
      <c r="G934">
        <v>504.97</v>
      </c>
      <c r="H934">
        <v>0.3</v>
      </c>
      <c r="I934" t="s">
        <v>1189</v>
      </c>
      <c r="J934">
        <v>1060.4369999999999</v>
      </c>
    </row>
    <row r="935" spans="1:10" x14ac:dyDescent="0.3">
      <c r="A935" t="s">
        <v>2130</v>
      </c>
      <c r="B935" s="27">
        <v>45396</v>
      </c>
      <c r="C935" t="s">
        <v>138</v>
      </c>
      <c r="D935" t="s">
        <v>923</v>
      </c>
      <c r="E935" t="s">
        <v>1157</v>
      </c>
      <c r="F935">
        <v>3</v>
      </c>
      <c r="G935">
        <v>649.78</v>
      </c>
      <c r="H935">
        <v>0.1</v>
      </c>
      <c r="I935" t="s">
        <v>1191</v>
      </c>
      <c r="J935">
        <v>1754.4059999999999</v>
      </c>
    </row>
    <row r="936" spans="1:10" x14ac:dyDescent="0.3">
      <c r="A936" t="s">
        <v>2131</v>
      </c>
      <c r="B936" s="27">
        <v>45317</v>
      </c>
      <c r="C936" t="s">
        <v>413</v>
      </c>
      <c r="D936" t="s">
        <v>926</v>
      </c>
      <c r="E936" t="s">
        <v>1151</v>
      </c>
      <c r="F936">
        <v>2</v>
      </c>
      <c r="G936">
        <v>986.73</v>
      </c>
      <c r="H936">
        <v>0.05</v>
      </c>
      <c r="I936" t="s">
        <v>1191</v>
      </c>
      <c r="J936">
        <v>1874.787</v>
      </c>
    </row>
    <row r="937" spans="1:10" x14ac:dyDescent="0.3">
      <c r="A937" t="s">
        <v>2132</v>
      </c>
      <c r="B937" s="27">
        <v>45235</v>
      </c>
      <c r="C937" t="s">
        <v>229</v>
      </c>
      <c r="D937" t="s">
        <v>841</v>
      </c>
      <c r="E937" t="s">
        <v>1166</v>
      </c>
      <c r="F937">
        <v>2</v>
      </c>
      <c r="G937">
        <v>65.44</v>
      </c>
      <c r="H937">
        <v>0.05</v>
      </c>
      <c r="I937" t="s">
        <v>1191</v>
      </c>
      <c r="J937">
        <v>124.336</v>
      </c>
    </row>
    <row r="938" spans="1:10" x14ac:dyDescent="0.3">
      <c r="A938" t="s">
        <v>2133</v>
      </c>
      <c r="B938" s="27">
        <v>45824</v>
      </c>
      <c r="C938" t="s">
        <v>615</v>
      </c>
      <c r="D938" t="s">
        <v>1001</v>
      </c>
      <c r="E938" t="s">
        <v>1162</v>
      </c>
      <c r="F938">
        <v>3</v>
      </c>
      <c r="G938">
        <v>953.74</v>
      </c>
      <c r="H938">
        <v>0.04</v>
      </c>
      <c r="I938" t="s">
        <v>1189</v>
      </c>
      <c r="J938">
        <v>2746.7712000000001</v>
      </c>
    </row>
    <row r="939" spans="1:10" x14ac:dyDescent="0.3">
      <c r="A939" t="s">
        <v>2134</v>
      </c>
      <c r="B939" s="27">
        <v>45543</v>
      </c>
      <c r="C939" t="s">
        <v>150</v>
      </c>
      <c r="D939" t="s">
        <v>1041</v>
      </c>
      <c r="E939" t="s">
        <v>1154</v>
      </c>
      <c r="F939">
        <v>3</v>
      </c>
      <c r="G939">
        <v>904.48</v>
      </c>
      <c r="H939">
        <v>0.21</v>
      </c>
      <c r="I939" t="s">
        <v>1191</v>
      </c>
      <c r="J939">
        <v>2143.6176</v>
      </c>
    </row>
    <row r="940" spans="1:10" x14ac:dyDescent="0.3">
      <c r="A940" t="s">
        <v>2135</v>
      </c>
      <c r="B940" s="27">
        <v>45595</v>
      </c>
      <c r="C940" t="s">
        <v>772</v>
      </c>
      <c r="D940" t="s">
        <v>998</v>
      </c>
      <c r="E940" t="s">
        <v>1166</v>
      </c>
      <c r="F940">
        <v>3</v>
      </c>
      <c r="G940">
        <v>920.82</v>
      </c>
      <c r="H940">
        <v>0.1</v>
      </c>
      <c r="I940" t="s">
        <v>1191</v>
      </c>
      <c r="J940">
        <v>2486.2139999999999</v>
      </c>
    </row>
    <row r="941" spans="1:10" x14ac:dyDescent="0.3">
      <c r="A941" t="s">
        <v>2136</v>
      </c>
      <c r="B941" s="27">
        <v>45803</v>
      </c>
      <c r="C941" t="s">
        <v>497</v>
      </c>
      <c r="D941" t="s">
        <v>891</v>
      </c>
      <c r="E941" t="s">
        <v>1122</v>
      </c>
      <c r="F941">
        <v>1</v>
      </c>
      <c r="G941">
        <v>182.28</v>
      </c>
      <c r="H941">
        <v>0.15</v>
      </c>
      <c r="I941" t="s">
        <v>1194</v>
      </c>
      <c r="J941">
        <v>154.93799999999999</v>
      </c>
    </row>
    <row r="942" spans="1:10" x14ac:dyDescent="0.3">
      <c r="A942" t="s">
        <v>2137</v>
      </c>
      <c r="B942" s="27">
        <v>45880</v>
      </c>
      <c r="C942" t="s">
        <v>708</v>
      </c>
      <c r="D942" t="s">
        <v>900</v>
      </c>
      <c r="E942" t="s">
        <v>1169</v>
      </c>
      <c r="F942">
        <v>3</v>
      </c>
      <c r="G942">
        <v>938.68</v>
      </c>
      <c r="H942">
        <v>0.14000000000000001</v>
      </c>
      <c r="I942" t="s">
        <v>1189</v>
      </c>
      <c r="J942">
        <v>2421.7944000000002</v>
      </c>
    </row>
    <row r="943" spans="1:10" x14ac:dyDescent="0.3">
      <c r="A943" t="s">
        <v>2138</v>
      </c>
      <c r="B943" s="27">
        <v>45690</v>
      </c>
      <c r="C943" t="s">
        <v>176</v>
      </c>
      <c r="D943" t="s">
        <v>1086</v>
      </c>
      <c r="E943" t="s">
        <v>1138</v>
      </c>
      <c r="F943">
        <v>3</v>
      </c>
      <c r="G943">
        <v>219.96</v>
      </c>
      <c r="H943">
        <v>0.18</v>
      </c>
      <c r="I943" t="s">
        <v>1191</v>
      </c>
      <c r="J943">
        <v>541.10160000000008</v>
      </c>
    </row>
    <row r="944" spans="1:10" x14ac:dyDescent="0.3">
      <c r="A944" t="s">
        <v>2139</v>
      </c>
      <c r="B944" s="27">
        <v>45841</v>
      </c>
      <c r="C944" t="s">
        <v>750</v>
      </c>
      <c r="D944" t="s">
        <v>1026</v>
      </c>
      <c r="E944" t="s">
        <v>1175</v>
      </c>
      <c r="F944">
        <v>3</v>
      </c>
      <c r="G944">
        <v>385.74</v>
      </c>
      <c r="H944">
        <v>0.27</v>
      </c>
      <c r="I944" t="s">
        <v>1189</v>
      </c>
      <c r="J944">
        <v>844.77059999999994</v>
      </c>
    </row>
    <row r="945" spans="1:10" x14ac:dyDescent="0.3">
      <c r="A945" t="s">
        <v>2140</v>
      </c>
      <c r="B945" s="27">
        <v>45380</v>
      </c>
      <c r="C945" t="s">
        <v>719</v>
      </c>
      <c r="D945" t="s">
        <v>1056</v>
      </c>
      <c r="E945" t="s">
        <v>1175</v>
      </c>
      <c r="F945">
        <v>2</v>
      </c>
      <c r="G945">
        <v>830.94</v>
      </c>
      <c r="H945">
        <v>0.28000000000000003</v>
      </c>
      <c r="I945" t="s">
        <v>1191</v>
      </c>
      <c r="J945">
        <v>1196.5536</v>
      </c>
    </row>
    <row r="946" spans="1:10" x14ac:dyDescent="0.3">
      <c r="A946" t="s">
        <v>2141</v>
      </c>
      <c r="B946" s="27">
        <v>45503</v>
      </c>
      <c r="C946" t="s">
        <v>615</v>
      </c>
      <c r="D946" t="s">
        <v>1291</v>
      </c>
      <c r="E946" t="s">
        <v>1151</v>
      </c>
      <c r="F946">
        <v>3</v>
      </c>
      <c r="G946">
        <v>462.75</v>
      </c>
      <c r="H946">
        <v>0.22</v>
      </c>
      <c r="I946" t="s">
        <v>1191</v>
      </c>
      <c r="J946">
        <v>1082.835</v>
      </c>
    </row>
    <row r="947" spans="1:10" x14ac:dyDescent="0.3">
      <c r="A947" t="s">
        <v>2142</v>
      </c>
      <c r="B947" s="27">
        <v>45567</v>
      </c>
      <c r="C947" t="s">
        <v>150</v>
      </c>
      <c r="D947" t="s">
        <v>844</v>
      </c>
      <c r="E947" t="s">
        <v>1166</v>
      </c>
      <c r="F947">
        <v>4</v>
      </c>
      <c r="G947">
        <v>973.9</v>
      </c>
      <c r="H947">
        <v>0.02</v>
      </c>
      <c r="I947" t="s">
        <v>1194</v>
      </c>
      <c r="J947">
        <v>3817.6880000000001</v>
      </c>
    </row>
    <row r="948" spans="1:10" x14ac:dyDescent="0.3">
      <c r="A948" t="s">
        <v>2143</v>
      </c>
      <c r="B948" s="27">
        <v>45600</v>
      </c>
      <c r="C948" t="s">
        <v>260</v>
      </c>
      <c r="D948" t="s">
        <v>913</v>
      </c>
      <c r="E948" t="s">
        <v>1122</v>
      </c>
      <c r="F948">
        <v>2</v>
      </c>
      <c r="G948">
        <v>157.18</v>
      </c>
      <c r="H948">
        <v>0.15</v>
      </c>
      <c r="I948" t="s">
        <v>1189</v>
      </c>
      <c r="J948">
        <v>267.20600000000002</v>
      </c>
    </row>
    <row r="949" spans="1:10" x14ac:dyDescent="0.3">
      <c r="A949" t="s">
        <v>2144</v>
      </c>
      <c r="B949" s="27">
        <v>45415</v>
      </c>
      <c r="C949" t="s">
        <v>42</v>
      </c>
      <c r="D949" t="s">
        <v>1032</v>
      </c>
      <c r="E949" t="s">
        <v>1162</v>
      </c>
      <c r="F949">
        <v>3</v>
      </c>
      <c r="G949">
        <v>239.57</v>
      </c>
      <c r="H949">
        <v>0.16</v>
      </c>
      <c r="I949" t="s">
        <v>1189</v>
      </c>
      <c r="J949">
        <v>603.71640000000002</v>
      </c>
    </row>
    <row r="950" spans="1:10" x14ac:dyDescent="0.3">
      <c r="A950" t="s">
        <v>2145</v>
      </c>
      <c r="B950" s="27">
        <v>45343</v>
      </c>
      <c r="C950" t="s">
        <v>529</v>
      </c>
      <c r="D950" t="s">
        <v>825</v>
      </c>
      <c r="E950" t="s">
        <v>1169</v>
      </c>
      <c r="F950">
        <v>4</v>
      </c>
      <c r="G950">
        <v>583.21</v>
      </c>
      <c r="H950">
        <v>0.2</v>
      </c>
      <c r="I950" t="s">
        <v>1189</v>
      </c>
      <c r="J950">
        <v>1866.2719999999999</v>
      </c>
    </row>
    <row r="951" spans="1:10" x14ac:dyDescent="0.3">
      <c r="A951" t="s">
        <v>2146</v>
      </c>
      <c r="B951" s="27">
        <v>45399</v>
      </c>
      <c r="C951" t="s">
        <v>660</v>
      </c>
      <c r="D951" t="s">
        <v>1056</v>
      </c>
      <c r="E951" t="s">
        <v>1147</v>
      </c>
      <c r="F951">
        <v>3</v>
      </c>
      <c r="G951">
        <v>758.75</v>
      </c>
      <c r="H951">
        <v>0.27</v>
      </c>
      <c r="I951" t="s">
        <v>1191</v>
      </c>
      <c r="J951">
        <v>1661.6624999999999</v>
      </c>
    </row>
    <row r="952" spans="1:10" x14ac:dyDescent="0.3">
      <c r="A952" t="s">
        <v>2147</v>
      </c>
      <c r="B952" s="27">
        <v>45689</v>
      </c>
      <c r="C952" t="s">
        <v>502</v>
      </c>
      <c r="D952" t="s">
        <v>995</v>
      </c>
      <c r="E952" t="s">
        <v>1138</v>
      </c>
      <c r="F952">
        <v>4</v>
      </c>
      <c r="G952">
        <v>372.42</v>
      </c>
      <c r="H952">
        <v>0.19</v>
      </c>
      <c r="I952" t="s">
        <v>1189</v>
      </c>
      <c r="J952">
        <v>1206.6407999999999</v>
      </c>
    </row>
    <row r="953" spans="1:10" x14ac:dyDescent="0.3">
      <c r="A953" t="s">
        <v>2148</v>
      </c>
      <c r="B953" s="27">
        <v>45699</v>
      </c>
      <c r="C953" t="s">
        <v>278</v>
      </c>
      <c r="D953" t="s">
        <v>1001</v>
      </c>
      <c r="E953" t="s">
        <v>1178</v>
      </c>
      <c r="F953">
        <v>4</v>
      </c>
      <c r="G953">
        <v>286.27999999999997</v>
      </c>
      <c r="H953">
        <v>0.28000000000000003</v>
      </c>
      <c r="I953" t="s">
        <v>1191</v>
      </c>
      <c r="J953">
        <v>824.48639999999989</v>
      </c>
    </row>
    <row r="954" spans="1:10" x14ac:dyDescent="0.3">
      <c r="A954" t="s">
        <v>2149</v>
      </c>
      <c r="B954" s="27">
        <v>45663</v>
      </c>
      <c r="C954" t="s">
        <v>463</v>
      </c>
      <c r="D954" t="s">
        <v>1032</v>
      </c>
      <c r="E954" t="s">
        <v>1157</v>
      </c>
      <c r="F954">
        <v>3</v>
      </c>
      <c r="G954">
        <v>488.37</v>
      </c>
      <c r="H954">
        <v>0.27</v>
      </c>
      <c r="I954" t="s">
        <v>1194</v>
      </c>
      <c r="J954">
        <v>1069.5302999999999</v>
      </c>
    </row>
    <row r="955" spans="1:10" x14ac:dyDescent="0.3">
      <c r="A955" t="s">
        <v>2150</v>
      </c>
      <c r="B955" s="27">
        <v>45377</v>
      </c>
      <c r="C955" t="s">
        <v>743</v>
      </c>
      <c r="D955" t="s">
        <v>1074</v>
      </c>
      <c r="E955" t="s">
        <v>1147</v>
      </c>
      <c r="F955">
        <v>3</v>
      </c>
      <c r="G955">
        <v>662.82</v>
      </c>
      <c r="H955">
        <v>0.01</v>
      </c>
      <c r="I955" t="s">
        <v>1194</v>
      </c>
      <c r="J955">
        <v>1968.5753999999999</v>
      </c>
    </row>
    <row r="956" spans="1:10" x14ac:dyDescent="0.3">
      <c r="A956" t="s">
        <v>2151</v>
      </c>
      <c r="B956" s="27">
        <v>45412</v>
      </c>
      <c r="C956" t="s">
        <v>778</v>
      </c>
      <c r="D956" t="s">
        <v>811</v>
      </c>
      <c r="E956" t="s">
        <v>1169</v>
      </c>
      <c r="F956">
        <v>2</v>
      </c>
      <c r="G956">
        <v>824.34</v>
      </c>
      <c r="H956">
        <v>0.1</v>
      </c>
      <c r="I956" t="s">
        <v>1194</v>
      </c>
      <c r="J956">
        <v>1483.8119999999999</v>
      </c>
    </row>
    <row r="957" spans="1:10" x14ac:dyDescent="0.3">
      <c r="A957" t="s">
        <v>2152</v>
      </c>
      <c r="B957" s="27">
        <v>45349</v>
      </c>
      <c r="C957" t="s">
        <v>223</v>
      </c>
      <c r="D957" t="s">
        <v>989</v>
      </c>
      <c r="E957" t="s">
        <v>1147</v>
      </c>
      <c r="F957">
        <v>1</v>
      </c>
      <c r="G957">
        <v>437.12</v>
      </c>
      <c r="H957">
        <v>0.21</v>
      </c>
      <c r="I957" t="s">
        <v>1189</v>
      </c>
      <c r="J957">
        <v>345.32479999999998</v>
      </c>
    </row>
    <row r="958" spans="1:10" x14ac:dyDescent="0.3">
      <c r="A958" t="s">
        <v>2153</v>
      </c>
      <c r="B958" s="27">
        <v>45486</v>
      </c>
      <c r="C958" t="s">
        <v>574</v>
      </c>
      <c r="D958" t="s">
        <v>1077</v>
      </c>
      <c r="E958" t="s">
        <v>1141</v>
      </c>
      <c r="F958">
        <v>3</v>
      </c>
      <c r="G958">
        <v>23.37</v>
      </c>
      <c r="H958">
        <v>0.15</v>
      </c>
      <c r="I958" t="s">
        <v>1191</v>
      </c>
      <c r="J958">
        <v>59.593499999999999</v>
      </c>
    </row>
    <row r="959" spans="1:10" x14ac:dyDescent="0.3">
      <c r="A959" t="s">
        <v>2154</v>
      </c>
      <c r="B959" s="27">
        <v>45761</v>
      </c>
      <c r="C959" t="s">
        <v>327</v>
      </c>
      <c r="D959" t="s">
        <v>916</v>
      </c>
      <c r="E959" t="s">
        <v>1147</v>
      </c>
      <c r="F959">
        <v>1</v>
      </c>
      <c r="G959">
        <v>579.69000000000005</v>
      </c>
      <c r="H959">
        <v>0.02</v>
      </c>
      <c r="I959" t="s">
        <v>1189</v>
      </c>
      <c r="J959">
        <v>568.09620000000007</v>
      </c>
    </row>
    <row r="960" spans="1:10" x14ac:dyDescent="0.3">
      <c r="A960" t="s">
        <v>2155</v>
      </c>
      <c r="B960" s="27">
        <v>45639</v>
      </c>
      <c r="C960" t="s">
        <v>685</v>
      </c>
      <c r="D960" t="s">
        <v>1047</v>
      </c>
      <c r="E960" t="s">
        <v>1164</v>
      </c>
      <c r="F960">
        <v>3</v>
      </c>
      <c r="G960">
        <v>240.51</v>
      </c>
      <c r="H960">
        <v>7.0000000000000007E-2</v>
      </c>
      <c r="I960" t="s">
        <v>1189</v>
      </c>
      <c r="J960">
        <v>671.02289999999994</v>
      </c>
    </row>
    <row r="961" spans="1:10" x14ac:dyDescent="0.3">
      <c r="A961" t="s">
        <v>2156</v>
      </c>
      <c r="B961" s="27">
        <v>45893</v>
      </c>
      <c r="C961" t="s">
        <v>613</v>
      </c>
      <c r="D961" t="s">
        <v>882</v>
      </c>
      <c r="E961" t="s">
        <v>1164</v>
      </c>
      <c r="F961">
        <v>2</v>
      </c>
      <c r="G961">
        <v>855.4</v>
      </c>
      <c r="H961">
        <v>0.08</v>
      </c>
      <c r="I961" t="s">
        <v>1194</v>
      </c>
      <c r="J961">
        <v>1573.9359999999999</v>
      </c>
    </row>
    <row r="962" spans="1:10" x14ac:dyDescent="0.3">
      <c r="A962" t="s">
        <v>2157</v>
      </c>
      <c r="B962" s="27">
        <v>45227</v>
      </c>
      <c r="C962" t="s">
        <v>31</v>
      </c>
      <c r="D962" t="s">
        <v>1083</v>
      </c>
      <c r="E962" t="s">
        <v>1144</v>
      </c>
      <c r="F962">
        <v>1</v>
      </c>
      <c r="G962">
        <v>537.26</v>
      </c>
      <c r="H962">
        <v>0.09</v>
      </c>
      <c r="I962" t="s">
        <v>1189</v>
      </c>
      <c r="J962">
        <v>488.90660000000003</v>
      </c>
    </row>
    <row r="963" spans="1:10" x14ac:dyDescent="0.3">
      <c r="A963" t="s">
        <v>2158</v>
      </c>
      <c r="B963" s="27">
        <v>45637</v>
      </c>
      <c r="C963" t="s">
        <v>617</v>
      </c>
      <c r="D963" t="s">
        <v>965</v>
      </c>
      <c r="E963" t="s">
        <v>1154</v>
      </c>
      <c r="F963">
        <v>3</v>
      </c>
      <c r="G963">
        <v>918.26</v>
      </c>
      <c r="H963">
        <v>0.17</v>
      </c>
      <c r="I963" t="s">
        <v>1194</v>
      </c>
      <c r="J963">
        <v>2286.4674</v>
      </c>
    </row>
    <row r="964" spans="1:10" x14ac:dyDescent="0.3">
      <c r="A964" t="s">
        <v>2159</v>
      </c>
      <c r="B964" s="27">
        <v>45472</v>
      </c>
      <c r="C964" t="s">
        <v>198</v>
      </c>
      <c r="D964" t="s">
        <v>811</v>
      </c>
      <c r="E964" t="s">
        <v>1151</v>
      </c>
      <c r="F964">
        <v>4</v>
      </c>
      <c r="G964">
        <v>579.70000000000005</v>
      </c>
      <c r="H964">
        <v>0.18</v>
      </c>
      <c r="I964" t="s">
        <v>1191</v>
      </c>
      <c r="J964">
        <v>1901.4159999999999</v>
      </c>
    </row>
    <row r="965" spans="1:10" x14ac:dyDescent="0.3">
      <c r="A965" t="s">
        <v>2160</v>
      </c>
      <c r="B965" s="27">
        <v>45710</v>
      </c>
      <c r="C965" t="s">
        <v>266</v>
      </c>
      <c r="D965" t="s">
        <v>939</v>
      </c>
      <c r="E965" t="s">
        <v>1141</v>
      </c>
      <c r="F965">
        <v>1</v>
      </c>
      <c r="G965">
        <v>824.32</v>
      </c>
      <c r="H965">
        <v>0.18</v>
      </c>
      <c r="I965" t="s">
        <v>1189</v>
      </c>
      <c r="J965">
        <v>675.94240000000013</v>
      </c>
    </row>
    <row r="966" spans="1:10" x14ac:dyDescent="0.3">
      <c r="A966" t="s">
        <v>2161</v>
      </c>
      <c r="B966" s="27">
        <v>45682</v>
      </c>
      <c r="C966" t="s">
        <v>216</v>
      </c>
      <c r="D966" t="s">
        <v>948</v>
      </c>
      <c r="E966" t="s">
        <v>1166</v>
      </c>
      <c r="F966">
        <v>4</v>
      </c>
      <c r="G966">
        <v>614.99</v>
      </c>
      <c r="H966">
        <v>0.16</v>
      </c>
      <c r="I966" t="s">
        <v>1191</v>
      </c>
      <c r="J966">
        <v>2066.3663999999999</v>
      </c>
    </row>
    <row r="967" spans="1:10" x14ac:dyDescent="0.3">
      <c r="A967" t="s">
        <v>2162</v>
      </c>
      <c r="B967" s="27">
        <v>45730</v>
      </c>
      <c r="C967" t="s">
        <v>242</v>
      </c>
      <c r="D967" t="s">
        <v>998</v>
      </c>
      <c r="E967" t="s">
        <v>1117</v>
      </c>
      <c r="F967">
        <v>4</v>
      </c>
      <c r="G967">
        <v>189.21</v>
      </c>
      <c r="H967">
        <v>0.06</v>
      </c>
      <c r="I967" t="s">
        <v>1194</v>
      </c>
      <c r="J967">
        <v>711.42959999999994</v>
      </c>
    </row>
    <row r="968" spans="1:10" x14ac:dyDescent="0.3">
      <c r="A968" t="s">
        <v>2163</v>
      </c>
      <c r="B968" s="27">
        <v>45629</v>
      </c>
      <c r="C968" t="s">
        <v>278</v>
      </c>
      <c r="D968" t="s">
        <v>998</v>
      </c>
      <c r="E968" t="s">
        <v>1164</v>
      </c>
      <c r="F968">
        <v>2</v>
      </c>
      <c r="G968">
        <v>233.33</v>
      </c>
      <c r="H968">
        <v>0.05</v>
      </c>
      <c r="I968" t="s">
        <v>1189</v>
      </c>
      <c r="J968">
        <v>443.327</v>
      </c>
    </row>
    <row r="969" spans="1:10" x14ac:dyDescent="0.3">
      <c r="A969" t="s">
        <v>2164</v>
      </c>
      <c r="B969" s="27">
        <v>45783</v>
      </c>
      <c r="C969" t="s">
        <v>418</v>
      </c>
      <c r="D969" t="s">
        <v>926</v>
      </c>
      <c r="E969" t="s">
        <v>1175</v>
      </c>
      <c r="F969">
        <v>3</v>
      </c>
      <c r="G969">
        <v>529.89</v>
      </c>
      <c r="H969">
        <v>0.21</v>
      </c>
      <c r="I969" t="s">
        <v>1189</v>
      </c>
      <c r="J969">
        <v>1255.8393000000001</v>
      </c>
    </row>
    <row r="970" spans="1:10" x14ac:dyDescent="0.3">
      <c r="A970" t="s">
        <v>2165</v>
      </c>
      <c r="B970" s="27">
        <v>45518</v>
      </c>
      <c r="C970" t="s">
        <v>769</v>
      </c>
      <c r="D970" t="s">
        <v>1089</v>
      </c>
      <c r="E970" t="s">
        <v>1122</v>
      </c>
      <c r="F970">
        <v>2</v>
      </c>
      <c r="G970">
        <v>954.1</v>
      </c>
      <c r="H970">
        <v>0.17</v>
      </c>
      <c r="I970" t="s">
        <v>1191</v>
      </c>
      <c r="J970">
        <v>1583.806</v>
      </c>
    </row>
    <row r="971" spans="1:10" x14ac:dyDescent="0.3">
      <c r="A971" t="s">
        <v>2166</v>
      </c>
      <c r="B971" s="27">
        <v>45274</v>
      </c>
      <c r="C971" t="s">
        <v>523</v>
      </c>
      <c r="D971" t="s">
        <v>1007</v>
      </c>
      <c r="E971" t="s">
        <v>1144</v>
      </c>
      <c r="F971">
        <v>1</v>
      </c>
      <c r="G971">
        <v>370.04</v>
      </c>
      <c r="H971">
        <v>0.04</v>
      </c>
      <c r="I971" t="s">
        <v>1194</v>
      </c>
      <c r="J971">
        <v>355.23840000000001</v>
      </c>
    </row>
    <row r="972" spans="1:10" x14ac:dyDescent="0.3">
      <c r="A972" t="s">
        <v>2167</v>
      </c>
      <c r="B972" s="27">
        <v>45297</v>
      </c>
      <c r="C972" t="s">
        <v>140</v>
      </c>
      <c r="D972" t="s">
        <v>1101</v>
      </c>
      <c r="E972" t="s">
        <v>1178</v>
      </c>
      <c r="F972">
        <v>4</v>
      </c>
      <c r="G972">
        <v>492.71</v>
      </c>
      <c r="H972">
        <v>0.08</v>
      </c>
      <c r="I972" t="s">
        <v>1189</v>
      </c>
      <c r="J972">
        <v>1813.1728000000001</v>
      </c>
    </row>
    <row r="973" spans="1:10" x14ac:dyDescent="0.3">
      <c r="A973" t="s">
        <v>2168</v>
      </c>
      <c r="B973" s="27">
        <v>45530</v>
      </c>
      <c r="C973" t="s">
        <v>465</v>
      </c>
      <c r="D973" t="s">
        <v>1086</v>
      </c>
      <c r="E973" t="s">
        <v>1162</v>
      </c>
      <c r="F973">
        <v>4</v>
      </c>
      <c r="G973">
        <v>853.26</v>
      </c>
      <c r="H973">
        <v>0.24</v>
      </c>
      <c r="I973" t="s">
        <v>1194</v>
      </c>
      <c r="J973">
        <v>2593.9104000000002</v>
      </c>
    </row>
    <row r="974" spans="1:10" x14ac:dyDescent="0.3">
      <c r="A974" t="s">
        <v>2169</v>
      </c>
      <c r="B974" s="27">
        <v>45740</v>
      </c>
      <c r="C974" t="s">
        <v>651</v>
      </c>
      <c r="D974" t="s">
        <v>1291</v>
      </c>
      <c r="E974" t="s">
        <v>1169</v>
      </c>
      <c r="F974">
        <v>1</v>
      </c>
      <c r="G974">
        <v>402.47</v>
      </c>
      <c r="H974">
        <v>0.19</v>
      </c>
      <c r="I974" t="s">
        <v>1191</v>
      </c>
      <c r="J974">
        <v>326.00070000000011</v>
      </c>
    </row>
    <row r="975" spans="1:10" x14ac:dyDescent="0.3">
      <c r="A975" t="s">
        <v>2170</v>
      </c>
      <c r="B975" s="27">
        <v>45311</v>
      </c>
      <c r="C975" t="s">
        <v>646</v>
      </c>
      <c r="D975" t="s">
        <v>974</v>
      </c>
      <c r="E975" t="s">
        <v>1175</v>
      </c>
      <c r="F975">
        <v>2</v>
      </c>
      <c r="G975">
        <v>528.29999999999995</v>
      </c>
      <c r="H975">
        <v>0.24</v>
      </c>
      <c r="I975" t="s">
        <v>1189</v>
      </c>
      <c r="J975">
        <v>803.01599999999996</v>
      </c>
    </row>
    <row r="976" spans="1:10" x14ac:dyDescent="0.3">
      <c r="A976" t="s">
        <v>2171</v>
      </c>
      <c r="B976" s="27">
        <v>45667</v>
      </c>
      <c r="C976" t="s">
        <v>706</v>
      </c>
      <c r="D976" t="s">
        <v>830</v>
      </c>
      <c r="E976" t="s">
        <v>1141</v>
      </c>
      <c r="F976">
        <v>4</v>
      </c>
      <c r="G976">
        <v>599.85</v>
      </c>
      <c r="H976">
        <v>0.25</v>
      </c>
      <c r="I976" t="s">
        <v>1189</v>
      </c>
      <c r="J976">
        <v>1799.55</v>
      </c>
    </row>
    <row r="977" spans="1:10" x14ac:dyDescent="0.3">
      <c r="A977" t="s">
        <v>2172</v>
      </c>
      <c r="B977" s="27">
        <v>45281</v>
      </c>
      <c r="C977" t="s">
        <v>495</v>
      </c>
      <c r="D977" t="s">
        <v>1228</v>
      </c>
      <c r="E977" t="s">
        <v>1151</v>
      </c>
      <c r="F977">
        <v>2</v>
      </c>
      <c r="G977">
        <v>61.42</v>
      </c>
      <c r="H977">
        <v>0.08</v>
      </c>
      <c r="I977" t="s">
        <v>1191</v>
      </c>
      <c r="J977">
        <v>113.0128</v>
      </c>
    </row>
    <row r="978" spans="1:10" x14ac:dyDescent="0.3">
      <c r="A978" t="s">
        <v>2173</v>
      </c>
      <c r="B978" s="27">
        <v>45693</v>
      </c>
      <c r="C978" t="s">
        <v>419</v>
      </c>
      <c r="D978" t="s">
        <v>861</v>
      </c>
      <c r="E978" t="s">
        <v>1154</v>
      </c>
      <c r="F978">
        <v>2</v>
      </c>
      <c r="G978">
        <v>466.42</v>
      </c>
      <c r="H978">
        <v>0.12</v>
      </c>
      <c r="I978" t="s">
        <v>1191</v>
      </c>
      <c r="J978">
        <v>820.89920000000006</v>
      </c>
    </row>
    <row r="979" spans="1:10" x14ac:dyDescent="0.3">
      <c r="A979" t="s">
        <v>2174</v>
      </c>
      <c r="B979" s="27">
        <v>45857</v>
      </c>
      <c r="C979" t="s">
        <v>203</v>
      </c>
      <c r="D979" t="s">
        <v>900</v>
      </c>
      <c r="E979" t="s">
        <v>1138</v>
      </c>
      <c r="F979">
        <v>4</v>
      </c>
      <c r="G979">
        <v>540.69000000000005</v>
      </c>
      <c r="H979">
        <v>0.09</v>
      </c>
      <c r="I979" t="s">
        <v>1194</v>
      </c>
      <c r="J979">
        <v>1968.1116</v>
      </c>
    </row>
    <row r="980" spans="1:10" x14ac:dyDescent="0.3">
      <c r="A980" t="s">
        <v>2175</v>
      </c>
      <c r="B980" s="27">
        <v>45737</v>
      </c>
      <c r="C980" t="s">
        <v>490</v>
      </c>
      <c r="D980" t="s">
        <v>861</v>
      </c>
      <c r="E980" t="s">
        <v>1162</v>
      </c>
      <c r="F980">
        <v>3</v>
      </c>
      <c r="G980">
        <v>677.46</v>
      </c>
      <c r="H980">
        <v>0.05</v>
      </c>
      <c r="I980" t="s">
        <v>1189</v>
      </c>
      <c r="J980">
        <v>1930.761</v>
      </c>
    </row>
    <row r="981" spans="1:10" x14ac:dyDescent="0.3">
      <c r="A981" t="s">
        <v>2176</v>
      </c>
      <c r="B981" s="27">
        <v>45771</v>
      </c>
      <c r="C981" t="s">
        <v>531</v>
      </c>
      <c r="D981" t="s">
        <v>868</v>
      </c>
      <c r="E981" t="s">
        <v>1122</v>
      </c>
      <c r="F981">
        <v>3</v>
      </c>
      <c r="G981">
        <v>614.63</v>
      </c>
      <c r="H981">
        <v>0.06</v>
      </c>
      <c r="I981" t="s">
        <v>1191</v>
      </c>
      <c r="J981">
        <v>1733.2565999999999</v>
      </c>
    </row>
    <row r="982" spans="1:10" x14ac:dyDescent="0.3">
      <c r="A982" t="s">
        <v>2177</v>
      </c>
      <c r="B982" s="27">
        <v>45272</v>
      </c>
      <c r="C982" t="s">
        <v>394</v>
      </c>
      <c r="D982" t="s">
        <v>1010</v>
      </c>
      <c r="E982" t="s">
        <v>1147</v>
      </c>
      <c r="F982">
        <v>4</v>
      </c>
      <c r="G982">
        <v>649.52</v>
      </c>
      <c r="H982">
        <v>0.11</v>
      </c>
      <c r="I982" t="s">
        <v>1189</v>
      </c>
      <c r="J982">
        <v>2312.2912000000001</v>
      </c>
    </row>
    <row r="983" spans="1:10" x14ac:dyDescent="0.3">
      <c r="A983" t="s">
        <v>2178</v>
      </c>
      <c r="B983" s="27">
        <v>45481</v>
      </c>
      <c r="C983" t="s">
        <v>708</v>
      </c>
      <c r="D983" t="s">
        <v>1068</v>
      </c>
      <c r="E983" t="s">
        <v>1147</v>
      </c>
      <c r="F983">
        <v>2</v>
      </c>
      <c r="G983">
        <v>943.93</v>
      </c>
      <c r="H983">
        <v>0.22</v>
      </c>
      <c r="I983" t="s">
        <v>1191</v>
      </c>
      <c r="J983">
        <v>1472.5308</v>
      </c>
    </row>
    <row r="984" spans="1:10" x14ac:dyDescent="0.3">
      <c r="A984" t="s">
        <v>2179</v>
      </c>
      <c r="B984" s="27">
        <v>45228</v>
      </c>
      <c r="C984" t="s">
        <v>295</v>
      </c>
      <c r="D984" t="s">
        <v>900</v>
      </c>
      <c r="E984" t="s">
        <v>1147</v>
      </c>
      <c r="F984">
        <v>4</v>
      </c>
      <c r="G984">
        <v>538.73</v>
      </c>
      <c r="H984">
        <v>0.03</v>
      </c>
      <c r="I984" t="s">
        <v>1189</v>
      </c>
      <c r="J984">
        <v>2090.2723999999998</v>
      </c>
    </row>
    <row r="985" spans="1:10" x14ac:dyDescent="0.3">
      <c r="A985" t="s">
        <v>2180</v>
      </c>
      <c r="B985" s="27">
        <v>45432</v>
      </c>
      <c r="C985" t="s">
        <v>188</v>
      </c>
      <c r="D985" t="s">
        <v>1010</v>
      </c>
      <c r="E985" t="s">
        <v>1147</v>
      </c>
      <c r="F985">
        <v>2</v>
      </c>
      <c r="G985">
        <v>853.93</v>
      </c>
      <c r="H985">
        <v>0.01</v>
      </c>
      <c r="I985" t="s">
        <v>1191</v>
      </c>
      <c r="J985">
        <v>1690.7814000000001</v>
      </c>
    </row>
    <row r="986" spans="1:10" x14ac:dyDescent="0.3">
      <c r="A986" t="s">
        <v>2181</v>
      </c>
      <c r="B986" s="27">
        <v>45914</v>
      </c>
      <c r="C986" t="s">
        <v>1810</v>
      </c>
      <c r="D986" t="s">
        <v>894</v>
      </c>
      <c r="E986" t="s">
        <v>1134</v>
      </c>
      <c r="F986">
        <v>4</v>
      </c>
      <c r="G986">
        <v>465.42</v>
      </c>
      <c r="H986">
        <v>0.26</v>
      </c>
      <c r="I986" t="s">
        <v>1194</v>
      </c>
      <c r="J986">
        <v>1377.6432</v>
      </c>
    </row>
    <row r="987" spans="1:10" x14ac:dyDescent="0.3">
      <c r="A987" t="s">
        <v>2182</v>
      </c>
      <c r="B987" s="27">
        <v>45758</v>
      </c>
      <c r="C987" t="s">
        <v>129</v>
      </c>
      <c r="D987" t="s">
        <v>792</v>
      </c>
      <c r="E987" t="s">
        <v>1157</v>
      </c>
      <c r="F987">
        <v>4</v>
      </c>
      <c r="G987">
        <v>880.26</v>
      </c>
      <c r="H987">
        <v>0.11</v>
      </c>
      <c r="I987" t="s">
        <v>1194</v>
      </c>
      <c r="J987">
        <v>3133.7256000000002</v>
      </c>
    </row>
    <row r="988" spans="1:10" x14ac:dyDescent="0.3">
      <c r="A988" t="s">
        <v>2183</v>
      </c>
      <c r="B988" s="27">
        <v>45429</v>
      </c>
      <c r="C988" t="s">
        <v>764</v>
      </c>
      <c r="D988" t="s">
        <v>965</v>
      </c>
      <c r="E988" t="s">
        <v>1157</v>
      </c>
      <c r="F988">
        <v>3</v>
      </c>
      <c r="G988">
        <v>461.02</v>
      </c>
      <c r="H988">
        <v>0.28999999999999998</v>
      </c>
      <c r="I988" t="s">
        <v>1191</v>
      </c>
      <c r="J988">
        <v>981.97259999999994</v>
      </c>
    </row>
    <row r="989" spans="1:10" x14ac:dyDescent="0.3">
      <c r="A989" t="s">
        <v>2184</v>
      </c>
      <c r="B989" s="27">
        <v>45578</v>
      </c>
      <c r="C989" t="s">
        <v>71</v>
      </c>
      <c r="D989" t="s">
        <v>882</v>
      </c>
      <c r="E989" t="s">
        <v>1162</v>
      </c>
      <c r="F989">
        <v>1</v>
      </c>
      <c r="G989">
        <v>531.99</v>
      </c>
      <c r="H989">
        <v>0.17</v>
      </c>
      <c r="I989" t="s">
        <v>1191</v>
      </c>
      <c r="J989">
        <v>441.55169999999998</v>
      </c>
    </row>
    <row r="990" spans="1:10" x14ac:dyDescent="0.3">
      <c r="A990" t="s">
        <v>2185</v>
      </c>
      <c r="B990" s="27">
        <v>45486</v>
      </c>
      <c r="C990" t="s">
        <v>23</v>
      </c>
      <c r="D990" t="s">
        <v>951</v>
      </c>
      <c r="E990" t="s">
        <v>1172</v>
      </c>
      <c r="F990">
        <v>2</v>
      </c>
      <c r="G990">
        <v>274.08999999999997</v>
      </c>
      <c r="H990">
        <v>0.13</v>
      </c>
      <c r="I990" t="s">
        <v>1191</v>
      </c>
      <c r="J990">
        <v>476.91660000000002</v>
      </c>
    </row>
    <row r="991" spans="1:10" x14ac:dyDescent="0.3">
      <c r="A991" t="s">
        <v>2186</v>
      </c>
      <c r="B991" s="27">
        <v>45694</v>
      </c>
      <c r="C991" t="s">
        <v>705</v>
      </c>
      <c r="D991" t="s">
        <v>1077</v>
      </c>
      <c r="E991" t="s">
        <v>1154</v>
      </c>
      <c r="F991">
        <v>1</v>
      </c>
      <c r="G991">
        <v>66.14</v>
      </c>
      <c r="H991">
        <v>0.14000000000000001</v>
      </c>
      <c r="I991" t="s">
        <v>1194</v>
      </c>
      <c r="J991">
        <v>56.880400000000002</v>
      </c>
    </row>
    <row r="992" spans="1:10" x14ac:dyDescent="0.3">
      <c r="A992" t="s">
        <v>2187</v>
      </c>
      <c r="B992" s="27">
        <v>45875</v>
      </c>
      <c r="C992" t="s">
        <v>169</v>
      </c>
      <c r="D992" t="s">
        <v>865</v>
      </c>
      <c r="E992" t="s">
        <v>1151</v>
      </c>
      <c r="F992">
        <v>3</v>
      </c>
      <c r="G992">
        <v>955.82</v>
      </c>
      <c r="H992">
        <v>0.16</v>
      </c>
      <c r="I992" t="s">
        <v>1194</v>
      </c>
      <c r="J992">
        <v>2408.6664000000001</v>
      </c>
    </row>
    <row r="993" spans="1:10" x14ac:dyDescent="0.3">
      <c r="A993" t="s">
        <v>2188</v>
      </c>
      <c r="B993" s="27">
        <v>45432</v>
      </c>
      <c r="C993" t="s">
        <v>519</v>
      </c>
      <c r="D993" t="s">
        <v>872</v>
      </c>
      <c r="E993" t="s">
        <v>1159</v>
      </c>
      <c r="F993">
        <v>1</v>
      </c>
      <c r="G993">
        <v>904.92</v>
      </c>
      <c r="H993">
        <v>0.13</v>
      </c>
      <c r="I993" t="s">
        <v>1189</v>
      </c>
      <c r="J993">
        <v>787.28039999999999</v>
      </c>
    </row>
    <row r="994" spans="1:10" x14ac:dyDescent="0.3">
      <c r="A994" t="s">
        <v>2189</v>
      </c>
      <c r="B994" s="27">
        <v>45575</v>
      </c>
      <c r="C994" t="s">
        <v>8</v>
      </c>
      <c r="D994" t="s">
        <v>930</v>
      </c>
      <c r="E994" t="s">
        <v>1144</v>
      </c>
      <c r="F994">
        <v>3</v>
      </c>
      <c r="G994">
        <v>490.02</v>
      </c>
      <c r="H994">
        <v>0.26</v>
      </c>
      <c r="I994" t="s">
        <v>1189</v>
      </c>
      <c r="J994">
        <v>1087.8444</v>
      </c>
    </row>
    <row r="995" spans="1:10" x14ac:dyDescent="0.3">
      <c r="A995" t="s">
        <v>2190</v>
      </c>
      <c r="B995" s="27">
        <v>45340</v>
      </c>
      <c r="C995" t="s">
        <v>583</v>
      </c>
      <c r="D995" t="s">
        <v>861</v>
      </c>
      <c r="E995" t="s">
        <v>1141</v>
      </c>
      <c r="F995">
        <v>2</v>
      </c>
      <c r="G995">
        <v>957.54</v>
      </c>
      <c r="H995">
        <v>0.1</v>
      </c>
      <c r="I995" t="s">
        <v>1194</v>
      </c>
      <c r="J995">
        <v>1723.5719999999999</v>
      </c>
    </row>
    <row r="996" spans="1:10" x14ac:dyDescent="0.3">
      <c r="A996" t="s">
        <v>2191</v>
      </c>
      <c r="B996" s="27">
        <v>45926</v>
      </c>
      <c r="C996" t="s">
        <v>533</v>
      </c>
      <c r="D996" t="s">
        <v>1110</v>
      </c>
      <c r="E996" t="s">
        <v>1162</v>
      </c>
      <c r="F996">
        <v>2</v>
      </c>
      <c r="G996">
        <v>314.39999999999998</v>
      </c>
      <c r="H996">
        <v>7.0000000000000007E-2</v>
      </c>
      <c r="I996" t="s">
        <v>1191</v>
      </c>
      <c r="J996">
        <v>584.78399999999988</v>
      </c>
    </row>
    <row r="997" spans="1:10" x14ac:dyDescent="0.3">
      <c r="A997" t="s">
        <v>2192</v>
      </c>
      <c r="B997" s="27">
        <v>45373</v>
      </c>
      <c r="C997" t="s">
        <v>633</v>
      </c>
      <c r="D997" t="s">
        <v>878</v>
      </c>
      <c r="E997" t="s">
        <v>1141</v>
      </c>
      <c r="F997">
        <v>3</v>
      </c>
      <c r="G997">
        <v>480.11</v>
      </c>
      <c r="H997">
        <v>0.11</v>
      </c>
      <c r="I997" t="s">
        <v>1191</v>
      </c>
      <c r="J997">
        <v>1281.8937000000001</v>
      </c>
    </row>
    <row r="998" spans="1:10" x14ac:dyDescent="0.3">
      <c r="A998" t="s">
        <v>2193</v>
      </c>
      <c r="B998" s="27">
        <v>45579</v>
      </c>
      <c r="C998" t="s">
        <v>621</v>
      </c>
      <c r="D998" t="s">
        <v>955</v>
      </c>
      <c r="E998" t="s">
        <v>1141</v>
      </c>
      <c r="F998">
        <v>4</v>
      </c>
      <c r="G998">
        <v>826.55</v>
      </c>
      <c r="H998">
        <v>0.28000000000000003</v>
      </c>
      <c r="I998" t="s">
        <v>1189</v>
      </c>
      <c r="J998">
        <v>2380.4639999999999</v>
      </c>
    </row>
    <row r="999" spans="1:10" x14ac:dyDescent="0.3">
      <c r="A999" t="s">
        <v>2194</v>
      </c>
      <c r="B999" s="27">
        <v>45805</v>
      </c>
      <c r="C999" t="s">
        <v>331</v>
      </c>
      <c r="D999" t="s">
        <v>888</v>
      </c>
      <c r="E999" t="s">
        <v>1131</v>
      </c>
      <c r="F999">
        <v>3</v>
      </c>
      <c r="G999">
        <v>530.16999999999996</v>
      </c>
      <c r="H999">
        <v>0.18</v>
      </c>
      <c r="I999" t="s">
        <v>1191</v>
      </c>
      <c r="J999">
        <v>1304.2182</v>
      </c>
    </row>
    <row r="1000" spans="1:10" x14ac:dyDescent="0.3">
      <c r="A1000" t="s">
        <v>2195</v>
      </c>
      <c r="B1000" s="27">
        <v>45522</v>
      </c>
      <c r="C1000" t="s">
        <v>652</v>
      </c>
      <c r="D1000" t="s">
        <v>910</v>
      </c>
      <c r="E1000" t="s">
        <v>1172</v>
      </c>
      <c r="F1000">
        <v>3</v>
      </c>
      <c r="G1000">
        <v>336.17</v>
      </c>
      <c r="H1000">
        <v>0.04</v>
      </c>
      <c r="I1000" t="s">
        <v>1194</v>
      </c>
      <c r="J1000">
        <v>968.16959999999995</v>
      </c>
    </row>
    <row r="1001" spans="1:10" x14ac:dyDescent="0.3">
      <c r="A1001" t="s">
        <v>2196</v>
      </c>
      <c r="B1001" s="27">
        <v>45304</v>
      </c>
      <c r="C1001" t="s">
        <v>672</v>
      </c>
      <c r="D1001" t="s">
        <v>1056</v>
      </c>
      <c r="E1001" t="s">
        <v>1147</v>
      </c>
      <c r="F1001">
        <v>4</v>
      </c>
      <c r="G1001">
        <v>22.51</v>
      </c>
      <c r="H1001">
        <v>0.27</v>
      </c>
      <c r="I1001" t="s">
        <v>1191</v>
      </c>
      <c r="J1001">
        <v>65.729200000000006</v>
      </c>
    </row>
    <row r="1002" spans="1:10" x14ac:dyDescent="0.3">
      <c r="A1002" t="s">
        <v>2197</v>
      </c>
      <c r="B1002" s="27">
        <v>45456</v>
      </c>
      <c r="C1002" t="s">
        <v>331</v>
      </c>
      <c r="D1002" t="s">
        <v>989</v>
      </c>
      <c r="E1002" t="s">
        <v>1126</v>
      </c>
      <c r="F1002">
        <v>2</v>
      </c>
      <c r="G1002">
        <v>909.51</v>
      </c>
      <c r="H1002">
        <v>0.27</v>
      </c>
      <c r="I1002" t="s">
        <v>1189</v>
      </c>
      <c r="J1002">
        <v>1327.8846000000001</v>
      </c>
    </row>
    <row r="1003" spans="1:10" x14ac:dyDescent="0.3">
      <c r="A1003" t="s">
        <v>2198</v>
      </c>
      <c r="B1003" s="27">
        <v>45776</v>
      </c>
      <c r="C1003" t="s">
        <v>124</v>
      </c>
      <c r="D1003" t="s">
        <v>1020</v>
      </c>
      <c r="E1003" t="s">
        <v>1164</v>
      </c>
      <c r="F1003">
        <v>4</v>
      </c>
      <c r="G1003">
        <v>593.84</v>
      </c>
      <c r="H1003">
        <v>0.24</v>
      </c>
      <c r="I1003" t="s">
        <v>1191</v>
      </c>
      <c r="J1003">
        <v>1805.2736</v>
      </c>
    </row>
    <row r="1004" spans="1:10" x14ac:dyDescent="0.3">
      <c r="A1004" t="s">
        <v>2199</v>
      </c>
      <c r="B1004" s="27">
        <v>45566</v>
      </c>
      <c r="C1004" t="s">
        <v>216</v>
      </c>
      <c r="D1004" t="s">
        <v>1032</v>
      </c>
      <c r="E1004" t="s">
        <v>1154</v>
      </c>
      <c r="F1004">
        <v>3</v>
      </c>
      <c r="G1004">
        <v>909.11</v>
      </c>
      <c r="H1004">
        <v>0.23</v>
      </c>
      <c r="I1004" t="s">
        <v>1194</v>
      </c>
      <c r="J1004">
        <v>2100.0441000000001</v>
      </c>
    </row>
    <row r="1005" spans="1:10" x14ac:dyDescent="0.3">
      <c r="A1005" t="s">
        <v>2200</v>
      </c>
      <c r="B1005" s="27">
        <v>45542</v>
      </c>
      <c r="C1005" t="s">
        <v>641</v>
      </c>
      <c r="D1005" t="s">
        <v>878</v>
      </c>
      <c r="E1005" t="s">
        <v>1122</v>
      </c>
      <c r="F1005">
        <v>4</v>
      </c>
      <c r="G1005">
        <v>996.85</v>
      </c>
      <c r="H1005">
        <v>0.24</v>
      </c>
      <c r="I1005" t="s">
        <v>1191</v>
      </c>
      <c r="J1005">
        <v>3030.424</v>
      </c>
    </row>
    <row r="1006" spans="1:10" x14ac:dyDescent="0.3">
      <c r="A1006" t="s">
        <v>2201</v>
      </c>
      <c r="B1006" s="27">
        <v>45834</v>
      </c>
      <c r="C1006" t="s">
        <v>492</v>
      </c>
      <c r="D1006" t="s">
        <v>787</v>
      </c>
      <c r="E1006" t="s">
        <v>1172</v>
      </c>
      <c r="F1006">
        <v>1</v>
      </c>
      <c r="G1006">
        <v>522.69000000000005</v>
      </c>
      <c r="H1006">
        <v>0.06</v>
      </c>
      <c r="I1006" t="s">
        <v>1194</v>
      </c>
      <c r="J1006">
        <v>491.32860000000011</v>
      </c>
    </row>
    <row r="1007" spans="1:10" x14ac:dyDescent="0.3">
      <c r="A1007" t="s">
        <v>2202</v>
      </c>
      <c r="B1007" s="27">
        <v>45405</v>
      </c>
      <c r="C1007" t="s">
        <v>337</v>
      </c>
      <c r="D1007" t="s">
        <v>974</v>
      </c>
      <c r="E1007" t="s">
        <v>1131</v>
      </c>
      <c r="F1007">
        <v>3</v>
      </c>
      <c r="G1007">
        <v>261.05</v>
      </c>
      <c r="H1007">
        <v>0.12</v>
      </c>
      <c r="I1007" t="s">
        <v>1191</v>
      </c>
      <c r="J1007">
        <v>689.17200000000014</v>
      </c>
    </row>
    <row r="1008" spans="1:10" x14ac:dyDescent="0.3">
      <c r="A1008" t="s">
        <v>2203</v>
      </c>
      <c r="B1008" s="27">
        <v>45918</v>
      </c>
      <c r="C1008" t="s">
        <v>187</v>
      </c>
      <c r="D1008" t="s">
        <v>875</v>
      </c>
      <c r="E1008" t="s">
        <v>1172</v>
      </c>
      <c r="F1008">
        <v>3</v>
      </c>
      <c r="G1008">
        <v>644.73</v>
      </c>
      <c r="H1008">
        <v>0.01</v>
      </c>
      <c r="I1008" t="s">
        <v>1194</v>
      </c>
      <c r="J1008">
        <v>1914.8480999999999</v>
      </c>
    </row>
    <row r="1009" spans="1:10" x14ac:dyDescent="0.3">
      <c r="A1009" t="s">
        <v>2204</v>
      </c>
      <c r="B1009" s="27">
        <v>45217</v>
      </c>
      <c r="C1009" t="s">
        <v>343</v>
      </c>
      <c r="D1009" t="s">
        <v>1038</v>
      </c>
      <c r="E1009" t="s">
        <v>1126</v>
      </c>
      <c r="F1009">
        <v>2</v>
      </c>
      <c r="G1009">
        <v>541.52</v>
      </c>
      <c r="H1009">
        <v>0.26</v>
      </c>
      <c r="I1009" t="s">
        <v>1191</v>
      </c>
      <c r="J1009">
        <v>801.44959999999992</v>
      </c>
    </row>
    <row r="1010" spans="1:10" x14ac:dyDescent="0.3">
      <c r="A1010" t="s">
        <v>2205</v>
      </c>
      <c r="B1010" s="27">
        <v>45259</v>
      </c>
      <c r="C1010" t="s">
        <v>678</v>
      </c>
      <c r="D1010" t="s">
        <v>1001</v>
      </c>
      <c r="E1010" t="s">
        <v>1154</v>
      </c>
      <c r="F1010">
        <v>1</v>
      </c>
      <c r="G1010">
        <v>395.18</v>
      </c>
      <c r="H1010">
        <v>0.09</v>
      </c>
      <c r="I1010" t="s">
        <v>1191</v>
      </c>
      <c r="J1010">
        <v>359.61380000000003</v>
      </c>
    </row>
    <row r="1011" spans="1:10" x14ac:dyDescent="0.3">
      <c r="A1011" t="s">
        <v>2206</v>
      </c>
      <c r="B1011" s="27">
        <v>45740</v>
      </c>
      <c r="C1011" t="s">
        <v>204</v>
      </c>
      <c r="D1011" t="s">
        <v>821</v>
      </c>
      <c r="E1011" t="s">
        <v>1147</v>
      </c>
      <c r="F1011">
        <v>4</v>
      </c>
      <c r="G1011">
        <v>56.37</v>
      </c>
      <c r="H1011">
        <v>0.17</v>
      </c>
      <c r="I1011" t="s">
        <v>1189</v>
      </c>
      <c r="J1011">
        <v>187.14840000000001</v>
      </c>
    </row>
    <row r="1012" spans="1:10" x14ac:dyDescent="0.3">
      <c r="A1012" t="s">
        <v>2207</v>
      </c>
      <c r="B1012" s="27">
        <v>45908</v>
      </c>
      <c r="C1012" t="s">
        <v>359</v>
      </c>
      <c r="D1012" t="s">
        <v>1050</v>
      </c>
      <c r="E1012" t="s">
        <v>1151</v>
      </c>
      <c r="F1012">
        <v>4</v>
      </c>
      <c r="G1012">
        <v>202.59</v>
      </c>
      <c r="H1012">
        <v>0.06</v>
      </c>
      <c r="I1012" t="s">
        <v>1194</v>
      </c>
      <c r="J1012">
        <v>761.73839999999996</v>
      </c>
    </row>
    <row r="1013" spans="1:10" x14ac:dyDescent="0.3">
      <c r="A1013" t="s">
        <v>2208</v>
      </c>
      <c r="B1013" s="27">
        <v>45601</v>
      </c>
      <c r="C1013" t="s">
        <v>23</v>
      </c>
      <c r="D1013" t="s">
        <v>1056</v>
      </c>
      <c r="E1013" t="s">
        <v>1138</v>
      </c>
      <c r="F1013">
        <v>2</v>
      </c>
      <c r="G1013">
        <v>358.36</v>
      </c>
      <c r="H1013">
        <v>0.05</v>
      </c>
      <c r="I1013" t="s">
        <v>1191</v>
      </c>
      <c r="J1013">
        <v>680.88400000000001</v>
      </c>
    </row>
    <row r="1014" spans="1:10" x14ac:dyDescent="0.3">
      <c r="A1014" t="s">
        <v>2209</v>
      </c>
      <c r="B1014" s="27">
        <v>45535</v>
      </c>
      <c r="C1014" t="s">
        <v>158</v>
      </c>
      <c r="D1014" t="s">
        <v>919</v>
      </c>
      <c r="E1014" t="s">
        <v>1175</v>
      </c>
      <c r="F1014">
        <v>4</v>
      </c>
      <c r="G1014">
        <v>85.62</v>
      </c>
      <c r="H1014">
        <v>0.28000000000000003</v>
      </c>
      <c r="I1014" t="s">
        <v>1194</v>
      </c>
      <c r="J1014">
        <v>246.5856</v>
      </c>
    </row>
    <row r="1015" spans="1:10" x14ac:dyDescent="0.3">
      <c r="A1015" t="s">
        <v>2210</v>
      </c>
      <c r="B1015" s="27">
        <v>45459</v>
      </c>
      <c r="C1015" t="s">
        <v>325</v>
      </c>
      <c r="D1015" t="s">
        <v>816</v>
      </c>
      <c r="E1015" t="s">
        <v>1172</v>
      </c>
      <c r="F1015">
        <v>4</v>
      </c>
      <c r="G1015">
        <v>929.26</v>
      </c>
      <c r="H1015">
        <v>0.23</v>
      </c>
      <c r="I1015" t="s">
        <v>1191</v>
      </c>
      <c r="J1015">
        <v>2862.1208000000001</v>
      </c>
    </row>
    <row r="1016" spans="1:10" x14ac:dyDescent="0.3">
      <c r="A1016" t="s">
        <v>2211</v>
      </c>
      <c r="B1016" s="27">
        <v>45681</v>
      </c>
      <c r="C1016" t="s">
        <v>502</v>
      </c>
      <c r="D1016" t="s">
        <v>992</v>
      </c>
      <c r="E1016" t="s">
        <v>1162</v>
      </c>
      <c r="F1016">
        <v>2</v>
      </c>
      <c r="G1016">
        <v>92.64</v>
      </c>
      <c r="H1016">
        <v>0.14000000000000001</v>
      </c>
      <c r="I1016" t="s">
        <v>1194</v>
      </c>
      <c r="J1016">
        <v>159.3408</v>
      </c>
    </row>
    <row r="1017" spans="1:10" x14ac:dyDescent="0.3">
      <c r="A1017" t="s">
        <v>2212</v>
      </c>
      <c r="B1017" s="27">
        <v>45725</v>
      </c>
      <c r="C1017" t="s">
        <v>418</v>
      </c>
      <c r="D1017" t="s">
        <v>998</v>
      </c>
      <c r="E1017" t="s">
        <v>1134</v>
      </c>
      <c r="F1017">
        <v>4</v>
      </c>
      <c r="G1017">
        <v>139.05000000000001</v>
      </c>
      <c r="H1017">
        <v>0.28999999999999998</v>
      </c>
      <c r="I1017" t="s">
        <v>1194</v>
      </c>
      <c r="J1017">
        <v>394.90199999999999</v>
      </c>
    </row>
    <row r="1018" spans="1:10" x14ac:dyDescent="0.3">
      <c r="A1018" t="s">
        <v>2213</v>
      </c>
      <c r="B1018" s="27">
        <v>45461</v>
      </c>
      <c r="C1018" t="s">
        <v>260</v>
      </c>
      <c r="D1018" t="s">
        <v>971</v>
      </c>
      <c r="E1018" t="s">
        <v>1134</v>
      </c>
      <c r="F1018">
        <v>3</v>
      </c>
      <c r="G1018">
        <v>155.87</v>
      </c>
      <c r="H1018">
        <v>0.03</v>
      </c>
      <c r="I1018" t="s">
        <v>1194</v>
      </c>
      <c r="J1018">
        <v>453.58170000000001</v>
      </c>
    </row>
    <row r="1019" spans="1:10" x14ac:dyDescent="0.3">
      <c r="A1019" t="s">
        <v>2214</v>
      </c>
      <c r="B1019" s="27">
        <v>45837</v>
      </c>
      <c r="C1019" t="s">
        <v>704</v>
      </c>
      <c r="D1019" t="s">
        <v>910</v>
      </c>
      <c r="E1019" t="s">
        <v>1169</v>
      </c>
      <c r="F1019">
        <v>4</v>
      </c>
      <c r="G1019">
        <v>115.42</v>
      </c>
      <c r="H1019">
        <v>0.03</v>
      </c>
      <c r="I1019" t="s">
        <v>1194</v>
      </c>
      <c r="J1019">
        <v>447.82960000000003</v>
      </c>
    </row>
    <row r="1020" spans="1:10" x14ac:dyDescent="0.3">
      <c r="A1020" t="s">
        <v>2215</v>
      </c>
      <c r="B1020" s="27">
        <v>45823</v>
      </c>
      <c r="C1020" t="s">
        <v>232</v>
      </c>
      <c r="D1020" t="s">
        <v>968</v>
      </c>
      <c r="E1020" t="s">
        <v>1141</v>
      </c>
      <c r="F1020">
        <v>3</v>
      </c>
      <c r="G1020">
        <v>593.62</v>
      </c>
      <c r="H1020">
        <v>0.08</v>
      </c>
      <c r="I1020" t="s">
        <v>1189</v>
      </c>
      <c r="J1020">
        <v>1638.3912</v>
      </c>
    </row>
    <row r="1021" spans="1:10" x14ac:dyDescent="0.3">
      <c r="A1021" t="s">
        <v>2216</v>
      </c>
      <c r="B1021" s="27">
        <v>45733</v>
      </c>
      <c r="C1021" t="s">
        <v>568</v>
      </c>
      <c r="D1021" t="s">
        <v>945</v>
      </c>
      <c r="E1021" t="s">
        <v>1134</v>
      </c>
      <c r="F1021">
        <v>2</v>
      </c>
      <c r="G1021">
        <v>825.04</v>
      </c>
      <c r="H1021">
        <v>0.2</v>
      </c>
      <c r="I1021" t="s">
        <v>1189</v>
      </c>
      <c r="J1021">
        <v>1320.0640000000001</v>
      </c>
    </row>
    <row r="1022" spans="1:10" x14ac:dyDescent="0.3">
      <c r="A1022" t="s">
        <v>2217</v>
      </c>
      <c r="B1022" s="27">
        <v>45322</v>
      </c>
      <c r="C1022" t="s">
        <v>1201</v>
      </c>
      <c r="D1022" t="s">
        <v>882</v>
      </c>
      <c r="E1022" t="s">
        <v>1162</v>
      </c>
      <c r="F1022">
        <v>1</v>
      </c>
      <c r="G1022">
        <v>963.76</v>
      </c>
      <c r="H1022">
        <v>0.14000000000000001</v>
      </c>
      <c r="I1022" t="s">
        <v>1191</v>
      </c>
      <c r="J1022">
        <v>828.83359999999993</v>
      </c>
    </row>
    <row r="1023" spans="1:10" x14ac:dyDescent="0.3">
      <c r="A1023" t="s">
        <v>2218</v>
      </c>
      <c r="B1023" s="27">
        <v>45415</v>
      </c>
      <c r="C1023" t="s">
        <v>483</v>
      </c>
      <c r="D1023" t="s">
        <v>977</v>
      </c>
      <c r="E1023" t="s">
        <v>1141</v>
      </c>
      <c r="F1023">
        <v>1</v>
      </c>
      <c r="G1023">
        <v>238.24</v>
      </c>
      <c r="H1023">
        <v>0.12</v>
      </c>
      <c r="I1023" t="s">
        <v>1191</v>
      </c>
      <c r="J1023">
        <v>209.65119999999999</v>
      </c>
    </row>
    <row r="1024" spans="1:10" x14ac:dyDescent="0.3">
      <c r="A1024" t="s">
        <v>2219</v>
      </c>
      <c r="B1024" s="27">
        <v>45644</v>
      </c>
      <c r="C1024" t="s">
        <v>723</v>
      </c>
      <c r="D1024" t="s">
        <v>1059</v>
      </c>
      <c r="E1024" t="s">
        <v>1169</v>
      </c>
      <c r="F1024">
        <v>1</v>
      </c>
      <c r="G1024">
        <v>756.63</v>
      </c>
      <c r="H1024">
        <v>0.04</v>
      </c>
      <c r="I1024" t="s">
        <v>1191</v>
      </c>
      <c r="J1024">
        <v>726.36479999999995</v>
      </c>
    </row>
    <row r="1025" spans="1:10" x14ac:dyDescent="0.3">
      <c r="A1025" t="s">
        <v>2220</v>
      </c>
      <c r="B1025" s="27">
        <v>45845</v>
      </c>
      <c r="C1025" t="s">
        <v>54</v>
      </c>
      <c r="D1025" t="s">
        <v>1092</v>
      </c>
      <c r="E1025" t="s">
        <v>1144</v>
      </c>
      <c r="F1025">
        <v>3</v>
      </c>
      <c r="G1025">
        <v>159.76</v>
      </c>
      <c r="H1025">
        <v>0.22</v>
      </c>
      <c r="I1025" t="s">
        <v>1189</v>
      </c>
      <c r="J1025">
        <v>373.83839999999998</v>
      </c>
    </row>
    <row r="1026" spans="1:10" x14ac:dyDescent="0.3">
      <c r="A1026" t="s">
        <v>2221</v>
      </c>
      <c r="B1026" s="27">
        <v>45354</v>
      </c>
      <c r="C1026" t="s">
        <v>591</v>
      </c>
      <c r="D1026" t="s">
        <v>1098</v>
      </c>
      <c r="E1026" t="s">
        <v>1147</v>
      </c>
      <c r="F1026">
        <v>1</v>
      </c>
      <c r="G1026">
        <v>329.94</v>
      </c>
      <c r="H1026">
        <v>0.14000000000000001</v>
      </c>
      <c r="I1026" t="s">
        <v>1194</v>
      </c>
      <c r="J1026">
        <v>283.7484</v>
      </c>
    </row>
    <row r="1027" spans="1:10" x14ac:dyDescent="0.3">
      <c r="A1027" t="s">
        <v>2222</v>
      </c>
      <c r="B1027" s="27">
        <v>45720</v>
      </c>
      <c r="C1027" t="s">
        <v>138</v>
      </c>
      <c r="D1027" t="s">
        <v>855</v>
      </c>
      <c r="E1027" t="s">
        <v>1147</v>
      </c>
      <c r="F1027">
        <v>1</v>
      </c>
      <c r="G1027">
        <v>234.06</v>
      </c>
      <c r="H1027">
        <v>0.11</v>
      </c>
      <c r="I1027" t="s">
        <v>1191</v>
      </c>
      <c r="J1027">
        <v>208.3134</v>
      </c>
    </row>
    <row r="1028" spans="1:10" x14ac:dyDescent="0.3">
      <c r="A1028" t="s">
        <v>2223</v>
      </c>
      <c r="B1028" s="27">
        <v>45278</v>
      </c>
      <c r="C1028" t="s">
        <v>515</v>
      </c>
      <c r="D1028" t="s">
        <v>1056</v>
      </c>
      <c r="E1028" t="s">
        <v>1117</v>
      </c>
      <c r="F1028">
        <v>2</v>
      </c>
      <c r="G1028">
        <v>773.75</v>
      </c>
      <c r="H1028">
        <v>0.16</v>
      </c>
      <c r="I1028" t="s">
        <v>1191</v>
      </c>
      <c r="J1028">
        <v>1299.9000000000001</v>
      </c>
    </row>
    <row r="1029" spans="1:10" x14ac:dyDescent="0.3">
      <c r="A1029" t="s">
        <v>2224</v>
      </c>
      <c r="B1029" s="27">
        <v>45422</v>
      </c>
      <c r="C1029" t="s">
        <v>695</v>
      </c>
      <c r="D1029" t="s">
        <v>968</v>
      </c>
      <c r="E1029" t="s">
        <v>1175</v>
      </c>
      <c r="F1029">
        <v>1</v>
      </c>
      <c r="G1029">
        <v>73.88</v>
      </c>
      <c r="H1029">
        <v>0.04</v>
      </c>
      <c r="I1029" t="s">
        <v>1189</v>
      </c>
      <c r="J1029">
        <v>70.924799999999991</v>
      </c>
    </row>
    <row r="1030" spans="1:10" x14ac:dyDescent="0.3">
      <c r="A1030" t="s">
        <v>2225</v>
      </c>
      <c r="B1030" s="27">
        <v>45337</v>
      </c>
      <c r="C1030" t="s">
        <v>27</v>
      </c>
      <c r="D1030" t="s">
        <v>1071</v>
      </c>
      <c r="E1030" t="s">
        <v>1175</v>
      </c>
      <c r="F1030">
        <v>1</v>
      </c>
      <c r="G1030">
        <v>859.3</v>
      </c>
      <c r="H1030">
        <v>0.16</v>
      </c>
      <c r="I1030" t="s">
        <v>1191</v>
      </c>
      <c r="J1030">
        <v>721.8119999999999</v>
      </c>
    </row>
    <row r="1031" spans="1:10" x14ac:dyDescent="0.3">
      <c r="A1031" t="s">
        <v>2226</v>
      </c>
      <c r="B1031" s="27">
        <v>45564</v>
      </c>
      <c r="C1031" t="s">
        <v>243</v>
      </c>
      <c r="D1031" t="s">
        <v>1056</v>
      </c>
      <c r="E1031" t="s">
        <v>1141</v>
      </c>
      <c r="F1031">
        <v>4</v>
      </c>
      <c r="G1031">
        <v>762.43</v>
      </c>
      <c r="H1031">
        <v>0.05</v>
      </c>
      <c r="I1031" t="s">
        <v>1189</v>
      </c>
      <c r="J1031">
        <v>2897.233999999999</v>
      </c>
    </row>
    <row r="1032" spans="1:10" x14ac:dyDescent="0.3">
      <c r="A1032" t="s">
        <v>2227</v>
      </c>
      <c r="B1032" s="27">
        <v>45424</v>
      </c>
      <c r="C1032" t="s">
        <v>235</v>
      </c>
      <c r="D1032" t="s">
        <v>1032</v>
      </c>
      <c r="E1032" t="s">
        <v>1117</v>
      </c>
      <c r="F1032">
        <v>1</v>
      </c>
      <c r="G1032">
        <v>328.51</v>
      </c>
      <c r="H1032">
        <v>0.2</v>
      </c>
      <c r="I1032" t="s">
        <v>1194</v>
      </c>
      <c r="J1032">
        <v>262.80799999999999</v>
      </c>
    </row>
    <row r="1033" spans="1:10" x14ac:dyDescent="0.3">
      <c r="A1033" t="s">
        <v>2228</v>
      </c>
      <c r="B1033" s="27">
        <v>45719</v>
      </c>
      <c r="C1033" t="s">
        <v>456</v>
      </c>
      <c r="D1033" t="s">
        <v>942</v>
      </c>
      <c r="E1033" t="s">
        <v>1134</v>
      </c>
      <c r="F1033">
        <v>1</v>
      </c>
      <c r="G1033">
        <v>34.51</v>
      </c>
      <c r="H1033">
        <v>0.04</v>
      </c>
      <c r="I1033" t="s">
        <v>1194</v>
      </c>
      <c r="J1033">
        <v>33.129600000000003</v>
      </c>
    </row>
    <row r="1034" spans="1:10" x14ac:dyDescent="0.3">
      <c r="A1034" t="s">
        <v>2229</v>
      </c>
      <c r="B1034" s="27">
        <v>45250</v>
      </c>
      <c r="C1034" t="s">
        <v>211</v>
      </c>
      <c r="D1034" t="s">
        <v>861</v>
      </c>
      <c r="E1034" t="s">
        <v>1157</v>
      </c>
      <c r="F1034">
        <v>3</v>
      </c>
      <c r="G1034">
        <v>663.73</v>
      </c>
      <c r="H1034">
        <v>0.06</v>
      </c>
      <c r="I1034" t="s">
        <v>1194</v>
      </c>
      <c r="J1034">
        <v>1871.7185999999999</v>
      </c>
    </row>
    <row r="1035" spans="1:10" x14ac:dyDescent="0.3">
      <c r="A1035" t="s">
        <v>2230</v>
      </c>
      <c r="B1035" s="27">
        <v>45479</v>
      </c>
      <c r="C1035" t="s">
        <v>415</v>
      </c>
      <c r="D1035" t="s">
        <v>907</v>
      </c>
      <c r="E1035" t="s">
        <v>1151</v>
      </c>
      <c r="F1035">
        <v>1</v>
      </c>
      <c r="G1035">
        <v>409.41</v>
      </c>
      <c r="H1035">
        <v>0.13</v>
      </c>
      <c r="I1035" t="s">
        <v>1191</v>
      </c>
      <c r="J1035">
        <v>356.18669999999997</v>
      </c>
    </row>
    <row r="1036" spans="1:10" x14ac:dyDescent="0.3">
      <c r="A1036" t="s">
        <v>2231</v>
      </c>
      <c r="B1036" s="27">
        <v>45727</v>
      </c>
      <c r="C1036" t="s">
        <v>195</v>
      </c>
      <c r="D1036" t="s">
        <v>1047</v>
      </c>
      <c r="E1036" t="s">
        <v>1131</v>
      </c>
      <c r="F1036">
        <v>3</v>
      </c>
      <c r="G1036">
        <v>461.03</v>
      </c>
      <c r="H1036">
        <v>0.11</v>
      </c>
      <c r="I1036" t="s">
        <v>1191</v>
      </c>
      <c r="J1036">
        <v>1230.9501</v>
      </c>
    </row>
    <row r="1037" spans="1:10" x14ac:dyDescent="0.3">
      <c r="A1037" t="s">
        <v>2232</v>
      </c>
      <c r="B1037" s="27">
        <v>45394</v>
      </c>
      <c r="C1037" t="s">
        <v>591</v>
      </c>
      <c r="D1037" t="s">
        <v>861</v>
      </c>
      <c r="E1037" t="s">
        <v>1164</v>
      </c>
      <c r="F1037">
        <v>2</v>
      </c>
      <c r="G1037">
        <v>760.14</v>
      </c>
      <c r="H1037">
        <v>0.02</v>
      </c>
      <c r="I1037" t="s">
        <v>1194</v>
      </c>
      <c r="J1037">
        <v>1489.8743999999999</v>
      </c>
    </row>
    <row r="1038" spans="1:10" x14ac:dyDescent="0.3">
      <c r="A1038" t="s">
        <v>2233</v>
      </c>
      <c r="B1038" s="27">
        <v>45773</v>
      </c>
      <c r="C1038" t="s">
        <v>462</v>
      </c>
      <c r="D1038" t="s">
        <v>875</v>
      </c>
      <c r="E1038" t="s">
        <v>1122</v>
      </c>
      <c r="F1038">
        <v>3</v>
      </c>
      <c r="G1038">
        <v>688.76</v>
      </c>
      <c r="H1038">
        <v>0.12</v>
      </c>
      <c r="I1038" t="s">
        <v>1191</v>
      </c>
      <c r="J1038">
        <v>1818.3263999999999</v>
      </c>
    </row>
    <row r="1039" spans="1:10" x14ac:dyDescent="0.3">
      <c r="A1039" t="s">
        <v>2234</v>
      </c>
      <c r="B1039" s="27">
        <v>45779</v>
      </c>
      <c r="C1039" t="s">
        <v>285</v>
      </c>
      <c r="D1039" t="s">
        <v>939</v>
      </c>
      <c r="E1039" t="s">
        <v>1151</v>
      </c>
      <c r="F1039">
        <v>2</v>
      </c>
      <c r="G1039">
        <v>257.77999999999997</v>
      </c>
      <c r="H1039">
        <v>0.05</v>
      </c>
      <c r="I1039" t="s">
        <v>1189</v>
      </c>
      <c r="J1039">
        <v>489.78199999999993</v>
      </c>
    </row>
    <row r="1040" spans="1:10" x14ac:dyDescent="0.3">
      <c r="A1040" t="s">
        <v>2235</v>
      </c>
      <c r="B1040" s="27">
        <v>45400</v>
      </c>
      <c r="C1040" t="s">
        <v>124</v>
      </c>
      <c r="D1040" t="s">
        <v>971</v>
      </c>
      <c r="E1040" t="s">
        <v>1144</v>
      </c>
      <c r="F1040">
        <v>2</v>
      </c>
      <c r="G1040">
        <v>314.29000000000002</v>
      </c>
      <c r="H1040">
        <v>0.19</v>
      </c>
      <c r="I1040" t="s">
        <v>1194</v>
      </c>
      <c r="J1040">
        <v>509.14980000000008</v>
      </c>
    </row>
    <row r="1041" spans="1:10" x14ac:dyDescent="0.3">
      <c r="A1041" t="s">
        <v>2236</v>
      </c>
      <c r="B1041" s="27">
        <v>45520</v>
      </c>
      <c r="C1041" t="s">
        <v>280</v>
      </c>
      <c r="D1041" t="s">
        <v>1029</v>
      </c>
      <c r="E1041" t="s">
        <v>1164</v>
      </c>
      <c r="F1041">
        <v>3</v>
      </c>
      <c r="G1041">
        <v>336.09</v>
      </c>
      <c r="H1041">
        <v>0.01</v>
      </c>
      <c r="I1041" t="s">
        <v>1191</v>
      </c>
      <c r="J1041">
        <v>998.18729999999994</v>
      </c>
    </row>
    <row r="1042" spans="1:10" x14ac:dyDescent="0.3">
      <c r="A1042" t="s">
        <v>2237</v>
      </c>
      <c r="B1042" s="27">
        <v>45861</v>
      </c>
      <c r="C1042" t="s">
        <v>16</v>
      </c>
      <c r="D1042" t="s">
        <v>1038</v>
      </c>
      <c r="E1042" t="s">
        <v>1172</v>
      </c>
      <c r="F1042">
        <v>3</v>
      </c>
      <c r="G1042">
        <v>202.07</v>
      </c>
      <c r="H1042">
        <v>0.23</v>
      </c>
      <c r="I1042" t="s">
        <v>1191</v>
      </c>
      <c r="J1042">
        <v>466.78170000000011</v>
      </c>
    </row>
    <row r="1043" spans="1:10" x14ac:dyDescent="0.3">
      <c r="A1043" t="s">
        <v>2238</v>
      </c>
      <c r="B1043" s="27">
        <v>45781</v>
      </c>
      <c r="C1043" t="s">
        <v>504</v>
      </c>
      <c r="D1043" t="s">
        <v>855</v>
      </c>
      <c r="E1043" t="s">
        <v>1147</v>
      </c>
      <c r="F1043">
        <v>2</v>
      </c>
      <c r="G1043">
        <v>485.25</v>
      </c>
      <c r="H1043">
        <v>0.28000000000000003</v>
      </c>
      <c r="I1043" t="s">
        <v>1189</v>
      </c>
      <c r="J1043">
        <v>698.76</v>
      </c>
    </row>
    <row r="1044" spans="1:10" x14ac:dyDescent="0.3">
      <c r="A1044" t="s">
        <v>2239</v>
      </c>
      <c r="B1044" s="27">
        <v>45906</v>
      </c>
      <c r="C1044" t="s">
        <v>304</v>
      </c>
      <c r="D1044" t="s">
        <v>1038</v>
      </c>
      <c r="E1044" t="s">
        <v>1154</v>
      </c>
      <c r="F1044">
        <v>4</v>
      </c>
      <c r="G1044">
        <v>552.38</v>
      </c>
      <c r="H1044">
        <v>0.1</v>
      </c>
      <c r="I1044" t="s">
        <v>1191</v>
      </c>
      <c r="J1044">
        <v>1988.568</v>
      </c>
    </row>
    <row r="1045" spans="1:10" x14ac:dyDescent="0.3">
      <c r="A1045" t="s">
        <v>2240</v>
      </c>
      <c r="B1045" s="27">
        <v>45251</v>
      </c>
      <c r="C1045" t="s">
        <v>213</v>
      </c>
      <c r="D1045" t="s">
        <v>986</v>
      </c>
      <c r="E1045" t="s">
        <v>1172</v>
      </c>
      <c r="F1045">
        <v>4</v>
      </c>
      <c r="G1045">
        <v>377.26</v>
      </c>
      <c r="H1045">
        <v>0.22</v>
      </c>
      <c r="I1045" t="s">
        <v>1194</v>
      </c>
      <c r="J1045">
        <v>1177.0512000000001</v>
      </c>
    </row>
    <row r="1046" spans="1:10" x14ac:dyDescent="0.3">
      <c r="A1046" t="s">
        <v>2241</v>
      </c>
      <c r="B1046" s="27">
        <v>45257</v>
      </c>
      <c r="C1046" t="s">
        <v>126</v>
      </c>
      <c r="D1046" t="s">
        <v>951</v>
      </c>
      <c r="E1046" t="s">
        <v>1178</v>
      </c>
      <c r="F1046">
        <v>4</v>
      </c>
      <c r="G1046">
        <v>189.07</v>
      </c>
      <c r="H1046">
        <v>0.1</v>
      </c>
      <c r="I1046" t="s">
        <v>1194</v>
      </c>
      <c r="J1046">
        <v>680.65200000000004</v>
      </c>
    </row>
    <row r="1047" spans="1:10" x14ac:dyDescent="0.3">
      <c r="A1047" t="s">
        <v>2242</v>
      </c>
      <c r="B1047" s="27">
        <v>45818</v>
      </c>
      <c r="C1047" t="s">
        <v>1372</v>
      </c>
      <c r="D1047" t="s">
        <v>897</v>
      </c>
      <c r="E1047" t="s">
        <v>1134</v>
      </c>
      <c r="F1047">
        <v>3</v>
      </c>
      <c r="G1047">
        <v>272.27</v>
      </c>
      <c r="H1047">
        <v>0.01</v>
      </c>
      <c r="I1047" t="s">
        <v>1189</v>
      </c>
      <c r="J1047">
        <v>808.64189999999996</v>
      </c>
    </row>
    <row r="1048" spans="1:10" x14ac:dyDescent="0.3">
      <c r="A1048" t="s">
        <v>2243</v>
      </c>
      <c r="B1048" s="27">
        <v>45806</v>
      </c>
      <c r="C1048" t="s">
        <v>440</v>
      </c>
      <c r="D1048" t="s">
        <v>1089</v>
      </c>
      <c r="E1048" t="s">
        <v>1157</v>
      </c>
      <c r="F1048">
        <v>1</v>
      </c>
      <c r="G1048">
        <v>209.39</v>
      </c>
      <c r="H1048">
        <v>0.28000000000000003</v>
      </c>
      <c r="I1048" t="s">
        <v>1191</v>
      </c>
      <c r="J1048">
        <v>150.76079999999999</v>
      </c>
    </row>
    <row r="1049" spans="1:10" x14ac:dyDescent="0.3">
      <c r="A1049" t="s">
        <v>2244</v>
      </c>
      <c r="B1049" s="27">
        <v>45288</v>
      </c>
      <c r="C1049" t="s">
        <v>126</v>
      </c>
      <c r="D1049" t="s">
        <v>1053</v>
      </c>
      <c r="E1049" t="s">
        <v>1151</v>
      </c>
      <c r="F1049">
        <v>1</v>
      </c>
      <c r="G1049">
        <v>813.87</v>
      </c>
      <c r="H1049">
        <v>0.23</v>
      </c>
      <c r="I1049" t="s">
        <v>1189</v>
      </c>
      <c r="J1049">
        <v>626.67989999999998</v>
      </c>
    </row>
    <row r="1050" spans="1:10" x14ac:dyDescent="0.3">
      <c r="A1050" t="s">
        <v>2245</v>
      </c>
      <c r="B1050" s="27">
        <v>45783</v>
      </c>
      <c r="C1050" t="s">
        <v>431</v>
      </c>
      <c r="D1050" t="s">
        <v>891</v>
      </c>
      <c r="E1050" t="s">
        <v>1117</v>
      </c>
      <c r="F1050">
        <v>1</v>
      </c>
      <c r="G1050">
        <v>143.69999999999999</v>
      </c>
      <c r="H1050">
        <v>0.19</v>
      </c>
      <c r="I1050" t="s">
        <v>1191</v>
      </c>
      <c r="J1050">
        <v>116.39700000000001</v>
      </c>
    </row>
    <row r="1051" spans="1:10" x14ac:dyDescent="0.3">
      <c r="A1051" t="s">
        <v>2246</v>
      </c>
      <c r="B1051" s="27">
        <v>45385</v>
      </c>
      <c r="C1051" t="s">
        <v>744</v>
      </c>
      <c r="D1051" t="s">
        <v>948</v>
      </c>
      <c r="E1051" t="s">
        <v>1122</v>
      </c>
      <c r="F1051">
        <v>4</v>
      </c>
      <c r="G1051">
        <v>837.34</v>
      </c>
      <c r="H1051">
        <v>0.05</v>
      </c>
      <c r="I1051" t="s">
        <v>1191</v>
      </c>
      <c r="J1051">
        <v>3181.8919999999998</v>
      </c>
    </row>
    <row r="1052" spans="1:10" x14ac:dyDescent="0.3">
      <c r="A1052" t="s">
        <v>2247</v>
      </c>
      <c r="B1052" s="27">
        <v>45878</v>
      </c>
      <c r="C1052" t="s">
        <v>230</v>
      </c>
      <c r="D1052" t="s">
        <v>848</v>
      </c>
      <c r="E1052" t="s">
        <v>1178</v>
      </c>
      <c r="F1052">
        <v>1</v>
      </c>
      <c r="G1052">
        <v>151.66</v>
      </c>
      <c r="H1052">
        <v>0.16</v>
      </c>
      <c r="I1052" t="s">
        <v>1194</v>
      </c>
      <c r="J1052">
        <v>127.3944</v>
      </c>
    </row>
    <row r="1053" spans="1:10" x14ac:dyDescent="0.3">
      <c r="A1053" t="s">
        <v>2248</v>
      </c>
      <c r="B1053" s="27">
        <v>45720</v>
      </c>
      <c r="C1053" t="s">
        <v>1372</v>
      </c>
      <c r="D1053" t="s">
        <v>942</v>
      </c>
      <c r="E1053" t="s">
        <v>1147</v>
      </c>
      <c r="F1053">
        <v>3</v>
      </c>
      <c r="G1053">
        <v>961.4</v>
      </c>
      <c r="H1053">
        <v>0.02</v>
      </c>
      <c r="I1053" t="s">
        <v>1191</v>
      </c>
      <c r="J1053">
        <v>2826.5160000000001</v>
      </c>
    </row>
    <row r="1054" spans="1:10" x14ac:dyDescent="0.3">
      <c r="A1054" t="s">
        <v>2249</v>
      </c>
      <c r="B1054" s="27">
        <v>45503</v>
      </c>
      <c r="C1054" t="s">
        <v>593</v>
      </c>
      <c r="D1054" t="s">
        <v>1035</v>
      </c>
      <c r="E1054" t="s">
        <v>1175</v>
      </c>
      <c r="F1054">
        <v>4</v>
      </c>
      <c r="G1054">
        <v>475.98</v>
      </c>
      <c r="H1054">
        <v>0.19</v>
      </c>
      <c r="I1054" t="s">
        <v>1191</v>
      </c>
      <c r="J1054">
        <v>1542.1751999999999</v>
      </c>
    </row>
    <row r="1055" spans="1:10" x14ac:dyDescent="0.3">
      <c r="A1055" t="s">
        <v>2250</v>
      </c>
      <c r="B1055" s="27">
        <v>45551</v>
      </c>
      <c r="C1055" t="s">
        <v>610</v>
      </c>
      <c r="D1055" t="s">
        <v>923</v>
      </c>
      <c r="E1055" t="s">
        <v>1166</v>
      </c>
      <c r="F1055">
        <v>4</v>
      </c>
      <c r="G1055">
        <v>132.88999999999999</v>
      </c>
      <c r="H1055">
        <v>0.12</v>
      </c>
      <c r="I1055" t="s">
        <v>1189</v>
      </c>
      <c r="J1055">
        <v>467.77280000000002</v>
      </c>
    </row>
    <row r="1056" spans="1:10" x14ac:dyDescent="0.3">
      <c r="A1056" t="s">
        <v>2251</v>
      </c>
      <c r="B1056" s="27">
        <v>45850</v>
      </c>
      <c r="C1056" t="s">
        <v>696</v>
      </c>
      <c r="D1056" t="s">
        <v>913</v>
      </c>
      <c r="E1056" t="s">
        <v>1159</v>
      </c>
      <c r="F1056">
        <v>3</v>
      </c>
      <c r="G1056">
        <v>471.31</v>
      </c>
      <c r="H1056">
        <v>0</v>
      </c>
      <c r="I1056" t="s">
        <v>1191</v>
      </c>
      <c r="J1056">
        <v>1413.93</v>
      </c>
    </row>
    <row r="1057" spans="1:10" x14ac:dyDescent="0.3">
      <c r="A1057" t="s">
        <v>2252</v>
      </c>
      <c r="B1057" s="27">
        <v>45441</v>
      </c>
      <c r="C1057" t="s">
        <v>1201</v>
      </c>
      <c r="D1057" t="s">
        <v>1041</v>
      </c>
      <c r="E1057" t="s">
        <v>1164</v>
      </c>
      <c r="F1057">
        <v>2</v>
      </c>
      <c r="G1057">
        <v>720.32</v>
      </c>
      <c r="H1057">
        <v>0.26</v>
      </c>
      <c r="I1057" t="s">
        <v>1189</v>
      </c>
      <c r="J1057">
        <v>1066.0735999999999</v>
      </c>
    </row>
    <row r="1058" spans="1:10" x14ac:dyDescent="0.3">
      <c r="A1058" t="s">
        <v>2253</v>
      </c>
      <c r="B1058" s="27">
        <v>45431</v>
      </c>
      <c r="C1058" t="s">
        <v>166</v>
      </c>
      <c r="D1058" t="s">
        <v>1010</v>
      </c>
      <c r="E1058" t="s">
        <v>1175</v>
      </c>
      <c r="F1058">
        <v>4</v>
      </c>
      <c r="G1058">
        <v>99.92</v>
      </c>
      <c r="H1058">
        <v>0.11</v>
      </c>
      <c r="I1058" t="s">
        <v>1194</v>
      </c>
      <c r="J1058">
        <v>355.71519999999998</v>
      </c>
    </row>
    <row r="1059" spans="1:10" x14ac:dyDescent="0.3">
      <c r="A1059" t="s">
        <v>2254</v>
      </c>
      <c r="B1059" s="27">
        <v>45873</v>
      </c>
      <c r="C1059" t="s">
        <v>150</v>
      </c>
      <c r="D1059" t="s">
        <v>830</v>
      </c>
      <c r="E1059" t="s">
        <v>1131</v>
      </c>
      <c r="F1059">
        <v>3</v>
      </c>
      <c r="G1059">
        <v>900.63</v>
      </c>
      <c r="H1059">
        <v>0.11</v>
      </c>
      <c r="I1059" t="s">
        <v>1194</v>
      </c>
      <c r="J1059">
        <v>2404.6821</v>
      </c>
    </row>
    <row r="1060" spans="1:10" x14ac:dyDescent="0.3">
      <c r="A1060" t="s">
        <v>2255</v>
      </c>
      <c r="B1060" s="27">
        <v>45629</v>
      </c>
      <c r="C1060" t="s">
        <v>704</v>
      </c>
      <c r="D1060" t="s">
        <v>948</v>
      </c>
      <c r="E1060" t="s">
        <v>1147</v>
      </c>
      <c r="F1060">
        <v>1</v>
      </c>
      <c r="G1060">
        <v>681.72</v>
      </c>
      <c r="H1060">
        <v>0.11</v>
      </c>
      <c r="I1060" t="s">
        <v>1191</v>
      </c>
      <c r="J1060">
        <v>606.73080000000004</v>
      </c>
    </row>
    <row r="1061" spans="1:10" x14ac:dyDescent="0.3">
      <c r="A1061" t="s">
        <v>2256</v>
      </c>
      <c r="B1061" s="27">
        <v>45222</v>
      </c>
      <c r="C1061" t="s">
        <v>35</v>
      </c>
      <c r="D1061" t="s">
        <v>1047</v>
      </c>
      <c r="E1061" t="s">
        <v>1162</v>
      </c>
      <c r="F1061">
        <v>2</v>
      </c>
      <c r="G1061">
        <v>838.22</v>
      </c>
      <c r="H1061">
        <v>0.3</v>
      </c>
      <c r="I1061" t="s">
        <v>1189</v>
      </c>
      <c r="J1061">
        <v>1173.508</v>
      </c>
    </row>
    <row r="1062" spans="1:10" x14ac:dyDescent="0.3">
      <c r="A1062" t="s">
        <v>2257</v>
      </c>
      <c r="B1062" s="27">
        <v>45797</v>
      </c>
      <c r="C1062" t="s">
        <v>337</v>
      </c>
      <c r="D1062" t="s">
        <v>1074</v>
      </c>
      <c r="E1062" t="s">
        <v>1159</v>
      </c>
      <c r="F1062">
        <v>2</v>
      </c>
      <c r="G1062">
        <v>816.22</v>
      </c>
      <c r="H1062">
        <v>0.27</v>
      </c>
      <c r="I1062" t="s">
        <v>1189</v>
      </c>
      <c r="J1062">
        <v>1191.6812</v>
      </c>
    </row>
    <row r="1063" spans="1:10" x14ac:dyDescent="0.3">
      <c r="A1063" t="s">
        <v>2258</v>
      </c>
      <c r="B1063" s="27">
        <v>45554</v>
      </c>
      <c r="C1063" t="s">
        <v>610</v>
      </c>
      <c r="D1063" t="s">
        <v>995</v>
      </c>
      <c r="E1063" t="s">
        <v>1144</v>
      </c>
      <c r="F1063">
        <v>2</v>
      </c>
      <c r="G1063">
        <v>654.12</v>
      </c>
      <c r="H1063">
        <v>0.27</v>
      </c>
      <c r="I1063" t="s">
        <v>1191</v>
      </c>
      <c r="J1063">
        <v>955.01519999999994</v>
      </c>
    </row>
    <row r="1064" spans="1:10" x14ac:dyDescent="0.3">
      <c r="A1064" t="s">
        <v>2259</v>
      </c>
      <c r="B1064" s="27">
        <v>45385</v>
      </c>
      <c r="C1064" t="s">
        <v>211</v>
      </c>
      <c r="D1064" t="s">
        <v>1032</v>
      </c>
      <c r="E1064" t="s">
        <v>1162</v>
      </c>
      <c r="F1064">
        <v>4</v>
      </c>
      <c r="G1064">
        <v>528.22</v>
      </c>
      <c r="H1064">
        <v>0.2</v>
      </c>
      <c r="I1064" t="s">
        <v>1191</v>
      </c>
      <c r="J1064">
        <v>1690.3040000000001</v>
      </c>
    </row>
    <row r="1065" spans="1:10" x14ac:dyDescent="0.3">
      <c r="A1065" t="s">
        <v>2260</v>
      </c>
      <c r="B1065" s="27">
        <v>45704</v>
      </c>
      <c r="C1065" t="s">
        <v>378</v>
      </c>
      <c r="D1065" t="s">
        <v>910</v>
      </c>
      <c r="E1065" t="s">
        <v>1144</v>
      </c>
      <c r="F1065">
        <v>4</v>
      </c>
      <c r="G1065">
        <v>36.72</v>
      </c>
      <c r="H1065">
        <v>7.0000000000000007E-2</v>
      </c>
      <c r="I1065" t="s">
        <v>1194</v>
      </c>
      <c r="J1065">
        <v>136.5984</v>
      </c>
    </row>
    <row r="1066" spans="1:10" x14ac:dyDescent="0.3">
      <c r="A1066" t="s">
        <v>2261</v>
      </c>
      <c r="B1066" s="27">
        <v>45545</v>
      </c>
      <c r="C1066" t="s">
        <v>593</v>
      </c>
      <c r="D1066" t="s">
        <v>1047</v>
      </c>
      <c r="E1066" t="s">
        <v>1178</v>
      </c>
      <c r="F1066">
        <v>2</v>
      </c>
      <c r="G1066">
        <v>705.97</v>
      </c>
      <c r="H1066">
        <v>0.1</v>
      </c>
      <c r="I1066" t="s">
        <v>1191</v>
      </c>
      <c r="J1066">
        <v>1270.7460000000001</v>
      </c>
    </row>
    <row r="1067" spans="1:10" x14ac:dyDescent="0.3">
      <c r="A1067" t="s">
        <v>2262</v>
      </c>
      <c r="B1067" s="27">
        <v>45736</v>
      </c>
      <c r="C1067" t="s">
        <v>64</v>
      </c>
      <c r="D1067" t="s">
        <v>930</v>
      </c>
      <c r="E1067" t="s">
        <v>1122</v>
      </c>
      <c r="F1067">
        <v>2</v>
      </c>
      <c r="G1067">
        <v>994.29</v>
      </c>
      <c r="H1067">
        <v>0.01</v>
      </c>
      <c r="I1067" t="s">
        <v>1191</v>
      </c>
      <c r="J1067">
        <v>1968.6941999999999</v>
      </c>
    </row>
    <row r="1068" spans="1:10" x14ac:dyDescent="0.3">
      <c r="A1068" t="s">
        <v>2263</v>
      </c>
      <c r="B1068" s="27">
        <v>45608</v>
      </c>
      <c r="C1068" t="s">
        <v>672</v>
      </c>
      <c r="D1068" t="s">
        <v>1089</v>
      </c>
      <c r="E1068" t="s">
        <v>1175</v>
      </c>
      <c r="F1068">
        <v>1</v>
      </c>
      <c r="G1068">
        <v>909.04</v>
      </c>
      <c r="H1068">
        <v>0.11</v>
      </c>
      <c r="I1068" t="s">
        <v>1189</v>
      </c>
      <c r="J1068">
        <v>809.04560000000004</v>
      </c>
    </row>
    <row r="1069" spans="1:10" x14ac:dyDescent="0.3">
      <c r="A1069" t="s">
        <v>2264</v>
      </c>
      <c r="B1069" s="27">
        <v>45334</v>
      </c>
      <c r="C1069" t="s">
        <v>564</v>
      </c>
      <c r="D1069" t="s">
        <v>910</v>
      </c>
      <c r="E1069" t="s">
        <v>1157</v>
      </c>
      <c r="F1069">
        <v>1</v>
      </c>
      <c r="G1069">
        <v>164.73</v>
      </c>
      <c r="H1069">
        <v>0.12</v>
      </c>
      <c r="I1069" t="s">
        <v>1191</v>
      </c>
      <c r="J1069">
        <v>144.9624</v>
      </c>
    </row>
    <row r="1070" spans="1:10" x14ac:dyDescent="0.3">
      <c r="A1070" t="s">
        <v>2265</v>
      </c>
      <c r="B1070" s="27">
        <v>45690</v>
      </c>
      <c r="C1070" t="s">
        <v>142</v>
      </c>
      <c r="D1070" t="s">
        <v>919</v>
      </c>
      <c r="E1070" t="s">
        <v>1144</v>
      </c>
      <c r="F1070">
        <v>2</v>
      </c>
      <c r="G1070">
        <v>606.35</v>
      </c>
      <c r="H1070">
        <v>0.16</v>
      </c>
      <c r="I1070" t="s">
        <v>1194</v>
      </c>
      <c r="J1070">
        <v>1018.668</v>
      </c>
    </row>
    <row r="1071" spans="1:10" x14ac:dyDescent="0.3">
      <c r="A1071" t="s">
        <v>2266</v>
      </c>
      <c r="B1071" s="27">
        <v>45481</v>
      </c>
      <c r="C1071" t="s">
        <v>292</v>
      </c>
      <c r="D1071" t="s">
        <v>1107</v>
      </c>
      <c r="E1071" t="s">
        <v>1134</v>
      </c>
      <c r="F1071">
        <v>3</v>
      </c>
      <c r="G1071">
        <v>904.19</v>
      </c>
      <c r="H1071">
        <v>0.09</v>
      </c>
      <c r="I1071" t="s">
        <v>1189</v>
      </c>
      <c r="J1071">
        <v>2468.4387000000002</v>
      </c>
    </row>
    <row r="1072" spans="1:10" x14ac:dyDescent="0.3">
      <c r="A1072" t="s">
        <v>2267</v>
      </c>
      <c r="B1072" s="27">
        <v>45576</v>
      </c>
      <c r="C1072" t="s">
        <v>274</v>
      </c>
      <c r="D1072" t="s">
        <v>962</v>
      </c>
      <c r="E1072" t="s">
        <v>1126</v>
      </c>
      <c r="F1072">
        <v>4</v>
      </c>
      <c r="G1072">
        <v>694.61</v>
      </c>
      <c r="H1072">
        <v>0.18</v>
      </c>
      <c r="I1072" t="s">
        <v>1194</v>
      </c>
      <c r="J1072">
        <v>2278.3208</v>
      </c>
    </row>
    <row r="1073" spans="1:10" x14ac:dyDescent="0.3">
      <c r="A1073" t="s">
        <v>2268</v>
      </c>
      <c r="B1073" s="27">
        <v>45215</v>
      </c>
      <c r="C1073" t="s">
        <v>383</v>
      </c>
      <c r="D1073" t="s">
        <v>1080</v>
      </c>
      <c r="E1073" t="s">
        <v>1126</v>
      </c>
      <c r="F1073">
        <v>4</v>
      </c>
      <c r="G1073">
        <v>753.83</v>
      </c>
      <c r="H1073">
        <v>0.24</v>
      </c>
      <c r="I1073" t="s">
        <v>1189</v>
      </c>
      <c r="J1073">
        <v>2291.6432</v>
      </c>
    </row>
    <row r="1074" spans="1:10" x14ac:dyDescent="0.3">
      <c r="A1074" t="s">
        <v>2269</v>
      </c>
      <c r="B1074" s="27">
        <v>45653</v>
      </c>
      <c r="C1074" t="s">
        <v>342</v>
      </c>
      <c r="D1074" t="s">
        <v>868</v>
      </c>
      <c r="E1074" t="s">
        <v>1147</v>
      </c>
      <c r="F1074">
        <v>1</v>
      </c>
      <c r="G1074">
        <v>66.22</v>
      </c>
      <c r="H1074">
        <v>0.02</v>
      </c>
      <c r="I1074" t="s">
        <v>1189</v>
      </c>
      <c r="J1074">
        <v>64.895600000000002</v>
      </c>
    </row>
    <row r="1075" spans="1:10" x14ac:dyDescent="0.3">
      <c r="A1075" t="s">
        <v>2270</v>
      </c>
      <c r="B1075" s="27">
        <v>45241</v>
      </c>
      <c r="C1075" t="s">
        <v>544</v>
      </c>
      <c r="D1075" t="s">
        <v>1004</v>
      </c>
      <c r="E1075" t="s">
        <v>1164</v>
      </c>
      <c r="F1075">
        <v>2</v>
      </c>
      <c r="G1075">
        <v>891.8</v>
      </c>
      <c r="H1075">
        <v>0.28999999999999998</v>
      </c>
      <c r="I1075" t="s">
        <v>1194</v>
      </c>
      <c r="J1075">
        <v>1266.356</v>
      </c>
    </row>
    <row r="1076" spans="1:10" x14ac:dyDescent="0.3">
      <c r="A1076" t="s">
        <v>2271</v>
      </c>
      <c r="B1076" s="27">
        <v>45428</v>
      </c>
      <c r="C1076" t="s">
        <v>583</v>
      </c>
      <c r="D1076" t="s">
        <v>1038</v>
      </c>
      <c r="E1076" t="s">
        <v>1151</v>
      </c>
      <c r="F1076">
        <v>4</v>
      </c>
      <c r="G1076">
        <v>255.48</v>
      </c>
      <c r="H1076">
        <v>0.03</v>
      </c>
      <c r="I1076" t="s">
        <v>1194</v>
      </c>
      <c r="J1076">
        <v>991.26239999999996</v>
      </c>
    </row>
    <row r="1077" spans="1:10" x14ac:dyDescent="0.3">
      <c r="A1077" t="s">
        <v>2272</v>
      </c>
      <c r="B1077" s="27">
        <v>45593</v>
      </c>
      <c r="C1077" t="s">
        <v>493</v>
      </c>
      <c r="D1077" t="s">
        <v>1065</v>
      </c>
      <c r="E1077" t="s">
        <v>1172</v>
      </c>
      <c r="F1077">
        <v>4</v>
      </c>
      <c r="G1077">
        <v>604.87</v>
      </c>
      <c r="H1077">
        <v>0.28000000000000003</v>
      </c>
      <c r="I1077" t="s">
        <v>1191</v>
      </c>
      <c r="J1077">
        <v>1742.0255999999999</v>
      </c>
    </row>
    <row r="1078" spans="1:10" x14ac:dyDescent="0.3">
      <c r="A1078" t="s">
        <v>2273</v>
      </c>
      <c r="B1078" s="27">
        <v>45370</v>
      </c>
      <c r="C1078" t="s">
        <v>112</v>
      </c>
      <c r="D1078" t="s">
        <v>907</v>
      </c>
      <c r="E1078" t="s">
        <v>1172</v>
      </c>
      <c r="F1078">
        <v>3</v>
      </c>
      <c r="G1078">
        <v>623.82000000000005</v>
      </c>
      <c r="H1078">
        <v>0.13</v>
      </c>
      <c r="I1078" t="s">
        <v>1194</v>
      </c>
      <c r="J1078">
        <v>1628.1702</v>
      </c>
    </row>
    <row r="1079" spans="1:10" x14ac:dyDescent="0.3">
      <c r="A1079" t="s">
        <v>2274</v>
      </c>
      <c r="B1079" s="27">
        <v>45882</v>
      </c>
      <c r="C1079" t="s">
        <v>258</v>
      </c>
      <c r="D1079" t="s">
        <v>1026</v>
      </c>
      <c r="E1079" t="s">
        <v>1169</v>
      </c>
      <c r="F1079">
        <v>3</v>
      </c>
      <c r="G1079">
        <v>575.24</v>
      </c>
      <c r="H1079">
        <v>0.12</v>
      </c>
      <c r="I1079" t="s">
        <v>1194</v>
      </c>
      <c r="J1079">
        <v>1518.6335999999999</v>
      </c>
    </row>
    <row r="1080" spans="1:10" x14ac:dyDescent="0.3">
      <c r="A1080" t="s">
        <v>2275</v>
      </c>
      <c r="B1080" s="27">
        <v>45878</v>
      </c>
      <c r="C1080" t="s">
        <v>662</v>
      </c>
      <c r="D1080" t="s">
        <v>803</v>
      </c>
      <c r="E1080" t="s">
        <v>1157</v>
      </c>
      <c r="F1080">
        <v>1</v>
      </c>
      <c r="G1080">
        <v>769.4</v>
      </c>
      <c r="H1080">
        <v>0.16</v>
      </c>
      <c r="I1080" t="s">
        <v>1189</v>
      </c>
      <c r="J1080">
        <v>646.29599999999994</v>
      </c>
    </row>
    <row r="1081" spans="1:10" x14ac:dyDescent="0.3">
      <c r="A1081" t="s">
        <v>2276</v>
      </c>
      <c r="B1081" s="27">
        <v>45420</v>
      </c>
      <c r="C1081" t="s">
        <v>533</v>
      </c>
      <c r="D1081" t="s">
        <v>803</v>
      </c>
      <c r="E1081" t="s">
        <v>1172</v>
      </c>
      <c r="F1081">
        <v>1</v>
      </c>
      <c r="G1081">
        <v>227.28</v>
      </c>
      <c r="H1081">
        <v>0.13</v>
      </c>
      <c r="I1081" t="s">
        <v>1194</v>
      </c>
      <c r="J1081">
        <v>197.7336</v>
      </c>
    </row>
    <row r="1082" spans="1:10" x14ac:dyDescent="0.3">
      <c r="A1082" t="s">
        <v>2277</v>
      </c>
      <c r="B1082" s="27">
        <v>45361</v>
      </c>
      <c r="C1082" t="s">
        <v>123</v>
      </c>
      <c r="D1082" t="s">
        <v>797</v>
      </c>
      <c r="E1082" t="s">
        <v>1172</v>
      </c>
      <c r="F1082">
        <v>4</v>
      </c>
      <c r="G1082">
        <v>127.58</v>
      </c>
      <c r="H1082">
        <v>0.15</v>
      </c>
      <c r="I1082" t="s">
        <v>1189</v>
      </c>
      <c r="J1082">
        <v>433.77199999999999</v>
      </c>
    </row>
    <row r="1083" spans="1:10" x14ac:dyDescent="0.3">
      <c r="A1083" t="s">
        <v>2278</v>
      </c>
      <c r="B1083" s="27">
        <v>45702</v>
      </c>
      <c r="C1083" t="s">
        <v>669</v>
      </c>
      <c r="D1083" t="s">
        <v>942</v>
      </c>
      <c r="E1083" t="s">
        <v>1131</v>
      </c>
      <c r="F1083">
        <v>1</v>
      </c>
      <c r="G1083">
        <v>793.21</v>
      </c>
      <c r="H1083">
        <v>0.09</v>
      </c>
      <c r="I1083" t="s">
        <v>1189</v>
      </c>
      <c r="J1083">
        <v>721.8211</v>
      </c>
    </row>
    <row r="1084" spans="1:10" x14ac:dyDescent="0.3">
      <c r="A1084" t="s">
        <v>2279</v>
      </c>
      <c r="B1084" s="27">
        <v>45871</v>
      </c>
      <c r="C1084" t="s">
        <v>493</v>
      </c>
      <c r="D1084" t="s">
        <v>1062</v>
      </c>
      <c r="E1084" t="s">
        <v>1159</v>
      </c>
      <c r="F1084">
        <v>3</v>
      </c>
      <c r="G1084">
        <v>435.61</v>
      </c>
      <c r="H1084">
        <v>0.03</v>
      </c>
      <c r="I1084" t="s">
        <v>1191</v>
      </c>
      <c r="J1084">
        <v>1267.6251</v>
      </c>
    </row>
    <row r="1085" spans="1:10" x14ac:dyDescent="0.3">
      <c r="A1085" t="s">
        <v>2280</v>
      </c>
      <c r="B1085" s="27">
        <v>45531</v>
      </c>
      <c r="C1085" t="s">
        <v>618</v>
      </c>
      <c r="D1085" t="s">
        <v>894</v>
      </c>
      <c r="E1085" t="s">
        <v>1169</v>
      </c>
      <c r="F1085">
        <v>1</v>
      </c>
      <c r="G1085">
        <v>850.06</v>
      </c>
      <c r="H1085">
        <v>0.28999999999999998</v>
      </c>
      <c r="I1085" t="s">
        <v>1191</v>
      </c>
      <c r="J1085">
        <v>603.54259999999988</v>
      </c>
    </row>
    <row r="1086" spans="1:10" x14ac:dyDescent="0.3">
      <c r="A1086" t="s">
        <v>2281</v>
      </c>
      <c r="B1086" s="27">
        <v>45330</v>
      </c>
      <c r="C1086" t="s">
        <v>560</v>
      </c>
      <c r="D1086" t="s">
        <v>1228</v>
      </c>
      <c r="E1086" t="s">
        <v>1169</v>
      </c>
      <c r="F1086">
        <v>2</v>
      </c>
      <c r="G1086">
        <v>753.92</v>
      </c>
      <c r="H1086">
        <v>0.17</v>
      </c>
      <c r="I1086" t="s">
        <v>1191</v>
      </c>
      <c r="J1086">
        <v>1251.5072</v>
      </c>
    </row>
    <row r="1087" spans="1:10" x14ac:dyDescent="0.3">
      <c r="A1087" t="s">
        <v>2282</v>
      </c>
      <c r="B1087" s="27">
        <v>45311</v>
      </c>
      <c r="C1087" t="s">
        <v>768</v>
      </c>
      <c r="D1087" t="s">
        <v>803</v>
      </c>
      <c r="E1087" t="s">
        <v>1162</v>
      </c>
      <c r="F1087">
        <v>3</v>
      </c>
      <c r="G1087">
        <v>408.99</v>
      </c>
      <c r="H1087">
        <v>0.27</v>
      </c>
      <c r="I1087" t="s">
        <v>1191</v>
      </c>
      <c r="J1087">
        <v>895.68809999999996</v>
      </c>
    </row>
    <row r="1088" spans="1:10" x14ac:dyDescent="0.3">
      <c r="A1088" t="s">
        <v>2283</v>
      </c>
      <c r="B1088" s="27">
        <v>45567</v>
      </c>
      <c r="C1088" t="s">
        <v>474</v>
      </c>
      <c r="D1088" t="s">
        <v>983</v>
      </c>
      <c r="E1088" t="s">
        <v>1138</v>
      </c>
      <c r="F1088">
        <v>3</v>
      </c>
      <c r="G1088">
        <v>404.5</v>
      </c>
      <c r="H1088">
        <v>0.22</v>
      </c>
      <c r="I1088" t="s">
        <v>1191</v>
      </c>
      <c r="J1088">
        <v>946.53000000000009</v>
      </c>
    </row>
    <row r="1089" spans="1:10" x14ac:dyDescent="0.3">
      <c r="A1089" t="s">
        <v>2284</v>
      </c>
      <c r="B1089" s="27">
        <v>45239</v>
      </c>
      <c r="C1089" t="s">
        <v>610</v>
      </c>
      <c r="D1089" t="s">
        <v>926</v>
      </c>
      <c r="E1089" t="s">
        <v>1131</v>
      </c>
      <c r="F1089">
        <v>3</v>
      </c>
      <c r="G1089">
        <v>717.81</v>
      </c>
      <c r="H1089">
        <v>0.17</v>
      </c>
      <c r="I1089" t="s">
        <v>1194</v>
      </c>
      <c r="J1089">
        <v>1787.3469</v>
      </c>
    </row>
    <row r="1090" spans="1:10" x14ac:dyDescent="0.3">
      <c r="A1090" t="s">
        <v>2285</v>
      </c>
      <c r="B1090" s="27">
        <v>45284</v>
      </c>
      <c r="C1090" t="s">
        <v>422</v>
      </c>
      <c r="D1090" t="s">
        <v>1065</v>
      </c>
      <c r="E1090" t="s">
        <v>1122</v>
      </c>
      <c r="F1090">
        <v>3</v>
      </c>
      <c r="G1090">
        <v>204.77</v>
      </c>
      <c r="H1090">
        <v>0.14000000000000001</v>
      </c>
      <c r="I1090" t="s">
        <v>1189</v>
      </c>
      <c r="J1090">
        <v>528.3066</v>
      </c>
    </row>
    <row r="1091" spans="1:10" x14ac:dyDescent="0.3">
      <c r="A1091" t="s">
        <v>2286</v>
      </c>
      <c r="B1091" s="27">
        <v>45686</v>
      </c>
      <c r="C1091" t="s">
        <v>97</v>
      </c>
      <c r="D1091" t="s">
        <v>955</v>
      </c>
      <c r="E1091" t="s">
        <v>1175</v>
      </c>
      <c r="F1091">
        <v>4</v>
      </c>
      <c r="G1091">
        <v>106.23</v>
      </c>
      <c r="H1091">
        <v>0.28000000000000003</v>
      </c>
      <c r="I1091" t="s">
        <v>1194</v>
      </c>
      <c r="J1091">
        <v>305.94240000000002</v>
      </c>
    </row>
    <row r="1092" spans="1:10" x14ac:dyDescent="0.3">
      <c r="A1092" t="s">
        <v>2287</v>
      </c>
      <c r="B1092" s="27">
        <v>45824</v>
      </c>
      <c r="C1092" t="s">
        <v>526</v>
      </c>
      <c r="D1092" t="s">
        <v>1010</v>
      </c>
      <c r="E1092" t="s">
        <v>1138</v>
      </c>
      <c r="F1092">
        <v>2</v>
      </c>
      <c r="G1092">
        <v>769.48</v>
      </c>
      <c r="H1092">
        <v>0.11</v>
      </c>
      <c r="I1092" t="s">
        <v>1191</v>
      </c>
      <c r="J1092">
        <v>1369.6744000000001</v>
      </c>
    </row>
    <row r="1093" spans="1:10" x14ac:dyDescent="0.3">
      <c r="A1093" t="s">
        <v>2288</v>
      </c>
      <c r="B1093" s="27">
        <v>45867</v>
      </c>
      <c r="C1093" t="s">
        <v>428</v>
      </c>
      <c r="D1093" t="s">
        <v>983</v>
      </c>
      <c r="E1093" t="s">
        <v>1162</v>
      </c>
      <c r="F1093">
        <v>2</v>
      </c>
      <c r="G1093">
        <v>714.21</v>
      </c>
      <c r="H1093">
        <v>0.14000000000000001</v>
      </c>
      <c r="I1093" t="s">
        <v>1189</v>
      </c>
      <c r="J1093">
        <v>1228.4412</v>
      </c>
    </row>
    <row r="1094" spans="1:10" x14ac:dyDescent="0.3">
      <c r="A1094" t="s">
        <v>2289</v>
      </c>
      <c r="B1094" s="27">
        <v>45578</v>
      </c>
      <c r="C1094" t="s">
        <v>452</v>
      </c>
      <c r="D1094" t="s">
        <v>834</v>
      </c>
      <c r="E1094" t="s">
        <v>1166</v>
      </c>
      <c r="F1094">
        <v>4</v>
      </c>
      <c r="G1094">
        <v>632.24</v>
      </c>
      <c r="H1094">
        <v>0.25</v>
      </c>
      <c r="I1094" t="s">
        <v>1191</v>
      </c>
      <c r="J1094">
        <v>1896.72</v>
      </c>
    </row>
    <row r="1095" spans="1:10" x14ac:dyDescent="0.3">
      <c r="A1095" t="s">
        <v>2290</v>
      </c>
      <c r="B1095" s="27">
        <v>45575</v>
      </c>
      <c r="C1095" t="s">
        <v>288</v>
      </c>
      <c r="D1095" t="s">
        <v>1047</v>
      </c>
      <c r="E1095" t="s">
        <v>1131</v>
      </c>
      <c r="F1095">
        <v>2</v>
      </c>
      <c r="G1095">
        <v>845.27</v>
      </c>
      <c r="H1095">
        <v>0.18</v>
      </c>
      <c r="I1095" t="s">
        <v>1191</v>
      </c>
      <c r="J1095">
        <v>1386.2428</v>
      </c>
    </row>
    <row r="1096" spans="1:10" x14ac:dyDescent="0.3">
      <c r="A1096" t="s">
        <v>2291</v>
      </c>
      <c r="B1096" s="27">
        <v>45816</v>
      </c>
      <c r="C1096" t="s">
        <v>778</v>
      </c>
      <c r="D1096" t="s">
        <v>1074</v>
      </c>
      <c r="E1096" t="s">
        <v>1162</v>
      </c>
      <c r="F1096">
        <v>1</v>
      </c>
      <c r="G1096">
        <v>575.94000000000005</v>
      </c>
      <c r="H1096">
        <v>0.17</v>
      </c>
      <c r="I1096" t="s">
        <v>1189</v>
      </c>
      <c r="J1096">
        <v>478.03019999999998</v>
      </c>
    </row>
    <row r="1097" spans="1:10" x14ac:dyDescent="0.3">
      <c r="A1097" t="s">
        <v>2292</v>
      </c>
      <c r="B1097" s="27">
        <v>45620</v>
      </c>
      <c r="C1097" t="s">
        <v>422</v>
      </c>
      <c r="D1097" t="s">
        <v>1065</v>
      </c>
      <c r="E1097" t="s">
        <v>1166</v>
      </c>
      <c r="F1097">
        <v>1</v>
      </c>
      <c r="G1097">
        <v>907.97</v>
      </c>
      <c r="H1097">
        <v>0.26</v>
      </c>
      <c r="I1097" t="s">
        <v>1194</v>
      </c>
      <c r="J1097">
        <v>671.89779999999996</v>
      </c>
    </row>
    <row r="1098" spans="1:10" x14ac:dyDescent="0.3">
      <c r="A1098" t="s">
        <v>2293</v>
      </c>
      <c r="B1098" s="27">
        <v>45695</v>
      </c>
      <c r="C1098" t="s">
        <v>444</v>
      </c>
      <c r="D1098" t="s">
        <v>865</v>
      </c>
      <c r="E1098" t="s">
        <v>1159</v>
      </c>
      <c r="F1098">
        <v>1</v>
      </c>
      <c r="G1098">
        <v>99.35</v>
      </c>
      <c r="H1098">
        <v>0.08</v>
      </c>
      <c r="I1098" t="s">
        <v>1194</v>
      </c>
      <c r="J1098">
        <v>91.402000000000001</v>
      </c>
    </row>
    <row r="1099" spans="1:10" x14ac:dyDescent="0.3">
      <c r="A1099" t="s">
        <v>2294</v>
      </c>
      <c r="B1099" s="27">
        <v>45596</v>
      </c>
      <c r="C1099" t="s">
        <v>157</v>
      </c>
      <c r="D1099" t="s">
        <v>787</v>
      </c>
      <c r="E1099" t="s">
        <v>1131</v>
      </c>
      <c r="F1099">
        <v>2</v>
      </c>
      <c r="G1099">
        <v>374.42</v>
      </c>
      <c r="H1099">
        <v>0.21</v>
      </c>
      <c r="I1099" t="s">
        <v>1194</v>
      </c>
      <c r="J1099">
        <v>591.58360000000005</v>
      </c>
    </row>
    <row r="1100" spans="1:10" x14ac:dyDescent="0.3">
      <c r="A1100" t="s">
        <v>2295</v>
      </c>
      <c r="B1100" s="27">
        <v>45869</v>
      </c>
      <c r="C1100" t="s">
        <v>761</v>
      </c>
      <c r="D1100" t="s">
        <v>848</v>
      </c>
      <c r="E1100" t="s">
        <v>1166</v>
      </c>
      <c r="F1100">
        <v>3</v>
      </c>
      <c r="G1100">
        <v>248.43</v>
      </c>
      <c r="H1100">
        <v>0.24</v>
      </c>
      <c r="I1100" t="s">
        <v>1194</v>
      </c>
      <c r="J1100">
        <v>566.42039999999997</v>
      </c>
    </row>
    <row r="1101" spans="1:10" x14ac:dyDescent="0.3">
      <c r="A1101" t="s">
        <v>2296</v>
      </c>
      <c r="B1101" s="27">
        <v>45631</v>
      </c>
      <c r="C1101" t="s">
        <v>741</v>
      </c>
      <c r="D1101" t="s">
        <v>1068</v>
      </c>
      <c r="E1101" t="s">
        <v>1122</v>
      </c>
      <c r="F1101">
        <v>1</v>
      </c>
      <c r="G1101">
        <v>784.46</v>
      </c>
      <c r="H1101">
        <v>0.14000000000000001</v>
      </c>
      <c r="I1101" t="s">
        <v>1194</v>
      </c>
      <c r="J1101">
        <v>674.63560000000007</v>
      </c>
    </row>
    <row r="1102" spans="1:10" x14ac:dyDescent="0.3">
      <c r="A1102" t="s">
        <v>2297</v>
      </c>
      <c r="B1102" s="27">
        <v>45379</v>
      </c>
      <c r="C1102" t="s">
        <v>434</v>
      </c>
      <c r="D1102" t="s">
        <v>968</v>
      </c>
      <c r="E1102" t="s">
        <v>1154</v>
      </c>
      <c r="F1102">
        <v>3</v>
      </c>
      <c r="G1102">
        <v>70.88</v>
      </c>
      <c r="H1102">
        <v>0.27</v>
      </c>
      <c r="I1102" t="s">
        <v>1194</v>
      </c>
      <c r="J1102">
        <v>155.22720000000001</v>
      </c>
    </row>
    <row r="1103" spans="1:10" x14ac:dyDescent="0.3">
      <c r="A1103" t="s">
        <v>2298</v>
      </c>
      <c r="B1103" s="27">
        <v>45641</v>
      </c>
      <c r="C1103" t="s">
        <v>218</v>
      </c>
      <c r="D1103" t="s">
        <v>821</v>
      </c>
      <c r="E1103" t="s">
        <v>1122</v>
      </c>
      <c r="F1103">
        <v>3</v>
      </c>
      <c r="G1103">
        <v>324.29000000000002</v>
      </c>
      <c r="H1103">
        <v>0.16</v>
      </c>
      <c r="I1103" t="s">
        <v>1194</v>
      </c>
      <c r="J1103">
        <v>817.21080000000006</v>
      </c>
    </row>
    <row r="1104" spans="1:10" x14ac:dyDescent="0.3">
      <c r="A1104" t="s">
        <v>2299</v>
      </c>
      <c r="B1104" s="27">
        <v>45842</v>
      </c>
      <c r="C1104" t="s">
        <v>261</v>
      </c>
      <c r="D1104" t="s">
        <v>848</v>
      </c>
      <c r="E1104" t="s">
        <v>1131</v>
      </c>
      <c r="F1104">
        <v>4</v>
      </c>
      <c r="G1104">
        <v>243.92</v>
      </c>
      <c r="H1104">
        <v>0.02</v>
      </c>
      <c r="I1104" t="s">
        <v>1191</v>
      </c>
      <c r="J1104">
        <v>956.16639999999995</v>
      </c>
    </row>
    <row r="1105" spans="1:10" x14ac:dyDescent="0.3">
      <c r="A1105" t="s">
        <v>2300</v>
      </c>
      <c r="B1105" s="27">
        <v>45257</v>
      </c>
      <c r="C1105" t="s">
        <v>602</v>
      </c>
      <c r="D1105" t="s">
        <v>891</v>
      </c>
      <c r="E1105" t="s">
        <v>1162</v>
      </c>
      <c r="F1105">
        <v>1</v>
      </c>
      <c r="G1105">
        <v>664.35</v>
      </c>
      <c r="H1105">
        <v>0</v>
      </c>
      <c r="I1105" t="s">
        <v>1189</v>
      </c>
      <c r="J1105">
        <v>664.35</v>
      </c>
    </row>
    <row r="1106" spans="1:10" x14ac:dyDescent="0.3">
      <c r="A1106" t="s">
        <v>2301</v>
      </c>
      <c r="B1106" s="27">
        <v>45468</v>
      </c>
      <c r="C1106" t="s">
        <v>617</v>
      </c>
      <c r="D1106" t="s">
        <v>868</v>
      </c>
      <c r="E1106" t="s">
        <v>1154</v>
      </c>
      <c r="F1106">
        <v>2</v>
      </c>
      <c r="G1106">
        <v>218.07</v>
      </c>
      <c r="H1106">
        <v>0.19</v>
      </c>
      <c r="I1106" t="s">
        <v>1191</v>
      </c>
      <c r="J1106">
        <v>353.27339999999998</v>
      </c>
    </row>
    <row r="1107" spans="1:10" x14ac:dyDescent="0.3">
      <c r="A1107" t="s">
        <v>2302</v>
      </c>
      <c r="B1107" s="27">
        <v>45228</v>
      </c>
      <c r="C1107" t="s">
        <v>615</v>
      </c>
      <c r="D1107" t="s">
        <v>848</v>
      </c>
      <c r="E1107" t="s">
        <v>1131</v>
      </c>
      <c r="F1107">
        <v>4</v>
      </c>
      <c r="G1107">
        <v>921.83</v>
      </c>
      <c r="H1107">
        <v>0.27</v>
      </c>
      <c r="I1107" t="s">
        <v>1189</v>
      </c>
      <c r="J1107">
        <v>2691.7435999999998</v>
      </c>
    </row>
    <row r="1108" spans="1:10" x14ac:dyDescent="0.3">
      <c r="A1108" t="s">
        <v>2303</v>
      </c>
      <c r="B1108" s="27">
        <v>45661</v>
      </c>
      <c r="C1108" t="s">
        <v>299</v>
      </c>
      <c r="D1108" t="s">
        <v>962</v>
      </c>
      <c r="E1108" t="s">
        <v>1122</v>
      </c>
      <c r="F1108">
        <v>3</v>
      </c>
      <c r="G1108">
        <v>326.2</v>
      </c>
      <c r="H1108">
        <v>0.22</v>
      </c>
      <c r="I1108" t="s">
        <v>1194</v>
      </c>
      <c r="J1108">
        <v>763.30799999999999</v>
      </c>
    </row>
    <row r="1109" spans="1:10" x14ac:dyDescent="0.3">
      <c r="A1109" t="s">
        <v>2304</v>
      </c>
      <c r="B1109" s="27">
        <v>45701</v>
      </c>
      <c r="C1109" t="s">
        <v>725</v>
      </c>
      <c r="D1109" t="s">
        <v>855</v>
      </c>
      <c r="E1109" t="s">
        <v>1178</v>
      </c>
      <c r="F1109">
        <v>1</v>
      </c>
      <c r="G1109">
        <v>244.25</v>
      </c>
      <c r="H1109">
        <v>0.09</v>
      </c>
      <c r="I1109" t="s">
        <v>1191</v>
      </c>
      <c r="J1109">
        <v>222.26750000000001</v>
      </c>
    </row>
    <row r="1110" spans="1:10" x14ac:dyDescent="0.3">
      <c r="A1110" t="s">
        <v>2305</v>
      </c>
      <c r="B1110" s="27">
        <v>45448</v>
      </c>
      <c r="C1110" t="s">
        <v>592</v>
      </c>
      <c r="D1110" t="s">
        <v>995</v>
      </c>
      <c r="E1110" t="s">
        <v>1154</v>
      </c>
      <c r="F1110">
        <v>3</v>
      </c>
      <c r="G1110">
        <v>808.87</v>
      </c>
      <c r="H1110">
        <v>0.12</v>
      </c>
      <c r="I1110" t="s">
        <v>1194</v>
      </c>
      <c r="J1110">
        <v>2135.4168</v>
      </c>
    </row>
    <row r="1111" spans="1:10" x14ac:dyDescent="0.3">
      <c r="A1111" t="s">
        <v>2306</v>
      </c>
      <c r="B1111" s="27">
        <v>45387</v>
      </c>
      <c r="C1111" t="s">
        <v>546</v>
      </c>
      <c r="D1111" t="s">
        <v>900</v>
      </c>
      <c r="E1111" t="s">
        <v>1126</v>
      </c>
      <c r="F1111">
        <v>3</v>
      </c>
      <c r="G1111">
        <v>826.15</v>
      </c>
      <c r="H1111">
        <v>0</v>
      </c>
      <c r="I1111" t="s">
        <v>1191</v>
      </c>
      <c r="J1111">
        <v>2478.4499999999998</v>
      </c>
    </row>
    <row r="1112" spans="1:10" x14ac:dyDescent="0.3">
      <c r="A1112" t="s">
        <v>2307</v>
      </c>
      <c r="B1112" s="27">
        <v>45652</v>
      </c>
      <c r="C1112" t="s">
        <v>327</v>
      </c>
      <c r="D1112" t="s">
        <v>878</v>
      </c>
      <c r="E1112" t="s">
        <v>1178</v>
      </c>
      <c r="F1112">
        <v>3</v>
      </c>
      <c r="G1112">
        <v>631.20000000000005</v>
      </c>
      <c r="H1112">
        <v>0.24</v>
      </c>
      <c r="I1112" t="s">
        <v>1189</v>
      </c>
      <c r="J1112">
        <v>1439.136</v>
      </c>
    </row>
    <row r="1113" spans="1:10" x14ac:dyDescent="0.3">
      <c r="A1113" t="s">
        <v>2308</v>
      </c>
      <c r="B1113" s="27">
        <v>45316</v>
      </c>
      <c r="C1113" t="s">
        <v>456</v>
      </c>
      <c r="D1113" t="s">
        <v>986</v>
      </c>
      <c r="E1113" t="s">
        <v>1154</v>
      </c>
      <c r="F1113">
        <v>1</v>
      </c>
      <c r="G1113">
        <v>937.01</v>
      </c>
      <c r="H1113">
        <v>7.0000000000000007E-2</v>
      </c>
      <c r="I1113" t="s">
        <v>1189</v>
      </c>
      <c r="J1113">
        <v>871.41929999999991</v>
      </c>
    </row>
    <row r="1114" spans="1:10" x14ac:dyDescent="0.3">
      <c r="A1114" t="s">
        <v>2309</v>
      </c>
      <c r="B1114" s="27">
        <v>45316</v>
      </c>
      <c r="C1114" t="s">
        <v>274</v>
      </c>
      <c r="D1114" t="s">
        <v>1032</v>
      </c>
      <c r="E1114" t="s">
        <v>1138</v>
      </c>
      <c r="F1114">
        <v>2</v>
      </c>
      <c r="G1114">
        <v>644</v>
      </c>
      <c r="H1114">
        <v>0.04</v>
      </c>
      <c r="I1114" t="s">
        <v>1191</v>
      </c>
      <c r="J1114">
        <v>1236.48</v>
      </c>
    </row>
    <row r="1115" spans="1:10" x14ac:dyDescent="0.3">
      <c r="A1115" t="s">
        <v>2310</v>
      </c>
      <c r="B1115" s="27">
        <v>45888</v>
      </c>
      <c r="C1115" t="s">
        <v>197</v>
      </c>
      <c r="D1115" t="s">
        <v>1086</v>
      </c>
      <c r="E1115" t="s">
        <v>1138</v>
      </c>
      <c r="F1115">
        <v>3</v>
      </c>
      <c r="G1115">
        <v>629.58000000000004</v>
      </c>
      <c r="H1115">
        <v>0.05</v>
      </c>
      <c r="I1115" t="s">
        <v>1189</v>
      </c>
      <c r="J1115">
        <v>1794.3030000000001</v>
      </c>
    </row>
    <row r="1116" spans="1:10" x14ac:dyDescent="0.3">
      <c r="A1116" t="s">
        <v>2311</v>
      </c>
      <c r="B1116" s="27">
        <v>45791</v>
      </c>
      <c r="C1116" t="s">
        <v>737</v>
      </c>
      <c r="D1116" t="s">
        <v>1074</v>
      </c>
      <c r="E1116" t="s">
        <v>1126</v>
      </c>
      <c r="F1116">
        <v>2</v>
      </c>
      <c r="G1116">
        <v>121.52</v>
      </c>
      <c r="H1116">
        <v>0.18</v>
      </c>
      <c r="I1116" t="s">
        <v>1194</v>
      </c>
      <c r="J1116">
        <v>199.2928</v>
      </c>
    </row>
    <row r="1117" spans="1:10" x14ac:dyDescent="0.3">
      <c r="A1117" t="s">
        <v>2312</v>
      </c>
      <c r="B1117" s="27">
        <v>45420</v>
      </c>
      <c r="C1117" t="s">
        <v>644</v>
      </c>
      <c r="D1117" t="s">
        <v>1007</v>
      </c>
      <c r="E1117" t="s">
        <v>1178</v>
      </c>
      <c r="F1117">
        <v>2</v>
      </c>
      <c r="G1117">
        <v>549.83000000000004</v>
      </c>
      <c r="H1117">
        <v>7.0000000000000007E-2</v>
      </c>
      <c r="I1117" t="s">
        <v>1191</v>
      </c>
      <c r="J1117">
        <v>1022.6838</v>
      </c>
    </row>
    <row r="1118" spans="1:10" x14ac:dyDescent="0.3">
      <c r="A1118" t="s">
        <v>2313</v>
      </c>
      <c r="B1118" s="27">
        <v>45219</v>
      </c>
      <c r="C1118" t="s">
        <v>260</v>
      </c>
      <c r="D1118" t="s">
        <v>841</v>
      </c>
      <c r="E1118" t="s">
        <v>1147</v>
      </c>
      <c r="F1118">
        <v>3</v>
      </c>
      <c r="G1118">
        <v>278.38</v>
      </c>
      <c r="H1118">
        <v>0.03</v>
      </c>
      <c r="I1118" t="s">
        <v>1189</v>
      </c>
      <c r="J1118">
        <v>810.08579999999995</v>
      </c>
    </row>
    <row r="1119" spans="1:10" x14ac:dyDescent="0.3">
      <c r="A1119" t="s">
        <v>2314</v>
      </c>
      <c r="B1119" s="27">
        <v>45510</v>
      </c>
      <c r="C1119" t="s">
        <v>696</v>
      </c>
      <c r="D1119" t="s">
        <v>1101</v>
      </c>
      <c r="E1119" t="s">
        <v>1131</v>
      </c>
      <c r="F1119">
        <v>4</v>
      </c>
      <c r="G1119">
        <v>723.66</v>
      </c>
      <c r="H1119">
        <v>0.03</v>
      </c>
      <c r="I1119" t="s">
        <v>1191</v>
      </c>
      <c r="J1119">
        <v>2807.8008</v>
      </c>
    </row>
    <row r="1120" spans="1:10" x14ac:dyDescent="0.3">
      <c r="A1120" t="s">
        <v>2315</v>
      </c>
      <c r="B1120" s="27">
        <v>45687</v>
      </c>
      <c r="C1120" t="s">
        <v>353</v>
      </c>
      <c r="D1120" t="s">
        <v>1029</v>
      </c>
      <c r="E1120" t="s">
        <v>1151</v>
      </c>
      <c r="F1120">
        <v>1</v>
      </c>
      <c r="G1120">
        <v>724.74</v>
      </c>
      <c r="H1120">
        <v>0.15</v>
      </c>
      <c r="I1120" t="s">
        <v>1191</v>
      </c>
      <c r="J1120">
        <v>616.029</v>
      </c>
    </row>
    <row r="1121" spans="1:10" x14ac:dyDescent="0.3">
      <c r="A1121" t="s">
        <v>2316</v>
      </c>
      <c r="B1121" s="27">
        <v>45271</v>
      </c>
      <c r="C1121" t="s">
        <v>721</v>
      </c>
      <c r="D1121" t="s">
        <v>868</v>
      </c>
      <c r="E1121" t="s">
        <v>1134</v>
      </c>
      <c r="F1121">
        <v>2</v>
      </c>
      <c r="G1121">
        <v>961.84</v>
      </c>
      <c r="H1121">
        <v>0.25</v>
      </c>
      <c r="I1121" t="s">
        <v>1191</v>
      </c>
      <c r="J1121">
        <v>1442.76</v>
      </c>
    </row>
    <row r="1122" spans="1:10" x14ac:dyDescent="0.3">
      <c r="A1122" t="s">
        <v>2317</v>
      </c>
      <c r="B1122" s="27">
        <v>45446</v>
      </c>
      <c r="C1122" t="s">
        <v>56</v>
      </c>
      <c r="D1122" t="s">
        <v>919</v>
      </c>
      <c r="E1122" t="s">
        <v>1169</v>
      </c>
      <c r="F1122">
        <v>4</v>
      </c>
      <c r="G1122">
        <v>21.12</v>
      </c>
      <c r="H1122">
        <v>0.18</v>
      </c>
      <c r="I1122" t="s">
        <v>1194</v>
      </c>
      <c r="J1122">
        <v>69.273600000000002</v>
      </c>
    </row>
    <row r="1123" spans="1:10" x14ac:dyDescent="0.3">
      <c r="A1123" t="s">
        <v>2318</v>
      </c>
      <c r="B1123" s="27">
        <v>45579</v>
      </c>
      <c r="C1123" t="s">
        <v>519</v>
      </c>
      <c r="D1123" t="s">
        <v>787</v>
      </c>
      <c r="E1123" t="s">
        <v>1134</v>
      </c>
      <c r="F1123">
        <v>3</v>
      </c>
      <c r="G1123">
        <v>819.93</v>
      </c>
      <c r="H1123">
        <v>0.08</v>
      </c>
      <c r="I1123" t="s">
        <v>1191</v>
      </c>
      <c r="J1123">
        <v>2263.0068000000001</v>
      </c>
    </row>
    <row r="1124" spans="1:10" x14ac:dyDescent="0.3">
      <c r="A1124" t="s">
        <v>2319</v>
      </c>
      <c r="B1124" s="27">
        <v>45725</v>
      </c>
      <c r="C1124" t="s">
        <v>486</v>
      </c>
      <c r="D1124" t="s">
        <v>936</v>
      </c>
      <c r="E1124" t="s">
        <v>1117</v>
      </c>
      <c r="F1124">
        <v>2</v>
      </c>
      <c r="G1124">
        <v>700.95</v>
      </c>
      <c r="H1124">
        <v>0.18</v>
      </c>
      <c r="I1124" t="s">
        <v>1189</v>
      </c>
      <c r="J1124">
        <v>1149.558</v>
      </c>
    </row>
    <row r="1125" spans="1:10" x14ac:dyDescent="0.3">
      <c r="A1125" t="s">
        <v>2320</v>
      </c>
      <c r="B1125" s="27">
        <v>45910</v>
      </c>
      <c r="C1125" t="s">
        <v>261</v>
      </c>
      <c r="D1125" t="s">
        <v>855</v>
      </c>
      <c r="E1125" t="s">
        <v>1164</v>
      </c>
      <c r="F1125">
        <v>2</v>
      </c>
      <c r="G1125">
        <v>456.38</v>
      </c>
      <c r="H1125">
        <v>0.12</v>
      </c>
      <c r="I1125" t="s">
        <v>1189</v>
      </c>
      <c r="J1125">
        <v>803.22879999999998</v>
      </c>
    </row>
    <row r="1126" spans="1:10" x14ac:dyDescent="0.3">
      <c r="A1126" t="s">
        <v>2321</v>
      </c>
      <c r="B1126" s="27">
        <v>45447</v>
      </c>
      <c r="C1126" t="s">
        <v>580</v>
      </c>
      <c r="D1126" t="s">
        <v>1041</v>
      </c>
      <c r="E1126" t="s">
        <v>1164</v>
      </c>
      <c r="F1126">
        <v>3</v>
      </c>
      <c r="G1126">
        <v>291.05</v>
      </c>
      <c r="H1126">
        <v>0.3</v>
      </c>
      <c r="I1126" t="s">
        <v>1189</v>
      </c>
      <c r="J1126">
        <v>611.20500000000004</v>
      </c>
    </row>
    <row r="1127" spans="1:10" x14ac:dyDescent="0.3">
      <c r="A1127" t="s">
        <v>2322</v>
      </c>
      <c r="B1127" s="27">
        <v>45307</v>
      </c>
      <c r="C1127" t="s">
        <v>396</v>
      </c>
      <c r="D1127" t="s">
        <v>1098</v>
      </c>
      <c r="E1127" t="s">
        <v>1166</v>
      </c>
      <c r="F1127">
        <v>2</v>
      </c>
      <c r="G1127">
        <v>463.52</v>
      </c>
      <c r="H1127">
        <v>0.27</v>
      </c>
      <c r="I1127" t="s">
        <v>1191</v>
      </c>
      <c r="J1127">
        <v>676.73919999999998</v>
      </c>
    </row>
    <row r="1128" spans="1:10" x14ac:dyDescent="0.3">
      <c r="A1128" t="s">
        <v>2323</v>
      </c>
      <c r="B1128" s="27">
        <v>45653</v>
      </c>
      <c r="C1128" t="s">
        <v>609</v>
      </c>
      <c r="D1128" t="s">
        <v>787</v>
      </c>
      <c r="E1128" t="s">
        <v>1172</v>
      </c>
      <c r="F1128">
        <v>3</v>
      </c>
      <c r="G1128">
        <v>241.64</v>
      </c>
      <c r="H1128">
        <v>0.28999999999999998</v>
      </c>
      <c r="I1128" t="s">
        <v>1191</v>
      </c>
      <c r="J1128">
        <v>514.69319999999993</v>
      </c>
    </row>
    <row r="1129" spans="1:10" x14ac:dyDescent="0.3">
      <c r="A1129" t="s">
        <v>2324</v>
      </c>
      <c r="B1129" s="27">
        <v>45817</v>
      </c>
      <c r="C1129" t="s">
        <v>764</v>
      </c>
      <c r="D1129" t="s">
        <v>897</v>
      </c>
      <c r="E1129" t="s">
        <v>1154</v>
      </c>
      <c r="F1129">
        <v>2</v>
      </c>
      <c r="G1129">
        <v>47.86</v>
      </c>
      <c r="H1129">
        <v>0.03</v>
      </c>
      <c r="I1129" t="s">
        <v>1191</v>
      </c>
      <c r="J1129">
        <v>92.848399999999998</v>
      </c>
    </row>
    <row r="1130" spans="1:10" x14ac:dyDescent="0.3">
      <c r="A1130" t="s">
        <v>2325</v>
      </c>
      <c r="B1130" s="27">
        <v>45509</v>
      </c>
      <c r="C1130" t="s">
        <v>557</v>
      </c>
      <c r="D1130" t="s">
        <v>1089</v>
      </c>
      <c r="E1130" t="s">
        <v>1131</v>
      </c>
      <c r="F1130">
        <v>1</v>
      </c>
      <c r="G1130">
        <v>805.07</v>
      </c>
      <c r="H1130">
        <v>0.06</v>
      </c>
      <c r="I1130" t="s">
        <v>1194</v>
      </c>
      <c r="J1130">
        <v>756.76580000000001</v>
      </c>
    </row>
    <row r="1131" spans="1:10" x14ac:dyDescent="0.3">
      <c r="A1131" t="s">
        <v>2326</v>
      </c>
      <c r="B1131" s="27">
        <v>45753</v>
      </c>
      <c r="C1131" t="s">
        <v>598</v>
      </c>
      <c r="D1131" t="s">
        <v>910</v>
      </c>
      <c r="E1131" t="s">
        <v>1122</v>
      </c>
      <c r="F1131">
        <v>3</v>
      </c>
      <c r="G1131">
        <v>848.48</v>
      </c>
      <c r="H1131">
        <v>0</v>
      </c>
      <c r="I1131" t="s">
        <v>1194</v>
      </c>
      <c r="J1131">
        <v>2545.44</v>
      </c>
    </row>
    <row r="1132" spans="1:10" x14ac:dyDescent="0.3">
      <c r="A1132" t="s">
        <v>2327</v>
      </c>
      <c r="B1132" s="27">
        <v>45512</v>
      </c>
      <c r="C1132" t="s">
        <v>412</v>
      </c>
      <c r="D1132" t="s">
        <v>971</v>
      </c>
      <c r="E1132" t="s">
        <v>1147</v>
      </c>
      <c r="F1132">
        <v>2</v>
      </c>
      <c r="G1132">
        <v>568.95000000000005</v>
      </c>
      <c r="H1132">
        <v>0.22</v>
      </c>
      <c r="I1132" t="s">
        <v>1189</v>
      </c>
      <c r="J1132">
        <v>887.56200000000013</v>
      </c>
    </row>
    <row r="1133" spans="1:10" x14ac:dyDescent="0.3">
      <c r="A1133" t="s">
        <v>2328</v>
      </c>
      <c r="B1133" s="27">
        <v>45764</v>
      </c>
      <c r="C1133" t="s">
        <v>290</v>
      </c>
      <c r="D1133" t="s">
        <v>971</v>
      </c>
      <c r="E1133" t="s">
        <v>1157</v>
      </c>
      <c r="F1133">
        <v>3</v>
      </c>
      <c r="G1133">
        <v>269.83999999999997</v>
      </c>
      <c r="H1133">
        <v>0.05</v>
      </c>
      <c r="I1133" t="s">
        <v>1191</v>
      </c>
      <c r="J1133">
        <v>769.04399999999998</v>
      </c>
    </row>
    <row r="1134" spans="1:10" x14ac:dyDescent="0.3">
      <c r="A1134" t="s">
        <v>2329</v>
      </c>
      <c r="B1134" s="27">
        <v>45746</v>
      </c>
      <c r="C1134" t="s">
        <v>502</v>
      </c>
      <c r="D1134" t="s">
        <v>998</v>
      </c>
      <c r="E1134" t="s">
        <v>1162</v>
      </c>
      <c r="F1134">
        <v>4</v>
      </c>
      <c r="G1134">
        <v>267.36</v>
      </c>
      <c r="H1134">
        <v>0.27</v>
      </c>
      <c r="I1134" t="s">
        <v>1191</v>
      </c>
      <c r="J1134">
        <v>780.69119999999998</v>
      </c>
    </row>
    <row r="1135" spans="1:10" x14ac:dyDescent="0.3">
      <c r="A1135" t="s">
        <v>2330</v>
      </c>
      <c r="B1135" s="27">
        <v>45647</v>
      </c>
      <c r="C1135" t="s">
        <v>224</v>
      </c>
      <c r="D1135" t="s">
        <v>919</v>
      </c>
      <c r="E1135" t="s">
        <v>1122</v>
      </c>
      <c r="F1135">
        <v>1</v>
      </c>
      <c r="G1135">
        <v>438.41</v>
      </c>
      <c r="H1135">
        <v>0.09</v>
      </c>
      <c r="I1135" t="s">
        <v>1189</v>
      </c>
      <c r="J1135">
        <v>398.95310000000012</v>
      </c>
    </row>
    <row r="1136" spans="1:10" x14ac:dyDescent="0.3">
      <c r="A1136" t="s">
        <v>2331</v>
      </c>
      <c r="B1136" s="27">
        <v>45443</v>
      </c>
      <c r="C1136" t="s">
        <v>293</v>
      </c>
      <c r="D1136" t="s">
        <v>965</v>
      </c>
      <c r="E1136" t="s">
        <v>1175</v>
      </c>
      <c r="F1136">
        <v>2</v>
      </c>
      <c r="G1136">
        <v>86.72</v>
      </c>
      <c r="H1136">
        <v>0.28000000000000003</v>
      </c>
      <c r="I1136" t="s">
        <v>1194</v>
      </c>
      <c r="J1136">
        <v>124.8768</v>
      </c>
    </row>
    <row r="1137" spans="1:10" x14ac:dyDescent="0.3">
      <c r="A1137" t="s">
        <v>2332</v>
      </c>
      <c r="B1137" s="27">
        <v>45722</v>
      </c>
      <c r="C1137" t="s">
        <v>677</v>
      </c>
      <c r="D1137" t="s">
        <v>1080</v>
      </c>
      <c r="E1137" t="s">
        <v>1141</v>
      </c>
      <c r="F1137">
        <v>4</v>
      </c>
      <c r="G1137">
        <v>630.21</v>
      </c>
      <c r="H1137">
        <v>0.14000000000000001</v>
      </c>
      <c r="I1137" t="s">
        <v>1194</v>
      </c>
      <c r="J1137">
        <v>2167.9223999999999</v>
      </c>
    </row>
    <row r="1138" spans="1:10" x14ac:dyDescent="0.3">
      <c r="A1138" t="s">
        <v>2333</v>
      </c>
      <c r="B1138" s="27">
        <v>45575</v>
      </c>
      <c r="C1138" t="s">
        <v>577</v>
      </c>
      <c r="D1138" t="s">
        <v>989</v>
      </c>
      <c r="E1138" t="s">
        <v>1141</v>
      </c>
      <c r="F1138">
        <v>3</v>
      </c>
      <c r="G1138">
        <v>180.84</v>
      </c>
      <c r="H1138">
        <v>0.03</v>
      </c>
      <c r="I1138" t="s">
        <v>1191</v>
      </c>
      <c r="J1138">
        <v>526.24439999999993</v>
      </c>
    </row>
    <row r="1139" spans="1:10" x14ac:dyDescent="0.3">
      <c r="A1139" t="s">
        <v>2334</v>
      </c>
      <c r="B1139" s="27">
        <v>45441</v>
      </c>
      <c r="C1139" t="s">
        <v>23</v>
      </c>
      <c r="D1139" t="s">
        <v>1004</v>
      </c>
      <c r="E1139" t="s">
        <v>1169</v>
      </c>
      <c r="F1139">
        <v>1</v>
      </c>
      <c r="G1139">
        <v>453.41</v>
      </c>
      <c r="H1139">
        <v>0.04</v>
      </c>
      <c r="I1139" t="s">
        <v>1194</v>
      </c>
      <c r="J1139">
        <v>435.27359999999999</v>
      </c>
    </row>
    <row r="1140" spans="1:10" x14ac:dyDescent="0.3">
      <c r="A1140" t="s">
        <v>2335</v>
      </c>
      <c r="B1140" s="27">
        <v>45940</v>
      </c>
      <c r="C1140" t="s">
        <v>66</v>
      </c>
      <c r="D1140" t="s">
        <v>965</v>
      </c>
      <c r="E1140" t="s">
        <v>1141</v>
      </c>
      <c r="F1140">
        <v>1</v>
      </c>
      <c r="G1140">
        <v>629.09</v>
      </c>
      <c r="H1140">
        <v>0.02</v>
      </c>
      <c r="I1140" t="s">
        <v>1189</v>
      </c>
      <c r="J1140">
        <v>616.50819999999999</v>
      </c>
    </row>
    <row r="1141" spans="1:10" x14ac:dyDescent="0.3">
      <c r="A1141" t="s">
        <v>2336</v>
      </c>
      <c r="B1141" s="27">
        <v>45518</v>
      </c>
      <c r="C1141" t="s">
        <v>61</v>
      </c>
      <c r="D1141" t="s">
        <v>1044</v>
      </c>
      <c r="E1141" t="s">
        <v>1126</v>
      </c>
      <c r="F1141">
        <v>2</v>
      </c>
      <c r="G1141">
        <v>257.45</v>
      </c>
      <c r="H1141">
        <v>0</v>
      </c>
      <c r="I1141" t="s">
        <v>1194</v>
      </c>
      <c r="J1141">
        <v>514.9</v>
      </c>
    </row>
    <row r="1142" spans="1:10" x14ac:dyDescent="0.3">
      <c r="A1142" t="s">
        <v>2337</v>
      </c>
      <c r="B1142" s="27">
        <v>45861</v>
      </c>
      <c r="C1142" t="s">
        <v>317</v>
      </c>
      <c r="D1142" t="s">
        <v>910</v>
      </c>
      <c r="E1142" t="s">
        <v>1166</v>
      </c>
      <c r="F1142">
        <v>2</v>
      </c>
      <c r="G1142">
        <v>696.61</v>
      </c>
      <c r="H1142">
        <v>0.17</v>
      </c>
      <c r="I1142" t="s">
        <v>1191</v>
      </c>
      <c r="J1142">
        <v>1156.3725999999999</v>
      </c>
    </row>
    <row r="1143" spans="1:10" x14ac:dyDescent="0.3">
      <c r="A1143" t="s">
        <v>2338</v>
      </c>
      <c r="B1143" s="27">
        <v>45416</v>
      </c>
      <c r="C1143" t="s">
        <v>598</v>
      </c>
      <c r="D1143" t="s">
        <v>948</v>
      </c>
      <c r="E1143" t="s">
        <v>1144</v>
      </c>
      <c r="F1143">
        <v>2</v>
      </c>
      <c r="G1143">
        <v>143.79</v>
      </c>
      <c r="H1143">
        <v>0.1</v>
      </c>
      <c r="I1143" t="s">
        <v>1191</v>
      </c>
      <c r="J1143">
        <v>258.822</v>
      </c>
    </row>
    <row r="1144" spans="1:10" x14ac:dyDescent="0.3">
      <c r="A1144" t="s">
        <v>2339</v>
      </c>
      <c r="B1144" s="27">
        <v>45608</v>
      </c>
      <c r="C1144" t="s">
        <v>488</v>
      </c>
      <c r="D1144" t="s">
        <v>1062</v>
      </c>
      <c r="E1144" t="s">
        <v>1122</v>
      </c>
      <c r="F1144">
        <v>3</v>
      </c>
      <c r="G1144">
        <v>460.93</v>
      </c>
      <c r="H1144">
        <v>0.19</v>
      </c>
      <c r="I1144" t="s">
        <v>1194</v>
      </c>
      <c r="J1144">
        <v>1120.0599</v>
      </c>
    </row>
    <row r="1145" spans="1:10" x14ac:dyDescent="0.3">
      <c r="A1145" t="s">
        <v>2340</v>
      </c>
      <c r="B1145" s="27">
        <v>45301</v>
      </c>
      <c r="C1145" t="s">
        <v>1372</v>
      </c>
      <c r="D1145" t="s">
        <v>891</v>
      </c>
      <c r="E1145" t="s">
        <v>1151</v>
      </c>
      <c r="F1145">
        <v>2</v>
      </c>
      <c r="G1145">
        <v>67.55</v>
      </c>
      <c r="H1145">
        <v>0.03</v>
      </c>
      <c r="I1145" t="s">
        <v>1189</v>
      </c>
      <c r="J1145">
        <v>131.047</v>
      </c>
    </row>
    <row r="1146" spans="1:10" x14ac:dyDescent="0.3">
      <c r="A1146" t="s">
        <v>2341</v>
      </c>
      <c r="B1146" s="27">
        <v>45433</v>
      </c>
      <c r="C1146" t="s">
        <v>360</v>
      </c>
      <c r="D1146" t="s">
        <v>958</v>
      </c>
      <c r="E1146" t="s">
        <v>1122</v>
      </c>
      <c r="F1146">
        <v>3</v>
      </c>
      <c r="G1146">
        <v>803.31</v>
      </c>
      <c r="H1146">
        <v>0.1</v>
      </c>
      <c r="I1146" t="s">
        <v>1191</v>
      </c>
      <c r="J1146">
        <v>2168.9369999999999</v>
      </c>
    </row>
    <row r="1147" spans="1:10" x14ac:dyDescent="0.3">
      <c r="A1147" t="s">
        <v>2342</v>
      </c>
      <c r="B1147" s="27">
        <v>45821</v>
      </c>
      <c r="C1147" t="s">
        <v>688</v>
      </c>
      <c r="D1147" t="s">
        <v>1228</v>
      </c>
      <c r="E1147" t="s">
        <v>1162</v>
      </c>
      <c r="F1147">
        <v>4</v>
      </c>
      <c r="G1147">
        <v>254.71</v>
      </c>
      <c r="H1147">
        <v>0.2</v>
      </c>
      <c r="I1147" t="s">
        <v>1194</v>
      </c>
      <c r="J1147">
        <v>815.07200000000012</v>
      </c>
    </row>
    <row r="1148" spans="1:10" x14ac:dyDescent="0.3">
      <c r="A1148" t="s">
        <v>2343</v>
      </c>
      <c r="B1148" s="27">
        <v>45508</v>
      </c>
      <c r="C1148" t="s">
        <v>123</v>
      </c>
      <c r="D1148" t="s">
        <v>962</v>
      </c>
      <c r="E1148" t="s">
        <v>1134</v>
      </c>
      <c r="F1148">
        <v>4</v>
      </c>
      <c r="G1148">
        <v>594.89</v>
      </c>
      <c r="H1148">
        <v>0.3</v>
      </c>
      <c r="I1148" t="s">
        <v>1191</v>
      </c>
      <c r="J1148">
        <v>1665.692</v>
      </c>
    </row>
    <row r="1149" spans="1:10" x14ac:dyDescent="0.3">
      <c r="A1149" t="s">
        <v>2344</v>
      </c>
      <c r="B1149" s="27">
        <v>45854</v>
      </c>
      <c r="C1149" t="s">
        <v>375</v>
      </c>
      <c r="D1149" t="s">
        <v>1086</v>
      </c>
      <c r="E1149" t="s">
        <v>1117</v>
      </c>
      <c r="F1149">
        <v>2</v>
      </c>
      <c r="G1149">
        <v>844.31</v>
      </c>
      <c r="H1149">
        <v>7.0000000000000007E-2</v>
      </c>
      <c r="I1149" t="s">
        <v>1191</v>
      </c>
      <c r="J1149">
        <v>1570.4166</v>
      </c>
    </row>
    <row r="1150" spans="1:10" x14ac:dyDescent="0.3">
      <c r="A1150" t="s">
        <v>2345</v>
      </c>
      <c r="B1150" s="27">
        <v>45569</v>
      </c>
      <c r="C1150" t="s">
        <v>252</v>
      </c>
      <c r="D1150" t="s">
        <v>848</v>
      </c>
      <c r="E1150" t="s">
        <v>1141</v>
      </c>
      <c r="F1150">
        <v>4</v>
      </c>
      <c r="G1150">
        <v>101.33</v>
      </c>
      <c r="H1150">
        <v>0</v>
      </c>
      <c r="I1150" t="s">
        <v>1189</v>
      </c>
      <c r="J1150">
        <v>405.32</v>
      </c>
    </row>
    <row r="1151" spans="1:10" x14ac:dyDescent="0.3">
      <c r="A1151" t="s">
        <v>2346</v>
      </c>
      <c r="B1151" s="27">
        <v>45824</v>
      </c>
      <c r="C1151" t="s">
        <v>247</v>
      </c>
      <c r="D1151" t="s">
        <v>885</v>
      </c>
      <c r="E1151" t="s">
        <v>1147</v>
      </c>
      <c r="F1151">
        <v>3</v>
      </c>
      <c r="G1151">
        <v>922.56</v>
      </c>
      <c r="H1151">
        <v>0.18</v>
      </c>
      <c r="I1151" t="s">
        <v>1191</v>
      </c>
      <c r="J1151">
        <v>2269.4976000000001</v>
      </c>
    </row>
    <row r="1152" spans="1:10" x14ac:dyDescent="0.3">
      <c r="A1152" t="s">
        <v>2347</v>
      </c>
      <c r="B1152" s="27">
        <v>45352</v>
      </c>
      <c r="C1152" t="s">
        <v>688</v>
      </c>
      <c r="D1152" t="s">
        <v>923</v>
      </c>
      <c r="E1152" t="s">
        <v>1164</v>
      </c>
      <c r="F1152">
        <v>4</v>
      </c>
      <c r="G1152">
        <v>867.19</v>
      </c>
      <c r="H1152">
        <v>7.0000000000000007E-2</v>
      </c>
      <c r="I1152" t="s">
        <v>1194</v>
      </c>
      <c r="J1152">
        <v>3225.9468000000002</v>
      </c>
    </row>
    <row r="1153" spans="1:10" x14ac:dyDescent="0.3">
      <c r="A1153" t="s">
        <v>2348</v>
      </c>
      <c r="B1153" s="27">
        <v>45454</v>
      </c>
      <c r="C1153" t="s">
        <v>29</v>
      </c>
      <c r="D1153" t="s">
        <v>1062</v>
      </c>
      <c r="E1153" t="s">
        <v>1172</v>
      </c>
      <c r="F1153">
        <v>3</v>
      </c>
      <c r="G1153">
        <v>816.87</v>
      </c>
      <c r="H1153">
        <v>0.14000000000000001</v>
      </c>
      <c r="I1153" t="s">
        <v>1191</v>
      </c>
      <c r="J1153">
        <v>2107.5246000000002</v>
      </c>
    </row>
    <row r="1154" spans="1:10" x14ac:dyDescent="0.3">
      <c r="A1154" t="s">
        <v>2349</v>
      </c>
      <c r="B1154" s="27">
        <v>45924</v>
      </c>
      <c r="C1154" t="s">
        <v>759</v>
      </c>
      <c r="D1154" t="s">
        <v>1007</v>
      </c>
      <c r="E1154" t="s">
        <v>1131</v>
      </c>
      <c r="F1154">
        <v>3</v>
      </c>
      <c r="G1154">
        <v>258.06</v>
      </c>
      <c r="H1154">
        <v>0</v>
      </c>
      <c r="I1154" t="s">
        <v>1191</v>
      </c>
      <c r="J1154">
        <v>774.18000000000006</v>
      </c>
    </row>
    <row r="1155" spans="1:10" x14ac:dyDescent="0.3">
      <c r="A1155" t="s">
        <v>2350</v>
      </c>
      <c r="B1155" s="27">
        <v>45694</v>
      </c>
      <c r="C1155" t="s">
        <v>507</v>
      </c>
      <c r="D1155" t="s">
        <v>923</v>
      </c>
      <c r="E1155" t="s">
        <v>1164</v>
      </c>
      <c r="F1155">
        <v>2</v>
      </c>
      <c r="G1155">
        <v>574.58000000000004</v>
      </c>
      <c r="H1155">
        <v>0.06</v>
      </c>
      <c r="I1155" t="s">
        <v>1189</v>
      </c>
      <c r="J1155">
        <v>1080.2103999999999</v>
      </c>
    </row>
    <row r="1156" spans="1:10" x14ac:dyDescent="0.3">
      <c r="A1156" t="s">
        <v>2351</v>
      </c>
      <c r="B1156" s="27">
        <v>45587</v>
      </c>
      <c r="C1156" t="s">
        <v>61</v>
      </c>
      <c r="D1156" t="s">
        <v>1062</v>
      </c>
      <c r="E1156" t="s">
        <v>1141</v>
      </c>
      <c r="F1156">
        <v>2</v>
      </c>
      <c r="G1156">
        <v>472.18</v>
      </c>
      <c r="H1156">
        <v>0.27</v>
      </c>
      <c r="I1156" t="s">
        <v>1191</v>
      </c>
      <c r="J1156">
        <v>689.38279999999997</v>
      </c>
    </row>
    <row r="1157" spans="1:10" x14ac:dyDescent="0.3">
      <c r="A1157" t="s">
        <v>2352</v>
      </c>
      <c r="B1157" s="27">
        <v>45556</v>
      </c>
      <c r="C1157" t="s">
        <v>550</v>
      </c>
      <c r="D1157" t="s">
        <v>933</v>
      </c>
      <c r="E1157" t="s">
        <v>1138</v>
      </c>
      <c r="F1157">
        <v>2</v>
      </c>
      <c r="G1157">
        <v>20.47</v>
      </c>
      <c r="H1157">
        <v>0.12</v>
      </c>
      <c r="I1157" t="s">
        <v>1194</v>
      </c>
      <c r="J1157">
        <v>36.027200000000001</v>
      </c>
    </row>
    <row r="1158" spans="1:10" x14ac:dyDescent="0.3">
      <c r="A1158" t="s">
        <v>2353</v>
      </c>
      <c r="B1158" s="27">
        <v>45923</v>
      </c>
      <c r="C1158" t="s">
        <v>64</v>
      </c>
      <c r="D1158" t="s">
        <v>872</v>
      </c>
      <c r="E1158" t="s">
        <v>1144</v>
      </c>
      <c r="F1158">
        <v>3</v>
      </c>
      <c r="G1158">
        <v>235.41</v>
      </c>
      <c r="H1158">
        <v>0.15</v>
      </c>
      <c r="I1158" t="s">
        <v>1191</v>
      </c>
      <c r="J1158">
        <v>600.29549999999995</v>
      </c>
    </row>
    <row r="1159" spans="1:10" x14ac:dyDescent="0.3">
      <c r="A1159" t="s">
        <v>2354</v>
      </c>
      <c r="B1159" s="27">
        <v>45811</v>
      </c>
      <c r="C1159" t="s">
        <v>390</v>
      </c>
      <c r="D1159" t="s">
        <v>1047</v>
      </c>
      <c r="E1159" t="s">
        <v>1144</v>
      </c>
      <c r="F1159">
        <v>3</v>
      </c>
      <c r="G1159">
        <v>744.9</v>
      </c>
      <c r="H1159">
        <v>0.27</v>
      </c>
      <c r="I1159" t="s">
        <v>1191</v>
      </c>
      <c r="J1159">
        <v>1631.3309999999999</v>
      </c>
    </row>
    <row r="1160" spans="1:10" x14ac:dyDescent="0.3">
      <c r="A1160" t="s">
        <v>2355</v>
      </c>
      <c r="B1160" s="27">
        <v>45559</v>
      </c>
      <c r="C1160" t="s">
        <v>115</v>
      </c>
      <c r="D1160" t="s">
        <v>858</v>
      </c>
      <c r="E1160" t="s">
        <v>1131</v>
      </c>
      <c r="F1160">
        <v>2</v>
      </c>
      <c r="G1160">
        <v>382.2</v>
      </c>
      <c r="H1160">
        <v>0.15</v>
      </c>
      <c r="I1160" t="s">
        <v>1189</v>
      </c>
      <c r="J1160">
        <v>649.74</v>
      </c>
    </row>
    <row r="1161" spans="1:10" x14ac:dyDescent="0.3">
      <c r="A1161" t="s">
        <v>2356</v>
      </c>
      <c r="B1161" s="27">
        <v>45881</v>
      </c>
      <c r="C1161" t="s">
        <v>559</v>
      </c>
      <c r="D1161" t="s">
        <v>1083</v>
      </c>
      <c r="E1161" t="s">
        <v>1169</v>
      </c>
      <c r="F1161">
        <v>1</v>
      </c>
      <c r="G1161">
        <v>269.25</v>
      </c>
      <c r="H1161">
        <v>0.14000000000000001</v>
      </c>
      <c r="I1161" t="s">
        <v>1191</v>
      </c>
      <c r="J1161">
        <v>231.55500000000001</v>
      </c>
    </row>
    <row r="1162" spans="1:10" x14ac:dyDescent="0.3">
      <c r="A1162" t="s">
        <v>2357</v>
      </c>
      <c r="B1162" s="27">
        <v>45367</v>
      </c>
      <c r="C1162" t="s">
        <v>586</v>
      </c>
      <c r="D1162" t="s">
        <v>897</v>
      </c>
      <c r="E1162" t="s">
        <v>1157</v>
      </c>
      <c r="F1162">
        <v>2</v>
      </c>
      <c r="G1162">
        <v>723.75</v>
      </c>
      <c r="H1162">
        <v>0.03</v>
      </c>
      <c r="I1162" t="s">
        <v>1191</v>
      </c>
      <c r="J1162">
        <v>1404.075</v>
      </c>
    </row>
    <row r="1163" spans="1:10" x14ac:dyDescent="0.3">
      <c r="A1163" t="s">
        <v>2358</v>
      </c>
      <c r="B1163" s="27">
        <v>45832</v>
      </c>
      <c r="C1163" t="s">
        <v>467</v>
      </c>
      <c r="D1163" t="s">
        <v>861</v>
      </c>
      <c r="E1163" t="s">
        <v>1178</v>
      </c>
      <c r="F1163">
        <v>4</v>
      </c>
      <c r="G1163">
        <v>58.92</v>
      </c>
      <c r="H1163">
        <v>0.18</v>
      </c>
      <c r="I1163" t="s">
        <v>1189</v>
      </c>
      <c r="J1163">
        <v>193.2576</v>
      </c>
    </row>
    <row r="1164" spans="1:10" x14ac:dyDescent="0.3">
      <c r="A1164" t="s">
        <v>2359</v>
      </c>
      <c r="B1164" s="27">
        <v>45438</v>
      </c>
      <c r="C1164" t="s">
        <v>328</v>
      </c>
      <c r="D1164" t="s">
        <v>1026</v>
      </c>
      <c r="E1164" t="s">
        <v>1154</v>
      </c>
      <c r="F1164">
        <v>2</v>
      </c>
      <c r="G1164">
        <v>913.08</v>
      </c>
      <c r="H1164">
        <v>0.26</v>
      </c>
      <c r="I1164" t="s">
        <v>1189</v>
      </c>
      <c r="J1164">
        <v>1351.3584000000001</v>
      </c>
    </row>
    <row r="1165" spans="1:10" x14ac:dyDescent="0.3">
      <c r="A1165" t="s">
        <v>2360</v>
      </c>
      <c r="B1165" s="27">
        <v>45691</v>
      </c>
      <c r="C1165" t="s">
        <v>410</v>
      </c>
      <c r="D1165" t="s">
        <v>1056</v>
      </c>
      <c r="E1165" t="s">
        <v>1122</v>
      </c>
      <c r="F1165">
        <v>1</v>
      </c>
      <c r="G1165">
        <v>791.83</v>
      </c>
      <c r="H1165">
        <v>0.28000000000000003</v>
      </c>
      <c r="I1165" t="s">
        <v>1191</v>
      </c>
      <c r="J1165">
        <v>570.11760000000004</v>
      </c>
    </row>
    <row r="1166" spans="1:10" x14ac:dyDescent="0.3">
      <c r="A1166" t="s">
        <v>2361</v>
      </c>
      <c r="B1166" s="27">
        <v>45506</v>
      </c>
      <c r="C1166" t="s">
        <v>746</v>
      </c>
      <c r="D1166" t="s">
        <v>1291</v>
      </c>
      <c r="E1166" t="s">
        <v>1166</v>
      </c>
      <c r="F1166">
        <v>1</v>
      </c>
      <c r="G1166">
        <v>74.290000000000006</v>
      </c>
      <c r="H1166">
        <v>0.3</v>
      </c>
      <c r="I1166" t="s">
        <v>1194</v>
      </c>
      <c r="J1166">
        <v>52.003</v>
      </c>
    </row>
    <row r="1167" spans="1:10" x14ac:dyDescent="0.3">
      <c r="A1167" t="s">
        <v>2362</v>
      </c>
      <c r="B1167" s="27">
        <v>45251</v>
      </c>
      <c r="C1167" t="s">
        <v>411</v>
      </c>
      <c r="D1167" t="s">
        <v>913</v>
      </c>
      <c r="E1167" t="s">
        <v>1117</v>
      </c>
      <c r="F1167">
        <v>2</v>
      </c>
      <c r="G1167">
        <v>961.68</v>
      </c>
      <c r="H1167">
        <v>0.27</v>
      </c>
      <c r="I1167" t="s">
        <v>1191</v>
      </c>
      <c r="J1167">
        <v>1404.0527999999999</v>
      </c>
    </row>
    <row r="1168" spans="1:10" x14ac:dyDescent="0.3">
      <c r="A1168" t="s">
        <v>2363</v>
      </c>
      <c r="B1168" s="27">
        <v>45722</v>
      </c>
      <c r="C1168" t="s">
        <v>774</v>
      </c>
      <c r="D1168" t="s">
        <v>861</v>
      </c>
      <c r="E1168" t="s">
        <v>1164</v>
      </c>
      <c r="F1168">
        <v>1</v>
      </c>
      <c r="G1168">
        <v>90.72</v>
      </c>
      <c r="H1168">
        <v>0.1</v>
      </c>
      <c r="I1168" t="s">
        <v>1191</v>
      </c>
      <c r="J1168">
        <v>81.647999999999996</v>
      </c>
    </row>
    <row r="1169" spans="1:10" x14ac:dyDescent="0.3">
      <c r="A1169" t="s">
        <v>2364</v>
      </c>
      <c r="B1169" s="27">
        <v>45689</v>
      </c>
      <c r="C1169" t="s">
        <v>138</v>
      </c>
      <c r="D1169" t="s">
        <v>986</v>
      </c>
      <c r="E1169" t="s">
        <v>1144</v>
      </c>
      <c r="F1169">
        <v>1</v>
      </c>
      <c r="G1169">
        <v>458.69</v>
      </c>
      <c r="H1169">
        <v>0.16</v>
      </c>
      <c r="I1169" t="s">
        <v>1191</v>
      </c>
      <c r="J1169">
        <v>385.2996</v>
      </c>
    </row>
    <row r="1170" spans="1:10" x14ac:dyDescent="0.3">
      <c r="A1170" t="s">
        <v>2365</v>
      </c>
      <c r="B1170" s="27">
        <v>45346</v>
      </c>
      <c r="C1170" t="s">
        <v>392</v>
      </c>
      <c r="D1170" t="s">
        <v>910</v>
      </c>
      <c r="E1170" t="s">
        <v>1144</v>
      </c>
      <c r="F1170">
        <v>1</v>
      </c>
      <c r="G1170">
        <v>168.29</v>
      </c>
      <c r="H1170">
        <v>0.05</v>
      </c>
      <c r="I1170" t="s">
        <v>1191</v>
      </c>
      <c r="J1170">
        <v>159.87549999999999</v>
      </c>
    </row>
    <row r="1171" spans="1:10" x14ac:dyDescent="0.3">
      <c r="A1171" t="s">
        <v>2366</v>
      </c>
      <c r="B1171" s="27">
        <v>45549</v>
      </c>
      <c r="C1171" t="s">
        <v>362</v>
      </c>
      <c r="D1171" t="s">
        <v>855</v>
      </c>
      <c r="E1171" t="s">
        <v>1172</v>
      </c>
      <c r="F1171">
        <v>1</v>
      </c>
      <c r="G1171">
        <v>391.77</v>
      </c>
      <c r="H1171">
        <v>0.1</v>
      </c>
      <c r="I1171" t="s">
        <v>1191</v>
      </c>
      <c r="J1171">
        <v>352.59300000000002</v>
      </c>
    </row>
    <row r="1172" spans="1:10" x14ac:dyDescent="0.3">
      <c r="A1172" t="s">
        <v>2367</v>
      </c>
      <c r="B1172" s="27">
        <v>45900</v>
      </c>
      <c r="C1172" t="s">
        <v>555</v>
      </c>
      <c r="D1172" t="s">
        <v>837</v>
      </c>
      <c r="E1172" t="s">
        <v>1164</v>
      </c>
      <c r="F1172">
        <v>1</v>
      </c>
      <c r="G1172">
        <v>424.83</v>
      </c>
      <c r="H1172">
        <v>0.05</v>
      </c>
      <c r="I1172" t="s">
        <v>1194</v>
      </c>
      <c r="J1172">
        <v>403.58850000000001</v>
      </c>
    </row>
    <row r="1173" spans="1:10" x14ac:dyDescent="0.3">
      <c r="A1173" t="s">
        <v>2368</v>
      </c>
      <c r="B1173" s="27">
        <v>45308</v>
      </c>
      <c r="C1173" t="s">
        <v>126</v>
      </c>
      <c r="D1173" t="s">
        <v>834</v>
      </c>
      <c r="E1173" t="s">
        <v>1131</v>
      </c>
      <c r="F1173">
        <v>1</v>
      </c>
      <c r="G1173">
        <v>499.46</v>
      </c>
      <c r="H1173">
        <v>0.1</v>
      </c>
      <c r="I1173" t="s">
        <v>1189</v>
      </c>
      <c r="J1173">
        <v>449.51400000000001</v>
      </c>
    </row>
    <row r="1174" spans="1:10" x14ac:dyDescent="0.3">
      <c r="A1174" t="s">
        <v>2369</v>
      </c>
      <c r="B1174" s="27">
        <v>45336</v>
      </c>
      <c r="C1174" t="s">
        <v>54</v>
      </c>
      <c r="D1174" t="s">
        <v>1110</v>
      </c>
      <c r="E1174" t="s">
        <v>1122</v>
      </c>
      <c r="F1174">
        <v>2</v>
      </c>
      <c r="G1174">
        <v>698.34</v>
      </c>
      <c r="H1174">
        <v>0.15</v>
      </c>
      <c r="I1174" t="s">
        <v>1191</v>
      </c>
      <c r="J1174">
        <v>1187.1780000000001</v>
      </c>
    </row>
    <row r="1175" spans="1:10" x14ac:dyDescent="0.3">
      <c r="A1175" t="s">
        <v>2370</v>
      </c>
      <c r="B1175" s="27">
        <v>45213</v>
      </c>
      <c r="C1175" t="s">
        <v>470</v>
      </c>
      <c r="D1175" t="s">
        <v>980</v>
      </c>
      <c r="E1175" t="s">
        <v>1169</v>
      </c>
      <c r="F1175">
        <v>2</v>
      </c>
      <c r="G1175">
        <v>805.08</v>
      </c>
      <c r="H1175">
        <v>0.27</v>
      </c>
      <c r="I1175" t="s">
        <v>1191</v>
      </c>
      <c r="J1175">
        <v>1175.4168</v>
      </c>
    </row>
    <row r="1176" spans="1:10" x14ac:dyDescent="0.3">
      <c r="A1176" t="s">
        <v>2371</v>
      </c>
      <c r="B1176" s="27">
        <v>45742</v>
      </c>
      <c r="C1176" t="s">
        <v>737</v>
      </c>
      <c r="D1176" t="s">
        <v>1041</v>
      </c>
      <c r="E1176" t="s">
        <v>1126</v>
      </c>
      <c r="F1176">
        <v>4</v>
      </c>
      <c r="G1176">
        <v>934.79</v>
      </c>
      <c r="H1176">
        <v>0.08</v>
      </c>
      <c r="I1176" t="s">
        <v>1191</v>
      </c>
      <c r="J1176">
        <v>3440.0272</v>
      </c>
    </row>
    <row r="1177" spans="1:10" x14ac:dyDescent="0.3">
      <c r="A1177" t="s">
        <v>2372</v>
      </c>
      <c r="B1177" s="27">
        <v>45932</v>
      </c>
      <c r="C1177" t="s">
        <v>54</v>
      </c>
      <c r="D1177" t="s">
        <v>992</v>
      </c>
      <c r="E1177" t="s">
        <v>1122</v>
      </c>
      <c r="F1177">
        <v>2</v>
      </c>
      <c r="G1177">
        <v>424.54</v>
      </c>
      <c r="H1177">
        <v>0.24</v>
      </c>
      <c r="I1177" t="s">
        <v>1191</v>
      </c>
      <c r="J1177">
        <v>645.30080000000009</v>
      </c>
    </row>
    <row r="1178" spans="1:10" x14ac:dyDescent="0.3">
      <c r="A1178" t="s">
        <v>2373</v>
      </c>
      <c r="B1178" s="27">
        <v>45462</v>
      </c>
      <c r="C1178" t="s">
        <v>529</v>
      </c>
      <c r="D1178" t="s">
        <v>1065</v>
      </c>
      <c r="E1178" t="s">
        <v>1172</v>
      </c>
      <c r="F1178">
        <v>1</v>
      </c>
      <c r="G1178">
        <v>235.44</v>
      </c>
      <c r="H1178">
        <v>0.19</v>
      </c>
      <c r="I1178" t="s">
        <v>1194</v>
      </c>
      <c r="J1178">
        <v>190.7064</v>
      </c>
    </row>
    <row r="1179" spans="1:10" x14ac:dyDescent="0.3">
      <c r="A1179" t="s">
        <v>2374</v>
      </c>
      <c r="B1179" s="27">
        <v>45568</v>
      </c>
      <c r="C1179" t="s">
        <v>452</v>
      </c>
      <c r="D1179" t="s">
        <v>958</v>
      </c>
      <c r="E1179" t="s">
        <v>1162</v>
      </c>
      <c r="F1179">
        <v>2</v>
      </c>
      <c r="G1179">
        <v>620.71</v>
      </c>
      <c r="H1179">
        <v>0.27</v>
      </c>
      <c r="I1179" t="s">
        <v>1189</v>
      </c>
      <c r="J1179">
        <v>906.23660000000007</v>
      </c>
    </row>
    <row r="1180" spans="1:10" x14ac:dyDescent="0.3">
      <c r="A1180" t="s">
        <v>2375</v>
      </c>
      <c r="B1180" s="27">
        <v>45397</v>
      </c>
      <c r="C1180" t="s">
        <v>225</v>
      </c>
      <c r="D1180" t="s">
        <v>1228</v>
      </c>
      <c r="E1180" t="s">
        <v>1157</v>
      </c>
      <c r="F1180">
        <v>2</v>
      </c>
      <c r="G1180">
        <v>851.77</v>
      </c>
      <c r="H1180">
        <v>0.13</v>
      </c>
      <c r="I1180" t="s">
        <v>1191</v>
      </c>
      <c r="J1180">
        <v>1482.0798</v>
      </c>
    </row>
    <row r="1181" spans="1:10" x14ac:dyDescent="0.3">
      <c r="A1181" t="s">
        <v>2376</v>
      </c>
      <c r="B1181" s="27">
        <v>45569</v>
      </c>
      <c r="C1181" t="s">
        <v>299</v>
      </c>
      <c r="D1181" t="s">
        <v>945</v>
      </c>
      <c r="E1181" t="s">
        <v>1122</v>
      </c>
      <c r="F1181">
        <v>3</v>
      </c>
      <c r="G1181">
        <v>876.01</v>
      </c>
      <c r="H1181">
        <v>0.2</v>
      </c>
      <c r="I1181" t="s">
        <v>1189</v>
      </c>
      <c r="J1181">
        <v>2102.424</v>
      </c>
    </row>
    <row r="1182" spans="1:10" x14ac:dyDescent="0.3">
      <c r="A1182" t="s">
        <v>2377</v>
      </c>
      <c r="B1182" s="27">
        <v>45353</v>
      </c>
      <c r="C1182" t="s">
        <v>459</v>
      </c>
      <c r="D1182" t="s">
        <v>888</v>
      </c>
      <c r="E1182" t="s">
        <v>1151</v>
      </c>
      <c r="F1182">
        <v>2</v>
      </c>
      <c r="G1182">
        <v>717.21</v>
      </c>
      <c r="H1182">
        <v>0.15</v>
      </c>
      <c r="I1182" t="s">
        <v>1194</v>
      </c>
      <c r="J1182">
        <v>1219.2570000000001</v>
      </c>
    </row>
    <row r="1183" spans="1:10" x14ac:dyDescent="0.3">
      <c r="A1183" t="s">
        <v>2378</v>
      </c>
      <c r="B1183" s="27">
        <v>45343</v>
      </c>
      <c r="C1183" t="s">
        <v>131</v>
      </c>
      <c r="D1183" t="s">
        <v>933</v>
      </c>
      <c r="E1183" t="s">
        <v>1147</v>
      </c>
      <c r="F1183">
        <v>2</v>
      </c>
      <c r="G1183">
        <v>871.43</v>
      </c>
      <c r="H1183">
        <v>0.05</v>
      </c>
      <c r="I1183" t="s">
        <v>1189</v>
      </c>
      <c r="J1183">
        <v>1655.7170000000001</v>
      </c>
    </row>
    <row r="1184" spans="1:10" x14ac:dyDescent="0.3">
      <c r="A1184" t="s">
        <v>2379</v>
      </c>
      <c r="B1184" s="27">
        <v>45321</v>
      </c>
      <c r="C1184" t="s">
        <v>719</v>
      </c>
      <c r="D1184" t="s">
        <v>916</v>
      </c>
      <c r="E1184" t="s">
        <v>1144</v>
      </c>
      <c r="F1184">
        <v>1</v>
      </c>
      <c r="G1184">
        <v>514.65</v>
      </c>
      <c r="H1184">
        <v>0.18</v>
      </c>
      <c r="I1184" t="s">
        <v>1189</v>
      </c>
      <c r="J1184">
        <v>422.01299999999998</v>
      </c>
    </row>
    <row r="1185" spans="1:10" x14ac:dyDescent="0.3">
      <c r="A1185" t="s">
        <v>2380</v>
      </c>
      <c r="B1185" s="27">
        <v>45650</v>
      </c>
      <c r="C1185" t="s">
        <v>726</v>
      </c>
      <c r="D1185" t="s">
        <v>998</v>
      </c>
      <c r="E1185" t="s">
        <v>1169</v>
      </c>
      <c r="F1185">
        <v>3</v>
      </c>
      <c r="G1185">
        <v>198.76</v>
      </c>
      <c r="H1185">
        <v>0.28000000000000003</v>
      </c>
      <c r="I1185" t="s">
        <v>1194</v>
      </c>
      <c r="J1185">
        <v>429.32159999999999</v>
      </c>
    </row>
    <row r="1186" spans="1:10" x14ac:dyDescent="0.3">
      <c r="A1186" t="s">
        <v>2381</v>
      </c>
      <c r="B1186" s="27">
        <v>45811</v>
      </c>
      <c r="C1186" t="s">
        <v>383</v>
      </c>
      <c r="D1186" t="s">
        <v>1001</v>
      </c>
      <c r="E1186" t="s">
        <v>1131</v>
      </c>
      <c r="F1186">
        <v>2</v>
      </c>
      <c r="G1186">
        <v>975.72</v>
      </c>
      <c r="H1186">
        <v>0.16</v>
      </c>
      <c r="I1186" t="s">
        <v>1194</v>
      </c>
      <c r="J1186">
        <v>1639.2095999999999</v>
      </c>
    </row>
    <row r="1187" spans="1:10" x14ac:dyDescent="0.3">
      <c r="A1187" t="s">
        <v>2382</v>
      </c>
      <c r="B1187" s="27">
        <v>45505</v>
      </c>
      <c r="C1187" t="s">
        <v>671</v>
      </c>
      <c r="D1187" t="s">
        <v>848</v>
      </c>
      <c r="E1187" t="s">
        <v>1122</v>
      </c>
      <c r="F1187">
        <v>1</v>
      </c>
      <c r="G1187">
        <v>86.03</v>
      </c>
      <c r="H1187">
        <v>0.01</v>
      </c>
      <c r="I1187" t="s">
        <v>1189</v>
      </c>
      <c r="J1187">
        <v>85.169700000000006</v>
      </c>
    </row>
    <row r="1188" spans="1:10" x14ac:dyDescent="0.3">
      <c r="A1188" t="s">
        <v>2383</v>
      </c>
      <c r="B1188" s="27">
        <v>45897</v>
      </c>
      <c r="C1188" t="s">
        <v>187</v>
      </c>
      <c r="D1188" t="s">
        <v>974</v>
      </c>
      <c r="E1188" t="s">
        <v>1159</v>
      </c>
      <c r="F1188">
        <v>4</v>
      </c>
      <c r="G1188">
        <v>705.12</v>
      </c>
      <c r="H1188">
        <v>0.15</v>
      </c>
      <c r="I1188" t="s">
        <v>1191</v>
      </c>
      <c r="J1188">
        <v>2397.4079999999999</v>
      </c>
    </row>
    <row r="1189" spans="1:10" x14ac:dyDescent="0.3">
      <c r="A1189" t="s">
        <v>2384</v>
      </c>
      <c r="B1189" s="27">
        <v>45602</v>
      </c>
      <c r="C1189" t="s">
        <v>595</v>
      </c>
      <c r="D1189" t="s">
        <v>858</v>
      </c>
      <c r="E1189" t="s">
        <v>1159</v>
      </c>
      <c r="F1189">
        <v>3</v>
      </c>
      <c r="G1189">
        <v>99.77</v>
      </c>
      <c r="H1189">
        <v>0.01</v>
      </c>
      <c r="I1189" t="s">
        <v>1191</v>
      </c>
      <c r="J1189">
        <v>296.31689999999998</v>
      </c>
    </row>
    <row r="1190" spans="1:10" x14ac:dyDescent="0.3">
      <c r="A1190" t="s">
        <v>2385</v>
      </c>
      <c r="B1190" s="27">
        <v>45530</v>
      </c>
      <c r="C1190" t="s">
        <v>359</v>
      </c>
      <c r="D1190" t="s">
        <v>910</v>
      </c>
      <c r="E1190" t="s">
        <v>1151</v>
      </c>
      <c r="F1190">
        <v>2</v>
      </c>
      <c r="G1190">
        <v>166.26</v>
      </c>
      <c r="H1190">
        <v>0.14000000000000001</v>
      </c>
      <c r="I1190" t="s">
        <v>1191</v>
      </c>
      <c r="J1190">
        <v>285.96719999999999</v>
      </c>
    </row>
    <row r="1191" spans="1:10" x14ac:dyDescent="0.3">
      <c r="A1191" t="s">
        <v>2386</v>
      </c>
      <c r="B1191" s="27">
        <v>45729</v>
      </c>
      <c r="C1191" t="s">
        <v>726</v>
      </c>
      <c r="D1191" t="s">
        <v>885</v>
      </c>
      <c r="E1191" t="s">
        <v>1138</v>
      </c>
      <c r="F1191">
        <v>1</v>
      </c>
      <c r="G1191">
        <v>429.25</v>
      </c>
      <c r="H1191">
        <v>0.28999999999999998</v>
      </c>
      <c r="I1191" t="s">
        <v>1189</v>
      </c>
      <c r="J1191">
        <v>304.76749999999998</v>
      </c>
    </row>
    <row r="1192" spans="1:10" x14ac:dyDescent="0.3">
      <c r="A1192" t="s">
        <v>2387</v>
      </c>
      <c r="B1192" s="27">
        <v>45468</v>
      </c>
      <c r="C1192" t="s">
        <v>705</v>
      </c>
      <c r="D1192" t="s">
        <v>787</v>
      </c>
      <c r="E1192" t="s">
        <v>1151</v>
      </c>
      <c r="F1192">
        <v>2</v>
      </c>
      <c r="G1192">
        <v>540.48</v>
      </c>
      <c r="H1192">
        <v>0.28999999999999998</v>
      </c>
      <c r="I1192" t="s">
        <v>1189</v>
      </c>
      <c r="J1192">
        <v>767.48159999999996</v>
      </c>
    </row>
    <row r="1193" spans="1:10" x14ac:dyDescent="0.3">
      <c r="A1193" t="s">
        <v>2388</v>
      </c>
      <c r="B1193" s="27">
        <v>45936</v>
      </c>
      <c r="C1193" t="s">
        <v>448</v>
      </c>
      <c r="D1193" t="s">
        <v>989</v>
      </c>
      <c r="E1193" t="s">
        <v>1164</v>
      </c>
      <c r="F1193">
        <v>2</v>
      </c>
      <c r="G1193">
        <v>579.52</v>
      </c>
      <c r="H1193">
        <v>0.01</v>
      </c>
      <c r="I1193" t="s">
        <v>1191</v>
      </c>
      <c r="J1193">
        <v>1147.4495999999999</v>
      </c>
    </row>
    <row r="1194" spans="1:10" x14ac:dyDescent="0.3">
      <c r="A1194" t="s">
        <v>2389</v>
      </c>
      <c r="B1194" s="27">
        <v>45622</v>
      </c>
      <c r="C1194" t="s">
        <v>71</v>
      </c>
      <c r="D1194" t="s">
        <v>1020</v>
      </c>
      <c r="E1194" t="s">
        <v>1172</v>
      </c>
      <c r="F1194">
        <v>4</v>
      </c>
      <c r="G1194">
        <v>477.52</v>
      </c>
      <c r="H1194">
        <v>7.0000000000000007E-2</v>
      </c>
      <c r="I1194" t="s">
        <v>1191</v>
      </c>
      <c r="J1194">
        <v>1776.3743999999999</v>
      </c>
    </row>
    <row r="1195" spans="1:10" x14ac:dyDescent="0.3">
      <c r="A1195" t="s">
        <v>2390</v>
      </c>
      <c r="B1195" s="27">
        <v>45705</v>
      </c>
      <c r="C1195" t="s">
        <v>434</v>
      </c>
      <c r="D1195" t="s">
        <v>1086</v>
      </c>
      <c r="E1195" t="s">
        <v>1141</v>
      </c>
      <c r="F1195">
        <v>3</v>
      </c>
      <c r="G1195">
        <v>242.58</v>
      </c>
      <c r="H1195">
        <v>0.25</v>
      </c>
      <c r="I1195" t="s">
        <v>1189</v>
      </c>
      <c r="J1195">
        <v>545.80500000000006</v>
      </c>
    </row>
    <row r="1196" spans="1:10" x14ac:dyDescent="0.3">
      <c r="A1196" t="s">
        <v>2391</v>
      </c>
      <c r="B1196" s="27">
        <v>45250</v>
      </c>
      <c r="C1196" t="s">
        <v>589</v>
      </c>
      <c r="D1196" t="s">
        <v>885</v>
      </c>
      <c r="E1196" t="s">
        <v>1172</v>
      </c>
      <c r="F1196">
        <v>2</v>
      </c>
      <c r="G1196">
        <v>519.29999999999995</v>
      </c>
      <c r="H1196">
        <v>0.09</v>
      </c>
      <c r="I1196" t="s">
        <v>1191</v>
      </c>
      <c r="J1196">
        <v>945.12599999999998</v>
      </c>
    </row>
    <row r="1197" spans="1:10" x14ac:dyDescent="0.3">
      <c r="A1197" t="s">
        <v>2392</v>
      </c>
      <c r="B1197" s="27">
        <v>45684</v>
      </c>
      <c r="C1197" t="s">
        <v>1810</v>
      </c>
      <c r="D1197" t="s">
        <v>1095</v>
      </c>
      <c r="E1197" t="s">
        <v>1157</v>
      </c>
      <c r="F1197">
        <v>3</v>
      </c>
      <c r="G1197">
        <v>845.67</v>
      </c>
      <c r="H1197">
        <v>0.12</v>
      </c>
      <c r="I1197" t="s">
        <v>1194</v>
      </c>
      <c r="J1197">
        <v>2232.5688</v>
      </c>
    </row>
    <row r="1198" spans="1:10" x14ac:dyDescent="0.3">
      <c r="A1198" t="s">
        <v>2393</v>
      </c>
      <c r="B1198" s="27">
        <v>45395</v>
      </c>
      <c r="C1198" t="s">
        <v>497</v>
      </c>
      <c r="D1198" t="s">
        <v>977</v>
      </c>
      <c r="E1198" t="s">
        <v>1169</v>
      </c>
      <c r="F1198">
        <v>4</v>
      </c>
      <c r="G1198">
        <v>750.26</v>
      </c>
      <c r="H1198">
        <v>0.01</v>
      </c>
      <c r="I1198" t="s">
        <v>1191</v>
      </c>
      <c r="J1198">
        <v>2971.0295999999998</v>
      </c>
    </row>
    <row r="1199" spans="1:10" x14ac:dyDescent="0.3">
      <c r="A1199" t="s">
        <v>2394</v>
      </c>
      <c r="B1199" s="27">
        <v>45382</v>
      </c>
      <c r="C1199" t="s">
        <v>537</v>
      </c>
      <c r="D1199" t="s">
        <v>1089</v>
      </c>
      <c r="E1199" t="s">
        <v>1159</v>
      </c>
      <c r="F1199">
        <v>4</v>
      </c>
      <c r="G1199">
        <v>294.38</v>
      </c>
      <c r="H1199">
        <v>0.2</v>
      </c>
      <c r="I1199" t="s">
        <v>1189</v>
      </c>
      <c r="J1199">
        <v>942.01600000000008</v>
      </c>
    </row>
    <row r="1200" spans="1:10" x14ac:dyDescent="0.3">
      <c r="A1200" t="s">
        <v>2395</v>
      </c>
      <c r="B1200" s="27">
        <v>45919</v>
      </c>
      <c r="C1200" t="s">
        <v>201</v>
      </c>
      <c r="D1200" t="s">
        <v>1101</v>
      </c>
      <c r="E1200" t="s">
        <v>1126</v>
      </c>
      <c r="F1200">
        <v>3</v>
      </c>
      <c r="G1200">
        <v>583.52</v>
      </c>
      <c r="H1200">
        <v>7.0000000000000007E-2</v>
      </c>
      <c r="I1200" t="s">
        <v>1191</v>
      </c>
      <c r="J1200">
        <v>1628.0208</v>
      </c>
    </row>
    <row r="1201" spans="1:10" x14ac:dyDescent="0.3">
      <c r="A1201" t="s">
        <v>2396</v>
      </c>
      <c r="B1201" s="27">
        <v>45453</v>
      </c>
      <c r="C1201" t="s">
        <v>744</v>
      </c>
      <c r="D1201" t="s">
        <v>1080</v>
      </c>
      <c r="E1201" t="s">
        <v>1169</v>
      </c>
      <c r="F1201">
        <v>2</v>
      </c>
      <c r="G1201">
        <v>635.22</v>
      </c>
      <c r="H1201">
        <v>0.3</v>
      </c>
      <c r="I1201" t="s">
        <v>1194</v>
      </c>
      <c r="J1201">
        <v>889.30799999999999</v>
      </c>
    </row>
    <row r="1202" spans="1:10" x14ac:dyDescent="0.3">
      <c r="A1202" t="s">
        <v>2397</v>
      </c>
      <c r="B1202" s="27">
        <v>45313</v>
      </c>
      <c r="C1202" t="s">
        <v>681</v>
      </c>
      <c r="D1202" t="s">
        <v>1010</v>
      </c>
      <c r="E1202" t="s">
        <v>1126</v>
      </c>
      <c r="F1202">
        <v>1</v>
      </c>
      <c r="G1202">
        <v>743.55</v>
      </c>
      <c r="H1202">
        <v>0.11</v>
      </c>
      <c r="I1202" t="s">
        <v>1194</v>
      </c>
      <c r="J1202">
        <v>661.7595</v>
      </c>
    </row>
    <row r="1203" spans="1:10" x14ac:dyDescent="0.3">
      <c r="A1203" t="s">
        <v>2398</v>
      </c>
      <c r="B1203" s="27">
        <v>45377</v>
      </c>
      <c r="C1203" t="s">
        <v>206</v>
      </c>
      <c r="D1203" t="s">
        <v>942</v>
      </c>
      <c r="E1203" t="s">
        <v>1131</v>
      </c>
      <c r="F1203">
        <v>4</v>
      </c>
      <c r="G1203">
        <v>530.45000000000005</v>
      </c>
      <c r="H1203">
        <v>0.13</v>
      </c>
      <c r="I1203" t="s">
        <v>1189</v>
      </c>
      <c r="J1203">
        <v>1845.9659999999999</v>
      </c>
    </row>
    <row r="1204" spans="1:10" x14ac:dyDescent="0.3">
      <c r="A1204" t="s">
        <v>2399</v>
      </c>
      <c r="B1204" s="27">
        <v>45371</v>
      </c>
      <c r="C1204" t="s">
        <v>440</v>
      </c>
      <c r="D1204" t="s">
        <v>1010</v>
      </c>
      <c r="E1204" t="s">
        <v>1151</v>
      </c>
      <c r="F1204">
        <v>2</v>
      </c>
      <c r="G1204">
        <v>972.4</v>
      </c>
      <c r="H1204">
        <v>0.06</v>
      </c>
      <c r="I1204" t="s">
        <v>1194</v>
      </c>
      <c r="J1204">
        <v>1828.1120000000001</v>
      </c>
    </row>
    <row r="1205" spans="1:10" x14ac:dyDescent="0.3">
      <c r="A1205" t="s">
        <v>2400</v>
      </c>
      <c r="B1205" s="27">
        <v>45797</v>
      </c>
      <c r="C1205" t="s">
        <v>607</v>
      </c>
      <c r="D1205" t="s">
        <v>848</v>
      </c>
      <c r="E1205" t="s">
        <v>1175</v>
      </c>
      <c r="F1205">
        <v>3</v>
      </c>
      <c r="G1205">
        <v>197.93</v>
      </c>
      <c r="H1205">
        <v>0</v>
      </c>
      <c r="I1205" t="s">
        <v>1194</v>
      </c>
      <c r="J1205">
        <v>593.79</v>
      </c>
    </row>
    <row r="1206" spans="1:10" x14ac:dyDescent="0.3">
      <c r="A1206" t="s">
        <v>2401</v>
      </c>
      <c r="B1206" s="27">
        <v>45575</v>
      </c>
      <c r="C1206" t="s">
        <v>553</v>
      </c>
      <c r="D1206" t="s">
        <v>1074</v>
      </c>
      <c r="E1206" t="s">
        <v>1157</v>
      </c>
      <c r="F1206">
        <v>4</v>
      </c>
      <c r="G1206">
        <v>565.51</v>
      </c>
      <c r="H1206">
        <v>0.16</v>
      </c>
      <c r="I1206" t="s">
        <v>1191</v>
      </c>
      <c r="J1206">
        <v>1900.1135999999999</v>
      </c>
    </row>
    <row r="1207" spans="1:10" x14ac:dyDescent="0.3">
      <c r="A1207" t="s">
        <v>2402</v>
      </c>
      <c r="B1207" s="27">
        <v>45566</v>
      </c>
      <c r="C1207" t="s">
        <v>642</v>
      </c>
      <c r="D1207" t="s">
        <v>926</v>
      </c>
      <c r="E1207" t="s">
        <v>1134</v>
      </c>
      <c r="F1207">
        <v>4</v>
      </c>
      <c r="G1207">
        <v>983.38</v>
      </c>
      <c r="H1207">
        <v>0.25</v>
      </c>
      <c r="I1207" t="s">
        <v>1194</v>
      </c>
      <c r="J1207">
        <v>2950.14</v>
      </c>
    </row>
    <row r="1208" spans="1:10" x14ac:dyDescent="0.3">
      <c r="A1208" t="s">
        <v>2403</v>
      </c>
      <c r="B1208" s="27">
        <v>45252</v>
      </c>
      <c r="C1208" t="s">
        <v>398</v>
      </c>
      <c r="D1208" t="s">
        <v>1110</v>
      </c>
      <c r="E1208" t="s">
        <v>1151</v>
      </c>
      <c r="F1208">
        <v>1</v>
      </c>
      <c r="G1208">
        <v>955.06</v>
      </c>
      <c r="H1208">
        <v>0.14000000000000001</v>
      </c>
      <c r="I1208" t="s">
        <v>1189</v>
      </c>
      <c r="J1208">
        <v>821.35159999999996</v>
      </c>
    </row>
    <row r="1209" spans="1:10" x14ac:dyDescent="0.3">
      <c r="A1209" t="s">
        <v>2404</v>
      </c>
      <c r="B1209" s="27">
        <v>45693</v>
      </c>
      <c r="C1209" t="s">
        <v>567</v>
      </c>
      <c r="D1209" t="s">
        <v>989</v>
      </c>
      <c r="E1209" t="s">
        <v>1166</v>
      </c>
      <c r="F1209">
        <v>3</v>
      </c>
      <c r="G1209">
        <v>597.46</v>
      </c>
      <c r="H1209">
        <v>0.02</v>
      </c>
      <c r="I1209" t="s">
        <v>1191</v>
      </c>
      <c r="J1209">
        <v>1756.5324000000001</v>
      </c>
    </row>
    <row r="1210" spans="1:10" x14ac:dyDescent="0.3">
      <c r="A1210" t="s">
        <v>2405</v>
      </c>
      <c r="B1210" s="27">
        <v>45446</v>
      </c>
      <c r="C1210" t="s">
        <v>515</v>
      </c>
      <c r="D1210" t="s">
        <v>821</v>
      </c>
      <c r="E1210" t="s">
        <v>1169</v>
      </c>
      <c r="F1210">
        <v>3</v>
      </c>
      <c r="G1210">
        <v>581.09</v>
      </c>
      <c r="H1210">
        <v>0.1</v>
      </c>
      <c r="I1210" t="s">
        <v>1194</v>
      </c>
      <c r="J1210">
        <v>1568.943</v>
      </c>
    </row>
    <row r="1211" spans="1:10" x14ac:dyDescent="0.3">
      <c r="A1211" t="s">
        <v>2406</v>
      </c>
      <c r="B1211" s="27">
        <v>45862</v>
      </c>
      <c r="C1211" t="s">
        <v>127</v>
      </c>
      <c r="D1211" t="s">
        <v>897</v>
      </c>
      <c r="E1211" t="s">
        <v>1134</v>
      </c>
      <c r="F1211">
        <v>4</v>
      </c>
      <c r="G1211">
        <v>153.94999999999999</v>
      </c>
      <c r="H1211">
        <v>0.11</v>
      </c>
      <c r="I1211" t="s">
        <v>1191</v>
      </c>
      <c r="J1211">
        <v>548.06200000000001</v>
      </c>
    </row>
    <row r="1212" spans="1:10" x14ac:dyDescent="0.3">
      <c r="A1212" t="s">
        <v>2407</v>
      </c>
      <c r="B1212" s="27">
        <v>45530</v>
      </c>
      <c r="C1212" t="s">
        <v>176</v>
      </c>
      <c r="D1212" t="s">
        <v>916</v>
      </c>
      <c r="E1212" t="s">
        <v>1147</v>
      </c>
      <c r="F1212">
        <v>4</v>
      </c>
      <c r="G1212">
        <v>271.04000000000002</v>
      </c>
      <c r="H1212">
        <v>0.12</v>
      </c>
      <c r="I1212" t="s">
        <v>1194</v>
      </c>
      <c r="J1212">
        <v>954.06080000000009</v>
      </c>
    </row>
    <row r="1213" spans="1:10" x14ac:dyDescent="0.3">
      <c r="A1213" t="s">
        <v>2408</v>
      </c>
      <c r="B1213" s="27">
        <v>45558</v>
      </c>
      <c r="C1213" t="s">
        <v>46</v>
      </c>
      <c r="D1213" t="s">
        <v>913</v>
      </c>
      <c r="E1213" t="s">
        <v>1141</v>
      </c>
      <c r="F1213">
        <v>4</v>
      </c>
      <c r="G1213">
        <v>328.27</v>
      </c>
      <c r="H1213">
        <v>0.09</v>
      </c>
      <c r="I1213" t="s">
        <v>1191</v>
      </c>
      <c r="J1213">
        <v>1194.9028000000001</v>
      </c>
    </row>
    <row r="1214" spans="1:10" x14ac:dyDescent="0.3">
      <c r="A1214" t="s">
        <v>2409</v>
      </c>
      <c r="B1214" s="27">
        <v>45472</v>
      </c>
      <c r="C1214" t="s">
        <v>774</v>
      </c>
      <c r="D1214" t="s">
        <v>855</v>
      </c>
      <c r="E1214" t="s">
        <v>1164</v>
      </c>
      <c r="F1214">
        <v>4</v>
      </c>
      <c r="G1214">
        <v>884.71</v>
      </c>
      <c r="H1214">
        <v>0.09</v>
      </c>
      <c r="I1214" t="s">
        <v>1191</v>
      </c>
      <c r="J1214">
        <v>3220.3444</v>
      </c>
    </row>
    <row r="1215" spans="1:10" x14ac:dyDescent="0.3">
      <c r="A1215" t="s">
        <v>2410</v>
      </c>
      <c r="B1215" s="27">
        <v>45809</v>
      </c>
      <c r="C1215" t="s">
        <v>419</v>
      </c>
      <c r="D1215" t="s">
        <v>1029</v>
      </c>
      <c r="E1215" t="s">
        <v>1134</v>
      </c>
      <c r="F1215">
        <v>1</v>
      </c>
      <c r="G1215">
        <v>41.39</v>
      </c>
      <c r="H1215">
        <v>0.01</v>
      </c>
      <c r="I1215" t="s">
        <v>1189</v>
      </c>
      <c r="J1215">
        <v>40.976100000000002</v>
      </c>
    </row>
    <row r="1216" spans="1:10" x14ac:dyDescent="0.3">
      <c r="A1216" t="s">
        <v>2411</v>
      </c>
      <c r="B1216" s="27">
        <v>45783</v>
      </c>
      <c r="C1216" t="s">
        <v>295</v>
      </c>
      <c r="D1216" t="s">
        <v>983</v>
      </c>
      <c r="E1216" t="s">
        <v>1151</v>
      </c>
      <c r="F1216">
        <v>4</v>
      </c>
      <c r="G1216">
        <v>64.06</v>
      </c>
      <c r="H1216">
        <v>0.26</v>
      </c>
      <c r="I1216" t="s">
        <v>1189</v>
      </c>
      <c r="J1216">
        <v>189.61760000000001</v>
      </c>
    </row>
    <row r="1217" spans="1:10" x14ac:dyDescent="0.3">
      <c r="A1217" t="s">
        <v>2412</v>
      </c>
      <c r="B1217" s="27">
        <v>45849</v>
      </c>
      <c r="C1217" t="s">
        <v>559</v>
      </c>
      <c r="D1217" t="s">
        <v>948</v>
      </c>
      <c r="E1217" t="s">
        <v>1151</v>
      </c>
      <c r="F1217">
        <v>2</v>
      </c>
      <c r="G1217">
        <v>152.25</v>
      </c>
      <c r="H1217">
        <v>0.13</v>
      </c>
      <c r="I1217" t="s">
        <v>1189</v>
      </c>
      <c r="J1217">
        <v>264.91500000000002</v>
      </c>
    </row>
    <row r="1218" spans="1:10" x14ac:dyDescent="0.3">
      <c r="A1218" t="s">
        <v>2413</v>
      </c>
      <c r="B1218" s="27">
        <v>45281</v>
      </c>
      <c r="C1218" t="s">
        <v>204</v>
      </c>
      <c r="D1218" t="s">
        <v>841</v>
      </c>
      <c r="E1218" t="s">
        <v>1178</v>
      </c>
      <c r="F1218">
        <v>2</v>
      </c>
      <c r="G1218">
        <v>889.04</v>
      </c>
      <c r="H1218">
        <v>0.23</v>
      </c>
      <c r="I1218" t="s">
        <v>1189</v>
      </c>
      <c r="J1218">
        <v>1369.1215999999999</v>
      </c>
    </row>
    <row r="1219" spans="1:10" x14ac:dyDescent="0.3">
      <c r="A1219" t="s">
        <v>2414</v>
      </c>
      <c r="B1219" s="27">
        <v>45322</v>
      </c>
      <c r="C1219" t="s">
        <v>288</v>
      </c>
      <c r="D1219" t="s">
        <v>919</v>
      </c>
      <c r="E1219" t="s">
        <v>1154</v>
      </c>
      <c r="F1219">
        <v>3</v>
      </c>
      <c r="G1219">
        <v>145.25</v>
      </c>
      <c r="H1219">
        <v>0.24</v>
      </c>
      <c r="I1219" t="s">
        <v>1191</v>
      </c>
      <c r="J1219">
        <v>331.17</v>
      </c>
    </row>
    <row r="1220" spans="1:10" x14ac:dyDescent="0.3">
      <c r="A1220" t="s">
        <v>2415</v>
      </c>
      <c r="B1220" s="27">
        <v>45560</v>
      </c>
      <c r="C1220" t="s">
        <v>131</v>
      </c>
      <c r="D1220" t="s">
        <v>1077</v>
      </c>
      <c r="E1220" t="s">
        <v>1126</v>
      </c>
      <c r="F1220">
        <v>2</v>
      </c>
      <c r="G1220">
        <v>898.45</v>
      </c>
      <c r="H1220">
        <v>0.28999999999999998</v>
      </c>
      <c r="I1220" t="s">
        <v>1194</v>
      </c>
      <c r="J1220">
        <v>1275.799</v>
      </c>
    </row>
    <row r="1221" spans="1:10" x14ac:dyDescent="0.3">
      <c r="A1221" t="s">
        <v>2416</v>
      </c>
      <c r="B1221" s="27">
        <v>45905</v>
      </c>
      <c r="C1221" t="s">
        <v>78</v>
      </c>
      <c r="D1221" t="s">
        <v>913</v>
      </c>
      <c r="E1221" t="s">
        <v>1166</v>
      </c>
      <c r="F1221">
        <v>4</v>
      </c>
      <c r="G1221">
        <v>642.04999999999995</v>
      </c>
      <c r="H1221">
        <v>0.25</v>
      </c>
      <c r="I1221" t="s">
        <v>1189</v>
      </c>
      <c r="J1221">
        <v>1926.15</v>
      </c>
    </row>
    <row r="1222" spans="1:10" x14ac:dyDescent="0.3">
      <c r="A1222" t="s">
        <v>2417</v>
      </c>
      <c r="B1222" s="27">
        <v>45531</v>
      </c>
      <c r="C1222" t="s">
        <v>509</v>
      </c>
      <c r="D1222" t="s">
        <v>1065</v>
      </c>
      <c r="E1222" t="s">
        <v>1144</v>
      </c>
      <c r="F1222">
        <v>4</v>
      </c>
      <c r="G1222">
        <v>450.83</v>
      </c>
      <c r="H1222">
        <v>0.24</v>
      </c>
      <c r="I1222" t="s">
        <v>1189</v>
      </c>
      <c r="J1222">
        <v>1370.5232000000001</v>
      </c>
    </row>
    <row r="1223" spans="1:10" x14ac:dyDescent="0.3">
      <c r="A1223" t="s">
        <v>2418</v>
      </c>
      <c r="B1223" s="27">
        <v>45216</v>
      </c>
      <c r="C1223" t="s">
        <v>38</v>
      </c>
      <c r="D1223" t="s">
        <v>968</v>
      </c>
      <c r="E1223" t="s">
        <v>1178</v>
      </c>
      <c r="F1223">
        <v>2</v>
      </c>
      <c r="G1223">
        <v>441.03</v>
      </c>
      <c r="H1223">
        <v>0.23</v>
      </c>
      <c r="I1223" t="s">
        <v>1194</v>
      </c>
      <c r="J1223">
        <v>679.18619999999999</v>
      </c>
    </row>
    <row r="1224" spans="1:10" x14ac:dyDescent="0.3">
      <c r="A1224" t="s">
        <v>2419</v>
      </c>
      <c r="B1224" s="27">
        <v>45384</v>
      </c>
      <c r="C1224" t="s">
        <v>177</v>
      </c>
      <c r="D1224" t="s">
        <v>882</v>
      </c>
      <c r="E1224" t="s">
        <v>1126</v>
      </c>
      <c r="F1224">
        <v>3</v>
      </c>
      <c r="G1224">
        <v>377.69</v>
      </c>
      <c r="H1224">
        <v>7.0000000000000007E-2</v>
      </c>
      <c r="I1224" t="s">
        <v>1191</v>
      </c>
      <c r="J1224">
        <v>1053.7551000000001</v>
      </c>
    </row>
    <row r="1225" spans="1:10" x14ac:dyDescent="0.3">
      <c r="A1225" t="s">
        <v>2420</v>
      </c>
      <c r="B1225" s="27">
        <v>45416</v>
      </c>
      <c r="C1225" t="s">
        <v>287</v>
      </c>
      <c r="D1225" t="s">
        <v>830</v>
      </c>
      <c r="E1225" t="s">
        <v>1144</v>
      </c>
      <c r="F1225">
        <v>1</v>
      </c>
      <c r="G1225">
        <v>457.33</v>
      </c>
      <c r="H1225">
        <v>0.27</v>
      </c>
      <c r="I1225" t="s">
        <v>1189</v>
      </c>
      <c r="J1225">
        <v>333.85090000000002</v>
      </c>
    </row>
    <row r="1226" spans="1:10" x14ac:dyDescent="0.3">
      <c r="A1226" t="s">
        <v>2421</v>
      </c>
      <c r="B1226" s="27">
        <v>45880</v>
      </c>
      <c r="C1226" t="s">
        <v>412</v>
      </c>
      <c r="D1226" t="s">
        <v>1041</v>
      </c>
      <c r="E1226" t="s">
        <v>1141</v>
      </c>
      <c r="F1226">
        <v>4</v>
      </c>
      <c r="G1226">
        <v>218.01</v>
      </c>
      <c r="H1226">
        <v>0.06</v>
      </c>
      <c r="I1226" t="s">
        <v>1189</v>
      </c>
      <c r="J1226">
        <v>819.71759999999995</v>
      </c>
    </row>
    <row r="1227" spans="1:10" x14ac:dyDescent="0.3">
      <c r="A1227" t="s">
        <v>2422</v>
      </c>
      <c r="B1227" s="27">
        <v>45933</v>
      </c>
      <c r="C1227" t="s">
        <v>373</v>
      </c>
      <c r="D1227" t="s">
        <v>1089</v>
      </c>
      <c r="E1227" t="s">
        <v>1175</v>
      </c>
      <c r="F1227">
        <v>2</v>
      </c>
      <c r="G1227">
        <v>682.7</v>
      </c>
      <c r="H1227">
        <v>0.13</v>
      </c>
      <c r="I1227" t="s">
        <v>1189</v>
      </c>
      <c r="J1227">
        <v>1187.8979999999999</v>
      </c>
    </row>
    <row r="1228" spans="1:10" x14ac:dyDescent="0.3">
      <c r="A1228" t="s">
        <v>2423</v>
      </c>
      <c r="B1228" s="27">
        <v>45345</v>
      </c>
      <c r="C1228" t="s">
        <v>523</v>
      </c>
      <c r="D1228" t="s">
        <v>861</v>
      </c>
      <c r="E1228" t="s">
        <v>1175</v>
      </c>
      <c r="F1228">
        <v>3</v>
      </c>
      <c r="G1228">
        <v>726.97</v>
      </c>
      <c r="H1228">
        <v>0.04</v>
      </c>
      <c r="I1228" t="s">
        <v>1191</v>
      </c>
      <c r="J1228">
        <v>2093.6736000000001</v>
      </c>
    </row>
    <row r="1229" spans="1:10" x14ac:dyDescent="0.3">
      <c r="A1229" t="s">
        <v>2424</v>
      </c>
      <c r="B1229" s="27">
        <v>45681</v>
      </c>
      <c r="C1229" t="s">
        <v>654</v>
      </c>
      <c r="D1229" t="s">
        <v>989</v>
      </c>
      <c r="E1229" t="s">
        <v>1151</v>
      </c>
      <c r="F1229">
        <v>2</v>
      </c>
      <c r="G1229">
        <v>107.97</v>
      </c>
      <c r="H1229">
        <v>0.06</v>
      </c>
      <c r="I1229" t="s">
        <v>1189</v>
      </c>
      <c r="J1229">
        <v>202.9836</v>
      </c>
    </row>
    <row r="1230" spans="1:10" x14ac:dyDescent="0.3">
      <c r="A1230" t="s">
        <v>2425</v>
      </c>
      <c r="B1230" s="27">
        <v>45785</v>
      </c>
      <c r="C1230" t="s">
        <v>31</v>
      </c>
      <c r="D1230" t="s">
        <v>807</v>
      </c>
      <c r="E1230" t="s">
        <v>1164</v>
      </c>
      <c r="F1230">
        <v>1</v>
      </c>
      <c r="G1230">
        <v>38.880000000000003</v>
      </c>
      <c r="H1230">
        <v>0.16</v>
      </c>
      <c r="I1230" t="s">
        <v>1194</v>
      </c>
      <c r="J1230">
        <v>32.659199999999998</v>
      </c>
    </row>
    <row r="1231" spans="1:10" x14ac:dyDescent="0.3">
      <c r="A1231" t="s">
        <v>2426</v>
      </c>
      <c r="B1231" s="27">
        <v>45823</v>
      </c>
      <c r="C1231" t="s">
        <v>170</v>
      </c>
      <c r="D1231" t="s">
        <v>1228</v>
      </c>
      <c r="E1231" t="s">
        <v>1172</v>
      </c>
      <c r="F1231">
        <v>3</v>
      </c>
      <c r="G1231">
        <v>484.39</v>
      </c>
      <c r="H1231">
        <v>0.28999999999999998</v>
      </c>
      <c r="I1231" t="s">
        <v>1194</v>
      </c>
      <c r="J1231">
        <v>1031.7507000000001</v>
      </c>
    </row>
    <row r="1232" spans="1:10" x14ac:dyDescent="0.3">
      <c r="A1232" t="s">
        <v>2427</v>
      </c>
      <c r="B1232" s="27">
        <v>45572</v>
      </c>
      <c r="C1232" t="s">
        <v>53</v>
      </c>
      <c r="D1232" t="s">
        <v>1053</v>
      </c>
      <c r="E1232" t="s">
        <v>1166</v>
      </c>
      <c r="F1232">
        <v>2</v>
      </c>
      <c r="G1232">
        <v>949.3</v>
      </c>
      <c r="H1232">
        <v>0.08</v>
      </c>
      <c r="I1232" t="s">
        <v>1194</v>
      </c>
      <c r="J1232">
        <v>1746.712</v>
      </c>
    </row>
    <row r="1233" spans="1:10" x14ac:dyDescent="0.3">
      <c r="A1233" t="s">
        <v>2428</v>
      </c>
      <c r="B1233" s="27">
        <v>45259</v>
      </c>
      <c r="C1233" t="s">
        <v>690</v>
      </c>
      <c r="D1233" t="s">
        <v>1026</v>
      </c>
      <c r="E1233" t="s">
        <v>1141</v>
      </c>
      <c r="F1233">
        <v>3</v>
      </c>
      <c r="G1233">
        <v>664.75</v>
      </c>
      <c r="H1233">
        <v>0.12</v>
      </c>
      <c r="I1233" t="s">
        <v>1189</v>
      </c>
      <c r="J1233">
        <v>1754.94</v>
      </c>
    </row>
    <row r="1234" spans="1:10" x14ac:dyDescent="0.3">
      <c r="A1234" t="s">
        <v>2429</v>
      </c>
      <c r="B1234" s="27">
        <v>45740</v>
      </c>
      <c r="C1234" t="s">
        <v>468</v>
      </c>
      <c r="D1234" t="s">
        <v>1023</v>
      </c>
      <c r="E1234" t="s">
        <v>1172</v>
      </c>
      <c r="F1234">
        <v>3</v>
      </c>
      <c r="G1234">
        <v>190.04</v>
      </c>
      <c r="H1234">
        <v>7.0000000000000007E-2</v>
      </c>
      <c r="I1234" t="s">
        <v>1191</v>
      </c>
      <c r="J1234">
        <v>530.21159999999998</v>
      </c>
    </row>
    <row r="1235" spans="1:10" x14ac:dyDescent="0.3">
      <c r="A1235" t="s">
        <v>2430</v>
      </c>
      <c r="B1235" s="27">
        <v>45869</v>
      </c>
      <c r="C1235" t="s">
        <v>461</v>
      </c>
      <c r="D1235" t="s">
        <v>816</v>
      </c>
      <c r="E1235" t="s">
        <v>1166</v>
      </c>
      <c r="F1235">
        <v>3</v>
      </c>
      <c r="G1235">
        <v>754.02</v>
      </c>
      <c r="H1235">
        <v>0.1</v>
      </c>
      <c r="I1235" t="s">
        <v>1194</v>
      </c>
      <c r="J1235">
        <v>2035.854</v>
      </c>
    </row>
    <row r="1236" spans="1:10" x14ac:dyDescent="0.3">
      <c r="A1236" t="s">
        <v>2431</v>
      </c>
      <c r="B1236" s="27">
        <v>45526</v>
      </c>
      <c r="C1236" t="s">
        <v>617</v>
      </c>
      <c r="D1236" t="s">
        <v>910</v>
      </c>
      <c r="E1236" t="s">
        <v>1159</v>
      </c>
      <c r="F1236">
        <v>4</v>
      </c>
      <c r="G1236">
        <v>94.13</v>
      </c>
      <c r="H1236">
        <v>0.04</v>
      </c>
      <c r="I1236" t="s">
        <v>1194</v>
      </c>
      <c r="J1236">
        <v>361.45920000000001</v>
      </c>
    </row>
    <row r="1237" spans="1:10" x14ac:dyDescent="0.3">
      <c r="A1237" t="s">
        <v>2432</v>
      </c>
      <c r="B1237" s="27">
        <v>45489</v>
      </c>
      <c r="C1237" t="s">
        <v>741</v>
      </c>
      <c r="D1237" t="s">
        <v>792</v>
      </c>
      <c r="E1237" t="s">
        <v>1166</v>
      </c>
      <c r="F1237">
        <v>3</v>
      </c>
      <c r="G1237">
        <v>402.3</v>
      </c>
      <c r="H1237">
        <v>0.21</v>
      </c>
      <c r="I1237" t="s">
        <v>1191</v>
      </c>
      <c r="J1237">
        <v>953.45100000000014</v>
      </c>
    </row>
    <row r="1238" spans="1:10" x14ac:dyDescent="0.3">
      <c r="A1238" t="s">
        <v>2433</v>
      </c>
      <c r="B1238" s="27">
        <v>45908</v>
      </c>
      <c r="C1238" t="s">
        <v>404</v>
      </c>
      <c r="D1238" t="s">
        <v>1071</v>
      </c>
      <c r="E1238" t="s">
        <v>1144</v>
      </c>
      <c r="F1238">
        <v>1</v>
      </c>
      <c r="G1238">
        <v>729.05</v>
      </c>
      <c r="H1238">
        <v>0.06</v>
      </c>
      <c r="I1238" t="s">
        <v>1194</v>
      </c>
      <c r="J1238">
        <v>685.3069999999999</v>
      </c>
    </row>
    <row r="1239" spans="1:10" x14ac:dyDescent="0.3">
      <c r="A1239" t="s">
        <v>2434</v>
      </c>
      <c r="B1239" s="27">
        <v>45912</v>
      </c>
      <c r="C1239" t="s">
        <v>252</v>
      </c>
      <c r="D1239" t="s">
        <v>1083</v>
      </c>
      <c r="E1239" t="s">
        <v>1162</v>
      </c>
      <c r="F1239">
        <v>1</v>
      </c>
      <c r="G1239">
        <v>822.6</v>
      </c>
      <c r="H1239">
        <v>0.28999999999999998</v>
      </c>
      <c r="I1239" t="s">
        <v>1191</v>
      </c>
      <c r="J1239">
        <v>584.04599999999994</v>
      </c>
    </row>
    <row r="1240" spans="1:10" x14ac:dyDescent="0.3">
      <c r="A1240" t="s">
        <v>2435</v>
      </c>
      <c r="B1240" s="27">
        <v>45771</v>
      </c>
      <c r="C1240" t="s">
        <v>336</v>
      </c>
      <c r="D1240" t="s">
        <v>1062</v>
      </c>
      <c r="E1240" t="s">
        <v>1147</v>
      </c>
      <c r="F1240">
        <v>2</v>
      </c>
      <c r="G1240">
        <v>327.25</v>
      </c>
      <c r="H1240">
        <v>0.19</v>
      </c>
      <c r="I1240" t="s">
        <v>1191</v>
      </c>
      <c r="J1240">
        <v>530.14499999999998</v>
      </c>
    </row>
    <row r="1241" spans="1:10" x14ac:dyDescent="0.3">
      <c r="A1241" t="s">
        <v>2436</v>
      </c>
      <c r="B1241" s="27">
        <v>45619</v>
      </c>
      <c r="C1241" t="s">
        <v>181</v>
      </c>
      <c r="D1241" t="s">
        <v>1023</v>
      </c>
      <c r="E1241" t="s">
        <v>1151</v>
      </c>
      <c r="F1241">
        <v>4</v>
      </c>
      <c r="G1241">
        <v>930.38</v>
      </c>
      <c r="H1241">
        <v>0</v>
      </c>
      <c r="I1241" t="s">
        <v>1194</v>
      </c>
      <c r="J1241">
        <v>3721.52</v>
      </c>
    </row>
    <row r="1242" spans="1:10" x14ac:dyDescent="0.3">
      <c r="A1242" t="s">
        <v>2437</v>
      </c>
      <c r="B1242" s="27">
        <v>45394</v>
      </c>
      <c r="C1242" t="s">
        <v>265</v>
      </c>
      <c r="D1242" t="s">
        <v>888</v>
      </c>
      <c r="E1242" t="s">
        <v>1138</v>
      </c>
      <c r="F1242">
        <v>2</v>
      </c>
      <c r="G1242">
        <v>437.84</v>
      </c>
      <c r="H1242">
        <v>0.24</v>
      </c>
      <c r="I1242" t="s">
        <v>1189</v>
      </c>
      <c r="J1242">
        <v>665.51679999999999</v>
      </c>
    </row>
    <row r="1243" spans="1:10" x14ac:dyDescent="0.3">
      <c r="A1243" t="s">
        <v>2438</v>
      </c>
      <c r="B1243" s="27">
        <v>45786</v>
      </c>
      <c r="C1243" t="s">
        <v>156</v>
      </c>
      <c r="D1243" t="s">
        <v>1228</v>
      </c>
      <c r="E1243" t="s">
        <v>1169</v>
      </c>
      <c r="F1243">
        <v>2</v>
      </c>
      <c r="G1243">
        <v>126.02</v>
      </c>
      <c r="H1243">
        <v>0.09</v>
      </c>
      <c r="I1243" t="s">
        <v>1194</v>
      </c>
      <c r="J1243">
        <v>229.35640000000001</v>
      </c>
    </row>
    <row r="1244" spans="1:10" x14ac:dyDescent="0.3">
      <c r="A1244" t="s">
        <v>2439</v>
      </c>
      <c r="B1244" s="27">
        <v>45692</v>
      </c>
      <c r="C1244" t="s">
        <v>696</v>
      </c>
      <c r="D1244" t="s">
        <v>1062</v>
      </c>
      <c r="E1244" t="s">
        <v>1166</v>
      </c>
      <c r="F1244">
        <v>1</v>
      </c>
      <c r="G1244">
        <v>860.84</v>
      </c>
      <c r="H1244">
        <v>7.0000000000000007E-2</v>
      </c>
      <c r="I1244" t="s">
        <v>1191</v>
      </c>
      <c r="J1244">
        <v>800.58119999999997</v>
      </c>
    </row>
    <row r="1245" spans="1:10" x14ac:dyDescent="0.3">
      <c r="A1245" t="s">
        <v>2440</v>
      </c>
      <c r="B1245" s="27">
        <v>45677</v>
      </c>
      <c r="C1245" t="s">
        <v>196</v>
      </c>
      <c r="D1245" t="s">
        <v>955</v>
      </c>
      <c r="E1245" t="s">
        <v>1162</v>
      </c>
      <c r="F1245">
        <v>1</v>
      </c>
      <c r="G1245">
        <v>161.80000000000001</v>
      </c>
      <c r="H1245">
        <v>0.24</v>
      </c>
      <c r="I1245" t="s">
        <v>1191</v>
      </c>
      <c r="J1245">
        <v>122.968</v>
      </c>
    </row>
    <row r="1246" spans="1:10" x14ac:dyDescent="0.3">
      <c r="A1246" t="s">
        <v>2441</v>
      </c>
      <c r="B1246" s="27">
        <v>45669</v>
      </c>
      <c r="C1246" t="s">
        <v>618</v>
      </c>
      <c r="D1246" t="s">
        <v>923</v>
      </c>
      <c r="E1246" t="s">
        <v>1172</v>
      </c>
      <c r="F1246">
        <v>4</v>
      </c>
      <c r="G1246">
        <v>347.82</v>
      </c>
      <c r="H1246">
        <v>0.02</v>
      </c>
      <c r="I1246" t="s">
        <v>1194</v>
      </c>
      <c r="J1246">
        <v>1363.4544000000001</v>
      </c>
    </row>
    <row r="1247" spans="1:10" x14ac:dyDescent="0.3">
      <c r="A1247" t="s">
        <v>2442</v>
      </c>
      <c r="B1247" s="27">
        <v>45299</v>
      </c>
      <c r="C1247" t="s">
        <v>719</v>
      </c>
      <c r="D1247" t="s">
        <v>1068</v>
      </c>
      <c r="E1247" t="s">
        <v>1169</v>
      </c>
      <c r="F1247">
        <v>3</v>
      </c>
      <c r="G1247">
        <v>416.44</v>
      </c>
      <c r="H1247">
        <v>0.27</v>
      </c>
      <c r="I1247" t="s">
        <v>1189</v>
      </c>
      <c r="J1247">
        <v>912.00359999999989</v>
      </c>
    </row>
    <row r="1248" spans="1:10" x14ac:dyDescent="0.3">
      <c r="A1248" t="s">
        <v>2443</v>
      </c>
      <c r="B1248" s="27">
        <v>45893</v>
      </c>
      <c r="C1248" t="s">
        <v>27</v>
      </c>
      <c r="D1248" t="s">
        <v>998</v>
      </c>
      <c r="E1248" t="s">
        <v>1117</v>
      </c>
      <c r="F1248">
        <v>1</v>
      </c>
      <c r="G1248">
        <v>147.96</v>
      </c>
      <c r="H1248">
        <v>0.24</v>
      </c>
      <c r="I1248" t="s">
        <v>1194</v>
      </c>
      <c r="J1248">
        <v>112.4496</v>
      </c>
    </row>
    <row r="1249" spans="1:10" x14ac:dyDescent="0.3">
      <c r="A1249" t="s">
        <v>2444</v>
      </c>
      <c r="B1249" s="27">
        <v>45560</v>
      </c>
      <c r="C1249" t="s">
        <v>708</v>
      </c>
      <c r="D1249" t="s">
        <v>858</v>
      </c>
      <c r="E1249" t="s">
        <v>1147</v>
      </c>
      <c r="F1249">
        <v>3</v>
      </c>
      <c r="G1249">
        <v>550.26</v>
      </c>
      <c r="H1249">
        <v>0.22</v>
      </c>
      <c r="I1249" t="s">
        <v>1189</v>
      </c>
      <c r="J1249">
        <v>1287.6084000000001</v>
      </c>
    </row>
    <row r="1250" spans="1:10" x14ac:dyDescent="0.3">
      <c r="A1250" t="s">
        <v>2445</v>
      </c>
      <c r="B1250" s="27">
        <v>45267</v>
      </c>
      <c r="C1250" t="s">
        <v>595</v>
      </c>
      <c r="D1250" t="s">
        <v>1104</v>
      </c>
      <c r="E1250" t="s">
        <v>1144</v>
      </c>
      <c r="F1250">
        <v>4</v>
      </c>
      <c r="G1250">
        <v>938.21</v>
      </c>
      <c r="H1250">
        <v>0.04</v>
      </c>
      <c r="I1250" t="s">
        <v>1191</v>
      </c>
      <c r="J1250">
        <v>3602.7264</v>
      </c>
    </row>
    <row r="1251" spans="1:10" x14ac:dyDescent="0.3">
      <c r="A1251" t="s">
        <v>2446</v>
      </c>
      <c r="B1251" s="27">
        <v>45467</v>
      </c>
      <c r="C1251" t="s">
        <v>252</v>
      </c>
      <c r="D1251" t="s">
        <v>1095</v>
      </c>
      <c r="E1251" t="s">
        <v>1169</v>
      </c>
      <c r="F1251">
        <v>3</v>
      </c>
      <c r="G1251">
        <v>517.98</v>
      </c>
      <c r="H1251">
        <v>0.01</v>
      </c>
      <c r="I1251" t="s">
        <v>1191</v>
      </c>
      <c r="J1251">
        <v>1538.4005999999999</v>
      </c>
    </row>
    <row r="1252" spans="1:10" x14ac:dyDescent="0.3">
      <c r="A1252" t="s">
        <v>2447</v>
      </c>
      <c r="B1252" s="27">
        <v>45847</v>
      </c>
      <c r="C1252" t="s">
        <v>91</v>
      </c>
      <c r="D1252" t="s">
        <v>811</v>
      </c>
      <c r="E1252" t="s">
        <v>1147</v>
      </c>
      <c r="F1252">
        <v>1</v>
      </c>
      <c r="G1252">
        <v>98.27</v>
      </c>
      <c r="H1252">
        <v>0.16</v>
      </c>
      <c r="I1252" t="s">
        <v>1191</v>
      </c>
      <c r="J1252">
        <v>82.54679999999999</v>
      </c>
    </row>
    <row r="1253" spans="1:10" x14ac:dyDescent="0.3">
      <c r="A1253" t="s">
        <v>2448</v>
      </c>
      <c r="B1253" s="27">
        <v>45480</v>
      </c>
      <c r="C1253" t="s">
        <v>422</v>
      </c>
      <c r="D1253" t="s">
        <v>955</v>
      </c>
      <c r="E1253" t="s">
        <v>1157</v>
      </c>
      <c r="F1253">
        <v>2</v>
      </c>
      <c r="G1253">
        <v>875.2</v>
      </c>
      <c r="H1253">
        <v>0.19</v>
      </c>
      <c r="I1253" t="s">
        <v>1189</v>
      </c>
      <c r="J1253">
        <v>1417.8240000000001</v>
      </c>
    </row>
    <row r="1254" spans="1:10" x14ac:dyDescent="0.3">
      <c r="A1254" t="s">
        <v>2449</v>
      </c>
      <c r="B1254" s="27">
        <v>45345</v>
      </c>
      <c r="C1254" t="s">
        <v>497</v>
      </c>
      <c r="D1254" t="s">
        <v>1071</v>
      </c>
      <c r="E1254" t="s">
        <v>1117</v>
      </c>
      <c r="F1254">
        <v>1</v>
      </c>
      <c r="G1254">
        <v>227.35</v>
      </c>
      <c r="H1254">
        <v>0.06</v>
      </c>
      <c r="I1254" t="s">
        <v>1194</v>
      </c>
      <c r="J1254">
        <v>213.709</v>
      </c>
    </row>
    <row r="1255" spans="1:10" x14ac:dyDescent="0.3">
      <c r="A1255" t="s">
        <v>2450</v>
      </c>
      <c r="B1255" s="27">
        <v>45235</v>
      </c>
      <c r="C1255" t="s">
        <v>360</v>
      </c>
      <c r="D1255" t="s">
        <v>1035</v>
      </c>
      <c r="E1255" t="s">
        <v>1122</v>
      </c>
      <c r="F1255">
        <v>1</v>
      </c>
      <c r="G1255">
        <v>842.46</v>
      </c>
      <c r="H1255">
        <v>0.05</v>
      </c>
      <c r="I1255" t="s">
        <v>1194</v>
      </c>
      <c r="J1255">
        <v>800.33699999999999</v>
      </c>
    </row>
    <row r="1256" spans="1:10" x14ac:dyDescent="0.3">
      <c r="A1256" t="s">
        <v>2451</v>
      </c>
      <c r="B1256" s="27">
        <v>45543</v>
      </c>
      <c r="C1256" t="s">
        <v>364</v>
      </c>
      <c r="D1256" t="s">
        <v>916</v>
      </c>
      <c r="E1256" t="s">
        <v>1157</v>
      </c>
      <c r="F1256">
        <v>3</v>
      </c>
      <c r="G1256">
        <v>120.67</v>
      </c>
      <c r="H1256">
        <v>0.08</v>
      </c>
      <c r="I1256" t="s">
        <v>1194</v>
      </c>
      <c r="J1256">
        <v>333.04919999999998</v>
      </c>
    </row>
    <row r="1257" spans="1:10" x14ac:dyDescent="0.3">
      <c r="A1257" t="s">
        <v>2452</v>
      </c>
      <c r="B1257" s="27">
        <v>45402</v>
      </c>
      <c r="C1257" t="s">
        <v>778</v>
      </c>
      <c r="D1257" t="s">
        <v>865</v>
      </c>
      <c r="E1257" t="s">
        <v>1131</v>
      </c>
      <c r="F1257">
        <v>4</v>
      </c>
      <c r="G1257">
        <v>176.13</v>
      </c>
      <c r="H1257">
        <v>0.27</v>
      </c>
      <c r="I1257" t="s">
        <v>1191</v>
      </c>
      <c r="J1257">
        <v>514.29959999999994</v>
      </c>
    </row>
    <row r="1258" spans="1:10" x14ac:dyDescent="0.3">
      <c r="A1258" t="s">
        <v>2453</v>
      </c>
      <c r="B1258" s="27">
        <v>45671</v>
      </c>
      <c r="C1258" t="s">
        <v>716</v>
      </c>
      <c r="D1258" t="s">
        <v>1001</v>
      </c>
      <c r="E1258" t="s">
        <v>1157</v>
      </c>
      <c r="F1258">
        <v>4</v>
      </c>
      <c r="G1258">
        <v>592.67999999999995</v>
      </c>
      <c r="H1258">
        <v>0.03</v>
      </c>
      <c r="I1258" t="s">
        <v>1189</v>
      </c>
      <c r="J1258">
        <v>2299.5983999999999</v>
      </c>
    </row>
    <row r="1259" spans="1:10" x14ac:dyDescent="0.3">
      <c r="A1259" t="s">
        <v>2454</v>
      </c>
      <c r="B1259" s="27">
        <v>45367</v>
      </c>
      <c r="C1259" t="s">
        <v>311</v>
      </c>
      <c r="D1259" t="s">
        <v>1023</v>
      </c>
      <c r="E1259" t="s">
        <v>1134</v>
      </c>
      <c r="F1259">
        <v>4</v>
      </c>
      <c r="G1259">
        <v>662.43</v>
      </c>
      <c r="H1259">
        <v>0.24</v>
      </c>
      <c r="I1259" t="s">
        <v>1191</v>
      </c>
      <c r="J1259">
        <v>2013.7872</v>
      </c>
    </row>
    <row r="1260" spans="1:10" x14ac:dyDescent="0.3">
      <c r="A1260" t="s">
        <v>2455</v>
      </c>
      <c r="B1260" s="27">
        <v>45488</v>
      </c>
      <c r="C1260" t="s">
        <v>242</v>
      </c>
      <c r="D1260" t="s">
        <v>939</v>
      </c>
      <c r="E1260" t="s">
        <v>1147</v>
      </c>
      <c r="F1260">
        <v>3</v>
      </c>
      <c r="G1260">
        <v>518.35</v>
      </c>
      <c r="H1260">
        <v>0.21</v>
      </c>
      <c r="I1260" t="s">
        <v>1194</v>
      </c>
      <c r="J1260">
        <v>1228.4894999999999</v>
      </c>
    </row>
    <row r="1261" spans="1:10" x14ac:dyDescent="0.3">
      <c r="A1261" t="s">
        <v>2456</v>
      </c>
      <c r="B1261" s="27">
        <v>45509</v>
      </c>
      <c r="C1261" t="s">
        <v>504</v>
      </c>
      <c r="D1261" t="s">
        <v>995</v>
      </c>
      <c r="E1261" t="s">
        <v>1138</v>
      </c>
      <c r="F1261">
        <v>1</v>
      </c>
      <c r="G1261">
        <v>85.58</v>
      </c>
      <c r="H1261">
        <v>0.1</v>
      </c>
      <c r="I1261" t="s">
        <v>1194</v>
      </c>
      <c r="J1261">
        <v>77.022000000000006</v>
      </c>
    </row>
    <row r="1262" spans="1:10" x14ac:dyDescent="0.3">
      <c r="A1262" t="s">
        <v>2457</v>
      </c>
      <c r="B1262" s="27">
        <v>45323</v>
      </c>
      <c r="C1262" t="s">
        <v>583</v>
      </c>
      <c r="D1262" t="s">
        <v>1074</v>
      </c>
      <c r="E1262" t="s">
        <v>1122</v>
      </c>
      <c r="F1262">
        <v>4</v>
      </c>
      <c r="G1262">
        <v>800</v>
      </c>
      <c r="H1262">
        <v>0.2</v>
      </c>
      <c r="I1262" t="s">
        <v>1189</v>
      </c>
      <c r="J1262">
        <v>2560</v>
      </c>
    </row>
    <row r="1263" spans="1:10" x14ac:dyDescent="0.3">
      <c r="A1263" t="s">
        <v>2458</v>
      </c>
      <c r="B1263" s="27">
        <v>45889</v>
      </c>
      <c r="C1263" t="s">
        <v>280</v>
      </c>
      <c r="D1263" t="s">
        <v>992</v>
      </c>
      <c r="E1263" t="s">
        <v>1154</v>
      </c>
      <c r="F1263">
        <v>3</v>
      </c>
      <c r="G1263">
        <v>118.25</v>
      </c>
      <c r="H1263">
        <v>0.26</v>
      </c>
      <c r="I1263" t="s">
        <v>1191</v>
      </c>
      <c r="J1263">
        <v>262.51499999999999</v>
      </c>
    </row>
    <row r="1264" spans="1:10" x14ac:dyDescent="0.3">
      <c r="A1264" t="s">
        <v>2459</v>
      </c>
      <c r="B1264" s="27">
        <v>45253</v>
      </c>
      <c r="C1264" t="s">
        <v>672</v>
      </c>
      <c r="D1264" t="s">
        <v>904</v>
      </c>
      <c r="E1264" t="s">
        <v>1166</v>
      </c>
      <c r="F1264">
        <v>1</v>
      </c>
      <c r="G1264">
        <v>223.25</v>
      </c>
      <c r="H1264">
        <v>0.28999999999999998</v>
      </c>
      <c r="I1264" t="s">
        <v>1189</v>
      </c>
      <c r="J1264">
        <v>158.50749999999999</v>
      </c>
    </row>
    <row r="1265" spans="1:10" x14ac:dyDescent="0.3">
      <c r="A1265" t="s">
        <v>2460</v>
      </c>
      <c r="B1265" s="27">
        <v>45530</v>
      </c>
      <c r="C1265" t="s">
        <v>680</v>
      </c>
      <c r="D1265" t="s">
        <v>904</v>
      </c>
      <c r="E1265" t="s">
        <v>1134</v>
      </c>
      <c r="F1265">
        <v>3</v>
      </c>
      <c r="G1265">
        <v>918.76</v>
      </c>
      <c r="H1265">
        <v>0.2</v>
      </c>
      <c r="I1265" t="s">
        <v>1191</v>
      </c>
      <c r="J1265">
        <v>2205.0239999999999</v>
      </c>
    </row>
    <row r="1266" spans="1:10" x14ac:dyDescent="0.3">
      <c r="A1266" t="s">
        <v>2461</v>
      </c>
      <c r="B1266" s="27">
        <v>45491</v>
      </c>
      <c r="C1266" t="s">
        <v>465</v>
      </c>
      <c r="D1266" t="s">
        <v>1065</v>
      </c>
      <c r="E1266" t="s">
        <v>1162</v>
      </c>
      <c r="F1266">
        <v>2</v>
      </c>
      <c r="G1266">
        <v>905.26</v>
      </c>
      <c r="H1266">
        <v>0.15</v>
      </c>
      <c r="I1266" t="s">
        <v>1194</v>
      </c>
      <c r="J1266">
        <v>1538.942</v>
      </c>
    </row>
    <row r="1267" spans="1:10" x14ac:dyDescent="0.3">
      <c r="A1267" t="s">
        <v>2462</v>
      </c>
      <c r="B1267" s="27">
        <v>45628</v>
      </c>
      <c r="C1267" t="s">
        <v>507</v>
      </c>
      <c r="D1267" t="s">
        <v>1228</v>
      </c>
      <c r="E1267" t="s">
        <v>1178</v>
      </c>
      <c r="F1267">
        <v>4</v>
      </c>
      <c r="G1267">
        <v>295.39999999999998</v>
      </c>
      <c r="H1267">
        <v>0.23</v>
      </c>
      <c r="I1267" t="s">
        <v>1191</v>
      </c>
      <c r="J1267">
        <v>909.83199999999999</v>
      </c>
    </row>
    <row r="1268" spans="1:10" x14ac:dyDescent="0.3">
      <c r="A1268" t="s">
        <v>2463</v>
      </c>
      <c r="B1268" s="27">
        <v>45861</v>
      </c>
      <c r="C1268" t="s">
        <v>187</v>
      </c>
      <c r="D1268" t="s">
        <v>1095</v>
      </c>
      <c r="E1268" t="s">
        <v>1138</v>
      </c>
      <c r="F1268">
        <v>1</v>
      </c>
      <c r="G1268">
        <v>252.18</v>
      </c>
      <c r="H1268">
        <v>0.23</v>
      </c>
      <c r="I1268" t="s">
        <v>1191</v>
      </c>
      <c r="J1268">
        <v>194.17859999999999</v>
      </c>
    </row>
    <row r="1269" spans="1:10" x14ac:dyDescent="0.3">
      <c r="A1269" t="s">
        <v>2464</v>
      </c>
      <c r="B1269" s="27">
        <v>45878</v>
      </c>
      <c r="C1269" t="s">
        <v>275</v>
      </c>
      <c r="D1269" t="s">
        <v>1104</v>
      </c>
      <c r="E1269" t="s">
        <v>1159</v>
      </c>
      <c r="F1269">
        <v>4</v>
      </c>
      <c r="G1269">
        <v>792.1</v>
      </c>
      <c r="H1269">
        <v>0.19</v>
      </c>
      <c r="I1269" t="s">
        <v>1194</v>
      </c>
      <c r="J1269">
        <v>2566.404</v>
      </c>
    </row>
    <row r="1270" spans="1:10" x14ac:dyDescent="0.3">
      <c r="A1270" t="s">
        <v>2465</v>
      </c>
      <c r="B1270" s="27">
        <v>45426</v>
      </c>
      <c r="C1270" t="s">
        <v>167</v>
      </c>
      <c r="D1270" t="s">
        <v>1077</v>
      </c>
      <c r="E1270" t="s">
        <v>1164</v>
      </c>
      <c r="F1270">
        <v>1</v>
      </c>
      <c r="G1270">
        <v>883.36</v>
      </c>
      <c r="H1270">
        <v>0.11</v>
      </c>
      <c r="I1270" t="s">
        <v>1191</v>
      </c>
      <c r="J1270">
        <v>786.19040000000007</v>
      </c>
    </row>
    <row r="1271" spans="1:10" x14ac:dyDescent="0.3">
      <c r="A1271" t="s">
        <v>2466</v>
      </c>
      <c r="B1271" s="27">
        <v>45231</v>
      </c>
      <c r="C1271" t="s">
        <v>459</v>
      </c>
      <c r="D1271" t="s">
        <v>1020</v>
      </c>
      <c r="E1271" t="s">
        <v>1117</v>
      </c>
      <c r="F1271">
        <v>4</v>
      </c>
      <c r="G1271">
        <v>305.95</v>
      </c>
      <c r="H1271">
        <v>0.08</v>
      </c>
      <c r="I1271" t="s">
        <v>1191</v>
      </c>
      <c r="J1271">
        <v>1125.896</v>
      </c>
    </row>
    <row r="1272" spans="1:10" x14ac:dyDescent="0.3">
      <c r="A1272" t="s">
        <v>2467</v>
      </c>
      <c r="B1272" s="27">
        <v>45609</v>
      </c>
      <c r="C1272" t="s">
        <v>644</v>
      </c>
      <c r="D1272" t="s">
        <v>986</v>
      </c>
      <c r="E1272" t="s">
        <v>1144</v>
      </c>
      <c r="F1272">
        <v>3</v>
      </c>
      <c r="G1272">
        <v>742.45</v>
      </c>
      <c r="H1272">
        <v>0.23</v>
      </c>
      <c r="I1272" t="s">
        <v>1194</v>
      </c>
      <c r="J1272">
        <v>1715.0595000000001</v>
      </c>
    </row>
    <row r="1273" spans="1:10" x14ac:dyDescent="0.3">
      <c r="A1273" t="s">
        <v>2468</v>
      </c>
      <c r="B1273" s="27">
        <v>45392</v>
      </c>
      <c r="C1273" t="s">
        <v>572</v>
      </c>
      <c r="D1273" t="s">
        <v>882</v>
      </c>
      <c r="E1273" t="s">
        <v>1175</v>
      </c>
      <c r="F1273">
        <v>3</v>
      </c>
      <c r="G1273">
        <v>336.1</v>
      </c>
      <c r="H1273">
        <v>0.12</v>
      </c>
      <c r="I1273" t="s">
        <v>1194</v>
      </c>
      <c r="J1273">
        <v>887.30400000000009</v>
      </c>
    </row>
    <row r="1274" spans="1:10" x14ac:dyDescent="0.3">
      <c r="A1274" t="s">
        <v>2469</v>
      </c>
      <c r="B1274" s="27">
        <v>45876</v>
      </c>
      <c r="C1274" t="s">
        <v>659</v>
      </c>
      <c r="D1274" t="s">
        <v>894</v>
      </c>
      <c r="E1274" t="s">
        <v>1144</v>
      </c>
      <c r="F1274">
        <v>3</v>
      </c>
      <c r="G1274">
        <v>310.36</v>
      </c>
      <c r="H1274">
        <v>0.14000000000000001</v>
      </c>
      <c r="I1274" t="s">
        <v>1194</v>
      </c>
      <c r="J1274">
        <v>800.72879999999998</v>
      </c>
    </row>
    <row r="1275" spans="1:10" x14ac:dyDescent="0.3">
      <c r="A1275" t="s">
        <v>2470</v>
      </c>
      <c r="B1275" s="27">
        <v>45772</v>
      </c>
      <c r="C1275" t="s">
        <v>463</v>
      </c>
      <c r="D1275" t="s">
        <v>1107</v>
      </c>
      <c r="E1275" t="s">
        <v>1147</v>
      </c>
      <c r="F1275">
        <v>3</v>
      </c>
      <c r="G1275">
        <v>992.81</v>
      </c>
      <c r="H1275">
        <v>0.04</v>
      </c>
      <c r="I1275" t="s">
        <v>1191</v>
      </c>
      <c r="J1275">
        <v>2859.2928000000002</v>
      </c>
    </row>
    <row r="1276" spans="1:10" x14ac:dyDescent="0.3">
      <c r="A1276" t="s">
        <v>2471</v>
      </c>
      <c r="B1276" s="27">
        <v>45217</v>
      </c>
      <c r="C1276" t="s">
        <v>343</v>
      </c>
      <c r="D1276" t="s">
        <v>992</v>
      </c>
      <c r="E1276" t="s">
        <v>1157</v>
      </c>
      <c r="F1276">
        <v>3</v>
      </c>
      <c r="G1276">
        <v>257.11</v>
      </c>
      <c r="H1276">
        <v>0.26</v>
      </c>
      <c r="I1276" t="s">
        <v>1194</v>
      </c>
      <c r="J1276">
        <v>570.78420000000006</v>
      </c>
    </row>
    <row r="1277" spans="1:10" x14ac:dyDescent="0.3">
      <c r="A1277" t="s">
        <v>2472</v>
      </c>
      <c r="B1277" s="27">
        <v>45739</v>
      </c>
      <c r="C1277" t="s">
        <v>376</v>
      </c>
      <c r="D1277" t="s">
        <v>1098</v>
      </c>
      <c r="E1277" t="s">
        <v>1159</v>
      </c>
      <c r="F1277">
        <v>4</v>
      </c>
      <c r="G1277">
        <v>816.29</v>
      </c>
      <c r="H1277">
        <v>0.24</v>
      </c>
      <c r="I1277" t="s">
        <v>1191</v>
      </c>
      <c r="J1277">
        <v>2481.5216</v>
      </c>
    </row>
    <row r="1278" spans="1:10" x14ac:dyDescent="0.3">
      <c r="A1278" t="s">
        <v>2473</v>
      </c>
      <c r="B1278" s="27">
        <v>45272</v>
      </c>
      <c r="C1278" t="s">
        <v>232</v>
      </c>
      <c r="D1278" t="s">
        <v>992</v>
      </c>
      <c r="E1278" t="s">
        <v>1159</v>
      </c>
      <c r="F1278">
        <v>4</v>
      </c>
      <c r="G1278">
        <v>755.82</v>
      </c>
      <c r="H1278">
        <v>0.22</v>
      </c>
      <c r="I1278" t="s">
        <v>1194</v>
      </c>
      <c r="J1278">
        <v>2358.1583999999998</v>
      </c>
    </row>
    <row r="1279" spans="1:10" x14ac:dyDescent="0.3">
      <c r="A1279" t="s">
        <v>2474</v>
      </c>
      <c r="B1279" s="27">
        <v>45524</v>
      </c>
      <c r="C1279" t="s">
        <v>19</v>
      </c>
      <c r="D1279" t="s">
        <v>787</v>
      </c>
      <c r="E1279" t="s">
        <v>1164</v>
      </c>
      <c r="F1279">
        <v>1</v>
      </c>
      <c r="G1279">
        <v>449.6</v>
      </c>
      <c r="H1279">
        <v>0.01</v>
      </c>
      <c r="I1279" t="s">
        <v>1191</v>
      </c>
      <c r="J1279">
        <v>445.10399999999998</v>
      </c>
    </row>
    <row r="1280" spans="1:10" x14ac:dyDescent="0.3">
      <c r="A1280" t="s">
        <v>2475</v>
      </c>
      <c r="B1280" s="27">
        <v>45481</v>
      </c>
      <c r="C1280" t="s">
        <v>566</v>
      </c>
      <c r="D1280" t="s">
        <v>844</v>
      </c>
      <c r="E1280" t="s">
        <v>1117</v>
      </c>
      <c r="F1280">
        <v>2</v>
      </c>
      <c r="G1280">
        <v>779.29</v>
      </c>
      <c r="H1280">
        <v>0.12</v>
      </c>
      <c r="I1280" t="s">
        <v>1194</v>
      </c>
      <c r="J1280">
        <v>1371.5504000000001</v>
      </c>
    </row>
    <row r="1281" spans="1:10" x14ac:dyDescent="0.3">
      <c r="A1281" t="s">
        <v>2476</v>
      </c>
      <c r="B1281" s="27">
        <v>45267</v>
      </c>
      <c r="C1281" t="s">
        <v>1201</v>
      </c>
      <c r="D1281" t="s">
        <v>1044</v>
      </c>
      <c r="E1281" t="s">
        <v>1172</v>
      </c>
      <c r="F1281">
        <v>1</v>
      </c>
      <c r="G1281">
        <v>748.75</v>
      </c>
      <c r="H1281">
        <v>0.1</v>
      </c>
      <c r="I1281" t="s">
        <v>1194</v>
      </c>
      <c r="J1281">
        <v>673.875</v>
      </c>
    </row>
    <row r="1282" spans="1:10" x14ac:dyDescent="0.3">
      <c r="A1282" t="s">
        <v>2477</v>
      </c>
      <c r="B1282" s="27">
        <v>45328</v>
      </c>
      <c r="C1282" t="s">
        <v>320</v>
      </c>
      <c r="D1282" t="s">
        <v>1080</v>
      </c>
      <c r="E1282" t="s">
        <v>1117</v>
      </c>
      <c r="F1282">
        <v>2</v>
      </c>
      <c r="G1282">
        <v>121.67</v>
      </c>
      <c r="H1282">
        <v>0.08</v>
      </c>
      <c r="I1282" t="s">
        <v>1194</v>
      </c>
      <c r="J1282">
        <v>223.87280000000001</v>
      </c>
    </row>
    <row r="1283" spans="1:10" x14ac:dyDescent="0.3">
      <c r="A1283" t="s">
        <v>2478</v>
      </c>
      <c r="B1283" s="27">
        <v>45787</v>
      </c>
      <c r="C1283" t="s">
        <v>772</v>
      </c>
      <c r="D1283" t="s">
        <v>958</v>
      </c>
      <c r="E1283" t="s">
        <v>1166</v>
      </c>
      <c r="F1283">
        <v>3</v>
      </c>
      <c r="G1283">
        <v>225.14</v>
      </c>
      <c r="H1283">
        <v>0.15</v>
      </c>
      <c r="I1283" t="s">
        <v>1194</v>
      </c>
      <c r="J1283">
        <v>574.10699999999997</v>
      </c>
    </row>
    <row r="1284" spans="1:10" x14ac:dyDescent="0.3">
      <c r="A1284" t="s">
        <v>2479</v>
      </c>
      <c r="B1284" s="27">
        <v>45876</v>
      </c>
      <c r="C1284" t="s">
        <v>521</v>
      </c>
      <c r="D1284" t="s">
        <v>894</v>
      </c>
      <c r="E1284" t="s">
        <v>1178</v>
      </c>
      <c r="F1284">
        <v>1</v>
      </c>
      <c r="G1284">
        <v>654.17999999999995</v>
      </c>
      <c r="H1284">
        <v>0.19</v>
      </c>
      <c r="I1284" t="s">
        <v>1191</v>
      </c>
      <c r="J1284">
        <v>529.88580000000002</v>
      </c>
    </row>
    <row r="1285" spans="1:10" x14ac:dyDescent="0.3">
      <c r="A1285" t="s">
        <v>2480</v>
      </c>
      <c r="B1285" s="27">
        <v>45552</v>
      </c>
      <c r="C1285" t="s">
        <v>135</v>
      </c>
      <c r="D1285" t="s">
        <v>1026</v>
      </c>
      <c r="E1285" t="s">
        <v>1138</v>
      </c>
      <c r="F1285">
        <v>2</v>
      </c>
      <c r="G1285">
        <v>504.98</v>
      </c>
      <c r="H1285">
        <v>0.08</v>
      </c>
      <c r="I1285" t="s">
        <v>1194</v>
      </c>
      <c r="J1285">
        <v>929.16320000000007</v>
      </c>
    </row>
    <row r="1286" spans="1:10" x14ac:dyDescent="0.3">
      <c r="A1286" t="s">
        <v>2481</v>
      </c>
      <c r="B1286" s="27">
        <v>45823</v>
      </c>
      <c r="C1286" t="s">
        <v>607</v>
      </c>
      <c r="D1286" t="s">
        <v>974</v>
      </c>
      <c r="E1286" t="s">
        <v>1147</v>
      </c>
      <c r="F1286">
        <v>2</v>
      </c>
      <c r="G1286">
        <v>623.20000000000005</v>
      </c>
      <c r="H1286">
        <v>0.14000000000000001</v>
      </c>
      <c r="I1286" t="s">
        <v>1194</v>
      </c>
      <c r="J1286">
        <v>1071.904</v>
      </c>
    </row>
    <row r="1287" spans="1:10" x14ac:dyDescent="0.3">
      <c r="A1287" t="s">
        <v>2482</v>
      </c>
      <c r="B1287" s="27">
        <v>45622</v>
      </c>
      <c r="C1287" t="s">
        <v>526</v>
      </c>
      <c r="D1287" t="s">
        <v>807</v>
      </c>
      <c r="E1287" t="s">
        <v>1169</v>
      </c>
      <c r="F1287">
        <v>2</v>
      </c>
      <c r="G1287">
        <v>530.54</v>
      </c>
      <c r="H1287">
        <v>0.28000000000000003</v>
      </c>
      <c r="I1287" t="s">
        <v>1194</v>
      </c>
      <c r="J1287">
        <v>763.97759999999994</v>
      </c>
    </row>
    <row r="1288" spans="1:10" x14ac:dyDescent="0.3">
      <c r="A1288" t="s">
        <v>2483</v>
      </c>
      <c r="B1288" s="27">
        <v>45810</v>
      </c>
      <c r="C1288" t="s">
        <v>586</v>
      </c>
      <c r="D1288" t="s">
        <v>787</v>
      </c>
      <c r="E1288" t="s">
        <v>1169</v>
      </c>
      <c r="F1288">
        <v>3</v>
      </c>
      <c r="G1288">
        <v>279.45</v>
      </c>
      <c r="H1288">
        <v>0.15</v>
      </c>
      <c r="I1288" t="s">
        <v>1194</v>
      </c>
      <c r="J1288">
        <v>712.59749999999985</v>
      </c>
    </row>
    <row r="1289" spans="1:10" x14ac:dyDescent="0.3">
      <c r="A1289" t="s">
        <v>2484</v>
      </c>
      <c r="B1289" s="27">
        <v>45645</v>
      </c>
      <c r="C1289" t="s">
        <v>444</v>
      </c>
      <c r="D1289" t="s">
        <v>837</v>
      </c>
      <c r="E1289" t="s">
        <v>1147</v>
      </c>
      <c r="F1289">
        <v>3</v>
      </c>
      <c r="G1289">
        <v>906.99</v>
      </c>
      <c r="H1289">
        <v>0.26</v>
      </c>
      <c r="I1289" t="s">
        <v>1194</v>
      </c>
      <c r="J1289">
        <v>2013.5178000000001</v>
      </c>
    </row>
    <row r="1290" spans="1:10" x14ac:dyDescent="0.3">
      <c r="A1290" t="s">
        <v>2485</v>
      </c>
      <c r="B1290" s="27">
        <v>45749</v>
      </c>
      <c r="C1290" t="s">
        <v>156</v>
      </c>
      <c r="D1290" t="s">
        <v>1053</v>
      </c>
      <c r="E1290" t="s">
        <v>1172</v>
      </c>
      <c r="F1290">
        <v>4</v>
      </c>
      <c r="G1290">
        <v>408.76</v>
      </c>
      <c r="H1290">
        <v>0.12</v>
      </c>
      <c r="I1290" t="s">
        <v>1194</v>
      </c>
      <c r="J1290">
        <v>1438.8352</v>
      </c>
    </row>
    <row r="1291" spans="1:10" x14ac:dyDescent="0.3">
      <c r="A1291" t="s">
        <v>2486</v>
      </c>
      <c r="B1291" s="27">
        <v>45537</v>
      </c>
      <c r="C1291" t="s">
        <v>313</v>
      </c>
      <c r="D1291" t="s">
        <v>916</v>
      </c>
      <c r="E1291" t="s">
        <v>1151</v>
      </c>
      <c r="F1291">
        <v>2</v>
      </c>
      <c r="G1291">
        <v>117.34</v>
      </c>
      <c r="H1291">
        <v>0.09</v>
      </c>
      <c r="I1291" t="s">
        <v>1191</v>
      </c>
      <c r="J1291">
        <v>213.55879999999999</v>
      </c>
    </row>
    <row r="1292" spans="1:10" x14ac:dyDescent="0.3">
      <c r="A1292" t="s">
        <v>2487</v>
      </c>
      <c r="B1292" s="27">
        <v>45376</v>
      </c>
      <c r="C1292" t="s">
        <v>299</v>
      </c>
      <c r="D1292" t="s">
        <v>1086</v>
      </c>
      <c r="E1292" t="s">
        <v>1164</v>
      </c>
      <c r="F1292">
        <v>3</v>
      </c>
      <c r="G1292">
        <v>690.27</v>
      </c>
      <c r="H1292">
        <v>7.0000000000000007E-2</v>
      </c>
      <c r="I1292" t="s">
        <v>1191</v>
      </c>
      <c r="J1292">
        <v>1925.8533</v>
      </c>
    </row>
    <row r="1293" spans="1:10" x14ac:dyDescent="0.3">
      <c r="A1293" t="s">
        <v>2488</v>
      </c>
      <c r="B1293" s="27">
        <v>45709</v>
      </c>
      <c r="C1293" t="s">
        <v>214</v>
      </c>
      <c r="D1293" t="s">
        <v>891</v>
      </c>
      <c r="E1293" t="s">
        <v>1172</v>
      </c>
      <c r="F1293">
        <v>4</v>
      </c>
      <c r="G1293">
        <v>377.18</v>
      </c>
      <c r="H1293">
        <v>0.24</v>
      </c>
      <c r="I1293" t="s">
        <v>1191</v>
      </c>
      <c r="J1293">
        <v>1146.6271999999999</v>
      </c>
    </row>
    <row r="1294" spans="1:10" x14ac:dyDescent="0.3">
      <c r="A1294" t="s">
        <v>2489</v>
      </c>
      <c r="B1294" s="27">
        <v>45446</v>
      </c>
      <c r="C1294" t="s">
        <v>221</v>
      </c>
      <c r="D1294" t="s">
        <v>930</v>
      </c>
      <c r="E1294" t="s">
        <v>1117</v>
      </c>
      <c r="F1294">
        <v>1</v>
      </c>
      <c r="G1294">
        <v>70.52</v>
      </c>
      <c r="H1294">
        <v>0.08</v>
      </c>
      <c r="I1294" t="s">
        <v>1194</v>
      </c>
      <c r="J1294">
        <v>64.878399999999999</v>
      </c>
    </row>
    <row r="1295" spans="1:10" x14ac:dyDescent="0.3">
      <c r="A1295" t="s">
        <v>2490</v>
      </c>
      <c r="B1295" s="27">
        <v>45330</v>
      </c>
      <c r="C1295" t="s">
        <v>458</v>
      </c>
      <c r="D1295" t="s">
        <v>923</v>
      </c>
      <c r="E1295" t="s">
        <v>1151</v>
      </c>
      <c r="F1295">
        <v>1</v>
      </c>
      <c r="G1295">
        <v>40.25</v>
      </c>
      <c r="H1295">
        <v>0.1</v>
      </c>
      <c r="I1295" t="s">
        <v>1191</v>
      </c>
      <c r="J1295">
        <v>36.225000000000001</v>
      </c>
    </row>
    <row r="1296" spans="1:10" x14ac:dyDescent="0.3">
      <c r="A1296" t="s">
        <v>2491</v>
      </c>
      <c r="B1296" s="27">
        <v>45388</v>
      </c>
      <c r="C1296" t="s">
        <v>394</v>
      </c>
      <c r="D1296" t="s">
        <v>1080</v>
      </c>
      <c r="E1296" t="s">
        <v>1157</v>
      </c>
      <c r="F1296">
        <v>3</v>
      </c>
      <c r="G1296">
        <v>539.44000000000005</v>
      </c>
      <c r="H1296">
        <v>0.05</v>
      </c>
      <c r="I1296" t="s">
        <v>1194</v>
      </c>
      <c r="J1296">
        <v>1537.404</v>
      </c>
    </row>
    <row r="1297" spans="1:10" x14ac:dyDescent="0.3">
      <c r="A1297" t="s">
        <v>2492</v>
      </c>
      <c r="B1297" s="27">
        <v>45313</v>
      </c>
      <c r="C1297" t="s">
        <v>416</v>
      </c>
      <c r="D1297" t="s">
        <v>992</v>
      </c>
      <c r="E1297" t="s">
        <v>1134</v>
      </c>
      <c r="F1297">
        <v>3</v>
      </c>
      <c r="G1297">
        <v>543.49</v>
      </c>
      <c r="H1297">
        <v>0.05</v>
      </c>
      <c r="I1297" t="s">
        <v>1191</v>
      </c>
      <c r="J1297">
        <v>1548.9465</v>
      </c>
    </row>
    <row r="1298" spans="1:10" x14ac:dyDescent="0.3">
      <c r="A1298" t="s">
        <v>2493</v>
      </c>
      <c r="B1298" s="27">
        <v>45221</v>
      </c>
      <c r="C1298" t="s">
        <v>525</v>
      </c>
      <c r="D1298" t="s">
        <v>816</v>
      </c>
      <c r="E1298" t="s">
        <v>1141</v>
      </c>
      <c r="F1298">
        <v>4</v>
      </c>
      <c r="G1298">
        <v>547.21</v>
      </c>
      <c r="H1298">
        <v>0.1</v>
      </c>
      <c r="I1298" t="s">
        <v>1194</v>
      </c>
      <c r="J1298">
        <v>1969.9559999999999</v>
      </c>
    </row>
    <row r="1299" spans="1:10" x14ac:dyDescent="0.3">
      <c r="A1299" t="s">
        <v>2494</v>
      </c>
      <c r="B1299" s="27">
        <v>45619</v>
      </c>
      <c r="C1299" t="s">
        <v>408</v>
      </c>
      <c r="D1299" t="s">
        <v>1007</v>
      </c>
      <c r="E1299" t="s">
        <v>1122</v>
      </c>
      <c r="F1299">
        <v>2</v>
      </c>
      <c r="G1299">
        <v>892.46</v>
      </c>
      <c r="H1299">
        <v>7.0000000000000007E-2</v>
      </c>
      <c r="I1299" t="s">
        <v>1191</v>
      </c>
      <c r="J1299">
        <v>1659.9756</v>
      </c>
    </row>
    <row r="1300" spans="1:10" x14ac:dyDescent="0.3">
      <c r="A1300" t="s">
        <v>2495</v>
      </c>
      <c r="B1300" s="27">
        <v>45286</v>
      </c>
      <c r="C1300" t="s">
        <v>620</v>
      </c>
      <c r="D1300" t="s">
        <v>885</v>
      </c>
      <c r="E1300" t="s">
        <v>1147</v>
      </c>
      <c r="F1300">
        <v>2</v>
      </c>
      <c r="G1300">
        <v>853.41</v>
      </c>
      <c r="H1300">
        <v>0.25</v>
      </c>
      <c r="I1300" t="s">
        <v>1189</v>
      </c>
      <c r="J1300">
        <v>1280.115</v>
      </c>
    </row>
    <row r="1301" spans="1:10" x14ac:dyDescent="0.3">
      <c r="A1301" t="s">
        <v>2496</v>
      </c>
      <c r="B1301" s="27">
        <v>45451</v>
      </c>
      <c r="C1301" t="s">
        <v>218</v>
      </c>
      <c r="D1301" t="s">
        <v>1059</v>
      </c>
      <c r="E1301" t="s">
        <v>1144</v>
      </c>
      <c r="F1301">
        <v>1</v>
      </c>
      <c r="G1301">
        <v>162.13999999999999</v>
      </c>
      <c r="H1301">
        <v>7.0000000000000007E-2</v>
      </c>
      <c r="I1301" t="s">
        <v>1191</v>
      </c>
      <c r="J1301">
        <v>150.7902</v>
      </c>
    </row>
    <row r="1302" spans="1:10" x14ac:dyDescent="0.3">
      <c r="A1302" t="s">
        <v>2497</v>
      </c>
      <c r="B1302" s="27">
        <v>45478</v>
      </c>
      <c r="C1302" t="s">
        <v>270</v>
      </c>
      <c r="D1302" t="s">
        <v>1101</v>
      </c>
      <c r="E1302" t="s">
        <v>1169</v>
      </c>
      <c r="F1302">
        <v>1</v>
      </c>
      <c r="G1302">
        <v>893.14</v>
      </c>
      <c r="H1302">
        <v>0.09</v>
      </c>
      <c r="I1302" t="s">
        <v>1189</v>
      </c>
      <c r="J1302">
        <v>812.75739999999996</v>
      </c>
    </row>
    <row r="1303" spans="1:10" x14ac:dyDescent="0.3">
      <c r="A1303" t="s">
        <v>2498</v>
      </c>
      <c r="B1303" s="27">
        <v>45528</v>
      </c>
      <c r="C1303" t="s">
        <v>209</v>
      </c>
      <c r="D1303" t="s">
        <v>910</v>
      </c>
      <c r="E1303" t="s">
        <v>1147</v>
      </c>
      <c r="F1303">
        <v>4</v>
      </c>
      <c r="G1303">
        <v>349.07</v>
      </c>
      <c r="H1303">
        <v>0.28000000000000003</v>
      </c>
      <c r="I1303" t="s">
        <v>1189</v>
      </c>
      <c r="J1303">
        <v>1005.3216</v>
      </c>
    </row>
    <row r="1304" spans="1:10" x14ac:dyDescent="0.3">
      <c r="A1304" t="s">
        <v>2499</v>
      </c>
      <c r="B1304" s="27">
        <v>45418</v>
      </c>
      <c r="C1304" t="s">
        <v>470</v>
      </c>
      <c r="D1304" t="s">
        <v>1056</v>
      </c>
      <c r="E1304" t="s">
        <v>1162</v>
      </c>
      <c r="F1304">
        <v>1</v>
      </c>
      <c r="G1304">
        <v>747.9</v>
      </c>
      <c r="H1304">
        <v>0.21</v>
      </c>
      <c r="I1304" t="s">
        <v>1194</v>
      </c>
      <c r="J1304">
        <v>590.84100000000001</v>
      </c>
    </row>
    <row r="1305" spans="1:10" x14ac:dyDescent="0.3">
      <c r="A1305" t="s">
        <v>2500</v>
      </c>
      <c r="B1305" s="27">
        <v>45478</v>
      </c>
      <c r="C1305" t="s">
        <v>80</v>
      </c>
      <c r="D1305" t="s">
        <v>1056</v>
      </c>
      <c r="E1305" t="s">
        <v>1141</v>
      </c>
      <c r="F1305">
        <v>3</v>
      </c>
      <c r="G1305">
        <v>438.92</v>
      </c>
      <c r="H1305">
        <v>0.21</v>
      </c>
      <c r="I1305" t="s">
        <v>1189</v>
      </c>
      <c r="J1305">
        <v>1040.2403999999999</v>
      </c>
    </row>
    <row r="1306" spans="1:10" x14ac:dyDescent="0.3">
      <c r="A1306" t="s">
        <v>2501</v>
      </c>
      <c r="B1306" s="27">
        <v>45232</v>
      </c>
      <c r="C1306" t="s">
        <v>234</v>
      </c>
      <c r="D1306" t="s">
        <v>1044</v>
      </c>
      <c r="E1306" t="s">
        <v>1134</v>
      </c>
      <c r="F1306">
        <v>4</v>
      </c>
      <c r="G1306">
        <v>665.38</v>
      </c>
      <c r="H1306">
        <v>0.18</v>
      </c>
      <c r="I1306" t="s">
        <v>1189</v>
      </c>
      <c r="J1306">
        <v>2182.4463999999998</v>
      </c>
    </row>
    <row r="1307" spans="1:10" x14ac:dyDescent="0.3">
      <c r="A1307" t="s">
        <v>2502</v>
      </c>
      <c r="B1307" s="27">
        <v>45616</v>
      </c>
      <c r="C1307" t="s">
        <v>19</v>
      </c>
      <c r="D1307" t="s">
        <v>992</v>
      </c>
      <c r="E1307" t="s">
        <v>1175</v>
      </c>
      <c r="F1307">
        <v>1</v>
      </c>
      <c r="G1307">
        <v>146.49</v>
      </c>
      <c r="H1307">
        <v>0.28000000000000003</v>
      </c>
      <c r="I1307" t="s">
        <v>1189</v>
      </c>
      <c r="J1307">
        <v>105.47280000000001</v>
      </c>
    </row>
    <row r="1308" spans="1:10" x14ac:dyDescent="0.3">
      <c r="A1308" t="s">
        <v>2503</v>
      </c>
      <c r="B1308" s="27">
        <v>45774</v>
      </c>
      <c r="C1308" t="s">
        <v>259</v>
      </c>
      <c r="D1308" t="s">
        <v>923</v>
      </c>
      <c r="E1308" t="s">
        <v>1166</v>
      </c>
      <c r="F1308">
        <v>2</v>
      </c>
      <c r="G1308">
        <v>235.39</v>
      </c>
      <c r="H1308">
        <v>0.27</v>
      </c>
      <c r="I1308" t="s">
        <v>1194</v>
      </c>
      <c r="J1308">
        <v>343.6694</v>
      </c>
    </row>
    <row r="1309" spans="1:10" x14ac:dyDescent="0.3">
      <c r="A1309" t="s">
        <v>2504</v>
      </c>
      <c r="B1309" s="27">
        <v>45651</v>
      </c>
      <c r="C1309" t="s">
        <v>76</v>
      </c>
      <c r="D1309" t="s">
        <v>995</v>
      </c>
      <c r="E1309" t="s">
        <v>1138</v>
      </c>
      <c r="F1309">
        <v>3</v>
      </c>
      <c r="G1309">
        <v>38.07</v>
      </c>
      <c r="H1309">
        <v>0.09</v>
      </c>
      <c r="I1309" t="s">
        <v>1191</v>
      </c>
      <c r="J1309">
        <v>103.9311</v>
      </c>
    </row>
    <row r="1310" spans="1:10" x14ac:dyDescent="0.3">
      <c r="A1310" t="s">
        <v>2505</v>
      </c>
      <c r="B1310" s="27">
        <v>45902</v>
      </c>
      <c r="C1310" t="s">
        <v>647</v>
      </c>
      <c r="D1310" t="s">
        <v>910</v>
      </c>
      <c r="E1310" t="s">
        <v>1134</v>
      </c>
      <c r="F1310">
        <v>2</v>
      </c>
      <c r="G1310">
        <v>511.7</v>
      </c>
      <c r="H1310">
        <v>0.12</v>
      </c>
      <c r="I1310" t="s">
        <v>1194</v>
      </c>
      <c r="J1310">
        <v>900.59199999999998</v>
      </c>
    </row>
    <row r="1311" spans="1:10" x14ac:dyDescent="0.3">
      <c r="A1311" t="s">
        <v>2506</v>
      </c>
      <c r="B1311" s="27">
        <v>45401</v>
      </c>
      <c r="C1311" t="s">
        <v>195</v>
      </c>
      <c r="D1311" t="s">
        <v>1038</v>
      </c>
      <c r="E1311" t="s">
        <v>1147</v>
      </c>
      <c r="F1311">
        <v>4</v>
      </c>
      <c r="G1311">
        <v>488.72</v>
      </c>
      <c r="H1311">
        <v>0.23</v>
      </c>
      <c r="I1311" t="s">
        <v>1191</v>
      </c>
      <c r="J1311">
        <v>1505.2575999999999</v>
      </c>
    </row>
    <row r="1312" spans="1:10" x14ac:dyDescent="0.3">
      <c r="A1312" t="s">
        <v>2507</v>
      </c>
      <c r="B1312" s="27">
        <v>45717</v>
      </c>
      <c r="C1312" t="s">
        <v>627</v>
      </c>
      <c r="D1312" t="s">
        <v>962</v>
      </c>
      <c r="E1312" t="s">
        <v>1159</v>
      </c>
      <c r="F1312">
        <v>2</v>
      </c>
      <c r="G1312">
        <v>520.45000000000005</v>
      </c>
      <c r="H1312">
        <v>0.11</v>
      </c>
      <c r="I1312" t="s">
        <v>1194</v>
      </c>
      <c r="J1312">
        <v>926.40100000000007</v>
      </c>
    </row>
    <row r="1313" spans="1:10" x14ac:dyDescent="0.3">
      <c r="A1313" t="s">
        <v>2508</v>
      </c>
      <c r="B1313" s="27">
        <v>45376</v>
      </c>
      <c r="C1313" t="s">
        <v>688</v>
      </c>
      <c r="D1313" t="s">
        <v>955</v>
      </c>
      <c r="E1313" t="s">
        <v>1138</v>
      </c>
      <c r="F1313">
        <v>1</v>
      </c>
      <c r="G1313">
        <v>340.9</v>
      </c>
      <c r="H1313">
        <v>0.28999999999999998</v>
      </c>
      <c r="I1313" t="s">
        <v>1189</v>
      </c>
      <c r="J1313">
        <v>242.03899999999999</v>
      </c>
    </row>
    <row r="1314" spans="1:10" x14ac:dyDescent="0.3">
      <c r="A1314" t="s">
        <v>2509</v>
      </c>
      <c r="B1314" s="27">
        <v>45576</v>
      </c>
      <c r="C1314" t="s">
        <v>559</v>
      </c>
      <c r="D1314" t="s">
        <v>900</v>
      </c>
      <c r="E1314" t="s">
        <v>1147</v>
      </c>
      <c r="F1314">
        <v>3</v>
      </c>
      <c r="G1314">
        <v>653.59</v>
      </c>
      <c r="H1314">
        <v>0.17</v>
      </c>
      <c r="I1314" t="s">
        <v>1194</v>
      </c>
      <c r="J1314">
        <v>1627.4391000000001</v>
      </c>
    </row>
    <row r="1315" spans="1:10" x14ac:dyDescent="0.3">
      <c r="A1315" t="s">
        <v>2510</v>
      </c>
      <c r="B1315" s="27">
        <v>45906</v>
      </c>
      <c r="C1315" t="s">
        <v>58</v>
      </c>
      <c r="D1315" t="s">
        <v>885</v>
      </c>
      <c r="E1315" t="s">
        <v>1175</v>
      </c>
      <c r="F1315">
        <v>1</v>
      </c>
      <c r="G1315">
        <v>179.77</v>
      </c>
      <c r="H1315">
        <v>0.23</v>
      </c>
      <c r="I1315" t="s">
        <v>1194</v>
      </c>
      <c r="J1315">
        <v>138.4229</v>
      </c>
    </row>
    <row r="1316" spans="1:10" x14ac:dyDescent="0.3">
      <c r="A1316" t="s">
        <v>2511</v>
      </c>
      <c r="B1316" s="27">
        <v>45523</v>
      </c>
      <c r="C1316" t="s">
        <v>32</v>
      </c>
      <c r="D1316" t="s">
        <v>787</v>
      </c>
      <c r="E1316" t="s">
        <v>1151</v>
      </c>
      <c r="F1316">
        <v>2</v>
      </c>
      <c r="G1316">
        <v>943.8</v>
      </c>
      <c r="H1316">
        <v>0.06</v>
      </c>
      <c r="I1316" t="s">
        <v>1189</v>
      </c>
      <c r="J1316">
        <v>1774.3440000000001</v>
      </c>
    </row>
    <row r="1317" spans="1:10" x14ac:dyDescent="0.3">
      <c r="A1317" t="s">
        <v>2512</v>
      </c>
      <c r="B1317" s="27">
        <v>45234</v>
      </c>
      <c r="C1317" t="s">
        <v>655</v>
      </c>
      <c r="D1317" t="s">
        <v>1026</v>
      </c>
      <c r="E1317" t="s">
        <v>1166</v>
      </c>
      <c r="F1317">
        <v>2</v>
      </c>
      <c r="G1317">
        <v>985</v>
      </c>
      <c r="H1317">
        <v>0.25</v>
      </c>
      <c r="I1317" t="s">
        <v>1189</v>
      </c>
      <c r="J1317">
        <v>1477.5</v>
      </c>
    </row>
    <row r="1318" spans="1:10" x14ac:dyDescent="0.3">
      <c r="A1318" t="s">
        <v>2513</v>
      </c>
      <c r="B1318" s="27">
        <v>45405</v>
      </c>
      <c r="C1318" t="s">
        <v>766</v>
      </c>
      <c r="D1318" t="s">
        <v>1077</v>
      </c>
      <c r="E1318" t="s">
        <v>1154</v>
      </c>
      <c r="F1318">
        <v>4</v>
      </c>
      <c r="G1318">
        <v>216.81</v>
      </c>
      <c r="H1318">
        <v>0.28999999999999998</v>
      </c>
      <c r="I1318" t="s">
        <v>1189</v>
      </c>
      <c r="J1318">
        <v>615.74040000000002</v>
      </c>
    </row>
    <row r="1319" spans="1:10" x14ac:dyDescent="0.3">
      <c r="A1319" t="s">
        <v>2514</v>
      </c>
      <c r="B1319" s="27">
        <v>45223</v>
      </c>
      <c r="C1319" t="s">
        <v>227</v>
      </c>
      <c r="D1319" t="s">
        <v>1004</v>
      </c>
      <c r="E1319" t="s">
        <v>1126</v>
      </c>
      <c r="F1319">
        <v>4</v>
      </c>
      <c r="G1319">
        <v>950.21</v>
      </c>
      <c r="H1319">
        <v>0.27</v>
      </c>
      <c r="I1319" t="s">
        <v>1194</v>
      </c>
      <c r="J1319">
        <v>2774.6131999999998</v>
      </c>
    </row>
    <row r="1320" spans="1:10" x14ac:dyDescent="0.3">
      <c r="A1320" t="s">
        <v>2515</v>
      </c>
      <c r="B1320" s="27">
        <v>45838</v>
      </c>
      <c r="C1320" t="s">
        <v>430</v>
      </c>
      <c r="D1320" t="s">
        <v>955</v>
      </c>
      <c r="E1320" t="s">
        <v>1144</v>
      </c>
      <c r="F1320">
        <v>2</v>
      </c>
      <c r="G1320">
        <v>271.39999999999998</v>
      </c>
      <c r="H1320">
        <v>0.17</v>
      </c>
      <c r="I1320" t="s">
        <v>1191</v>
      </c>
      <c r="J1320">
        <v>450.52399999999989</v>
      </c>
    </row>
    <row r="1321" spans="1:10" x14ac:dyDescent="0.3">
      <c r="A1321" t="s">
        <v>2516</v>
      </c>
      <c r="B1321" s="27">
        <v>45883</v>
      </c>
      <c r="C1321" t="s">
        <v>299</v>
      </c>
      <c r="D1321" t="s">
        <v>926</v>
      </c>
      <c r="E1321" t="s">
        <v>1147</v>
      </c>
      <c r="F1321">
        <v>4</v>
      </c>
      <c r="G1321">
        <v>708.19</v>
      </c>
      <c r="H1321">
        <v>0.1</v>
      </c>
      <c r="I1321" t="s">
        <v>1191</v>
      </c>
      <c r="J1321">
        <v>2549.4839999999999</v>
      </c>
    </row>
    <row r="1322" spans="1:10" x14ac:dyDescent="0.3">
      <c r="A1322" t="s">
        <v>2517</v>
      </c>
      <c r="B1322" s="27">
        <v>45788</v>
      </c>
      <c r="C1322" t="s">
        <v>706</v>
      </c>
      <c r="D1322" t="s">
        <v>974</v>
      </c>
      <c r="E1322" t="s">
        <v>1131</v>
      </c>
      <c r="F1322">
        <v>3</v>
      </c>
      <c r="G1322">
        <v>477.05</v>
      </c>
      <c r="H1322">
        <v>0.05</v>
      </c>
      <c r="I1322" t="s">
        <v>1191</v>
      </c>
      <c r="J1322">
        <v>1359.5925</v>
      </c>
    </row>
    <row r="1323" spans="1:10" x14ac:dyDescent="0.3">
      <c r="A1323" t="s">
        <v>2518</v>
      </c>
      <c r="B1323" s="27">
        <v>45383</v>
      </c>
      <c r="C1323" t="s">
        <v>499</v>
      </c>
      <c r="D1323" t="s">
        <v>1035</v>
      </c>
      <c r="E1323" t="s">
        <v>1151</v>
      </c>
      <c r="F1323">
        <v>3</v>
      </c>
      <c r="G1323">
        <v>627.29</v>
      </c>
      <c r="H1323">
        <v>0.27</v>
      </c>
      <c r="I1323" t="s">
        <v>1194</v>
      </c>
      <c r="J1323">
        <v>1373.7651000000001</v>
      </c>
    </row>
    <row r="1324" spans="1:10" x14ac:dyDescent="0.3">
      <c r="A1324" t="s">
        <v>2519</v>
      </c>
      <c r="B1324" s="27">
        <v>45335</v>
      </c>
      <c r="C1324" t="s">
        <v>496</v>
      </c>
      <c r="D1324" t="s">
        <v>1095</v>
      </c>
      <c r="E1324" t="s">
        <v>1157</v>
      </c>
      <c r="F1324">
        <v>3</v>
      </c>
      <c r="G1324">
        <v>206.84</v>
      </c>
      <c r="H1324">
        <v>0.19</v>
      </c>
      <c r="I1324" t="s">
        <v>1191</v>
      </c>
      <c r="J1324">
        <v>502.62119999999999</v>
      </c>
    </row>
    <row r="1325" spans="1:10" x14ac:dyDescent="0.3">
      <c r="A1325" t="s">
        <v>2520</v>
      </c>
      <c r="B1325" s="27">
        <v>45304</v>
      </c>
      <c r="C1325" t="s">
        <v>422</v>
      </c>
      <c r="D1325" t="s">
        <v>897</v>
      </c>
      <c r="E1325" t="s">
        <v>1122</v>
      </c>
      <c r="F1325">
        <v>4</v>
      </c>
      <c r="G1325">
        <v>629.04999999999995</v>
      </c>
      <c r="H1325">
        <v>0.26</v>
      </c>
      <c r="I1325" t="s">
        <v>1189</v>
      </c>
      <c r="J1325">
        <v>1861.9880000000001</v>
      </c>
    </row>
    <row r="1326" spans="1:10" x14ac:dyDescent="0.3">
      <c r="A1326" t="s">
        <v>2521</v>
      </c>
      <c r="B1326" s="27">
        <v>45543</v>
      </c>
      <c r="C1326" t="s">
        <v>697</v>
      </c>
      <c r="D1326" t="s">
        <v>1035</v>
      </c>
      <c r="E1326" t="s">
        <v>1172</v>
      </c>
      <c r="F1326">
        <v>4</v>
      </c>
      <c r="G1326">
        <v>529.04</v>
      </c>
      <c r="H1326">
        <v>0.1</v>
      </c>
      <c r="I1326" t="s">
        <v>1191</v>
      </c>
      <c r="J1326">
        <v>1904.5440000000001</v>
      </c>
    </row>
    <row r="1327" spans="1:10" x14ac:dyDescent="0.3">
      <c r="A1327" t="s">
        <v>2522</v>
      </c>
      <c r="B1327" s="27">
        <v>45326</v>
      </c>
      <c r="C1327" t="s">
        <v>564</v>
      </c>
      <c r="D1327" t="s">
        <v>897</v>
      </c>
      <c r="E1327" t="s">
        <v>1172</v>
      </c>
      <c r="F1327">
        <v>1</v>
      </c>
      <c r="G1327">
        <v>350.67</v>
      </c>
      <c r="H1327">
        <v>0.22</v>
      </c>
      <c r="I1327" t="s">
        <v>1191</v>
      </c>
      <c r="J1327">
        <v>273.52260000000001</v>
      </c>
    </row>
    <row r="1328" spans="1:10" x14ac:dyDescent="0.3">
      <c r="A1328" t="s">
        <v>2523</v>
      </c>
      <c r="B1328" s="27">
        <v>45498</v>
      </c>
      <c r="C1328" t="s">
        <v>595</v>
      </c>
      <c r="D1328" t="s">
        <v>1098</v>
      </c>
      <c r="E1328" t="s">
        <v>1122</v>
      </c>
      <c r="F1328">
        <v>1</v>
      </c>
      <c r="G1328">
        <v>128.93</v>
      </c>
      <c r="H1328">
        <v>0.26</v>
      </c>
      <c r="I1328" t="s">
        <v>1189</v>
      </c>
      <c r="J1328">
        <v>95.408200000000008</v>
      </c>
    </row>
    <row r="1329" spans="1:10" x14ac:dyDescent="0.3">
      <c r="A1329" t="s">
        <v>2524</v>
      </c>
      <c r="B1329" s="27">
        <v>45544</v>
      </c>
      <c r="C1329" t="s">
        <v>266</v>
      </c>
      <c r="D1329" t="s">
        <v>1071</v>
      </c>
      <c r="E1329" t="s">
        <v>1166</v>
      </c>
      <c r="F1329">
        <v>2</v>
      </c>
      <c r="G1329">
        <v>384.92</v>
      </c>
      <c r="H1329">
        <v>0.09</v>
      </c>
      <c r="I1329" t="s">
        <v>1189</v>
      </c>
      <c r="J1329">
        <v>700.5544000000001</v>
      </c>
    </row>
    <row r="1330" spans="1:10" x14ac:dyDescent="0.3">
      <c r="A1330" t="s">
        <v>2525</v>
      </c>
      <c r="B1330" s="27">
        <v>45268</v>
      </c>
      <c r="C1330" t="s">
        <v>540</v>
      </c>
      <c r="D1330" t="s">
        <v>807</v>
      </c>
      <c r="E1330" t="s">
        <v>1147</v>
      </c>
      <c r="F1330">
        <v>3</v>
      </c>
      <c r="G1330">
        <v>120.77</v>
      </c>
      <c r="H1330">
        <v>0.28999999999999998</v>
      </c>
      <c r="I1330" t="s">
        <v>1191</v>
      </c>
      <c r="J1330">
        <v>257.24009999999998</v>
      </c>
    </row>
    <row r="1331" spans="1:10" x14ac:dyDescent="0.3">
      <c r="A1331" t="s">
        <v>2526</v>
      </c>
      <c r="B1331" s="27">
        <v>45824</v>
      </c>
      <c r="C1331" t="s">
        <v>380</v>
      </c>
      <c r="D1331" t="s">
        <v>1041</v>
      </c>
      <c r="E1331" t="s">
        <v>1172</v>
      </c>
      <c r="F1331">
        <v>4</v>
      </c>
      <c r="G1331">
        <v>661.39</v>
      </c>
      <c r="H1331">
        <v>7.0000000000000007E-2</v>
      </c>
      <c r="I1331" t="s">
        <v>1189</v>
      </c>
      <c r="J1331">
        <v>2460.3708000000001</v>
      </c>
    </row>
    <row r="1332" spans="1:10" x14ac:dyDescent="0.3">
      <c r="A1332" t="s">
        <v>2527</v>
      </c>
      <c r="B1332" s="27">
        <v>45261</v>
      </c>
      <c r="C1332" t="s">
        <v>715</v>
      </c>
      <c r="D1332" t="s">
        <v>998</v>
      </c>
      <c r="E1332" t="s">
        <v>1126</v>
      </c>
      <c r="F1332">
        <v>1</v>
      </c>
      <c r="G1332">
        <v>195.24</v>
      </c>
      <c r="H1332">
        <v>0.27</v>
      </c>
      <c r="I1332" t="s">
        <v>1191</v>
      </c>
      <c r="J1332">
        <v>142.52520000000001</v>
      </c>
    </row>
    <row r="1333" spans="1:10" x14ac:dyDescent="0.3">
      <c r="A1333" t="s">
        <v>2528</v>
      </c>
      <c r="B1333" s="27">
        <v>45233</v>
      </c>
      <c r="C1333" t="s">
        <v>23</v>
      </c>
      <c r="D1333" t="s">
        <v>1089</v>
      </c>
      <c r="E1333" t="s">
        <v>1175</v>
      </c>
      <c r="F1333">
        <v>2</v>
      </c>
      <c r="G1333">
        <v>177.4</v>
      </c>
      <c r="H1333">
        <v>0.19</v>
      </c>
      <c r="I1333" t="s">
        <v>1191</v>
      </c>
      <c r="J1333">
        <v>287.38799999999998</v>
      </c>
    </row>
    <row r="1334" spans="1:10" x14ac:dyDescent="0.3">
      <c r="A1334" t="s">
        <v>2529</v>
      </c>
      <c r="B1334" s="27">
        <v>45673</v>
      </c>
      <c r="C1334" t="s">
        <v>133</v>
      </c>
      <c r="D1334" t="s">
        <v>1107</v>
      </c>
      <c r="E1334" t="s">
        <v>1157</v>
      </c>
      <c r="F1334">
        <v>4</v>
      </c>
      <c r="G1334">
        <v>862.67</v>
      </c>
      <c r="H1334">
        <v>0.2</v>
      </c>
      <c r="I1334" t="s">
        <v>1191</v>
      </c>
      <c r="J1334">
        <v>2760.5439999999999</v>
      </c>
    </row>
    <row r="1335" spans="1:10" x14ac:dyDescent="0.3">
      <c r="A1335" t="s">
        <v>2530</v>
      </c>
      <c r="B1335" s="27">
        <v>45565</v>
      </c>
      <c r="C1335" t="s">
        <v>706</v>
      </c>
      <c r="D1335" t="s">
        <v>855</v>
      </c>
      <c r="E1335" t="s">
        <v>1141</v>
      </c>
      <c r="F1335">
        <v>1</v>
      </c>
      <c r="G1335">
        <v>55.04</v>
      </c>
      <c r="H1335">
        <v>0.01</v>
      </c>
      <c r="I1335" t="s">
        <v>1194</v>
      </c>
      <c r="J1335">
        <v>54.489600000000003</v>
      </c>
    </row>
    <row r="1336" spans="1:10" x14ac:dyDescent="0.3">
      <c r="A1336" t="s">
        <v>2531</v>
      </c>
      <c r="B1336" s="27">
        <v>45646</v>
      </c>
      <c r="C1336" t="s">
        <v>119</v>
      </c>
      <c r="D1336" t="s">
        <v>945</v>
      </c>
      <c r="E1336" t="s">
        <v>1117</v>
      </c>
      <c r="F1336">
        <v>2</v>
      </c>
      <c r="G1336">
        <v>905.47</v>
      </c>
      <c r="H1336">
        <v>0.2</v>
      </c>
      <c r="I1336" t="s">
        <v>1194</v>
      </c>
      <c r="J1336">
        <v>1448.752</v>
      </c>
    </row>
    <row r="1337" spans="1:10" x14ac:dyDescent="0.3">
      <c r="A1337" t="s">
        <v>2532</v>
      </c>
      <c r="B1337" s="27">
        <v>45539</v>
      </c>
      <c r="C1337" t="s">
        <v>730</v>
      </c>
      <c r="D1337" t="s">
        <v>1001</v>
      </c>
      <c r="E1337" t="s">
        <v>1162</v>
      </c>
      <c r="F1337">
        <v>3</v>
      </c>
      <c r="G1337">
        <v>217.13</v>
      </c>
      <c r="H1337">
        <v>0.28000000000000003</v>
      </c>
      <c r="I1337" t="s">
        <v>1189</v>
      </c>
      <c r="J1337">
        <v>469.00080000000003</v>
      </c>
    </row>
    <row r="1338" spans="1:10" x14ac:dyDescent="0.3">
      <c r="A1338" t="s">
        <v>2533</v>
      </c>
      <c r="B1338" s="27">
        <v>45936</v>
      </c>
      <c r="C1338" t="s">
        <v>623</v>
      </c>
      <c r="D1338" t="s">
        <v>1038</v>
      </c>
      <c r="E1338" t="s">
        <v>1117</v>
      </c>
      <c r="F1338">
        <v>3</v>
      </c>
      <c r="G1338">
        <v>580.45000000000005</v>
      </c>
      <c r="H1338">
        <v>0</v>
      </c>
      <c r="I1338" t="s">
        <v>1191</v>
      </c>
      <c r="J1338">
        <v>1741.35</v>
      </c>
    </row>
    <row r="1339" spans="1:10" x14ac:dyDescent="0.3">
      <c r="A1339" t="s">
        <v>2534</v>
      </c>
      <c r="B1339" s="27">
        <v>45854</v>
      </c>
      <c r="C1339" t="s">
        <v>209</v>
      </c>
      <c r="D1339" t="s">
        <v>803</v>
      </c>
      <c r="E1339" t="s">
        <v>1172</v>
      </c>
      <c r="F1339">
        <v>2</v>
      </c>
      <c r="G1339">
        <v>892.88</v>
      </c>
      <c r="H1339">
        <v>0.17</v>
      </c>
      <c r="I1339" t="s">
        <v>1191</v>
      </c>
      <c r="J1339">
        <v>1482.1808000000001</v>
      </c>
    </row>
    <row r="1340" spans="1:10" x14ac:dyDescent="0.3">
      <c r="A1340" t="s">
        <v>2535</v>
      </c>
      <c r="B1340" s="27">
        <v>45936</v>
      </c>
      <c r="C1340" t="s">
        <v>194</v>
      </c>
      <c r="D1340" t="s">
        <v>930</v>
      </c>
      <c r="E1340" t="s">
        <v>1175</v>
      </c>
      <c r="F1340">
        <v>2</v>
      </c>
      <c r="G1340">
        <v>356.28</v>
      </c>
      <c r="H1340">
        <v>0.11</v>
      </c>
      <c r="I1340" t="s">
        <v>1194</v>
      </c>
      <c r="J1340">
        <v>634.17840000000001</v>
      </c>
    </row>
    <row r="1341" spans="1:10" x14ac:dyDescent="0.3">
      <c r="A1341" t="s">
        <v>2536</v>
      </c>
      <c r="B1341" s="27">
        <v>45921</v>
      </c>
      <c r="C1341" t="s">
        <v>617</v>
      </c>
      <c r="D1341" t="s">
        <v>1053</v>
      </c>
      <c r="E1341" t="s">
        <v>1126</v>
      </c>
      <c r="F1341">
        <v>4</v>
      </c>
      <c r="G1341">
        <v>806.99</v>
      </c>
      <c r="H1341">
        <v>0.06</v>
      </c>
      <c r="I1341" t="s">
        <v>1189</v>
      </c>
      <c r="J1341">
        <v>3034.2824000000001</v>
      </c>
    </row>
    <row r="1342" spans="1:10" x14ac:dyDescent="0.3">
      <c r="A1342" t="s">
        <v>2537</v>
      </c>
      <c r="B1342" s="27">
        <v>45855</v>
      </c>
      <c r="C1342" t="s">
        <v>699</v>
      </c>
      <c r="D1342" t="s">
        <v>865</v>
      </c>
      <c r="E1342" t="s">
        <v>1122</v>
      </c>
      <c r="F1342">
        <v>3</v>
      </c>
      <c r="G1342">
        <v>684.22</v>
      </c>
      <c r="H1342">
        <v>0.09</v>
      </c>
      <c r="I1342" t="s">
        <v>1189</v>
      </c>
      <c r="J1342">
        <v>1867.9205999999999</v>
      </c>
    </row>
    <row r="1343" spans="1:10" x14ac:dyDescent="0.3">
      <c r="A1343" t="s">
        <v>2538</v>
      </c>
      <c r="B1343" s="27">
        <v>45837</v>
      </c>
      <c r="C1343" t="s">
        <v>705</v>
      </c>
      <c r="D1343" t="s">
        <v>1092</v>
      </c>
      <c r="E1343" t="s">
        <v>1144</v>
      </c>
      <c r="F1343">
        <v>4</v>
      </c>
      <c r="G1343">
        <v>763.34</v>
      </c>
      <c r="H1343">
        <v>7.0000000000000007E-2</v>
      </c>
      <c r="I1343" t="s">
        <v>1191</v>
      </c>
      <c r="J1343">
        <v>2839.6248000000001</v>
      </c>
    </row>
    <row r="1344" spans="1:10" x14ac:dyDescent="0.3">
      <c r="A1344" t="s">
        <v>2539</v>
      </c>
      <c r="B1344" s="27">
        <v>45738</v>
      </c>
      <c r="C1344" t="s">
        <v>580</v>
      </c>
      <c r="D1344" t="s">
        <v>962</v>
      </c>
      <c r="E1344" t="s">
        <v>1131</v>
      </c>
      <c r="F1344">
        <v>3</v>
      </c>
      <c r="G1344">
        <v>721.94</v>
      </c>
      <c r="H1344">
        <v>0.26</v>
      </c>
      <c r="I1344" t="s">
        <v>1189</v>
      </c>
      <c r="J1344">
        <v>1602.7067999999999</v>
      </c>
    </row>
    <row r="1345" spans="1:10" x14ac:dyDescent="0.3">
      <c r="A1345" t="s">
        <v>2540</v>
      </c>
      <c r="B1345" s="27">
        <v>45323</v>
      </c>
      <c r="C1345" t="s">
        <v>651</v>
      </c>
      <c r="D1345" t="s">
        <v>1104</v>
      </c>
      <c r="E1345" t="s">
        <v>1122</v>
      </c>
      <c r="F1345">
        <v>3</v>
      </c>
      <c r="G1345">
        <v>760.38</v>
      </c>
      <c r="H1345">
        <v>0</v>
      </c>
      <c r="I1345" t="s">
        <v>1194</v>
      </c>
      <c r="J1345">
        <v>2281.14</v>
      </c>
    </row>
    <row r="1346" spans="1:10" x14ac:dyDescent="0.3">
      <c r="A1346" t="s">
        <v>2541</v>
      </c>
      <c r="B1346" s="27">
        <v>45362</v>
      </c>
      <c r="C1346" t="s">
        <v>490</v>
      </c>
      <c r="D1346" t="s">
        <v>1104</v>
      </c>
      <c r="E1346" t="s">
        <v>1141</v>
      </c>
      <c r="F1346">
        <v>3</v>
      </c>
      <c r="G1346">
        <v>612.53</v>
      </c>
      <c r="H1346">
        <v>0.21</v>
      </c>
      <c r="I1346" t="s">
        <v>1194</v>
      </c>
      <c r="J1346">
        <v>1451.6960999999999</v>
      </c>
    </row>
    <row r="1347" spans="1:10" x14ac:dyDescent="0.3">
      <c r="A1347" t="s">
        <v>2542</v>
      </c>
      <c r="B1347" s="27">
        <v>45544</v>
      </c>
      <c r="C1347" t="s">
        <v>102</v>
      </c>
      <c r="D1347" t="s">
        <v>1001</v>
      </c>
      <c r="E1347" t="s">
        <v>1169</v>
      </c>
      <c r="F1347">
        <v>3</v>
      </c>
      <c r="G1347">
        <v>841.37</v>
      </c>
      <c r="H1347">
        <v>0.28999999999999998</v>
      </c>
      <c r="I1347" t="s">
        <v>1191</v>
      </c>
      <c r="J1347">
        <v>1792.1180999999999</v>
      </c>
    </row>
    <row r="1348" spans="1:10" x14ac:dyDescent="0.3">
      <c r="A1348" t="s">
        <v>2543</v>
      </c>
      <c r="B1348" s="27">
        <v>45249</v>
      </c>
      <c r="C1348" t="s">
        <v>436</v>
      </c>
      <c r="D1348" t="s">
        <v>955</v>
      </c>
      <c r="E1348" t="s">
        <v>1151</v>
      </c>
      <c r="F1348">
        <v>2</v>
      </c>
      <c r="G1348">
        <v>636.51</v>
      </c>
      <c r="H1348">
        <v>0.25</v>
      </c>
      <c r="I1348" t="s">
        <v>1189</v>
      </c>
      <c r="J1348">
        <v>954.76499999999999</v>
      </c>
    </row>
    <row r="1349" spans="1:10" x14ac:dyDescent="0.3">
      <c r="A1349" t="s">
        <v>2544</v>
      </c>
      <c r="B1349" s="27">
        <v>45659</v>
      </c>
      <c r="C1349" t="s">
        <v>194</v>
      </c>
      <c r="D1349" t="s">
        <v>945</v>
      </c>
      <c r="E1349" t="s">
        <v>1147</v>
      </c>
      <c r="F1349">
        <v>2</v>
      </c>
      <c r="G1349">
        <v>732.37</v>
      </c>
      <c r="H1349">
        <v>0.22</v>
      </c>
      <c r="I1349" t="s">
        <v>1194</v>
      </c>
      <c r="J1349">
        <v>1142.4972</v>
      </c>
    </row>
    <row r="1350" spans="1:10" x14ac:dyDescent="0.3">
      <c r="A1350" t="s">
        <v>2545</v>
      </c>
      <c r="B1350" s="27">
        <v>45927</v>
      </c>
      <c r="C1350" t="s">
        <v>293</v>
      </c>
      <c r="D1350" t="s">
        <v>974</v>
      </c>
      <c r="E1350" t="s">
        <v>1169</v>
      </c>
      <c r="F1350">
        <v>3</v>
      </c>
      <c r="G1350">
        <v>183.44</v>
      </c>
      <c r="H1350">
        <v>0.28000000000000003</v>
      </c>
      <c r="I1350" t="s">
        <v>1194</v>
      </c>
      <c r="J1350">
        <v>396.23039999999992</v>
      </c>
    </row>
    <row r="1351" spans="1:10" x14ac:dyDescent="0.3">
      <c r="A1351" t="s">
        <v>2546</v>
      </c>
      <c r="B1351" s="27">
        <v>45373</v>
      </c>
      <c r="C1351" t="s">
        <v>147</v>
      </c>
      <c r="D1351" t="s">
        <v>834</v>
      </c>
      <c r="E1351" t="s">
        <v>1162</v>
      </c>
      <c r="F1351">
        <v>4</v>
      </c>
      <c r="G1351">
        <v>898.58</v>
      </c>
      <c r="H1351">
        <v>0.16</v>
      </c>
      <c r="I1351" t="s">
        <v>1191</v>
      </c>
      <c r="J1351">
        <v>3019.2287999999999</v>
      </c>
    </row>
    <row r="1352" spans="1:10" x14ac:dyDescent="0.3">
      <c r="A1352" t="s">
        <v>2547</v>
      </c>
      <c r="B1352" s="27">
        <v>45529</v>
      </c>
      <c r="C1352" t="s">
        <v>625</v>
      </c>
      <c r="D1352" t="s">
        <v>875</v>
      </c>
      <c r="E1352" t="s">
        <v>1126</v>
      </c>
      <c r="F1352">
        <v>3</v>
      </c>
      <c r="G1352">
        <v>152.41</v>
      </c>
      <c r="H1352">
        <v>0.25</v>
      </c>
      <c r="I1352" t="s">
        <v>1189</v>
      </c>
      <c r="J1352">
        <v>342.92250000000001</v>
      </c>
    </row>
    <row r="1353" spans="1:10" x14ac:dyDescent="0.3">
      <c r="A1353" t="s">
        <v>2548</v>
      </c>
      <c r="B1353" s="27">
        <v>45872</v>
      </c>
      <c r="C1353" t="s">
        <v>381</v>
      </c>
      <c r="D1353" t="s">
        <v>1089</v>
      </c>
      <c r="E1353" t="s">
        <v>1164</v>
      </c>
      <c r="F1353">
        <v>3</v>
      </c>
      <c r="G1353">
        <v>972.58</v>
      </c>
      <c r="H1353">
        <v>0.28000000000000003</v>
      </c>
      <c r="I1353" t="s">
        <v>1194</v>
      </c>
      <c r="J1353">
        <v>2100.7728000000002</v>
      </c>
    </row>
    <row r="1354" spans="1:10" x14ac:dyDescent="0.3">
      <c r="A1354" t="s">
        <v>2549</v>
      </c>
      <c r="B1354" s="27">
        <v>45267</v>
      </c>
      <c r="C1354" t="s">
        <v>737</v>
      </c>
      <c r="D1354" t="s">
        <v>1020</v>
      </c>
      <c r="E1354" t="s">
        <v>1157</v>
      </c>
      <c r="F1354">
        <v>4</v>
      </c>
      <c r="G1354">
        <v>136.4</v>
      </c>
      <c r="H1354">
        <v>0.04</v>
      </c>
      <c r="I1354" t="s">
        <v>1194</v>
      </c>
      <c r="J1354">
        <v>523.77599999999995</v>
      </c>
    </row>
    <row r="1355" spans="1:10" x14ac:dyDescent="0.3">
      <c r="A1355" t="s">
        <v>2550</v>
      </c>
      <c r="B1355" s="27">
        <v>45894</v>
      </c>
      <c r="C1355" t="s">
        <v>642</v>
      </c>
      <c r="D1355" t="s">
        <v>1095</v>
      </c>
      <c r="E1355" t="s">
        <v>1166</v>
      </c>
      <c r="F1355">
        <v>1</v>
      </c>
      <c r="G1355">
        <v>509.63</v>
      </c>
      <c r="H1355">
        <v>0.27</v>
      </c>
      <c r="I1355" t="s">
        <v>1194</v>
      </c>
      <c r="J1355">
        <v>372.0299</v>
      </c>
    </row>
    <row r="1356" spans="1:10" x14ac:dyDescent="0.3">
      <c r="A1356" t="s">
        <v>2551</v>
      </c>
      <c r="B1356" s="27">
        <v>45331</v>
      </c>
      <c r="C1356" t="s">
        <v>19</v>
      </c>
      <c r="D1356" t="s">
        <v>1104</v>
      </c>
      <c r="E1356" t="s">
        <v>1131</v>
      </c>
      <c r="F1356">
        <v>4</v>
      </c>
      <c r="G1356">
        <v>360.28</v>
      </c>
      <c r="H1356">
        <v>0.09</v>
      </c>
      <c r="I1356" t="s">
        <v>1194</v>
      </c>
      <c r="J1356">
        <v>1311.4192</v>
      </c>
    </row>
    <row r="1357" spans="1:10" x14ac:dyDescent="0.3">
      <c r="A1357" t="s">
        <v>2552</v>
      </c>
      <c r="B1357" s="27">
        <v>45910</v>
      </c>
      <c r="C1357" t="s">
        <v>175</v>
      </c>
      <c r="D1357" t="s">
        <v>1080</v>
      </c>
      <c r="E1357" t="s">
        <v>1166</v>
      </c>
      <c r="F1357">
        <v>3</v>
      </c>
      <c r="G1357">
        <v>882.05</v>
      </c>
      <c r="H1357">
        <v>0.06</v>
      </c>
      <c r="I1357" t="s">
        <v>1191</v>
      </c>
      <c r="J1357">
        <v>2487.3809999999989</v>
      </c>
    </row>
    <row r="1358" spans="1:10" x14ac:dyDescent="0.3">
      <c r="A1358" t="s">
        <v>2553</v>
      </c>
      <c r="B1358" s="27">
        <v>45564</v>
      </c>
      <c r="C1358" t="s">
        <v>339</v>
      </c>
      <c r="D1358" t="s">
        <v>1050</v>
      </c>
      <c r="E1358" t="s">
        <v>1147</v>
      </c>
      <c r="F1358">
        <v>3</v>
      </c>
      <c r="G1358">
        <v>141.54</v>
      </c>
      <c r="H1358">
        <v>0.12</v>
      </c>
      <c r="I1358" t="s">
        <v>1191</v>
      </c>
      <c r="J1358">
        <v>373.66559999999998</v>
      </c>
    </row>
    <row r="1359" spans="1:10" x14ac:dyDescent="0.3">
      <c r="A1359" t="s">
        <v>2554</v>
      </c>
      <c r="B1359" s="27">
        <v>45461</v>
      </c>
      <c r="C1359" t="s">
        <v>108</v>
      </c>
      <c r="D1359" t="s">
        <v>848</v>
      </c>
      <c r="E1359" t="s">
        <v>1134</v>
      </c>
      <c r="F1359">
        <v>3</v>
      </c>
      <c r="G1359">
        <v>83.5</v>
      </c>
      <c r="H1359">
        <v>0.23</v>
      </c>
      <c r="I1359" t="s">
        <v>1194</v>
      </c>
      <c r="J1359">
        <v>192.88499999999999</v>
      </c>
    </row>
    <row r="1360" spans="1:10" x14ac:dyDescent="0.3">
      <c r="A1360" t="s">
        <v>2555</v>
      </c>
      <c r="B1360" s="27">
        <v>45258</v>
      </c>
      <c r="C1360" t="s">
        <v>234</v>
      </c>
      <c r="D1360" t="s">
        <v>844</v>
      </c>
      <c r="E1360" t="s">
        <v>1141</v>
      </c>
      <c r="F1360">
        <v>2</v>
      </c>
      <c r="G1360">
        <v>629.73</v>
      </c>
      <c r="H1360">
        <v>7.0000000000000007E-2</v>
      </c>
      <c r="I1360" t="s">
        <v>1191</v>
      </c>
      <c r="J1360">
        <v>1171.2978000000001</v>
      </c>
    </row>
    <row r="1361" spans="1:10" x14ac:dyDescent="0.3">
      <c r="A1361" t="s">
        <v>2556</v>
      </c>
      <c r="B1361" s="27">
        <v>45228</v>
      </c>
      <c r="C1361" t="s">
        <v>40</v>
      </c>
      <c r="D1361" t="s">
        <v>907</v>
      </c>
      <c r="E1361" t="s">
        <v>1141</v>
      </c>
      <c r="F1361">
        <v>2</v>
      </c>
      <c r="G1361">
        <v>159.93</v>
      </c>
      <c r="H1361">
        <v>0.2</v>
      </c>
      <c r="I1361" t="s">
        <v>1194</v>
      </c>
      <c r="J1361">
        <v>255.88800000000001</v>
      </c>
    </row>
    <row r="1362" spans="1:10" x14ac:dyDescent="0.3">
      <c r="A1362" t="s">
        <v>2557</v>
      </c>
      <c r="B1362" s="27">
        <v>45858</v>
      </c>
      <c r="C1362" t="s">
        <v>40</v>
      </c>
      <c r="D1362" t="s">
        <v>945</v>
      </c>
      <c r="E1362" t="s">
        <v>1175</v>
      </c>
      <c r="F1362">
        <v>1</v>
      </c>
      <c r="G1362">
        <v>459.89</v>
      </c>
      <c r="H1362">
        <v>0.18</v>
      </c>
      <c r="I1362" t="s">
        <v>1194</v>
      </c>
      <c r="J1362">
        <v>377.10980000000001</v>
      </c>
    </row>
    <row r="1363" spans="1:10" x14ac:dyDescent="0.3">
      <c r="A1363" t="s">
        <v>2558</v>
      </c>
      <c r="B1363" s="27">
        <v>45532</v>
      </c>
      <c r="C1363" t="s">
        <v>328</v>
      </c>
      <c r="D1363" t="s">
        <v>907</v>
      </c>
      <c r="E1363" t="s">
        <v>1178</v>
      </c>
      <c r="F1363">
        <v>4</v>
      </c>
      <c r="G1363">
        <v>885.57</v>
      </c>
      <c r="H1363">
        <v>0.27</v>
      </c>
      <c r="I1363" t="s">
        <v>1189</v>
      </c>
      <c r="J1363">
        <v>2585.8643999999999</v>
      </c>
    </row>
    <row r="1364" spans="1:10" x14ac:dyDescent="0.3">
      <c r="A1364" t="s">
        <v>2559</v>
      </c>
      <c r="B1364" s="27">
        <v>45454</v>
      </c>
      <c r="C1364" t="s">
        <v>646</v>
      </c>
      <c r="D1364" t="s">
        <v>974</v>
      </c>
      <c r="E1364" t="s">
        <v>1166</v>
      </c>
      <c r="F1364">
        <v>3</v>
      </c>
      <c r="G1364">
        <v>789.05</v>
      </c>
      <c r="H1364">
        <v>0</v>
      </c>
      <c r="I1364" t="s">
        <v>1191</v>
      </c>
      <c r="J1364">
        <v>2367.15</v>
      </c>
    </row>
    <row r="1365" spans="1:10" x14ac:dyDescent="0.3">
      <c r="A1365" t="s">
        <v>2560</v>
      </c>
      <c r="B1365" s="27">
        <v>45244</v>
      </c>
      <c r="C1365" t="s">
        <v>278</v>
      </c>
      <c r="D1365" t="s">
        <v>1010</v>
      </c>
      <c r="E1365" t="s">
        <v>1117</v>
      </c>
      <c r="F1365">
        <v>1</v>
      </c>
      <c r="G1365">
        <v>570.52</v>
      </c>
      <c r="H1365">
        <v>0</v>
      </c>
      <c r="I1365" t="s">
        <v>1191</v>
      </c>
      <c r="J1365">
        <v>570.52</v>
      </c>
    </row>
    <row r="1366" spans="1:10" x14ac:dyDescent="0.3">
      <c r="A1366" t="s">
        <v>2561</v>
      </c>
      <c r="B1366" s="27">
        <v>45322</v>
      </c>
      <c r="C1366" t="s">
        <v>317</v>
      </c>
      <c r="D1366" t="s">
        <v>888</v>
      </c>
      <c r="E1366" t="s">
        <v>1169</v>
      </c>
      <c r="F1366">
        <v>4</v>
      </c>
      <c r="G1366">
        <v>310.79000000000002</v>
      </c>
      <c r="H1366">
        <v>0.22</v>
      </c>
      <c r="I1366" t="s">
        <v>1194</v>
      </c>
      <c r="J1366">
        <v>969.66480000000013</v>
      </c>
    </row>
    <row r="1367" spans="1:10" x14ac:dyDescent="0.3">
      <c r="A1367" t="s">
        <v>2562</v>
      </c>
      <c r="B1367" s="27">
        <v>45757</v>
      </c>
      <c r="C1367" t="s">
        <v>133</v>
      </c>
      <c r="D1367" t="s">
        <v>1016</v>
      </c>
      <c r="E1367" t="s">
        <v>1172</v>
      </c>
      <c r="F1367">
        <v>4</v>
      </c>
      <c r="G1367">
        <v>255.67</v>
      </c>
      <c r="H1367">
        <v>0.17</v>
      </c>
      <c r="I1367" t="s">
        <v>1189</v>
      </c>
      <c r="J1367">
        <v>848.82439999999997</v>
      </c>
    </row>
    <row r="1368" spans="1:10" x14ac:dyDescent="0.3">
      <c r="A1368" t="s">
        <v>2563</v>
      </c>
      <c r="B1368" s="27">
        <v>45397</v>
      </c>
      <c r="C1368" t="s">
        <v>243</v>
      </c>
      <c r="D1368" t="s">
        <v>888</v>
      </c>
      <c r="E1368" t="s">
        <v>1169</v>
      </c>
      <c r="F1368">
        <v>2</v>
      </c>
      <c r="G1368">
        <v>270.66000000000003</v>
      </c>
      <c r="H1368">
        <v>0.1</v>
      </c>
      <c r="I1368" t="s">
        <v>1194</v>
      </c>
      <c r="J1368">
        <v>487.18799999999999</v>
      </c>
    </row>
    <row r="1369" spans="1:10" x14ac:dyDescent="0.3">
      <c r="A1369" t="s">
        <v>2564</v>
      </c>
      <c r="B1369" s="27">
        <v>45914</v>
      </c>
      <c r="C1369" t="s">
        <v>491</v>
      </c>
      <c r="D1369" t="s">
        <v>875</v>
      </c>
      <c r="E1369" t="s">
        <v>1172</v>
      </c>
      <c r="F1369">
        <v>3</v>
      </c>
      <c r="G1369">
        <v>373.35</v>
      </c>
      <c r="H1369">
        <v>0.2</v>
      </c>
      <c r="I1369" t="s">
        <v>1194</v>
      </c>
      <c r="J1369">
        <v>896.04000000000019</v>
      </c>
    </row>
    <row r="1370" spans="1:10" x14ac:dyDescent="0.3">
      <c r="A1370" t="s">
        <v>2565</v>
      </c>
      <c r="B1370" s="27">
        <v>45432</v>
      </c>
      <c r="C1370" t="s">
        <v>91</v>
      </c>
      <c r="D1370" t="s">
        <v>989</v>
      </c>
      <c r="E1370" t="s">
        <v>1157</v>
      </c>
      <c r="F1370">
        <v>2</v>
      </c>
      <c r="G1370">
        <v>23.58</v>
      </c>
      <c r="H1370">
        <v>0.02</v>
      </c>
      <c r="I1370" t="s">
        <v>1191</v>
      </c>
      <c r="J1370">
        <v>46.216799999999999</v>
      </c>
    </row>
    <row r="1371" spans="1:10" x14ac:dyDescent="0.3">
      <c r="A1371" t="s">
        <v>2566</v>
      </c>
      <c r="B1371" s="27">
        <v>45798</v>
      </c>
      <c r="C1371" t="s">
        <v>27</v>
      </c>
      <c r="D1371" t="s">
        <v>913</v>
      </c>
      <c r="E1371" t="s">
        <v>1144</v>
      </c>
      <c r="F1371">
        <v>4</v>
      </c>
      <c r="G1371">
        <v>185.67</v>
      </c>
      <c r="H1371">
        <v>0.21</v>
      </c>
      <c r="I1371" t="s">
        <v>1191</v>
      </c>
      <c r="J1371">
        <v>586.71719999999993</v>
      </c>
    </row>
    <row r="1372" spans="1:10" x14ac:dyDescent="0.3">
      <c r="A1372" t="s">
        <v>2567</v>
      </c>
      <c r="B1372" s="27">
        <v>45396</v>
      </c>
      <c r="C1372" t="s">
        <v>230</v>
      </c>
      <c r="D1372" t="s">
        <v>858</v>
      </c>
      <c r="E1372" t="s">
        <v>1162</v>
      </c>
      <c r="F1372">
        <v>3</v>
      </c>
      <c r="G1372">
        <v>928.74</v>
      </c>
      <c r="H1372">
        <v>0.27</v>
      </c>
      <c r="I1372" t="s">
        <v>1191</v>
      </c>
      <c r="J1372">
        <v>2033.9405999999999</v>
      </c>
    </row>
    <row r="1373" spans="1:10" x14ac:dyDescent="0.3">
      <c r="A1373" t="s">
        <v>2568</v>
      </c>
      <c r="B1373" s="27">
        <v>45235</v>
      </c>
      <c r="C1373" t="s">
        <v>77</v>
      </c>
      <c r="D1373" t="s">
        <v>1065</v>
      </c>
      <c r="E1373" t="s">
        <v>1138</v>
      </c>
      <c r="F1373">
        <v>3</v>
      </c>
      <c r="G1373">
        <v>923.38</v>
      </c>
      <c r="H1373">
        <v>7.0000000000000007E-2</v>
      </c>
      <c r="I1373" t="s">
        <v>1194</v>
      </c>
      <c r="J1373">
        <v>2576.2302</v>
      </c>
    </row>
    <row r="1374" spans="1:10" x14ac:dyDescent="0.3">
      <c r="A1374" t="s">
        <v>2569</v>
      </c>
      <c r="B1374" s="27">
        <v>45499</v>
      </c>
      <c r="C1374" t="s">
        <v>731</v>
      </c>
      <c r="D1374" t="s">
        <v>803</v>
      </c>
      <c r="E1374" t="s">
        <v>1151</v>
      </c>
      <c r="F1374">
        <v>2</v>
      </c>
      <c r="G1374">
        <v>409.26</v>
      </c>
      <c r="H1374">
        <v>0.1</v>
      </c>
      <c r="I1374" t="s">
        <v>1191</v>
      </c>
      <c r="J1374">
        <v>736.66800000000001</v>
      </c>
    </row>
    <row r="1375" spans="1:10" x14ac:dyDescent="0.3">
      <c r="A1375" t="s">
        <v>2570</v>
      </c>
      <c r="B1375" s="27">
        <v>45272</v>
      </c>
      <c r="C1375" t="s">
        <v>426</v>
      </c>
      <c r="D1375" t="s">
        <v>875</v>
      </c>
      <c r="E1375" t="s">
        <v>1144</v>
      </c>
      <c r="F1375">
        <v>2</v>
      </c>
      <c r="G1375">
        <v>608.46</v>
      </c>
      <c r="H1375">
        <v>0.16</v>
      </c>
      <c r="I1375" t="s">
        <v>1189</v>
      </c>
      <c r="J1375">
        <v>1022.2128</v>
      </c>
    </row>
    <row r="1376" spans="1:10" x14ac:dyDescent="0.3">
      <c r="A1376" t="s">
        <v>2571</v>
      </c>
      <c r="B1376" s="27">
        <v>45785</v>
      </c>
      <c r="C1376" t="s">
        <v>364</v>
      </c>
      <c r="D1376" t="s">
        <v>936</v>
      </c>
      <c r="E1376" t="s">
        <v>1178</v>
      </c>
      <c r="F1376">
        <v>4</v>
      </c>
      <c r="G1376">
        <v>150.47999999999999</v>
      </c>
      <c r="H1376">
        <v>0.09</v>
      </c>
      <c r="I1376" t="s">
        <v>1189</v>
      </c>
      <c r="J1376">
        <v>547.74720000000002</v>
      </c>
    </row>
    <row r="1377" spans="1:10" x14ac:dyDescent="0.3">
      <c r="A1377" t="s">
        <v>2572</v>
      </c>
      <c r="B1377" s="27">
        <v>45534</v>
      </c>
      <c r="C1377" t="s">
        <v>413</v>
      </c>
      <c r="D1377" t="s">
        <v>1016</v>
      </c>
      <c r="E1377" t="s">
        <v>1164</v>
      </c>
      <c r="F1377">
        <v>4</v>
      </c>
      <c r="G1377">
        <v>207.41</v>
      </c>
      <c r="H1377">
        <v>0.02</v>
      </c>
      <c r="I1377" t="s">
        <v>1189</v>
      </c>
      <c r="J1377">
        <v>813.04719999999998</v>
      </c>
    </row>
    <row r="1378" spans="1:10" x14ac:dyDescent="0.3">
      <c r="A1378" t="s">
        <v>2573</v>
      </c>
      <c r="B1378" s="27">
        <v>45803</v>
      </c>
      <c r="C1378" t="s">
        <v>306</v>
      </c>
      <c r="D1378" t="s">
        <v>834</v>
      </c>
      <c r="E1378" t="s">
        <v>1141</v>
      </c>
      <c r="F1378">
        <v>1</v>
      </c>
      <c r="G1378">
        <v>56.59</v>
      </c>
      <c r="H1378">
        <v>0.15</v>
      </c>
      <c r="I1378" t="s">
        <v>1191</v>
      </c>
      <c r="J1378">
        <v>48.101500000000001</v>
      </c>
    </row>
    <row r="1379" spans="1:10" x14ac:dyDescent="0.3">
      <c r="A1379" t="s">
        <v>2574</v>
      </c>
      <c r="B1379" s="27">
        <v>45667</v>
      </c>
      <c r="C1379" t="s">
        <v>649</v>
      </c>
      <c r="D1379" t="s">
        <v>926</v>
      </c>
      <c r="E1379" t="s">
        <v>1134</v>
      </c>
      <c r="F1379">
        <v>4</v>
      </c>
      <c r="G1379">
        <v>995.4</v>
      </c>
      <c r="H1379">
        <v>0.27</v>
      </c>
      <c r="I1379" t="s">
        <v>1189</v>
      </c>
      <c r="J1379">
        <v>2906.5680000000002</v>
      </c>
    </row>
    <row r="1380" spans="1:10" x14ac:dyDescent="0.3">
      <c r="A1380" t="s">
        <v>2575</v>
      </c>
      <c r="B1380" s="27">
        <v>45656</v>
      </c>
      <c r="C1380" t="s">
        <v>146</v>
      </c>
      <c r="D1380" t="s">
        <v>951</v>
      </c>
      <c r="E1380" t="s">
        <v>1159</v>
      </c>
      <c r="F1380">
        <v>2</v>
      </c>
      <c r="G1380">
        <v>591.33000000000004</v>
      </c>
      <c r="H1380">
        <v>0.24</v>
      </c>
      <c r="I1380" t="s">
        <v>1189</v>
      </c>
      <c r="J1380">
        <v>898.8216000000001</v>
      </c>
    </row>
    <row r="1381" spans="1:10" x14ac:dyDescent="0.3">
      <c r="A1381" t="s">
        <v>2576</v>
      </c>
      <c r="B1381" s="27">
        <v>45869</v>
      </c>
      <c r="C1381" t="s">
        <v>607</v>
      </c>
      <c r="D1381" t="s">
        <v>955</v>
      </c>
      <c r="E1381" t="s">
        <v>1172</v>
      </c>
      <c r="F1381">
        <v>2</v>
      </c>
      <c r="G1381">
        <v>204.89</v>
      </c>
      <c r="H1381">
        <v>0.24</v>
      </c>
      <c r="I1381" t="s">
        <v>1189</v>
      </c>
      <c r="J1381">
        <v>311.43279999999999</v>
      </c>
    </row>
    <row r="1382" spans="1:10" x14ac:dyDescent="0.3">
      <c r="A1382" t="s">
        <v>2577</v>
      </c>
      <c r="B1382" s="27">
        <v>45549</v>
      </c>
      <c r="C1382" t="s">
        <v>192</v>
      </c>
      <c r="D1382" t="s">
        <v>1007</v>
      </c>
      <c r="E1382" t="s">
        <v>1164</v>
      </c>
      <c r="F1382">
        <v>2</v>
      </c>
      <c r="G1382">
        <v>546.41</v>
      </c>
      <c r="H1382">
        <v>0.08</v>
      </c>
      <c r="I1382" t="s">
        <v>1194</v>
      </c>
      <c r="J1382">
        <v>1005.3944</v>
      </c>
    </row>
    <row r="1383" spans="1:10" x14ac:dyDescent="0.3">
      <c r="A1383" t="s">
        <v>2578</v>
      </c>
      <c r="B1383" s="27">
        <v>45409</v>
      </c>
      <c r="C1383" t="s">
        <v>131</v>
      </c>
      <c r="D1383" t="s">
        <v>858</v>
      </c>
      <c r="E1383" t="s">
        <v>1159</v>
      </c>
      <c r="F1383">
        <v>4</v>
      </c>
      <c r="G1383">
        <v>455.49</v>
      </c>
      <c r="H1383">
        <v>0.17</v>
      </c>
      <c r="I1383" t="s">
        <v>1189</v>
      </c>
      <c r="J1383">
        <v>1512.2267999999999</v>
      </c>
    </row>
    <row r="1384" spans="1:10" x14ac:dyDescent="0.3">
      <c r="A1384" t="s">
        <v>2579</v>
      </c>
      <c r="B1384" s="27">
        <v>45374</v>
      </c>
      <c r="C1384" t="s">
        <v>673</v>
      </c>
      <c r="D1384" t="s">
        <v>830</v>
      </c>
      <c r="E1384" t="s">
        <v>1169</v>
      </c>
      <c r="F1384">
        <v>2</v>
      </c>
      <c r="G1384">
        <v>700.27</v>
      </c>
      <c r="H1384">
        <v>0.16</v>
      </c>
      <c r="I1384" t="s">
        <v>1189</v>
      </c>
      <c r="J1384">
        <v>1176.4536000000001</v>
      </c>
    </row>
    <row r="1385" spans="1:10" x14ac:dyDescent="0.3">
      <c r="A1385" t="s">
        <v>2580</v>
      </c>
      <c r="B1385" s="27">
        <v>45282</v>
      </c>
      <c r="C1385" t="s">
        <v>558</v>
      </c>
      <c r="D1385" t="s">
        <v>1059</v>
      </c>
      <c r="E1385" t="s">
        <v>1172</v>
      </c>
      <c r="F1385">
        <v>2</v>
      </c>
      <c r="G1385">
        <v>160.21</v>
      </c>
      <c r="H1385">
        <v>0.09</v>
      </c>
      <c r="I1385" t="s">
        <v>1189</v>
      </c>
      <c r="J1385">
        <v>291.5822</v>
      </c>
    </row>
    <row r="1386" spans="1:10" x14ac:dyDescent="0.3">
      <c r="A1386" t="s">
        <v>2581</v>
      </c>
      <c r="B1386" s="27">
        <v>45742</v>
      </c>
      <c r="C1386" t="s">
        <v>80</v>
      </c>
      <c r="D1386" t="s">
        <v>951</v>
      </c>
      <c r="E1386" t="s">
        <v>1157</v>
      </c>
      <c r="F1386">
        <v>1</v>
      </c>
      <c r="G1386">
        <v>713.63</v>
      </c>
      <c r="H1386">
        <v>0.28000000000000003</v>
      </c>
      <c r="I1386" t="s">
        <v>1194</v>
      </c>
      <c r="J1386">
        <v>513.81359999999995</v>
      </c>
    </row>
    <row r="1387" spans="1:10" x14ac:dyDescent="0.3">
      <c r="A1387" t="s">
        <v>2582</v>
      </c>
      <c r="B1387" s="27">
        <v>45447</v>
      </c>
      <c r="C1387" t="s">
        <v>386</v>
      </c>
      <c r="D1387" t="s">
        <v>1092</v>
      </c>
      <c r="E1387" t="s">
        <v>1144</v>
      </c>
      <c r="F1387">
        <v>2</v>
      </c>
      <c r="G1387">
        <v>224.69</v>
      </c>
      <c r="H1387">
        <v>0.2</v>
      </c>
      <c r="I1387" t="s">
        <v>1194</v>
      </c>
      <c r="J1387">
        <v>359.50400000000002</v>
      </c>
    </row>
    <row r="1388" spans="1:10" x14ac:dyDescent="0.3">
      <c r="A1388" t="s">
        <v>2583</v>
      </c>
      <c r="B1388" s="27">
        <v>45733</v>
      </c>
      <c r="C1388" t="s">
        <v>719</v>
      </c>
      <c r="D1388" t="s">
        <v>865</v>
      </c>
      <c r="E1388" t="s">
        <v>1164</v>
      </c>
      <c r="F1388">
        <v>2</v>
      </c>
      <c r="G1388">
        <v>740.57</v>
      </c>
      <c r="H1388">
        <v>0.06</v>
      </c>
      <c r="I1388" t="s">
        <v>1189</v>
      </c>
      <c r="J1388">
        <v>1392.2716</v>
      </c>
    </row>
    <row r="1389" spans="1:10" x14ac:dyDescent="0.3">
      <c r="A1389" t="s">
        <v>2584</v>
      </c>
      <c r="B1389" s="27">
        <v>45373</v>
      </c>
      <c r="C1389" t="s">
        <v>262</v>
      </c>
      <c r="D1389" t="s">
        <v>834</v>
      </c>
      <c r="E1389" t="s">
        <v>1131</v>
      </c>
      <c r="F1389">
        <v>3</v>
      </c>
      <c r="G1389">
        <v>250.14</v>
      </c>
      <c r="H1389">
        <v>0.23</v>
      </c>
      <c r="I1389" t="s">
        <v>1191</v>
      </c>
      <c r="J1389">
        <v>577.82339999999999</v>
      </c>
    </row>
    <row r="1390" spans="1:10" x14ac:dyDescent="0.3">
      <c r="A1390" t="s">
        <v>2585</v>
      </c>
      <c r="B1390" s="27">
        <v>45655</v>
      </c>
      <c r="C1390" t="s">
        <v>56</v>
      </c>
      <c r="D1390" t="s">
        <v>1107</v>
      </c>
      <c r="E1390" t="s">
        <v>1178</v>
      </c>
      <c r="F1390">
        <v>3</v>
      </c>
      <c r="G1390">
        <v>34.97</v>
      </c>
      <c r="H1390">
        <v>0.01</v>
      </c>
      <c r="I1390" t="s">
        <v>1189</v>
      </c>
      <c r="J1390">
        <v>103.8609</v>
      </c>
    </row>
    <row r="1391" spans="1:10" x14ac:dyDescent="0.3">
      <c r="A1391" t="s">
        <v>2586</v>
      </c>
      <c r="B1391" s="27">
        <v>45868</v>
      </c>
      <c r="C1391" t="s">
        <v>496</v>
      </c>
      <c r="D1391" t="s">
        <v>936</v>
      </c>
      <c r="E1391" t="s">
        <v>1169</v>
      </c>
      <c r="F1391">
        <v>1</v>
      </c>
      <c r="G1391">
        <v>653.91</v>
      </c>
      <c r="H1391">
        <v>0.3</v>
      </c>
      <c r="I1391" t="s">
        <v>1191</v>
      </c>
      <c r="J1391">
        <v>457.73700000000002</v>
      </c>
    </row>
    <row r="1392" spans="1:10" x14ac:dyDescent="0.3">
      <c r="A1392" t="s">
        <v>2587</v>
      </c>
      <c r="B1392" s="27">
        <v>45338</v>
      </c>
      <c r="C1392" t="s">
        <v>583</v>
      </c>
      <c r="D1392" t="s">
        <v>1010</v>
      </c>
      <c r="E1392" t="s">
        <v>1131</v>
      </c>
      <c r="F1392">
        <v>1</v>
      </c>
      <c r="G1392">
        <v>997.87</v>
      </c>
      <c r="H1392">
        <v>0.24</v>
      </c>
      <c r="I1392" t="s">
        <v>1189</v>
      </c>
      <c r="J1392">
        <v>758.38120000000004</v>
      </c>
    </row>
    <row r="1393" spans="1:10" x14ac:dyDescent="0.3">
      <c r="A1393" t="s">
        <v>2588</v>
      </c>
      <c r="B1393" s="27">
        <v>45349</v>
      </c>
      <c r="C1393" t="s">
        <v>357</v>
      </c>
      <c r="D1393" t="s">
        <v>1080</v>
      </c>
      <c r="E1393" t="s">
        <v>1164</v>
      </c>
      <c r="F1393">
        <v>1</v>
      </c>
      <c r="G1393">
        <v>174.27</v>
      </c>
      <c r="H1393">
        <v>0.27</v>
      </c>
      <c r="I1393" t="s">
        <v>1194</v>
      </c>
      <c r="J1393">
        <v>127.2171</v>
      </c>
    </row>
    <row r="1394" spans="1:10" x14ac:dyDescent="0.3">
      <c r="A1394" t="s">
        <v>2589</v>
      </c>
      <c r="B1394" s="27">
        <v>45368</v>
      </c>
      <c r="C1394" t="s">
        <v>225</v>
      </c>
      <c r="D1394" t="s">
        <v>958</v>
      </c>
      <c r="E1394" t="s">
        <v>1144</v>
      </c>
      <c r="F1394">
        <v>3</v>
      </c>
      <c r="G1394">
        <v>847.44</v>
      </c>
      <c r="H1394">
        <v>0.17</v>
      </c>
      <c r="I1394" t="s">
        <v>1189</v>
      </c>
      <c r="J1394">
        <v>2110.1255999999998</v>
      </c>
    </row>
    <row r="1395" spans="1:10" x14ac:dyDescent="0.3">
      <c r="A1395" t="s">
        <v>2590</v>
      </c>
      <c r="B1395" s="27">
        <v>45243</v>
      </c>
      <c r="C1395" t="s">
        <v>681</v>
      </c>
      <c r="D1395" t="s">
        <v>797</v>
      </c>
      <c r="E1395" t="s">
        <v>1126</v>
      </c>
      <c r="F1395">
        <v>1</v>
      </c>
      <c r="G1395">
        <v>493.45</v>
      </c>
      <c r="H1395">
        <v>0.09</v>
      </c>
      <c r="I1395" t="s">
        <v>1189</v>
      </c>
      <c r="J1395">
        <v>449.03949999999998</v>
      </c>
    </row>
    <row r="1396" spans="1:10" x14ac:dyDescent="0.3">
      <c r="A1396" t="s">
        <v>2591</v>
      </c>
      <c r="B1396" s="27">
        <v>45577</v>
      </c>
      <c r="C1396" t="s">
        <v>394</v>
      </c>
      <c r="D1396" t="s">
        <v>998</v>
      </c>
      <c r="E1396" t="s">
        <v>1126</v>
      </c>
      <c r="F1396">
        <v>4</v>
      </c>
      <c r="G1396">
        <v>111.66</v>
      </c>
      <c r="H1396">
        <v>0.14000000000000001</v>
      </c>
      <c r="I1396" t="s">
        <v>1189</v>
      </c>
      <c r="J1396">
        <v>384.11040000000003</v>
      </c>
    </row>
    <row r="1397" spans="1:10" x14ac:dyDescent="0.3">
      <c r="A1397" t="s">
        <v>2592</v>
      </c>
      <c r="B1397" s="27">
        <v>45343</v>
      </c>
      <c r="C1397" t="s">
        <v>462</v>
      </c>
      <c r="D1397" t="s">
        <v>1083</v>
      </c>
      <c r="E1397" t="s">
        <v>1157</v>
      </c>
      <c r="F1397">
        <v>1</v>
      </c>
      <c r="G1397">
        <v>413.65</v>
      </c>
      <c r="H1397">
        <v>0.1</v>
      </c>
      <c r="I1397" t="s">
        <v>1194</v>
      </c>
      <c r="J1397">
        <v>372.28500000000003</v>
      </c>
    </row>
    <row r="1398" spans="1:10" x14ac:dyDescent="0.3">
      <c r="A1398" t="s">
        <v>2593</v>
      </c>
      <c r="B1398" s="27">
        <v>45744</v>
      </c>
      <c r="C1398" t="s">
        <v>753</v>
      </c>
      <c r="D1398" t="s">
        <v>1080</v>
      </c>
      <c r="E1398" t="s">
        <v>1151</v>
      </c>
      <c r="F1398">
        <v>1</v>
      </c>
      <c r="G1398">
        <v>317.14999999999998</v>
      </c>
      <c r="H1398">
        <v>0.24</v>
      </c>
      <c r="I1398" t="s">
        <v>1194</v>
      </c>
      <c r="J1398">
        <v>241.03399999999999</v>
      </c>
    </row>
    <row r="1399" spans="1:10" x14ac:dyDescent="0.3">
      <c r="A1399" t="s">
        <v>2594</v>
      </c>
      <c r="B1399" s="27">
        <v>45873</v>
      </c>
      <c r="C1399" t="s">
        <v>577</v>
      </c>
      <c r="D1399" t="s">
        <v>1077</v>
      </c>
      <c r="E1399" t="s">
        <v>1122</v>
      </c>
      <c r="F1399">
        <v>3</v>
      </c>
      <c r="G1399">
        <v>642.94000000000005</v>
      </c>
      <c r="H1399">
        <v>0.05</v>
      </c>
      <c r="I1399" t="s">
        <v>1194</v>
      </c>
      <c r="J1399">
        <v>1832.3789999999999</v>
      </c>
    </row>
    <row r="1400" spans="1:10" x14ac:dyDescent="0.3">
      <c r="A1400" t="s">
        <v>2595</v>
      </c>
      <c r="B1400" s="27">
        <v>45601</v>
      </c>
      <c r="C1400" t="s">
        <v>251</v>
      </c>
      <c r="D1400" t="s">
        <v>983</v>
      </c>
      <c r="E1400" t="s">
        <v>1154</v>
      </c>
      <c r="F1400">
        <v>4</v>
      </c>
      <c r="G1400">
        <v>559.59</v>
      </c>
      <c r="H1400">
        <v>0.19</v>
      </c>
      <c r="I1400" t="s">
        <v>1194</v>
      </c>
      <c r="J1400">
        <v>1813.0716</v>
      </c>
    </row>
    <row r="1401" spans="1:10" x14ac:dyDescent="0.3">
      <c r="A1401" t="s">
        <v>2596</v>
      </c>
      <c r="B1401" s="27">
        <v>45458</v>
      </c>
      <c r="C1401" t="s">
        <v>224</v>
      </c>
      <c r="D1401" t="s">
        <v>894</v>
      </c>
      <c r="E1401" t="s">
        <v>1175</v>
      </c>
      <c r="F1401">
        <v>1</v>
      </c>
      <c r="G1401">
        <v>758.54</v>
      </c>
      <c r="H1401">
        <v>0.28999999999999998</v>
      </c>
      <c r="I1401" t="s">
        <v>1191</v>
      </c>
      <c r="J1401">
        <v>538.5634</v>
      </c>
    </row>
    <row r="1402" spans="1:10" x14ac:dyDescent="0.3">
      <c r="A1402" t="s">
        <v>2597</v>
      </c>
      <c r="B1402" s="27">
        <v>45649</v>
      </c>
      <c r="C1402" t="s">
        <v>731</v>
      </c>
      <c r="D1402" t="s">
        <v>1053</v>
      </c>
      <c r="E1402" t="s">
        <v>1166</v>
      </c>
      <c r="F1402">
        <v>4</v>
      </c>
      <c r="G1402">
        <v>643.96</v>
      </c>
      <c r="H1402">
        <v>0.16</v>
      </c>
      <c r="I1402" t="s">
        <v>1191</v>
      </c>
      <c r="J1402">
        <v>2163.7055999999998</v>
      </c>
    </row>
    <row r="1403" spans="1:10" x14ac:dyDescent="0.3">
      <c r="A1403" t="s">
        <v>2598</v>
      </c>
      <c r="B1403" s="27">
        <v>45653</v>
      </c>
      <c r="C1403" t="s">
        <v>411</v>
      </c>
      <c r="D1403" t="s">
        <v>878</v>
      </c>
      <c r="E1403" t="s">
        <v>1151</v>
      </c>
      <c r="F1403">
        <v>1</v>
      </c>
      <c r="G1403">
        <v>882.73</v>
      </c>
      <c r="H1403">
        <v>0.1</v>
      </c>
      <c r="I1403" t="s">
        <v>1189</v>
      </c>
      <c r="J1403">
        <v>794.45699999999999</v>
      </c>
    </row>
    <row r="1404" spans="1:10" x14ac:dyDescent="0.3">
      <c r="A1404" t="s">
        <v>2599</v>
      </c>
      <c r="B1404" s="27">
        <v>45378</v>
      </c>
      <c r="C1404" t="s">
        <v>526</v>
      </c>
      <c r="D1404" t="s">
        <v>1086</v>
      </c>
      <c r="E1404" t="s">
        <v>1178</v>
      </c>
      <c r="F1404">
        <v>2</v>
      </c>
      <c r="G1404">
        <v>600.03</v>
      </c>
      <c r="H1404">
        <v>0.26</v>
      </c>
      <c r="I1404" t="s">
        <v>1191</v>
      </c>
      <c r="J1404">
        <v>888.0444</v>
      </c>
    </row>
    <row r="1405" spans="1:10" x14ac:dyDescent="0.3">
      <c r="A1405" t="s">
        <v>2600</v>
      </c>
      <c r="B1405" s="27">
        <v>45638</v>
      </c>
      <c r="C1405" t="s">
        <v>283</v>
      </c>
      <c r="D1405" t="s">
        <v>974</v>
      </c>
      <c r="E1405" t="s">
        <v>1138</v>
      </c>
      <c r="F1405">
        <v>2</v>
      </c>
      <c r="G1405">
        <v>628.83000000000004</v>
      </c>
      <c r="H1405">
        <v>7.0000000000000007E-2</v>
      </c>
      <c r="I1405" t="s">
        <v>1191</v>
      </c>
      <c r="J1405">
        <v>1169.6238000000001</v>
      </c>
    </row>
    <row r="1406" spans="1:10" x14ac:dyDescent="0.3">
      <c r="A1406" t="s">
        <v>2601</v>
      </c>
      <c r="B1406" s="27">
        <v>45277</v>
      </c>
      <c r="C1406" t="s">
        <v>310</v>
      </c>
      <c r="D1406" t="s">
        <v>1056</v>
      </c>
      <c r="E1406" t="s">
        <v>1151</v>
      </c>
      <c r="F1406">
        <v>3</v>
      </c>
      <c r="G1406">
        <v>113.87</v>
      </c>
      <c r="H1406">
        <v>0.21</v>
      </c>
      <c r="I1406" t="s">
        <v>1194</v>
      </c>
      <c r="J1406">
        <v>269.87189999999998</v>
      </c>
    </row>
    <row r="1407" spans="1:10" x14ac:dyDescent="0.3">
      <c r="A1407" t="s">
        <v>2602</v>
      </c>
      <c r="B1407" s="27">
        <v>45351</v>
      </c>
      <c r="C1407" t="s">
        <v>669</v>
      </c>
      <c r="D1407" t="s">
        <v>1029</v>
      </c>
      <c r="E1407" t="s">
        <v>1144</v>
      </c>
      <c r="F1407">
        <v>4</v>
      </c>
      <c r="G1407">
        <v>282.07</v>
      </c>
      <c r="H1407">
        <v>0.18</v>
      </c>
      <c r="I1407" t="s">
        <v>1191</v>
      </c>
      <c r="J1407">
        <v>925.18960000000004</v>
      </c>
    </row>
    <row r="1408" spans="1:10" x14ac:dyDescent="0.3">
      <c r="A1408" t="s">
        <v>2603</v>
      </c>
      <c r="B1408" s="27">
        <v>45290</v>
      </c>
      <c r="C1408" t="s">
        <v>282</v>
      </c>
      <c r="D1408" t="s">
        <v>974</v>
      </c>
      <c r="E1408" t="s">
        <v>1141</v>
      </c>
      <c r="F1408">
        <v>3</v>
      </c>
      <c r="G1408">
        <v>676.77</v>
      </c>
      <c r="H1408">
        <v>0.17</v>
      </c>
      <c r="I1408" t="s">
        <v>1191</v>
      </c>
      <c r="J1408">
        <v>1685.1573000000001</v>
      </c>
    </row>
    <row r="1409" spans="1:10" x14ac:dyDescent="0.3">
      <c r="A1409" t="s">
        <v>2604</v>
      </c>
      <c r="B1409" s="27">
        <v>45638</v>
      </c>
      <c r="C1409" t="s">
        <v>376</v>
      </c>
      <c r="D1409" t="s">
        <v>816</v>
      </c>
      <c r="E1409" t="s">
        <v>1169</v>
      </c>
      <c r="F1409">
        <v>2</v>
      </c>
      <c r="G1409">
        <v>362.7</v>
      </c>
      <c r="H1409">
        <v>0.09</v>
      </c>
      <c r="I1409" t="s">
        <v>1189</v>
      </c>
      <c r="J1409">
        <v>660.11400000000003</v>
      </c>
    </row>
    <row r="1410" spans="1:10" x14ac:dyDescent="0.3">
      <c r="A1410" t="s">
        <v>2605</v>
      </c>
      <c r="B1410" s="27">
        <v>45679</v>
      </c>
      <c r="C1410" t="s">
        <v>254</v>
      </c>
      <c r="D1410" t="s">
        <v>841</v>
      </c>
      <c r="E1410" t="s">
        <v>1126</v>
      </c>
      <c r="F1410">
        <v>1</v>
      </c>
      <c r="G1410">
        <v>908.5</v>
      </c>
      <c r="H1410">
        <v>0.2</v>
      </c>
      <c r="I1410" t="s">
        <v>1194</v>
      </c>
      <c r="J1410">
        <v>726.80000000000007</v>
      </c>
    </row>
    <row r="1411" spans="1:10" x14ac:dyDescent="0.3">
      <c r="A1411" t="s">
        <v>2606</v>
      </c>
      <c r="B1411" s="27">
        <v>45296</v>
      </c>
      <c r="C1411" t="s">
        <v>150</v>
      </c>
      <c r="D1411" t="s">
        <v>882</v>
      </c>
      <c r="E1411" t="s">
        <v>1166</v>
      </c>
      <c r="F1411">
        <v>2</v>
      </c>
      <c r="G1411">
        <v>795.37</v>
      </c>
      <c r="H1411">
        <v>0.2</v>
      </c>
      <c r="I1411" t="s">
        <v>1194</v>
      </c>
      <c r="J1411">
        <v>1272.5920000000001</v>
      </c>
    </row>
    <row r="1412" spans="1:10" x14ac:dyDescent="0.3">
      <c r="A1412" t="s">
        <v>2607</v>
      </c>
      <c r="B1412" s="27">
        <v>45760</v>
      </c>
      <c r="C1412" t="s">
        <v>265</v>
      </c>
      <c r="D1412" t="s">
        <v>913</v>
      </c>
      <c r="E1412" t="s">
        <v>1134</v>
      </c>
      <c r="F1412">
        <v>2</v>
      </c>
      <c r="G1412">
        <v>326.85000000000002</v>
      </c>
      <c r="H1412">
        <v>0.17</v>
      </c>
      <c r="I1412" t="s">
        <v>1194</v>
      </c>
      <c r="J1412">
        <v>542.57100000000003</v>
      </c>
    </row>
    <row r="1413" spans="1:10" x14ac:dyDescent="0.3">
      <c r="A1413" t="s">
        <v>2608</v>
      </c>
      <c r="B1413" s="27">
        <v>45603</v>
      </c>
      <c r="C1413" t="s">
        <v>565</v>
      </c>
      <c r="D1413" t="s">
        <v>980</v>
      </c>
      <c r="E1413" t="s">
        <v>1164</v>
      </c>
      <c r="F1413">
        <v>3</v>
      </c>
      <c r="G1413">
        <v>169.43</v>
      </c>
      <c r="H1413">
        <v>0.19</v>
      </c>
      <c r="I1413" t="s">
        <v>1189</v>
      </c>
      <c r="J1413">
        <v>411.71490000000011</v>
      </c>
    </row>
    <row r="1414" spans="1:10" x14ac:dyDescent="0.3">
      <c r="A1414" t="s">
        <v>2609</v>
      </c>
      <c r="B1414" s="27">
        <v>45413</v>
      </c>
      <c r="C1414" t="s">
        <v>292</v>
      </c>
      <c r="D1414" t="s">
        <v>1062</v>
      </c>
      <c r="E1414" t="s">
        <v>1141</v>
      </c>
      <c r="F1414">
        <v>1</v>
      </c>
      <c r="G1414">
        <v>254.47</v>
      </c>
      <c r="H1414">
        <v>0.1</v>
      </c>
      <c r="I1414" t="s">
        <v>1189</v>
      </c>
      <c r="J1414">
        <v>229.023</v>
      </c>
    </row>
    <row r="1415" spans="1:10" x14ac:dyDescent="0.3">
      <c r="A1415" t="s">
        <v>2610</v>
      </c>
      <c r="B1415" s="27">
        <v>45506</v>
      </c>
      <c r="C1415" t="s">
        <v>669</v>
      </c>
      <c r="D1415" t="s">
        <v>882</v>
      </c>
      <c r="E1415" t="s">
        <v>1169</v>
      </c>
      <c r="F1415">
        <v>4</v>
      </c>
      <c r="G1415">
        <v>627.73</v>
      </c>
      <c r="H1415">
        <v>0.11</v>
      </c>
      <c r="I1415" t="s">
        <v>1194</v>
      </c>
      <c r="J1415">
        <v>2234.7188000000001</v>
      </c>
    </row>
    <row r="1416" spans="1:10" x14ac:dyDescent="0.3">
      <c r="A1416" t="s">
        <v>2611</v>
      </c>
      <c r="B1416" s="27">
        <v>45394</v>
      </c>
      <c r="C1416" t="s">
        <v>595</v>
      </c>
      <c r="D1416" t="s">
        <v>900</v>
      </c>
      <c r="E1416" t="s">
        <v>1178</v>
      </c>
      <c r="F1416">
        <v>4</v>
      </c>
      <c r="G1416">
        <v>327.25</v>
      </c>
      <c r="H1416">
        <v>0.13</v>
      </c>
      <c r="I1416" t="s">
        <v>1194</v>
      </c>
      <c r="J1416">
        <v>1138.83</v>
      </c>
    </row>
    <row r="1417" spans="1:10" x14ac:dyDescent="0.3">
      <c r="A1417" t="s">
        <v>2612</v>
      </c>
      <c r="B1417" s="27">
        <v>45755</v>
      </c>
      <c r="C1417" t="s">
        <v>266</v>
      </c>
      <c r="D1417" t="s">
        <v>989</v>
      </c>
      <c r="E1417" t="s">
        <v>1157</v>
      </c>
      <c r="F1417">
        <v>4</v>
      </c>
      <c r="G1417">
        <v>511.43</v>
      </c>
      <c r="H1417">
        <v>0.18</v>
      </c>
      <c r="I1417" t="s">
        <v>1194</v>
      </c>
      <c r="J1417">
        <v>1677.4903999999999</v>
      </c>
    </row>
    <row r="1418" spans="1:10" x14ac:dyDescent="0.3">
      <c r="A1418" t="s">
        <v>2613</v>
      </c>
      <c r="B1418" s="27">
        <v>45473</v>
      </c>
      <c r="C1418" t="s">
        <v>295</v>
      </c>
      <c r="D1418" t="s">
        <v>1001</v>
      </c>
      <c r="E1418" t="s">
        <v>1172</v>
      </c>
      <c r="F1418">
        <v>4</v>
      </c>
      <c r="G1418">
        <v>194.67</v>
      </c>
      <c r="H1418">
        <v>0.23</v>
      </c>
      <c r="I1418" t="s">
        <v>1191</v>
      </c>
      <c r="J1418">
        <v>599.58359999999993</v>
      </c>
    </row>
    <row r="1419" spans="1:10" x14ac:dyDescent="0.3">
      <c r="A1419" t="s">
        <v>2614</v>
      </c>
      <c r="B1419" s="27">
        <v>45304</v>
      </c>
      <c r="C1419" t="s">
        <v>137</v>
      </c>
      <c r="D1419" t="s">
        <v>875</v>
      </c>
      <c r="E1419" t="s">
        <v>1122</v>
      </c>
      <c r="F1419">
        <v>2</v>
      </c>
      <c r="G1419">
        <v>54.51</v>
      </c>
      <c r="H1419">
        <v>7.0000000000000007E-2</v>
      </c>
      <c r="I1419" t="s">
        <v>1189</v>
      </c>
      <c r="J1419">
        <v>101.3886</v>
      </c>
    </row>
    <row r="1420" spans="1:10" x14ac:dyDescent="0.3">
      <c r="A1420" t="s">
        <v>2615</v>
      </c>
      <c r="B1420" s="27">
        <v>45557</v>
      </c>
      <c r="C1420" t="s">
        <v>167</v>
      </c>
      <c r="D1420" t="s">
        <v>998</v>
      </c>
      <c r="E1420" t="s">
        <v>1157</v>
      </c>
      <c r="F1420">
        <v>4</v>
      </c>
      <c r="G1420">
        <v>964</v>
      </c>
      <c r="H1420">
        <v>0.14000000000000001</v>
      </c>
      <c r="I1420" t="s">
        <v>1191</v>
      </c>
      <c r="J1420">
        <v>3316.16</v>
      </c>
    </row>
    <row r="1421" spans="1:10" x14ac:dyDescent="0.3">
      <c r="A1421" t="s">
        <v>2616</v>
      </c>
      <c r="B1421" s="27">
        <v>45527</v>
      </c>
      <c r="C1421" t="s">
        <v>100</v>
      </c>
      <c r="D1421" t="s">
        <v>1080</v>
      </c>
      <c r="E1421" t="s">
        <v>1134</v>
      </c>
      <c r="F1421">
        <v>1</v>
      </c>
      <c r="G1421">
        <v>170.12</v>
      </c>
      <c r="H1421">
        <v>0.26</v>
      </c>
      <c r="I1421" t="s">
        <v>1191</v>
      </c>
      <c r="J1421">
        <v>125.8888</v>
      </c>
    </row>
    <row r="1422" spans="1:10" x14ac:dyDescent="0.3">
      <c r="A1422" t="s">
        <v>2617</v>
      </c>
      <c r="B1422" s="27">
        <v>45875</v>
      </c>
      <c r="C1422" t="s">
        <v>275</v>
      </c>
      <c r="D1422" t="s">
        <v>971</v>
      </c>
      <c r="E1422" t="s">
        <v>1178</v>
      </c>
      <c r="F1422">
        <v>2</v>
      </c>
      <c r="G1422">
        <v>664.5</v>
      </c>
      <c r="H1422">
        <v>0.23</v>
      </c>
      <c r="I1422" t="s">
        <v>1189</v>
      </c>
      <c r="J1422">
        <v>1023.33</v>
      </c>
    </row>
    <row r="1423" spans="1:10" x14ac:dyDescent="0.3">
      <c r="A1423" t="s">
        <v>2618</v>
      </c>
      <c r="B1423" s="27">
        <v>45936</v>
      </c>
      <c r="C1423" t="s">
        <v>595</v>
      </c>
      <c r="D1423" t="s">
        <v>945</v>
      </c>
      <c r="E1423" t="s">
        <v>1154</v>
      </c>
      <c r="F1423">
        <v>4</v>
      </c>
      <c r="G1423">
        <v>557.51</v>
      </c>
      <c r="H1423">
        <v>0.11</v>
      </c>
      <c r="I1423" t="s">
        <v>1189</v>
      </c>
      <c r="J1423">
        <v>1984.7356</v>
      </c>
    </row>
    <row r="1424" spans="1:10" x14ac:dyDescent="0.3">
      <c r="A1424" t="s">
        <v>2619</v>
      </c>
      <c r="B1424" s="27">
        <v>45807</v>
      </c>
      <c r="C1424" t="s">
        <v>638</v>
      </c>
      <c r="D1424" t="s">
        <v>1083</v>
      </c>
      <c r="E1424" t="s">
        <v>1122</v>
      </c>
      <c r="F1424">
        <v>2</v>
      </c>
      <c r="G1424">
        <v>410</v>
      </c>
      <c r="H1424">
        <v>0.13</v>
      </c>
      <c r="I1424" t="s">
        <v>1194</v>
      </c>
      <c r="J1424">
        <v>713.4</v>
      </c>
    </row>
    <row r="1425" spans="1:10" x14ac:dyDescent="0.3">
      <c r="A1425" t="s">
        <v>2620</v>
      </c>
      <c r="B1425" s="27">
        <v>45473</v>
      </c>
      <c r="C1425" t="s">
        <v>498</v>
      </c>
      <c r="D1425" t="s">
        <v>1062</v>
      </c>
      <c r="E1425" t="s">
        <v>1138</v>
      </c>
      <c r="F1425">
        <v>2</v>
      </c>
      <c r="G1425">
        <v>879.93</v>
      </c>
      <c r="H1425">
        <v>0.28999999999999998</v>
      </c>
      <c r="I1425" t="s">
        <v>1194</v>
      </c>
      <c r="J1425">
        <v>1249.5006000000001</v>
      </c>
    </row>
    <row r="1426" spans="1:10" x14ac:dyDescent="0.3">
      <c r="A1426" t="s">
        <v>2621</v>
      </c>
      <c r="B1426" s="27">
        <v>45664</v>
      </c>
      <c r="C1426" t="s">
        <v>31</v>
      </c>
      <c r="D1426" t="s">
        <v>841</v>
      </c>
      <c r="E1426" t="s">
        <v>1175</v>
      </c>
      <c r="F1426">
        <v>1</v>
      </c>
      <c r="G1426">
        <v>350.58</v>
      </c>
      <c r="H1426">
        <v>0.03</v>
      </c>
      <c r="I1426" t="s">
        <v>1194</v>
      </c>
      <c r="J1426">
        <v>340.06259999999997</v>
      </c>
    </row>
    <row r="1427" spans="1:10" x14ac:dyDescent="0.3">
      <c r="A1427" t="s">
        <v>2622</v>
      </c>
      <c r="B1427" s="27">
        <v>45633</v>
      </c>
      <c r="C1427" t="s">
        <v>565</v>
      </c>
      <c r="D1427" t="s">
        <v>986</v>
      </c>
      <c r="E1427" t="s">
        <v>1131</v>
      </c>
      <c r="F1427">
        <v>4</v>
      </c>
      <c r="G1427">
        <v>348.58</v>
      </c>
      <c r="H1427">
        <v>0.16</v>
      </c>
      <c r="I1427" t="s">
        <v>1189</v>
      </c>
      <c r="J1427">
        <v>1171.2288000000001</v>
      </c>
    </row>
    <row r="1428" spans="1:10" x14ac:dyDescent="0.3">
      <c r="A1428" t="s">
        <v>2623</v>
      </c>
      <c r="B1428" s="27">
        <v>45548</v>
      </c>
      <c r="C1428" t="s">
        <v>726</v>
      </c>
      <c r="D1428" t="s">
        <v>882</v>
      </c>
      <c r="E1428" t="s">
        <v>1131</v>
      </c>
      <c r="F1428">
        <v>3</v>
      </c>
      <c r="G1428">
        <v>247.66</v>
      </c>
      <c r="H1428">
        <v>0.02</v>
      </c>
      <c r="I1428" t="s">
        <v>1194</v>
      </c>
      <c r="J1428">
        <v>728.12040000000002</v>
      </c>
    </row>
    <row r="1429" spans="1:10" x14ac:dyDescent="0.3">
      <c r="A1429" t="s">
        <v>2624</v>
      </c>
      <c r="B1429" s="27">
        <v>45244</v>
      </c>
      <c r="C1429" t="s">
        <v>621</v>
      </c>
      <c r="D1429" t="s">
        <v>926</v>
      </c>
      <c r="E1429" t="s">
        <v>1166</v>
      </c>
      <c r="F1429">
        <v>3</v>
      </c>
      <c r="G1429">
        <v>836.27</v>
      </c>
      <c r="H1429">
        <v>0.16</v>
      </c>
      <c r="I1429" t="s">
        <v>1189</v>
      </c>
      <c r="J1429">
        <v>2107.4004</v>
      </c>
    </row>
    <row r="1430" spans="1:10" x14ac:dyDescent="0.3">
      <c r="A1430" t="s">
        <v>2625</v>
      </c>
      <c r="B1430" s="27">
        <v>45753</v>
      </c>
      <c r="C1430" t="s">
        <v>339</v>
      </c>
      <c r="D1430" t="s">
        <v>844</v>
      </c>
      <c r="E1430" t="s">
        <v>1154</v>
      </c>
      <c r="F1430">
        <v>3</v>
      </c>
      <c r="G1430">
        <v>696.74</v>
      </c>
      <c r="H1430">
        <v>0.13</v>
      </c>
      <c r="I1430" t="s">
        <v>1194</v>
      </c>
      <c r="J1430">
        <v>1818.4914000000001</v>
      </c>
    </row>
    <row r="1431" spans="1:10" x14ac:dyDescent="0.3">
      <c r="A1431" t="s">
        <v>2626</v>
      </c>
      <c r="B1431" s="27">
        <v>45804</v>
      </c>
      <c r="C1431" t="s">
        <v>413</v>
      </c>
      <c r="D1431" t="s">
        <v>1095</v>
      </c>
      <c r="E1431" t="s">
        <v>1162</v>
      </c>
      <c r="F1431">
        <v>2</v>
      </c>
      <c r="G1431">
        <v>822.59</v>
      </c>
      <c r="H1431">
        <v>0.22</v>
      </c>
      <c r="I1431" t="s">
        <v>1191</v>
      </c>
      <c r="J1431">
        <v>1283.2403999999999</v>
      </c>
    </row>
    <row r="1432" spans="1:10" x14ac:dyDescent="0.3">
      <c r="A1432" t="s">
        <v>2627</v>
      </c>
      <c r="B1432" s="27">
        <v>45263</v>
      </c>
      <c r="C1432" t="s">
        <v>380</v>
      </c>
      <c r="D1432" t="s">
        <v>1050</v>
      </c>
      <c r="E1432" t="s">
        <v>1126</v>
      </c>
      <c r="F1432">
        <v>1</v>
      </c>
      <c r="G1432">
        <v>462.23</v>
      </c>
      <c r="H1432">
        <v>0.3</v>
      </c>
      <c r="I1432" t="s">
        <v>1191</v>
      </c>
      <c r="J1432">
        <v>323.56099999999998</v>
      </c>
    </row>
    <row r="1433" spans="1:10" x14ac:dyDescent="0.3">
      <c r="A1433" t="s">
        <v>2628</v>
      </c>
      <c r="B1433" s="27">
        <v>45906</v>
      </c>
      <c r="C1433" t="s">
        <v>711</v>
      </c>
      <c r="D1433" t="s">
        <v>936</v>
      </c>
      <c r="E1433" t="s">
        <v>1172</v>
      </c>
      <c r="F1433">
        <v>1</v>
      </c>
      <c r="G1433">
        <v>361.09</v>
      </c>
      <c r="H1433">
        <v>0.06</v>
      </c>
      <c r="I1433" t="s">
        <v>1191</v>
      </c>
      <c r="J1433">
        <v>339.42459999999988</v>
      </c>
    </row>
    <row r="1434" spans="1:10" x14ac:dyDescent="0.3">
      <c r="A1434" t="s">
        <v>2629</v>
      </c>
      <c r="B1434" s="27">
        <v>45243</v>
      </c>
      <c r="C1434" t="s">
        <v>615</v>
      </c>
      <c r="D1434" t="s">
        <v>1032</v>
      </c>
      <c r="E1434" t="s">
        <v>1178</v>
      </c>
      <c r="F1434">
        <v>3</v>
      </c>
      <c r="G1434">
        <v>59.37</v>
      </c>
      <c r="H1434">
        <v>0.03</v>
      </c>
      <c r="I1434" t="s">
        <v>1191</v>
      </c>
      <c r="J1434">
        <v>172.76669999999999</v>
      </c>
    </row>
    <row r="1435" spans="1:10" x14ac:dyDescent="0.3">
      <c r="A1435" t="s">
        <v>2630</v>
      </c>
      <c r="B1435" s="27">
        <v>45686</v>
      </c>
      <c r="C1435" t="s">
        <v>91</v>
      </c>
      <c r="D1435" t="s">
        <v>930</v>
      </c>
      <c r="E1435" t="s">
        <v>1122</v>
      </c>
      <c r="F1435">
        <v>3</v>
      </c>
      <c r="G1435">
        <v>765.21</v>
      </c>
      <c r="H1435">
        <v>0.14000000000000001</v>
      </c>
      <c r="I1435" t="s">
        <v>1194</v>
      </c>
      <c r="J1435">
        <v>1974.2418</v>
      </c>
    </row>
    <row r="1436" spans="1:10" x14ac:dyDescent="0.3">
      <c r="A1436" t="s">
        <v>2631</v>
      </c>
      <c r="B1436" s="27">
        <v>45472</v>
      </c>
      <c r="C1436" t="s">
        <v>411</v>
      </c>
      <c r="D1436" t="s">
        <v>904</v>
      </c>
      <c r="E1436" t="s">
        <v>1159</v>
      </c>
      <c r="F1436">
        <v>4</v>
      </c>
      <c r="G1436">
        <v>303.56</v>
      </c>
      <c r="H1436">
        <v>0.2</v>
      </c>
      <c r="I1436" t="s">
        <v>1194</v>
      </c>
      <c r="J1436">
        <v>971.39200000000005</v>
      </c>
    </row>
    <row r="1437" spans="1:10" x14ac:dyDescent="0.3">
      <c r="A1437" t="s">
        <v>2632</v>
      </c>
      <c r="B1437" s="27">
        <v>45779</v>
      </c>
      <c r="C1437" t="s">
        <v>705</v>
      </c>
      <c r="D1437" t="s">
        <v>888</v>
      </c>
      <c r="E1437" t="s">
        <v>1117</v>
      </c>
      <c r="F1437">
        <v>1</v>
      </c>
      <c r="G1437">
        <v>640.92999999999995</v>
      </c>
      <c r="H1437">
        <v>0.19</v>
      </c>
      <c r="I1437" t="s">
        <v>1191</v>
      </c>
      <c r="J1437">
        <v>519.15329999999994</v>
      </c>
    </row>
    <row r="1438" spans="1:10" x14ac:dyDescent="0.3">
      <c r="A1438" t="s">
        <v>2633</v>
      </c>
      <c r="B1438" s="27">
        <v>45830</v>
      </c>
      <c r="C1438" t="s">
        <v>308</v>
      </c>
      <c r="D1438" t="s">
        <v>1071</v>
      </c>
      <c r="E1438" t="s">
        <v>1154</v>
      </c>
      <c r="F1438">
        <v>2</v>
      </c>
      <c r="G1438">
        <v>611.25</v>
      </c>
      <c r="H1438">
        <v>0.22</v>
      </c>
      <c r="I1438" t="s">
        <v>1189</v>
      </c>
      <c r="J1438">
        <v>953.55000000000007</v>
      </c>
    </row>
    <row r="1439" spans="1:10" x14ac:dyDescent="0.3">
      <c r="A1439" t="s">
        <v>2634</v>
      </c>
      <c r="B1439" s="27">
        <v>45756</v>
      </c>
      <c r="C1439" t="s">
        <v>730</v>
      </c>
      <c r="D1439" t="s">
        <v>1010</v>
      </c>
      <c r="E1439" t="s">
        <v>1122</v>
      </c>
      <c r="F1439">
        <v>1</v>
      </c>
      <c r="G1439">
        <v>209.93</v>
      </c>
      <c r="H1439">
        <v>0.21</v>
      </c>
      <c r="I1439" t="s">
        <v>1189</v>
      </c>
      <c r="J1439">
        <v>165.84469999999999</v>
      </c>
    </row>
    <row r="1440" spans="1:10" x14ac:dyDescent="0.3">
      <c r="A1440" t="s">
        <v>2635</v>
      </c>
      <c r="B1440" s="27">
        <v>45847</v>
      </c>
      <c r="C1440" t="s">
        <v>218</v>
      </c>
      <c r="D1440" t="s">
        <v>1110</v>
      </c>
      <c r="E1440" t="s">
        <v>1154</v>
      </c>
      <c r="F1440">
        <v>3</v>
      </c>
      <c r="G1440">
        <v>130.38999999999999</v>
      </c>
      <c r="H1440">
        <v>0.24</v>
      </c>
      <c r="I1440" t="s">
        <v>1191</v>
      </c>
      <c r="J1440">
        <v>297.28919999999999</v>
      </c>
    </row>
    <row r="1441" spans="1:10" x14ac:dyDescent="0.3">
      <c r="A1441" t="s">
        <v>2636</v>
      </c>
      <c r="B1441" s="27">
        <v>45322</v>
      </c>
      <c r="C1441" t="s">
        <v>482</v>
      </c>
      <c r="D1441" t="s">
        <v>1092</v>
      </c>
      <c r="E1441" t="s">
        <v>1144</v>
      </c>
      <c r="F1441">
        <v>2</v>
      </c>
      <c r="G1441">
        <v>846.18</v>
      </c>
      <c r="H1441">
        <v>0.1</v>
      </c>
      <c r="I1441" t="s">
        <v>1194</v>
      </c>
      <c r="J1441">
        <v>1523.124</v>
      </c>
    </row>
    <row r="1442" spans="1:10" x14ac:dyDescent="0.3">
      <c r="A1442" t="s">
        <v>2637</v>
      </c>
      <c r="B1442" s="27">
        <v>45829</v>
      </c>
      <c r="C1442" t="s">
        <v>570</v>
      </c>
      <c r="D1442" t="s">
        <v>1023</v>
      </c>
      <c r="E1442" t="s">
        <v>1164</v>
      </c>
      <c r="F1442">
        <v>2</v>
      </c>
      <c r="G1442">
        <v>424.53</v>
      </c>
      <c r="H1442">
        <v>0.14000000000000001</v>
      </c>
      <c r="I1442" t="s">
        <v>1194</v>
      </c>
      <c r="J1442">
        <v>730.19159999999999</v>
      </c>
    </row>
    <row r="1443" spans="1:10" x14ac:dyDescent="0.3">
      <c r="A1443" t="s">
        <v>2638</v>
      </c>
      <c r="B1443" s="27">
        <v>45539</v>
      </c>
      <c r="C1443" t="s">
        <v>433</v>
      </c>
      <c r="D1443" t="s">
        <v>1077</v>
      </c>
      <c r="E1443" t="s">
        <v>1164</v>
      </c>
      <c r="F1443">
        <v>4</v>
      </c>
      <c r="G1443">
        <v>450.42</v>
      </c>
      <c r="H1443">
        <v>0.08</v>
      </c>
      <c r="I1443" t="s">
        <v>1194</v>
      </c>
      <c r="J1443">
        <v>1657.5455999999999</v>
      </c>
    </row>
    <row r="1444" spans="1:10" x14ac:dyDescent="0.3">
      <c r="A1444" t="s">
        <v>2639</v>
      </c>
      <c r="B1444" s="27">
        <v>45893</v>
      </c>
      <c r="C1444" t="s">
        <v>282</v>
      </c>
      <c r="D1444" t="s">
        <v>885</v>
      </c>
      <c r="E1444" t="s">
        <v>1151</v>
      </c>
      <c r="F1444">
        <v>4</v>
      </c>
      <c r="G1444">
        <v>896.91</v>
      </c>
      <c r="H1444">
        <v>0.1</v>
      </c>
      <c r="I1444" t="s">
        <v>1189</v>
      </c>
      <c r="J1444">
        <v>3228.8760000000002</v>
      </c>
    </row>
    <row r="1445" spans="1:10" x14ac:dyDescent="0.3">
      <c r="A1445" t="s">
        <v>2640</v>
      </c>
      <c r="B1445" s="27">
        <v>45814</v>
      </c>
      <c r="C1445" t="s">
        <v>766</v>
      </c>
      <c r="D1445" t="s">
        <v>1104</v>
      </c>
      <c r="E1445" t="s">
        <v>1154</v>
      </c>
      <c r="F1445">
        <v>3</v>
      </c>
      <c r="G1445">
        <v>679.38</v>
      </c>
      <c r="H1445">
        <v>0.3</v>
      </c>
      <c r="I1445" t="s">
        <v>1194</v>
      </c>
      <c r="J1445">
        <v>1426.6980000000001</v>
      </c>
    </row>
    <row r="1446" spans="1:10" x14ac:dyDescent="0.3">
      <c r="A1446" t="s">
        <v>2641</v>
      </c>
      <c r="B1446" s="27">
        <v>45571</v>
      </c>
      <c r="C1446" t="s">
        <v>49</v>
      </c>
      <c r="D1446" t="s">
        <v>1053</v>
      </c>
      <c r="E1446" t="s">
        <v>1169</v>
      </c>
      <c r="F1446">
        <v>3</v>
      </c>
      <c r="G1446">
        <v>483.63</v>
      </c>
      <c r="H1446">
        <v>0</v>
      </c>
      <c r="I1446" t="s">
        <v>1189</v>
      </c>
      <c r="J1446">
        <v>1450.89</v>
      </c>
    </row>
    <row r="1447" spans="1:10" x14ac:dyDescent="0.3">
      <c r="A1447" t="s">
        <v>2642</v>
      </c>
      <c r="B1447" s="27">
        <v>45542</v>
      </c>
      <c r="C1447" t="s">
        <v>78</v>
      </c>
      <c r="D1447" t="s">
        <v>926</v>
      </c>
      <c r="E1447" t="s">
        <v>1117</v>
      </c>
      <c r="F1447">
        <v>3</v>
      </c>
      <c r="G1447">
        <v>158.27000000000001</v>
      </c>
      <c r="H1447">
        <v>0.24</v>
      </c>
      <c r="I1447" t="s">
        <v>1194</v>
      </c>
      <c r="J1447">
        <v>360.85559999999998</v>
      </c>
    </row>
    <row r="1448" spans="1:10" x14ac:dyDescent="0.3">
      <c r="A1448" t="s">
        <v>2643</v>
      </c>
      <c r="B1448" s="27">
        <v>45758</v>
      </c>
      <c r="C1448" t="s">
        <v>225</v>
      </c>
      <c r="D1448" t="s">
        <v>797</v>
      </c>
      <c r="E1448" t="s">
        <v>1166</v>
      </c>
      <c r="F1448">
        <v>4</v>
      </c>
      <c r="G1448">
        <v>601.5</v>
      </c>
      <c r="H1448">
        <v>0.18</v>
      </c>
      <c r="I1448" t="s">
        <v>1189</v>
      </c>
      <c r="J1448">
        <v>1972.92</v>
      </c>
    </row>
    <row r="1449" spans="1:10" x14ac:dyDescent="0.3">
      <c r="A1449" t="s">
        <v>2644</v>
      </c>
      <c r="B1449" s="27">
        <v>45709</v>
      </c>
      <c r="C1449" t="s">
        <v>155</v>
      </c>
      <c r="D1449" t="s">
        <v>900</v>
      </c>
      <c r="E1449" t="s">
        <v>1175</v>
      </c>
      <c r="F1449">
        <v>2</v>
      </c>
      <c r="G1449">
        <v>46.39</v>
      </c>
      <c r="H1449">
        <v>7.0000000000000007E-2</v>
      </c>
      <c r="I1449" t="s">
        <v>1189</v>
      </c>
      <c r="J1449">
        <v>86.285399999999996</v>
      </c>
    </row>
    <row r="1450" spans="1:10" x14ac:dyDescent="0.3">
      <c r="A1450" t="s">
        <v>2645</v>
      </c>
      <c r="B1450" s="27">
        <v>45587</v>
      </c>
      <c r="C1450" t="s">
        <v>229</v>
      </c>
      <c r="D1450" t="s">
        <v>1059</v>
      </c>
      <c r="E1450" t="s">
        <v>1147</v>
      </c>
      <c r="F1450">
        <v>4</v>
      </c>
      <c r="G1450">
        <v>892.28</v>
      </c>
      <c r="H1450">
        <v>0.23</v>
      </c>
      <c r="I1450" t="s">
        <v>1189</v>
      </c>
      <c r="J1450">
        <v>2748.2224000000001</v>
      </c>
    </row>
    <row r="1451" spans="1:10" x14ac:dyDescent="0.3">
      <c r="A1451" t="s">
        <v>2646</v>
      </c>
      <c r="B1451" s="27">
        <v>45494</v>
      </c>
      <c r="C1451" t="s">
        <v>378</v>
      </c>
      <c r="D1451" t="s">
        <v>830</v>
      </c>
      <c r="E1451" t="s">
        <v>1144</v>
      </c>
      <c r="F1451">
        <v>2</v>
      </c>
      <c r="G1451">
        <v>164.23</v>
      </c>
      <c r="H1451">
        <v>0.17</v>
      </c>
      <c r="I1451" t="s">
        <v>1189</v>
      </c>
      <c r="J1451">
        <v>272.62180000000001</v>
      </c>
    </row>
    <row r="1452" spans="1:10" x14ac:dyDescent="0.3">
      <c r="A1452" t="s">
        <v>2647</v>
      </c>
      <c r="B1452" s="27">
        <v>45305</v>
      </c>
      <c r="C1452" t="s">
        <v>718</v>
      </c>
      <c r="D1452" t="s">
        <v>825</v>
      </c>
      <c r="E1452" t="s">
        <v>1144</v>
      </c>
      <c r="F1452">
        <v>1</v>
      </c>
      <c r="G1452">
        <v>484.23</v>
      </c>
      <c r="H1452">
        <v>0.12</v>
      </c>
      <c r="I1452" t="s">
        <v>1194</v>
      </c>
      <c r="J1452">
        <v>426.12240000000003</v>
      </c>
    </row>
    <row r="1453" spans="1:10" x14ac:dyDescent="0.3">
      <c r="A1453" t="s">
        <v>2648</v>
      </c>
      <c r="B1453" s="27">
        <v>45383</v>
      </c>
      <c r="C1453" t="s">
        <v>27</v>
      </c>
      <c r="D1453" t="s">
        <v>913</v>
      </c>
      <c r="E1453" t="s">
        <v>1175</v>
      </c>
      <c r="F1453">
        <v>3</v>
      </c>
      <c r="G1453">
        <v>341.51</v>
      </c>
      <c r="H1453">
        <v>0.22</v>
      </c>
      <c r="I1453" t="s">
        <v>1194</v>
      </c>
      <c r="J1453">
        <v>799.13340000000005</v>
      </c>
    </row>
    <row r="1454" spans="1:10" x14ac:dyDescent="0.3">
      <c r="A1454" t="s">
        <v>2649</v>
      </c>
      <c r="B1454" s="27">
        <v>45788</v>
      </c>
      <c r="C1454" t="s">
        <v>216</v>
      </c>
      <c r="D1454" t="s">
        <v>1107</v>
      </c>
      <c r="E1454" t="s">
        <v>1162</v>
      </c>
      <c r="F1454">
        <v>3</v>
      </c>
      <c r="G1454">
        <v>758.87</v>
      </c>
      <c r="H1454">
        <v>0.11</v>
      </c>
      <c r="I1454" t="s">
        <v>1191</v>
      </c>
      <c r="J1454">
        <v>2026.1829</v>
      </c>
    </row>
    <row r="1455" spans="1:10" x14ac:dyDescent="0.3">
      <c r="A1455" t="s">
        <v>2650</v>
      </c>
      <c r="B1455" s="27">
        <v>45855</v>
      </c>
      <c r="C1455" t="s">
        <v>744</v>
      </c>
      <c r="D1455" t="s">
        <v>980</v>
      </c>
      <c r="E1455" t="s">
        <v>1159</v>
      </c>
      <c r="F1455">
        <v>3</v>
      </c>
      <c r="G1455">
        <v>560.52</v>
      </c>
      <c r="H1455">
        <v>0.17</v>
      </c>
      <c r="I1455" t="s">
        <v>1189</v>
      </c>
      <c r="J1455">
        <v>1395.6948</v>
      </c>
    </row>
    <row r="1456" spans="1:10" x14ac:dyDescent="0.3">
      <c r="A1456" t="s">
        <v>2651</v>
      </c>
      <c r="B1456" s="27">
        <v>45533</v>
      </c>
      <c r="C1456" t="s">
        <v>566</v>
      </c>
      <c r="D1456" t="s">
        <v>1101</v>
      </c>
      <c r="E1456" t="s">
        <v>1172</v>
      </c>
      <c r="F1456">
        <v>2</v>
      </c>
      <c r="G1456">
        <v>977.18</v>
      </c>
      <c r="H1456">
        <v>0.19</v>
      </c>
      <c r="I1456" t="s">
        <v>1189</v>
      </c>
      <c r="J1456">
        <v>1583.0316</v>
      </c>
    </row>
    <row r="1457" spans="1:10" x14ac:dyDescent="0.3">
      <c r="A1457" t="s">
        <v>2652</v>
      </c>
      <c r="B1457" s="27">
        <v>45763</v>
      </c>
      <c r="C1457" t="s">
        <v>400</v>
      </c>
      <c r="D1457" t="s">
        <v>1228</v>
      </c>
      <c r="E1457" t="s">
        <v>1164</v>
      </c>
      <c r="F1457">
        <v>4</v>
      </c>
      <c r="G1457">
        <v>761.35</v>
      </c>
      <c r="H1457">
        <v>0.08</v>
      </c>
      <c r="I1457" t="s">
        <v>1189</v>
      </c>
      <c r="J1457">
        <v>2801.768</v>
      </c>
    </row>
    <row r="1458" spans="1:10" x14ac:dyDescent="0.3">
      <c r="A1458" t="s">
        <v>2653</v>
      </c>
      <c r="B1458" s="27">
        <v>45900</v>
      </c>
      <c r="C1458" t="s">
        <v>317</v>
      </c>
      <c r="D1458" t="s">
        <v>1013</v>
      </c>
      <c r="E1458" t="s">
        <v>1175</v>
      </c>
      <c r="F1458">
        <v>2</v>
      </c>
      <c r="G1458">
        <v>947.56</v>
      </c>
      <c r="H1458">
        <v>0.02</v>
      </c>
      <c r="I1458" t="s">
        <v>1194</v>
      </c>
      <c r="J1458">
        <v>1857.2175999999999</v>
      </c>
    </row>
    <row r="1459" spans="1:10" x14ac:dyDescent="0.3">
      <c r="A1459" t="s">
        <v>2654</v>
      </c>
      <c r="B1459" s="27">
        <v>45943</v>
      </c>
      <c r="C1459" t="s">
        <v>403</v>
      </c>
      <c r="D1459" t="s">
        <v>939</v>
      </c>
      <c r="E1459" t="s">
        <v>1175</v>
      </c>
      <c r="F1459">
        <v>4</v>
      </c>
      <c r="G1459">
        <v>975.47</v>
      </c>
      <c r="H1459">
        <v>0.04</v>
      </c>
      <c r="I1459" t="s">
        <v>1189</v>
      </c>
      <c r="J1459">
        <v>3745.8047999999999</v>
      </c>
    </row>
    <row r="1460" spans="1:10" x14ac:dyDescent="0.3">
      <c r="A1460" t="s">
        <v>2655</v>
      </c>
      <c r="B1460" s="27">
        <v>45448</v>
      </c>
      <c r="C1460" t="s">
        <v>756</v>
      </c>
      <c r="D1460" t="s">
        <v>841</v>
      </c>
      <c r="E1460" t="s">
        <v>1151</v>
      </c>
      <c r="F1460">
        <v>3</v>
      </c>
      <c r="G1460">
        <v>769.06</v>
      </c>
      <c r="H1460">
        <v>0.23</v>
      </c>
      <c r="I1460" t="s">
        <v>1194</v>
      </c>
      <c r="J1460">
        <v>1776.5286000000001</v>
      </c>
    </row>
    <row r="1461" spans="1:10" x14ac:dyDescent="0.3">
      <c r="A1461" t="s">
        <v>2656</v>
      </c>
      <c r="B1461" s="27">
        <v>45929</v>
      </c>
      <c r="C1461" t="s">
        <v>1869</v>
      </c>
      <c r="D1461" t="s">
        <v>926</v>
      </c>
      <c r="E1461" t="s">
        <v>1126</v>
      </c>
      <c r="F1461">
        <v>3</v>
      </c>
      <c r="G1461">
        <v>824.75</v>
      </c>
      <c r="H1461">
        <v>0.23</v>
      </c>
      <c r="I1461" t="s">
        <v>1189</v>
      </c>
      <c r="J1461">
        <v>1905.1724999999999</v>
      </c>
    </row>
    <row r="1462" spans="1:10" x14ac:dyDescent="0.3">
      <c r="A1462" t="s">
        <v>2657</v>
      </c>
      <c r="B1462" s="27">
        <v>45478</v>
      </c>
      <c r="C1462" t="s">
        <v>644</v>
      </c>
      <c r="D1462" t="s">
        <v>1016</v>
      </c>
      <c r="E1462" t="s">
        <v>1134</v>
      </c>
      <c r="F1462">
        <v>2</v>
      </c>
      <c r="G1462">
        <v>821.35</v>
      </c>
      <c r="H1462">
        <v>0.11</v>
      </c>
      <c r="I1462" t="s">
        <v>1191</v>
      </c>
      <c r="J1462">
        <v>1462.0029999999999</v>
      </c>
    </row>
    <row r="1463" spans="1:10" x14ac:dyDescent="0.3">
      <c r="A1463" t="s">
        <v>2658</v>
      </c>
      <c r="B1463" s="27">
        <v>45723</v>
      </c>
      <c r="C1463" t="s">
        <v>649</v>
      </c>
      <c r="D1463" t="s">
        <v>841</v>
      </c>
      <c r="E1463" t="s">
        <v>1154</v>
      </c>
      <c r="F1463">
        <v>1</v>
      </c>
      <c r="G1463">
        <v>120.57</v>
      </c>
      <c r="H1463">
        <v>0.06</v>
      </c>
      <c r="I1463" t="s">
        <v>1191</v>
      </c>
      <c r="J1463">
        <v>113.33580000000001</v>
      </c>
    </row>
    <row r="1464" spans="1:10" x14ac:dyDescent="0.3">
      <c r="A1464" t="s">
        <v>2659</v>
      </c>
      <c r="B1464" s="27">
        <v>45240</v>
      </c>
      <c r="C1464" t="s">
        <v>542</v>
      </c>
      <c r="D1464" t="s">
        <v>1080</v>
      </c>
      <c r="E1464" t="s">
        <v>1122</v>
      </c>
      <c r="F1464">
        <v>1</v>
      </c>
      <c r="G1464">
        <v>122.27</v>
      </c>
      <c r="H1464">
        <v>0.26</v>
      </c>
      <c r="I1464" t="s">
        <v>1191</v>
      </c>
      <c r="J1464">
        <v>90.479799999999997</v>
      </c>
    </row>
    <row r="1465" spans="1:10" x14ac:dyDescent="0.3">
      <c r="A1465" t="s">
        <v>2660</v>
      </c>
      <c r="B1465" s="27">
        <v>45890</v>
      </c>
      <c r="C1465" t="s">
        <v>303</v>
      </c>
      <c r="D1465" t="s">
        <v>885</v>
      </c>
      <c r="E1465" t="s">
        <v>1126</v>
      </c>
      <c r="F1465">
        <v>2</v>
      </c>
      <c r="G1465">
        <v>182.89</v>
      </c>
      <c r="H1465">
        <v>0.11</v>
      </c>
      <c r="I1465" t="s">
        <v>1189</v>
      </c>
      <c r="J1465">
        <v>325.54419999999999</v>
      </c>
    </row>
    <row r="1466" spans="1:10" x14ac:dyDescent="0.3">
      <c r="A1466" t="s">
        <v>2661</v>
      </c>
      <c r="B1466" s="27">
        <v>45796</v>
      </c>
      <c r="C1466" t="s">
        <v>595</v>
      </c>
      <c r="D1466" t="s">
        <v>948</v>
      </c>
      <c r="E1466" t="s">
        <v>1134</v>
      </c>
      <c r="F1466">
        <v>1</v>
      </c>
      <c r="G1466">
        <v>695.26</v>
      </c>
      <c r="H1466">
        <v>0.23</v>
      </c>
      <c r="I1466" t="s">
        <v>1191</v>
      </c>
      <c r="J1466">
        <v>535.35019999999997</v>
      </c>
    </row>
    <row r="1467" spans="1:10" x14ac:dyDescent="0.3">
      <c r="A1467" t="s">
        <v>2662</v>
      </c>
      <c r="B1467" s="27">
        <v>45895</v>
      </c>
      <c r="C1467" t="s">
        <v>73</v>
      </c>
      <c r="D1467" t="s">
        <v>894</v>
      </c>
      <c r="E1467" t="s">
        <v>1141</v>
      </c>
      <c r="F1467">
        <v>2</v>
      </c>
      <c r="G1467">
        <v>408.8</v>
      </c>
      <c r="H1467">
        <v>0.17</v>
      </c>
      <c r="I1467" t="s">
        <v>1194</v>
      </c>
      <c r="J1467">
        <v>678.60799999999995</v>
      </c>
    </row>
    <row r="1468" spans="1:10" x14ac:dyDescent="0.3">
      <c r="A1468" t="s">
        <v>2663</v>
      </c>
      <c r="B1468" s="27">
        <v>45676</v>
      </c>
      <c r="C1468" t="s">
        <v>385</v>
      </c>
      <c r="D1468" t="s">
        <v>958</v>
      </c>
      <c r="E1468" t="s">
        <v>1147</v>
      </c>
      <c r="F1468">
        <v>3</v>
      </c>
      <c r="G1468">
        <v>512.15</v>
      </c>
      <c r="H1468">
        <v>0.12</v>
      </c>
      <c r="I1468" t="s">
        <v>1189</v>
      </c>
      <c r="J1468">
        <v>1352.076</v>
      </c>
    </row>
    <row r="1469" spans="1:10" x14ac:dyDescent="0.3">
      <c r="A1469" t="s">
        <v>2664</v>
      </c>
      <c r="B1469" s="27">
        <v>45568</v>
      </c>
      <c r="C1469" t="s">
        <v>655</v>
      </c>
      <c r="D1469" t="s">
        <v>825</v>
      </c>
      <c r="E1469" t="s">
        <v>1147</v>
      </c>
      <c r="F1469">
        <v>3</v>
      </c>
      <c r="G1469">
        <v>136.4</v>
      </c>
      <c r="H1469">
        <v>0.15</v>
      </c>
      <c r="I1469" t="s">
        <v>1191</v>
      </c>
      <c r="J1469">
        <v>347.82000000000011</v>
      </c>
    </row>
    <row r="1470" spans="1:10" x14ac:dyDescent="0.3">
      <c r="A1470" t="s">
        <v>2665</v>
      </c>
      <c r="B1470" s="27">
        <v>45272</v>
      </c>
      <c r="C1470" t="s">
        <v>310</v>
      </c>
      <c r="D1470" t="s">
        <v>811</v>
      </c>
      <c r="E1470" t="s">
        <v>1131</v>
      </c>
      <c r="F1470">
        <v>2</v>
      </c>
      <c r="G1470">
        <v>42.51</v>
      </c>
      <c r="H1470">
        <v>0.04</v>
      </c>
      <c r="I1470" t="s">
        <v>1194</v>
      </c>
      <c r="J1470">
        <v>81.619199999999992</v>
      </c>
    </row>
    <row r="1471" spans="1:10" x14ac:dyDescent="0.3">
      <c r="A1471" t="s">
        <v>2666</v>
      </c>
      <c r="B1471" s="27">
        <v>45718</v>
      </c>
      <c r="C1471" t="s">
        <v>577</v>
      </c>
      <c r="D1471" t="s">
        <v>1038</v>
      </c>
      <c r="E1471" t="s">
        <v>1144</v>
      </c>
      <c r="F1471">
        <v>3</v>
      </c>
      <c r="G1471">
        <v>582.1</v>
      </c>
      <c r="H1471">
        <v>0.12</v>
      </c>
      <c r="I1471" t="s">
        <v>1191</v>
      </c>
      <c r="J1471">
        <v>1536.7439999999999</v>
      </c>
    </row>
    <row r="1472" spans="1:10" x14ac:dyDescent="0.3">
      <c r="A1472" t="s">
        <v>2667</v>
      </c>
      <c r="B1472" s="27">
        <v>45356</v>
      </c>
      <c r="C1472" t="s">
        <v>375</v>
      </c>
      <c r="D1472" t="s">
        <v>1059</v>
      </c>
      <c r="E1472" t="s">
        <v>1172</v>
      </c>
      <c r="F1472">
        <v>4</v>
      </c>
      <c r="G1472">
        <v>461.52</v>
      </c>
      <c r="H1472">
        <v>0</v>
      </c>
      <c r="I1472" t="s">
        <v>1194</v>
      </c>
      <c r="J1472">
        <v>1846.08</v>
      </c>
    </row>
    <row r="1473" spans="1:10" x14ac:dyDescent="0.3">
      <c r="A1473" t="s">
        <v>2668</v>
      </c>
      <c r="B1473" s="27">
        <v>45552</v>
      </c>
      <c r="C1473" t="s">
        <v>777</v>
      </c>
      <c r="D1473" t="s">
        <v>1228</v>
      </c>
      <c r="E1473" t="s">
        <v>1157</v>
      </c>
      <c r="F1473">
        <v>1</v>
      </c>
      <c r="G1473">
        <v>558.41999999999996</v>
      </c>
      <c r="H1473">
        <v>0.03</v>
      </c>
      <c r="I1473" t="s">
        <v>1189</v>
      </c>
      <c r="J1473">
        <v>541.66739999999993</v>
      </c>
    </row>
    <row r="1474" spans="1:10" x14ac:dyDescent="0.3">
      <c r="A1474" t="s">
        <v>2669</v>
      </c>
      <c r="B1474" s="27">
        <v>45288</v>
      </c>
      <c r="C1474" t="s">
        <v>438</v>
      </c>
      <c r="D1474" t="s">
        <v>837</v>
      </c>
      <c r="E1474" t="s">
        <v>1175</v>
      </c>
      <c r="F1474">
        <v>4</v>
      </c>
      <c r="G1474">
        <v>700.98</v>
      </c>
      <c r="H1474">
        <v>0.12</v>
      </c>
      <c r="I1474" t="s">
        <v>1191</v>
      </c>
      <c r="J1474">
        <v>2467.4495999999999</v>
      </c>
    </row>
    <row r="1475" spans="1:10" x14ac:dyDescent="0.3">
      <c r="A1475" t="s">
        <v>2670</v>
      </c>
      <c r="B1475" s="27">
        <v>45605</v>
      </c>
      <c r="C1475" t="s">
        <v>649</v>
      </c>
      <c r="D1475" t="s">
        <v>1068</v>
      </c>
      <c r="E1475" t="s">
        <v>1175</v>
      </c>
      <c r="F1475">
        <v>2</v>
      </c>
      <c r="G1475">
        <v>227.97</v>
      </c>
      <c r="H1475">
        <v>0.08</v>
      </c>
      <c r="I1475" t="s">
        <v>1194</v>
      </c>
      <c r="J1475">
        <v>419.46480000000003</v>
      </c>
    </row>
    <row r="1476" spans="1:10" x14ac:dyDescent="0.3">
      <c r="A1476" t="s">
        <v>2671</v>
      </c>
      <c r="B1476" s="27">
        <v>45516</v>
      </c>
      <c r="C1476" t="s">
        <v>752</v>
      </c>
      <c r="D1476" t="s">
        <v>926</v>
      </c>
      <c r="E1476" t="s">
        <v>1157</v>
      </c>
      <c r="F1476">
        <v>4</v>
      </c>
      <c r="G1476">
        <v>278.70999999999998</v>
      </c>
      <c r="H1476">
        <v>0.2</v>
      </c>
      <c r="I1476" t="s">
        <v>1191</v>
      </c>
      <c r="J1476">
        <v>891.87199999999996</v>
      </c>
    </row>
    <row r="1477" spans="1:10" x14ac:dyDescent="0.3">
      <c r="A1477" t="s">
        <v>2672</v>
      </c>
      <c r="B1477" s="27">
        <v>45379</v>
      </c>
      <c r="C1477" t="s">
        <v>434</v>
      </c>
      <c r="D1477" t="s">
        <v>1110</v>
      </c>
      <c r="E1477" t="s">
        <v>1147</v>
      </c>
      <c r="F1477">
        <v>2</v>
      </c>
      <c r="G1477">
        <v>916.12</v>
      </c>
      <c r="H1477">
        <v>0.05</v>
      </c>
      <c r="I1477" t="s">
        <v>1191</v>
      </c>
      <c r="J1477">
        <v>1740.6279999999999</v>
      </c>
    </row>
    <row r="1478" spans="1:10" x14ac:dyDescent="0.3">
      <c r="A1478" t="s">
        <v>2673</v>
      </c>
      <c r="B1478" s="27">
        <v>45567</v>
      </c>
      <c r="C1478" t="s">
        <v>251</v>
      </c>
      <c r="D1478" t="s">
        <v>830</v>
      </c>
      <c r="E1478" t="s">
        <v>1159</v>
      </c>
      <c r="F1478">
        <v>4</v>
      </c>
      <c r="G1478">
        <v>228.98</v>
      </c>
      <c r="H1478">
        <v>0.22</v>
      </c>
      <c r="I1478" t="s">
        <v>1191</v>
      </c>
      <c r="J1478">
        <v>714.41759999999999</v>
      </c>
    </row>
    <row r="1479" spans="1:10" x14ac:dyDescent="0.3">
      <c r="A1479" t="s">
        <v>2674</v>
      </c>
      <c r="B1479" s="27">
        <v>45510</v>
      </c>
      <c r="C1479" t="s">
        <v>398</v>
      </c>
      <c r="D1479" t="s">
        <v>1080</v>
      </c>
      <c r="E1479" t="s">
        <v>1166</v>
      </c>
      <c r="F1479">
        <v>4</v>
      </c>
      <c r="G1479">
        <v>904.82</v>
      </c>
      <c r="H1479">
        <v>0.09</v>
      </c>
      <c r="I1479" t="s">
        <v>1191</v>
      </c>
      <c r="J1479">
        <v>3293.5448000000001</v>
      </c>
    </row>
    <row r="1480" spans="1:10" x14ac:dyDescent="0.3">
      <c r="A1480" t="s">
        <v>2675</v>
      </c>
      <c r="B1480" s="27">
        <v>45806</v>
      </c>
      <c r="C1480" t="s">
        <v>176</v>
      </c>
      <c r="D1480" t="s">
        <v>875</v>
      </c>
      <c r="E1480" t="s">
        <v>1157</v>
      </c>
      <c r="F1480">
        <v>1</v>
      </c>
      <c r="G1480">
        <v>588.61</v>
      </c>
      <c r="H1480">
        <v>0.1</v>
      </c>
      <c r="I1480" t="s">
        <v>1191</v>
      </c>
      <c r="J1480">
        <v>529.74900000000002</v>
      </c>
    </row>
    <row r="1481" spans="1:10" x14ac:dyDescent="0.3">
      <c r="A1481" t="s">
        <v>2676</v>
      </c>
      <c r="B1481" s="27">
        <v>45240</v>
      </c>
      <c r="C1481" t="s">
        <v>223</v>
      </c>
      <c r="D1481" t="s">
        <v>907</v>
      </c>
      <c r="E1481" t="s">
        <v>1131</v>
      </c>
      <c r="F1481">
        <v>4</v>
      </c>
      <c r="G1481">
        <v>695.97</v>
      </c>
      <c r="H1481">
        <v>0.02</v>
      </c>
      <c r="I1481" t="s">
        <v>1189</v>
      </c>
      <c r="J1481">
        <v>2728.2024000000001</v>
      </c>
    </row>
    <row r="1482" spans="1:10" x14ac:dyDescent="0.3">
      <c r="A1482" t="s">
        <v>2677</v>
      </c>
      <c r="B1482" s="27">
        <v>45309</v>
      </c>
      <c r="C1482" t="s">
        <v>493</v>
      </c>
      <c r="D1482" t="s">
        <v>1104</v>
      </c>
      <c r="E1482" t="s">
        <v>1157</v>
      </c>
      <c r="F1482">
        <v>2</v>
      </c>
      <c r="G1482">
        <v>181.42</v>
      </c>
      <c r="H1482">
        <v>0.08</v>
      </c>
      <c r="I1482" t="s">
        <v>1191</v>
      </c>
      <c r="J1482">
        <v>333.81279999999998</v>
      </c>
    </row>
    <row r="1483" spans="1:10" x14ac:dyDescent="0.3">
      <c r="A1483" t="s">
        <v>2678</v>
      </c>
      <c r="B1483" s="27">
        <v>45375</v>
      </c>
      <c r="C1483" t="s">
        <v>64</v>
      </c>
      <c r="D1483" t="s">
        <v>1104</v>
      </c>
      <c r="E1483" t="s">
        <v>1162</v>
      </c>
      <c r="F1483">
        <v>1</v>
      </c>
      <c r="G1483">
        <v>439.55</v>
      </c>
      <c r="H1483">
        <v>0.28999999999999998</v>
      </c>
      <c r="I1483" t="s">
        <v>1194</v>
      </c>
      <c r="J1483">
        <v>312.08049999999997</v>
      </c>
    </row>
    <row r="1484" spans="1:10" x14ac:dyDescent="0.3">
      <c r="A1484" t="s">
        <v>2679</v>
      </c>
      <c r="B1484" s="27">
        <v>45733</v>
      </c>
      <c r="C1484" t="s">
        <v>224</v>
      </c>
      <c r="D1484" t="s">
        <v>977</v>
      </c>
      <c r="E1484" t="s">
        <v>1175</v>
      </c>
      <c r="F1484">
        <v>3</v>
      </c>
      <c r="G1484">
        <v>471.27</v>
      </c>
      <c r="H1484">
        <v>0.27</v>
      </c>
      <c r="I1484" t="s">
        <v>1194</v>
      </c>
      <c r="J1484">
        <v>1032.0813000000001</v>
      </c>
    </row>
    <row r="1485" spans="1:10" x14ac:dyDescent="0.3">
      <c r="A1485" t="s">
        <v>2680</v>
      </c>
      <c r="B1485" s="27">
        <v>45435</v>
      </c>
      <c r="C1485" t="s">
        <v>110</v>
      </c>
      <c r="D1485" t="s">
        <v>989</v>
      </c>
      <c r="E1485" t="s">
        <v>1159</v>
      </c>
      <c r="F1485">
        <v>1</v>
      </c>
      <c r="G1485">
        <v>758.89</v>
      </c>
      <c r="H1485">
        <v>0.1</v>
      </c>
      <c r="I1485" t="s">
        <v>1189</v>
      </c>
      <c r="J1485">
        <v>683.00099999999998</v>
      </c>
    </row>
    <row r="1486" spans="1:10" x14ac:dyDescent="0.3">
      <c r="A1486" t="s">
        <v>2681</v>
      </c>
      <c r="B1486" s="27">
        <v>45864</v>
      </c>
      <c r="C1486" t="s">
        <v>766</v>
      </c>
      <c r="D1486" t="s">
        <v>1098</v>
      </c>
      <c r="E1486" t="s">
        <v>1166</v>
      </c>
      <c r="F1486">
        <v>4</v>
      </c>
      <c r="G1486">
        <v>918.1</v>
      </c>
      <c r="H1486">
        <v>0.19</v>
      </c>
      <c r="I1486" t="s">
        <v>1194</v>
      </c>
      <c r="J1486">
        <v>2974.6439999999998</v>
      </c>
    </row>
    <row r="1487" spans="1:10" x14ac:dyDescent="0.3">
      <c r="A1487" t="s">
        <v>2682</v>
      </c>
      <c r="B1487" s="27">
        <v>45569</v>
      </c>
      <c r="C1487" t="s">
        <v>434</v>
      </c>
      <c r="D1487" t="s">
        <v>1095</v>
      </c>
      <c r="E1487" t="s">
        <v>1157</v>
      </c>
      <c r="F1487">
        <v>1</v>
      </c>
      <c r="G1487">
        <v>861.5</v>
      </c>
      <c r="H1487">
        <v>0.05</v>
      </c>
      <c r="I1487" t="s">
        <v>1194</v>
      </c>
      <c r="J1487">
        <v>818.42499999999995</v>
      </c>
    </row>
    <row r="1488" spans="1:10" x14ac:dyDescent="0.3">
      <c r="A1488" t="s">
        <v>2683</v>
      </c>
      <c r="B1488" s="27">
        <v>45664</v>
      </c>
      <c r="C1488" t="s">
        <v>731</v>
      </c>
      <c r="D1488" t="s">
        <v>872</v>
      </c>
      <c r="E1488" t="s">
        <v>1164</v>
      </c>
      <c r="F1488">
        <v>1</v>
      </c>
      <c r="G1488">
        <v>588.29999999999995</v>
      </c>
      <c r="H1488">
        <v>0.26</v>
      </c>
      <c r="I1488" t="s">
        <v>1194</v>
      </c>
      <c r="J1488">
        <v>435.34199999999998</v>
      </c>
    </row>
    <row r="1489" spans="1:10" x14ac:dyDescent="0.3">
      <c r="A1489" t="s">
        <v>2684</v>
      </c>
      <c r="B1489" s="27">
        <v>45645</v>
      </c>
      <c r="C1489" t="s">
        <v>731</v>
      </c>
      <c r="D1489" t="s">
        <v>977</v>
      </c>
      <c r="E1489" t="s">
        <v>1144</v>
      </c>
      <c r="F1489">
        <v>1</v>
      </c>
      <c r="G1489">
        <v>917.26</v>
      </c>
      <c r="H1489">
        <v>0.05</v>
      </c>
      <c r="I1489" t="s">
        <v>1191</v>
      </c>
      <c r="J1489">
        <v>871.39699999999993</v>
      </c>
    </row>
    <row r="1490" spans="1:10" x14ac:dyDescent="0.3">
      <c r="A1490" t="s">
        <v>2685</v>
      </c>
      <c r="B1490" s="27">
        <v>45449</v>
      </c>
      <c r="C1490" t="s">
        <v>396</v>
      </c>
      <c r="D1490" t="s">
        <v>811</v>
      </c>
      <c r="E1490" t="s">
        <v>1175</v>
      </c>
      <c r="F1490">
        <v>4</v>
      </c>
      <c r="G1490">
        <v>96.78</v>
      </c>
      <c r="H1490">
        <v>0.11</v>
      </c>
      <c r="I1490" t="s">
        <v>1191</v>
      </c>
      <c r="J1490">
        <v>344.53680000000003</v>
      </c>
    </row>
    <row r="1491" spans="1:10" x14ac:dyDescent="0.3">
      <c r="A1491" t="s">
        <v>2686</v>
      </c>
      <c r="B1491" s="27">
        <v>45629</v>
      </c>
      <c r="C1491" t="s">
        <v>757</v>
      </c>
      <c r="D1491" t="s">
        <v>891</v>
      </c>
      <c r="E1491" t="s">
        <v>1134</v>
      </c>
      <c r="F1491">
        <v>3</v>
      </c>
      <c r="G1491">
        <v>199.41</v>
      </c>
      <c r="H1491">
        <v>0.16</v>
      </c>
      <c r="I1491" t="s">
        <v>1194</v>
      </c>
      <c r="J1491">
        <v>502.51319999999998</v>
      </c>
    </row>
    <row r="1492" spans="1:10" x14ac:dyDescent="0.3">
      <c r="A1492" t="s">
        <v>2687</v>
      </c>
      <c r="B1492" s="27">
        <v>45739</v>
      </c>
      <c r="C1492" t="s">
        <v>54</v>
      </c>
      <c r="D1492" t="s">
        <v>974</v>
      </c>
      <c r="E1492" t="s">
        <v>1151</v>
      </c>
      <c r="F1492">
        <v>1</v>
      </c>
      <c r="G1492">
        <v>687.91</v>
      </c>
      <c r="H1492">
        <v>0.25</v>
      </c>
      <c r="I1492" t="s">
        <v>1189</v>
      </c>
      <c r="J1492">
        <v>515.9325</v>
      </c>
    </row>
    <row r="1493" spans="1:10" x14ac:dyDescent="0.3">
      <c r="A1493" t="s">
        <v>2688</v>
      </c>
      <c r="B1493" s="27">
        <v>45849</v>
      </c>
      <c r="C1493" t="s">
        <v>97</v>
      </c>
      <c r="D1493" t="s">
        <v>1026</v>
      </c>
      <c r="E1493" t="s">
        <v>1126</v>
      </c>
      <c r="F1493">
        <v>3</v>
      </c>
      <c r="G1493">
        <v>769.62</v>
      </c>
      <c r="H1493">
        <v>0.09</v>
      </c>
      <c r="I1493" t="s">
        <v>1191</v>
      </c>
      <c r="J1493">
        <v>2101.0626000000002</v>
      </c>
    </row>
    <row r="1494" spans="1:10" x14ac:dyDescent="0.3">
      <c r="A1494" t="s">
        <v>2689</v>
      </c>
      <c r="B1494" s="27">
        <v>45230</v>
      </c>
      <c r="C1494" t="s">
        <v>376</v>
      </c>
      <c r="D1494" t="s">
        <v>803</v>
      </c>
      <c r="E1494" t="s">
        <v>1131</v>
      </c>
      <c r="F1494">
        <v>1</v>
      </c>
      <c r="G1494">
        <v>492.05</v>
      </c>
      <c r="H1494">
        <v>0.27</v>
      </c>
      <c r="I1494" t="s">
        <v>1189</v>
      </c>
      <c r="J1494">
        <v>359.19650000000001</v>
      </c>
    </row>
    <row r="1495" spans="1:10" x14ac:dyDescent="0.3">
      <c r="A1495" t="s">
        <v>2690</v>
      </c>
      <c r="B1495" s="27">
        <v>45292</v>
      </c>
      <c r="C1495" t="s">
        <v>210</v>
      </c>
      <c r="D1495" t="s">
        <v>855</v>
      </c>
      <c r="E1495" t="s">
        <v>1159</v>
      </c>
      <c r="F1495">
        <v>2</v>
      </c>
      <c r="G1495">
        <v>428.55</v>
      </c>
      <c r="H1495">
        <v>0</v>
      </c>
      <c r="I1495" t="s">
        <v>1191</v>
      </c>
      <c r="J1495">
        <v>857.1</v>
      </c>
    </row>
    <row r="1496" spans="1:10" x14ac:dyDescent="0.3">
      <c r="A1496" t="s">
        <v>2691</v>
      </c>
      <c r="B1496" s="27">
        <v>45251</v>
      </c>
      <c r="C1496" t="s">
        <v>389</v>
      </c>
      <c r="D1496" t="s">
        <v>830</v>
      </c>
      <c r="E1496" t="s">
        <v>1166</v>
      </c>
      <c r="F1496">
        <v>4</v>
      </c>
      <c r="G1496">
        <v>316.18</v>
      </c>
      <c r="H1496">
        <v>0.12</v>
      </c>
      <c r="I1496" t="s">
        <v>1189</v>
      </c>
      <c r="J1496">
        <v>1112.9536000000001</v>
      </c>
    </row>
    <row r="1497" spans="1:10" x14ac:dyDescent="0.3">
      <c r="A1497" t="s">
        <v>2692</v>
      </c>
      <c r="B1497" s="27">
        <v>45555</v>
      </c>
      <c r="C1497" t="s">
        <v>31</v>
      </c>
      <c r="D1497" t="s">
        <v>841</v>
      </c>
      <c r="E1497" t="s">
        <v>1131</v>
      </c>
      <c r="F1497">
        <v>3</v>
      </c>
      <c r="G1497">
        <v>162.16999999999999</v>
      </c>
      <c r="H1497">
        <v>0.15</v>
      </c>
      <c r="I1497" t="s">
        <v>1191</v>
      </c>
      <c r="J1497">
        <v>413.5335</v>
      </c>
    </row>
    <row r="1498" spans="1:10" x14ac:dyDescent="0.3">
      <c r="A1498" t="s">
        <v>2693</v>
      </c>
      <c r="B1498" s="27">
        <v>45385</v>
      </c>
      <c r="C1498" t="s">
        <v>536</v>
      </c>
      <c r="D1498" t="s">
        <v>803</v>
      </c>
      <c r="E1498" t="s">
        <v>1131</v>
      </c>
      <c r="F1498">
        <v>3</v>
      </c>
      <c r="G1498">
        <v>698.14</v>
      </c>
      <c r="H1498">
        <v>0.04</v>
      </c>
      <c r="I1498" t="s">
        <v>1191</v>
      </c>
      <c r="J1498">
        <v>2010.6432</v>
      </c>
    </row>
    <row r="1499" spans="1:10" x14ac:dyDescent="0.3">
      <c r="A1499" t="s">
        <v>2694</v>
      </c>
      <c r="B1499" s="27">
        <v>45787</v>
      </c>
      <c r="C1499" t="s">
        <v>504</v>
      </c>
      <c r="D1499" t="s">
        <v>1035</v>
      </c>
      <c r="E1499" t="s">
        <v>1175</v>
      </c>
      <c r="F1499">
        <v>1</v>
      </c>
      <c r="G1499">
        <v>478.08</v>
      </c>
      <c r="H1499">
        <v>7.0000000000000007E-2</v>
      </c>
      <c r="I1499" t="s">
        <v>1194</v>
      </c>
      <c r="J1499">
        <v>444.61439999999988</v>
      </c>
    </row>
    <row r="1500" spans="1:10" x14ac:dyDescent="0.3">
      <c r="A1500" t="s">
        <v>2695</v>
      </c>
      <c r="B1500" s="27">
        <v>45822</v>
      </c>
      <c r="C1500" t="s">
        <v>357</v>
      </c>
      <c r="D1500" t="s">
        <v>989</v>
      </c>
      <c r="E1500" t="s">
        <v>1144</v>
      </c>
      <c r="F1500">
        <v>2</v>
      </c>
      <c r="G1500">
        <v>958.64</v>
      </c>
      <c r="H1500">
        <v>0.2</v>
      </c>
      <c r="I1500" t="s">
        <v>1191</v>
      </c>
      <c r="J1500">
        <v>1533.8240000000001</v>
      </c>
    </row>
    <row r="1501" spans="1:10" x14ac:dyDescent="0.3">
      <c r="A1501" t="s">
        <v>2696</v>
      </c>
      <c r="B1501" s="27">
        <v>45590</v>
      </c>
      <c r="C1501" t="s">
        <v>1201</v>
      </c>
      <c r="D1501" t="s">
        <v>933</v>
      </c>
      <c r="E1501" t="s">
        <v>1159</v>
      </c>
      <c r="F1501">
        <v>2</v>
      </c>
      <c r="G1501">
        <v>581.19000000000005</v>
      </c>
      <c r="H1501">
        <v>7.0000000000000007E-2</v>
      </c>
      <c r="I1501" t="s">
        <v>1194</v>
      </c>
      <c r="J1501">
        <v>1081.0134</v>
      </c>
    </row>
    <row r="1502" spans="1:10" x14ac:dyDescent="0.3">
      <c r="A1502" t="s">
        <v>2697</v>
      </c>
      <c r="B1502" s="27">
        <v>45618</v>
      </c>
      <c r="C1502" t="s">
        <v>221</v>
      </c>
      <c r="D1502" t="s">
        <v>1110</v>
      </c>
      <c r="E1502" t="s">
        <v>1157</v>
      </c>
      <c r="F1502">
        <v>1</v>
      </c>
      <c r="G1502">
        <v>736.54</v>
      </c>
      <c r="H1502">
        <v>0.16</v>
      </c>
      <c r="I1502" t="s">
        <v>1191</v>
      </c>
      <c r="J1502">
        <v>618.69359999999995</v>
      </c>
    </row>
    <row r="1503" spans="1:10" x14ac:dyDescent="0.3">
      <c r="A1503" t="s">
        <v>2698</v>
      </c>
      <c r="B1503" s="27">
        <v>45586</v>
      </c>
      <c r="C1503" t="s">
        <v>644</v>
      </c>
      <c r="D1503" t="s">
        <v>1007</v>
      </c>
      <c r="E1503" t="s">
        <v>1166</v>
      </c>
      <c r="F1503">
        <v>1</v>
      </c>
      <c r="G1503">
        <v>524</v>
      </c>
      <c r="H1503">
        <v>0.28000000000000003</v>
      </c>
      <c r="I1503" t="s">
        <v>1189</v>
      </c>
      <c r="J1503">
        <v>377.28</v>
      </c>
    </row>
    <row r="1504" spans="1:10" x14ac:dyDescent="0.3">
      <c r="A1504" t="s">
        <v>2699</v>
      </c>
      <c r="B1504" s="27">
        <v>45548</v>
      </c>
      <c r="C1504" t="s">
        <v>113</v>
      </c>
      <c r="D1504" t="s">
        <v>891</v>
      </c>
      <c r="E1504" t="s">
        <v>1131</v>
      </c>
      <c r="F1504">
        <v>4</v>
      </c>
      <c r="G1504">
        <v>566.09</v>
      </c>
      <c r="H1504">
        <v>0.28000000000000003</v>
      </c>
      <c r="I1504" t="s">
        <v>1194</v>
      </c>
      <c r="J1504">
        <v>1630.3391999999999</v>
      </c>
    </row>
    <row r="1505" spans="1:10" x14ac:dyDescent="0.3">
      <c r="A1505" t="s">
        <v>2700</v>
      </c>
      <c r="B1505" s="27">
        <v>45772</v>
      </c>
      <c r="C1505" t="s">
        <v>434</v>
      </c>
      <c r="D1505" t="s">
        <v>868</v>
      </c>
      <c r="E1505" t="s">
        <v>1154</v>
      </c>
      <c r="F1505">
        <v>1</v>
      </c>
      <c r="G1505">
        <v>251.99</v>
      </c>
      <c r="H1505">
        <v>0.09</v>
      </c>
      <c r="I1505" t="s">
        <v>1189</v>
      </c>
      <c r="J1505">
        <v>229.3109</v>
      </c>
    </row>
    <row r="1506" spans="1:10" x14ac:dyDescent="0.3">
      <c r="A1506" t="s">
        <v>2701</v>
      </c>
      <c r="B1506" s="27">
        <v>45361</v>
      </c>
      <c r="C1506" t="s">
        <v>378</v>
      </c>
      <c r="D1506" t="s">
        <v>855</v>
      </c>
      <c r="E1506" t="s">
        <v>1178</v>
      </c>
      <c r="F1506">
        <v>1</v>
      </c>
      <c r="G1506">
        <v>259.2</v>
      </c>
      <c r="H1506">
        <v>0.27</v>
      </c>
      <c r="I1506" t="s">
        <v>1194</v>
      </c>
      <c r="J1506">
        <v>189.21600000000001</v>
      </c>
    </row>
    <row r="1507" spans="1:10" x14ac:dyDescent="0.3">
      <c r="A1507" t="s">
        <v>2702</v>
      </c>
      <c r="B1507" s="27">
        <v>45235</v>
      </c>
      <c r="C1507" t="s">
        <v>710</v>
      </c>
      <c r="D1507" t="s">
        <v>989</v>
      </c>
      <c r="E1507" t="s">
        <v>1166</v>
      </c>
      <c r="F1507">
        <v>1</v>
      </c>
      <c r="G1507">
        <v>935.66</v>
      </c>
      <c r="H1507">
        <v>0.26</v>
      </c>
      <c r="I1507" t="s">
        <v>1191</v>
      </c>
      <c r="J1507">
        <v>692.38839999999993</v>
      </c>
    </row>
    <row r="1508" spans="1:10" x14ac:dyDescent="0.3">
      <c r="A1508" t="s">
        <v>2703</v>
      </c>
      <c r="B1508" s="27">
        <v>45864</v>
      </c>
      <c r="C1508" t="s">
        <v>743</v>
      </c>
      <c r="D1508" t="s">
        <v>913</v>
      </c>
      <c r="E1508" t="s">
        <v>1147</v>
      </c>
      <c r="F1508">
        <v>4</v>
      </c>
      <c r="G1508">
        <v>480.75</v>
      </c>
      <c r="H1508">
        <v>0.02</v>
      </c>
      <c r="I1508" t="s">
        <v>1189</v>
      </c>
      <c r="J1508">
        <v>1884.54</v>
      </c>
    </row>
    <row r="1509" spans="1:10" x14ac:dyDescent="0.3">
      <c r="A1509" t="s">
        <v>2704</v>
      </c>
      <c r="B1509" s="27">
        <v>45681</v>
      </c>
      <c r="C1509" t="s">
        <v>592</v>
      </c>
      <c r="D1509" t="s">
        <v>1056</v>
      </c>
      <c r="E1509" t="s">
        <v>1166</v>
      </c>
      <c r="F1509">
        <v>2</v>
      </c>
      <c r="G1509">
        <v>457.83</v>
      </c>
      <c r="H1509">
        <v>0.01</v>
      </c>
      <c r="I1509" t="s">
        <v>1194</v>
      </c>
      <c r="J1509">
        <v>906.50339999999994</v>
      </c>
    </row>
    <row r="1510" spans="1:10" x14ac:dyDescent="0.3">
      <c r="A1510" t="s">
        <v>2705</v>
      </c>
      <c r="B1510" s="27">
        <v>45905</v>
      </c>
      <c r="C1510" t="s">
        <v>293</v>
      </c>
      <c r="D1510" t="s">
        <v>955</v>
      </c>
      <c r="E1510" t="s">
        <v>1164</v>
      </c>
      <c r="F1510">
        <v>1</v>
      </c>
      <c r="G1510">
        <v>994.63</v>
      </c>
      <c r="H1510">
        <v>0.28000000000000003</v>
      </c>
      <c r="I1510" t="s">
        <v>1189</v>
      </c>
      <c r="J1510">
        <v>716.1336</v>
      </c>
    </row>
    <row r="1511" spans="1:10" x14ac:dyDescent="0.3">
      <c r="A1511" t="s">
        <v>2706</v>
      </c>
      <c r="B1511" s="27">
        <v>45765</v>
      </c>
      <c r="C1511" t="s">
        <v>413</v>
      </c>
      <c r="D1511" t="s">
        <v>1083</v>
      </c>
      <c r="E1511" t="s">
        <v>1117</v>
      </c>
      <c r="F1511">
        <v>3</v>
      </c>
      <c r="G1511">
        <v>65.569999999999993</v>
      </c>
      <c r="H1511">
        <v>0.3</v>
      </c>
      <c r="I1511" t="s">
        <v>1194</v>
      </c>
      <c r="J1511">
        <v>137.697</v>
      </c>
    </row>
    <row r="1512" spans="1:10" x14ac:dyDescent="0.3">
      <c r="A1512" t="s">
        <v>2707</v>
      </c>
      <c r="B1512" s="27">
        <v>45821</v>
      </c>
      <c r="C1512" t="s">
        <v>287</v>
      </c>
      <c r="D1512" t="s">
        <v>986</v>
      </c>
      <c r="E1512" t="s">
        <v>1172</v>
      </c>
      <c r="F1512">
        <v>3</v>
      </c>
      <c r="G1512">
        <v>622.98</v>
      </c>
      <c r="H1512">
        <v>0.28000000000000003</v>
      </c>
      <c r="I1512" t="s">
        <v>1191</v>
      </c>
      <c r="J1512">
        <v>1345.6368</v>
      </c>
    </row>
    <row r="1513" spans="1:10" x14ac:dyDescent="0.3">
      <c r="A1513" t="s">
        <v>2708</v>
      </c>
      <c r="B1513" s="27">
        <v>45691</v>
      </c>
      <c r="C1513" t="s">
        <v>421</v>
      </c>
      <c r="D1513" t="s">
        <v>977</v>
      </c>
      <c r="E1513" t="s">
        <v>1162</v>
      </c>
      <c r="F1513">
        <v>1</v>
      </c>
      <c r="G1513">
        <v>170.68</v>
      </c>
      <c r="H1513">
        <v>0.13</v>
      </c>
      <c r="I1513" t="s">
        <v>1191</v>
      </c>
      <c r="J1513">
        <v>148.49160000000001</v>
      </c>
    </row>
    <row r="1514" spans="1:10" x14ac:dyDescent="0.3">
      <c r="A1514" t="s">
        <v>2709</v>
      </c>
      <c r="B1514" s="27">
        <v>45860</v>
      </c>
      <c r="C1514" t="s">
        <v>199</v>
      </c>
      <c r="D1514" t="s">
        <v>816</v>
      </c>
      <c r="E1514" t="s">
        <v>1147</v>
      </c>
      <c r="F1514">
        <v>4</v>
      </c>
      <c r="G1514">
        <v>797.83</v>
      </c>
      <c r="H1514">
        <v>0.08</v>
      </c>
      <c r="I1514" t="s">
        <v>1189</v>
      </c>
      <c r="J1514">
        <v>2936.0144</v>
      </c>
    </row>
    <row r="1515" spans="1:10" x14ac:dyDescent="0.3">
      <c r="A1515" t="s">
        <v>2710</v>
      </c>
      <c r="B1515" s="27">
        <v>45922</v>
      </c>
      <c r="C1515" t="s">
        <v>202</v>
      </c>
      <c r="D1515" t="s">
        <v>797</v>
      </c>
      <c r="E1515" t="s">
        <v>1169</v>
      </c>
      <c r="F1515">
        <v>1</v>
      </c>
      <c r="G1515">
        <v>372.75</v>
      </c>
      <c r="H1515">
        <v>0.12</v>
      </c>
      <c r="I1515" t="s">
        <v>1189</v>
      </c>
      <c r="J1515">
        <v>328.02</v>
      </c>
    </row>
    <row r="1516" spans="1:10" x14ac:dyDescent="0.3">
      <c r="A1516" t="s">
        <v>2711</v>
      </c>
      <c r="B1516" s="27">
        <v>45477</v>
      </c>
      <c r="C1516" t="s">
        <v>636</v>
      </c>
      <c r="D1516" t="s">
        <v>995</v>
      </c>
      <c r="E1516" t="s">
        <v>1134</v>
      </c>
      <c r="F1516">
        <v>1</v>
      </c>
      <c r="G1516">
        <v>994.18</v>
      </c>
      <c r="H1516">
        <v>0.05</v>
      </c>
      <c r="I1516" t="s">
        <v>1191</v>
      </c>
      <c r="J1516">
        <v>944.47099999999989</v>
      </c>
    </row>
    <row r="1517" spans="1:10" x14ac:dyDescent="0.3">
      <c r="A1517" t="s">
        <v>2712</v>
      </c>
      <c r="B1517" s="27">
        <v>45504</v>
      </c>
      <c r="C1517" t="s">
        <v>673</v>
      </c>
      <c r="D1517" t="s">
        <v>865</v>
      </c>
      <c r="E1517" t="s">
        <v>1162</v>
      </c>
      <c r="F1517">
        <v>1</v>
      </c>
      <c r="G1517">
        <v>136.12</v>
      </c>
      <c r="H1517">
        <v>7.0000000000000007E-2</v>
      </c>
      <c r="I1517" t="s">
        <v>1189</v>
      </c>
      <c r="J1517">
        <v>126.5916</v>
      </c>
    </row>
    <row r="1518" spans="1:10" x14ac:dyDescent="0.3">
      <c r="A1518" t="s">
        <v>2713</v>
      </c>
      <c r="B1518" s="27">
        <v>45862</v>
      </c>
      <c r="C1518" t="s">
        <v>78</v>
      </c>
      <c r="D1518" t="s">
        <v>968</v>
      </c>
      <c r="E1518" t="s">
        <v>1175</v>
      </c>
      <c r="F1518">
        <v>3</v>
      </c>
      <c r="G1518">
        <v>634.45000000000005</v>
      </c>
      <c r="H1518">
        <v>0.17</v>
      </c>
      <c r="I1518" t="s">
        <v>1191</v>
      </c>
      <c r="J1518">
        <v>1579.7805000000001</v>
      </c>
    </row>
    <row r="1519" spans="1:10" x14ac:dyDescent="0.3">
      <c r="A1519" t="s">
        <v>2714</v>
      </c>
      <c r="B1519" s="27">
        <v>45579</v>
      </c>
      <c r="C1519" t="s">
        <v>533</v>
      </c>
      <c r="D1519" t="s">
        <v>1004</v>
      </c>
      <c r="E1519" t="s">
        <v>1117</v>
      </c>
      <c r="F1519">
        <v>4</v>
      </c>
      <c r="G1519">
        <v>179.62</v>
      </c>
      <c r="H1519">
        <v>0.05</v>
      </c>
      <c r="I1519" t="s">
        <v>1189</v>
      </c>
      <c r="J1519">
        <v>682.55600000000004</v>
      </c>
    </row>
    <row r="1520" spans="1:10" x14ac:dyDescent="0.3">
      <c r="A1520" t="s">
        <v>2715</v>
      </c>
      <c r="B1520" s="27">
        <v>45658</v>
      </c>
      <c r="C1520" t="s">
        <v>486</v>
      </c>
      <c r="D1520" t="s">
        <v>865</v>
      </c>
      <c r="E1520" t="s">
        <v>1175</v>
      </c>
      <c r="F1520">
        <v>4</v>
      </c>
      <c r="G1520">
        <v>558.83000000000004</v>
      </c>
      <c r="H1520">
        <v>0.16</v>
      </c>
      <c r="I1520" t="s">
        <v>1191</v>
      </c>
      <c r="J1520">
        <v>1877.6687999999999</v>
      </c>
    </row>
    <row r="1521" spans="1:10" x14ac:dyDescent="0.3">
      <c r="A1521" t="s">
        <v>2716</v>
      </c>
      <c r="B1521" s="27">
        <v>45664</v>
      </c>
      <c r="C1521" t="s">
        <v>304</v>
      </c>
      <c r="D1521" t="s">
        <v>1095</v>
      </c>
      <c r="E1521" t="s">
        <v>1141</v>
      </c>
      <c r="F1521">
        <v>2</v>
      </c>
      <c r="G1521">
        <v>859.74</v>
      </c>
      <c r="H1521">
        <v>0.25</v>
      </c>
      <c r="I1521" t="s">
        <v>1194</v>
      </c>
      <c r="J1521">
        <v>1289.6099999999999</v>
      </c>
    </row>
    <row r="1522" spans="1:10" x14ac:dyDescent="0.3">
      <c r="A1522" t="s">
        <v>2717</v>
      </c>
      <c r="B1522" s="27">
        <v>45936</v>
      </c>
      <c r="C1522" t="s">
        <v>212</v>
      </c>
      <c r="D1522" t="s">
        <v>1007</v>
      </c>
      <c r="E1522" t="s">
        <v>1169</v>
      </c>
      <c r="F1522">
        <v>3</v>
      </c>
      <c r="G1522">
        <v>578.47</v>
      </c>
      <c r="H1522">
        <v>0.06</v>
      </c>
      <c r="I1522" t="s">
        <v>1194</v>
      </c>
      <c r="J1522">
        <v>1631.2854</v>
      </c>
    </row>
    <row r="1523" spans="1:10" x14ac:dyDescent="0.3">
      <c r="A1523" t="s">
        <v>2718</v>
      </c>
      <c r="B1523" s="27">
        <v>45344</v>
      </c>
      <c r="C1523" t="s">
        <v>129</v>
      </c>
      <c r="D1523" t="s">
        <v>868</v>
      </c>
      <c r="E1523" t="s">
        <v>1159</v>
      </c>
      <c r="F1523">
        <v>1</v>
      </c>
      <c r="G1523">
        <v>440.48</v>
      </c>
      <c r="H1523">
        <v>0.11</v>
      </c>
      <c r="I1523" t="s">
        <v>1194</v>
      </c>
      <c r="J1523">
        <v>392.02720000000011</v>
      </c>
    </row>
    <row r="1524" spans="1:10" x14ac:dyDescent="0.3">
      <c r="A1524" t="s">
        <v>2719</v>
      </c>
      <c r="B1524" s="27">
        <v>45329</v>
      </c>
      <c r="C1524" t="s">
        <v>49</v>
      </c>
      <c r="D1524" t="s">
        <v>1228</v>
      </c>
      <c r="E1524" t="s">
        <v>1178</v>
      </c>
      <c r="F1524">
        <v>2</v>
      </c>
      <c r="G1524">
        <v>303.67</v>
      </c>
      <c r="H1524">
        <v>0.05</v>
      </c>
      <c r="I1524" t="s">
        <v>1191</v>
      </c>
      <c r="J1524">
        <v>576.97299999999996</v>
      </c>
    </row>
    <row r="1525" spans="1:10" x14ac:dyDescent="0.3">
      <c r="A1525" t="s">
        <v>2720</v>
      </c>
      <c r="B1525" s="27">
        <v>45895</v>
      </c>
      <c r="C1525" t="s">
        <v>543</v>
      </c>
      <c r="D1525" t="s">
        <v>1035</v>
      </c>
      <c r="E1525" t="s">
        <v>1164</v>
      </c>
      <c r="F1525">
        <v>2</v>
      </c>
      <c r="G1525">
        <v>611.21</v>
      </c>
      <c r="H1525">
        <v>0.22</v>
      </c>
      <c r="I1525" t="s">
        <v>1194</v>
      </c>
      <c r="J1525">
        <v>953.48760000000004</v>
      </c>
    </row>
    <row r="1526" spans="1:10" x14ac:dyDescent="0.3">
      <c r="A1526" t="s">
        <v>2721</v>
      </c>
      <c r="B1526" s="27">
        <v>45239</v>
      </c>
      <c r="C1526" t="s">
        <v>348</v>
      </c>
      <c r="D1526" t="s">
        <v>926</v>
      </c>
      <c r="E1526" t="s">
        <v>1166</v>
      </c>
      <c r="F1526">
        <v>2</v>
      </c>
      <c r="G1526">
        <v>768.08</v>
      </c>
      <c r="H1526">
        <v>0.26</v>
      </c>
      <c r="I1526" t="s">
        <v>1191</v>
      </c>
      <c r="J1526">
        <v>1136.7583999999999</v>
      </c>
    </row>
    <row r="1527" spans="1:10" x14ac:dyDescent="0.3">
      <c r="A1527" t="s">
        <v>2722</v>
      </c>
      <c r="B1527" s="27">
        <v>45296</v>
      </c>
      <c r="C1527" t="s">
        <v>488</v>
      </c>
      <c r="D1527" t="s">
        <v>875</v>
      </c>
      <c r="E1527" t="s">
        <v>1175</v>
      </c>
      <c r="F1527">
        <v>1</v>
      </c>
      <c r="G1527">
        <v>616.82000000000005</v>
      </c>
      <c r="H1527">
        <v>0.24</v>
      </c>
      <c r="I1527" t="s">
        <v>1189</v>
      </c>
      <c r="J1527">
        <v>468.78320000000002</v>
      </c>
    </row>
    <row r="1528" spans="1:10" x14ac:dyDescent="0.3">
      <c r="A1528" t="s">
        <v>2723</v>
      </c>
      <c r="B1528" s="27">
        <v>45672</v>
      </c>
      <c r="C1528" t="s">
        <v>323</v>
      </c>
      <c r="D1528" t="s">
        <v>930</v>
      </c>
      <c r="E1528" t="s">
        <v>1175</v>
      </c>
      <c r="F1528">
        <v>1</v>
      </c>
      <c r="G1528">
        <v>470.34</v>
      </c>
      <c r="H1528">
        <v>0.18</v>
      </c>
      <c r="I1528" t="s">
        <v>1194</v>
      </c>
      <c r="J1528">
        <v>385.67880000000002</v>
      </c>
    </row>
    <row r="1529" spans="1:10" x14ac:dyDescent="0.3">
      <c r="A1529" t="s">
        <v>2724</v>
      </c>
      <c r="B1529" s="27">
        <v>45499</v>
      </c>
      <c r="C1529" t="s">
        <v>375</v>
      </c>
      <c r="D1529" t="s">
        <v>971</v>
      </c>
      <c r="E1529" t="s">
        <v>1147</v>
      </c>
      <c r="F1529">
        <v>2</v>
      </c>
      <c r="G1529">
        <v>616.36</v>
      </c>
      <c r="H1529">
        <v>0.12</v>
      </c>
      <c r="I1529" t="s">
        <v>1191</v>
      </c>
      <c r="J1529">
        <v>1084.7936</v>
      </c>
    </row>
    <row r="1530" spans="1:10" x14ac:dyDescent="0.3">
      <c r="A1530" t="s">
        <v>2725</v>
      </c>
      <c r="B1530" s="27">
        <v>45434</v>
      </c>
      <c r="C1530" t="s">
        <v>177</v>
      </c>
      <c r="D1530" t="s">
        <v>1291</v>
      </c>
      <c r="E1530" t="s">
        <v>1151</v>
      </c>
      <c r="F1530">
        <v>3</v>
      </c>
      <c r="G1530">
        <v>657.24</v>
      </c>
      <c r="H1530">
        <v>0.18</v>
      </c>
      <c r="I1530" t="s">
        <v>1191</v>
      </c>
      <c r="J1530">
        <v>1616.8104000000001</v>
      </c>
    </row>
    <row r="1531" spans="1:10" x14ac:dyDescent="0.3">
      <c r="A1531" t="s">
        <v>2726</v>
      </c>
      <c r="B1531" s="27">
        <v>45893</v>
      </c>
      <c r="C1531" t="s">
        <v>87</v>
      </c>
      <c r="D1531" t="s">
        <v>933</v>
      </c>
      <c r="E1531" t="s">
        <v>1178</v>
      </c>
      <c r="F1531">
        <v>2</v>
      </c>
      <c r="G1531">
        <v>392.45</v>
      </c>
      <c r="H1531">
        <v>0.04</v>
      </c>
      <c r="I1531" t="s">
        <v>1191</v>
      </c>
      <c r="J1531">
        <v>753.50399999999991</v>
      </c>
    </row>
    <row r="1532" spans="1:10" x14ac:dyDescent="0.3">
      <c r="A1532" t="s">
        <v>2727</v>
      </c>
      <c r="B1532" s="27">
        <v>45346</v>
      </c>
      <c r="C1532" t="s">
        <v>413</v>
      </c>
      <c r="D1532" t="s">
        <v>930</v>
      </c>
      <c r="E1532" t="s">
        <v>1164</v>
      </c>
      <c r="F1532">
        <v>3</v>
      </c>
      <c r="G1532">
        <v>62.03</v>
      </c>
      <c r="H1532">
        <v>0.01</v>
      </c>
      <c r="I1532" t="s">
        <v>1194</v>
      </c>
      <c r="J1532">
        <v>184.22909999999999</v>
      </c>
    </row>
    <row r="1533" spans="1:10" x14ac:dyDescent="0.3">
      <c r="A1533" t="s">
        <v>2728</v>
      </c>
      <c r="B1533" s="27">
        <v>45613</v>
      </c>
      <c r="C1533" t="s">
        <v>195</v>
      </c>
      <c r="D1533" t="s">
        <v>1101</v>
      </c>
      <c r="E1533" t="s">
        <v>1131</v>
      </c>
      <c r="F1533">
        <v>4</v>
      </c>
      <c r="G1533">
        <v>933.73</v>
      </c>
      <c r="H1533">
        <v>0.25</v>
      </c>
      <c r="I1533" t="s">
        <v>1191</v>
      </c>
      <c r="J1533">
        <v>2801.19</v>
      </c>
    </row>
    <row r="1534" spans="1:10" x14ac:dyDescent="0.3">
      <c r="A1534" t="s">
        <v>2729</v>
      </c>
      <c r="B1534" s="27">
        <v>45928</v>
      </c>
      <c r="C1534" t="s">
        <v>280</v>
      </c>
      <c r="D1534" t="s">
        <v>1068</v>
      </c>
      <c r="E1534" t="s">
        <v>1169</v>
      </c>
      <c r="F1534">
        <v>3</v>
      </c>
      <c r="G1534">
        <v>615.30999999999995</v>
      </c>
      <c r="H1534">
        <v>0.14000000000000001</v>
      </c>
      <c r="I1534" t="s">
        <v>1191</v>
      </c>
      <c r="J1534">
        <v>1587.4998000000001</v>
      </c>
    </row>
    <row r="1535" spans="1:10" x14ac:dyDescent="0.3">
      <c r="A1535" t="s">
        <v>2730</v>
      </c>
      <c r="B1535" s="27">
        <v>45619</v>
      </c>
      <c r="C1535" t="s">
        <v>598</v>
      </c>
      <c r="D1535" t="s">
        <v>989</v>
      </c>
      <c r="E1535" t="s">
        <v>1175</v>
      </c>
      <c r="F1535">
        <v>4</v>
      </c>
      <c r="G1535">
        <v>790.38</v>
      </c>
      <c r="H1535">
        <v>0.22</v>
      </c>
      <c r="I1535" t="s">
        <v>1194</v>
      </c>
      <c r="J1535">
        <v>2465.9856</v>
      </c>
    </row>
    <row r="1536" spans="1:10" x14ac:dyDescent="0.3">
      <c r="A1536" t="s">
        <v>2731</v>
      </c>
      <c r="B1536" s="27">
        <v>45533</v>
      </c>
      <c r="C1536" t="s">
        <v>448</v>
      </c>
      <c r="D1536" t="s">
        <v>989</v>
      </c>
      <c r="E1536" t="s">
        <v>1172</v>
      </c>
      <c r="F1536">
        <v>2</v>
      </c>
      <c r="G1536">
        <v>102.85</v>
      </c>
      <c r="H1536">
        <v>0.08</v>
      </c>
      <c r="I1536" t="s">
        <v>1191</v>
      </c>
      <c r="J1536">
        <v>189.244</v>
      </c>
    </row>
    <row r="1537" spans="1:10" x14ac:dyDescent="0.3">
      <c r="A1537" t="s">
        <v>2732</v>
      </c>
      <c r="B1537" s="27">
        <v>45781</v>
      </c>
      <c r="C1537" t="s">
        <v>97</v>
      </c>
      <c r="D1537" t="s">
        <v>834</v>
      </c>
      <c r="E1537" t="s">
        <v>1169</v>
      </c>
      <c r="F1537">
        <v>3</v>
      </c>
      <c r="G1537">
        <v>866.78</v>
      </c>
      <c r="H1537">
        <v>0.27</v>
      </c>
      <c r="I1537" t="s">
        <v>1191</v>
      </c>
      <c r="J1537">
        <v>1898.2482</v>
      </c>
    </row>
    <row r="1538" spans="1:10" x14ac:dyDescent="0.3">
      <c r="A1538" t="s">
        <v>2733</v>
      </c>
      <c r="B1538" s="27">
        <v>45378</v>
      </c>
      <c r="C1538" t="s">
        <v>357</v>
      </c>
      <c r="D1538" t="s">
        <v>1047</v>
      </c>
      <c r="E1538" t="s">
        <v>1169</v>
      </c>
      <c r="F1538">
        <v>3</v>
      </c>
      <c r="G1538">
        <v>392.84</v>
      </c>
      <c r="H1538">
        <v>0.27</v>
      </c>
      <c r="I1538" t="s">
        <v>1191</v>
      </c>
      <c r="J1538">
        <v>860.31959999999992</v>
      </c>
    </row>
    <row r="1539" spans="1:10" x14ac:dyDescent="0.3">
      <c r="A1539" t="s">
        <v>2734</v>
      </c>
      <c r="B1539" s="27">
        <v>45688</v>
      </c>
      <c r="C1539" t="s">
        <v>523</v>
      </c>
      <c r="D1539" t="s">
        <v>825</v>
      </c>
      <c r="E1539" t="s">
        <v>1138</v>
      </c>
      <c r="F1539">
        <v>2</v>
      </c>
      <c r="G1539">
        <v>753.1</v>
      </c>
      <c r="H1539">
        <v>0.19</v>
      </c>
      <c r="I1539" t="s">
        <v>1191</v>
      </c>
      <c r="J1539">
        <v>1220.0219999999999</v>
      </c>
    </row>
    <row r="1540" spans="1:10" x14ac:dyDescent="0.3">
      <c r="A1540" t="s">
        <v>2735</v>
      </c>
      <c r="B1540" s="27">
        <v>45927</v>
      </c>
      <c r="C1540" t="s">
        <v>31</v>
      </c>
      <c r="D1540" t="s">
        <v>974</v>
      </c>
      <c r="E1540" t="s">
        <v>1172</v>
      </c>
      <c r="F1540">
        <v>2</v>
      </c>
      <c r="G1540">
        <v>700.91</v>
      </c>
      <c r="H1540">
        <v>0.1</v>
      </c>
      <c r="I1540" t="s">
        <v>1191</v>
      </c>
      <c r="J1540">
        <v>1261.6379999999999</v>
      </c>
    </row>
    <row r="1541" spans="1:10" x14ac:dyDescent="0.3">
      <c r="A1541" t="s">
        <v>2736</v>
      </c>
      <c r="B1541" s="27">
        <v>45775</v>
      </c>
      <c r="C1541" t="s">
        <v>158</v>
      </c>
      <c r="D1541" t="s">
        <v>848</v>
      </c>
      <c r="E1541" t="s">
        <v>1159</v>
      </c>
      <c r="F1541">
        <v>4</v>
      </c>
      <c r="G1541">
        <v>935.98</v>
      </c>
      <c r="H1541">
        <v>0.11</v>
      </c>
      <c r="I1541" t="s">
        <v>1191</v>
      </c>
      <c r="J1541">
        <v>3332.0888</v>
      </c>
    </row>
    <row r="1542" spans="1:10" x14ac:dyDescent="0.3">
      <c r="A1542" t="s">
        <v>2737</v>
      </c>
      <c r="B1542" s="27">
        <v>45849</v>
      </c>
      <c r="C1542" t="s">
        <v>766</v>
      </c>
      <c r="D1542" t="s">
        <v>1041</v>
      </c>
      <c r="E1542" t="s">
        <v>1169</v>
      </c>
      <c r="F1542">
        <v>1</v>
      </c>
      <c r="G1542">
        <v>539.9</v>
      </c>
      <c r="H1542">
        <v>7.0000000000000007E-2</v>
      </c>
      <c r="I1542" t="s">
        <v>1189</v>
      </c>
      <c r="J1542">
        <v>502.10700000000003</v>
      </c>
    </row>
    <row r="1543" spans="1:10" x14ac:dyDescent="0.3">
      <c r="A1543" t="s">
        <v>2738</v>
      </c>
      <c r="B1543" s="27">
        <v>45573</v>
      </c>
      <c r="C1543" t="s">
        <v>304</v>
      </c>
      <c r="D1543" t="s">
        <v>930</v>
      </c>
      <c r="E1543" t="s">
        <v>1141</v>
      </c>
      <c r="F1543">
        <v>1</v>
      </c>
      <c r="G1543">
        <v>312.81</v>
      </c>
      <c r="H1543">
        <v>0.14000000000000001</v>
      </c>
      <c r="I1543" t="s">
        <v>1191</v>
      </c>
      <c r="J1543">
        <v>269.01659999999998</v>
      </c>
    </row>
    <row r="1544" spans="1:10" x14ac:dyDescent="0.3">
      <c r="A1544" t="s">
        <v>2739</v>
      </c>
      <c r="B1544" s="27">
        <v>45356</v>
      </c>
      <c r="C1544" t="s">
        <v>419</v>
      </c>
      <c r="D1544" t="s">
        <v>955</v>
      </c>
      <c r="E1544" t="s">
        <v>1144</v>
      </c>
      <c r="F1544">
        <v>3</v>
      </c>
      <c r="G1544">
        <v>855.96</v>
      </c>
      <c r="H1544">
        <v>0.28999999999999998</v>
      </c>
      <c r="I1544" t="s">
        <v>1194</v>
      </c>
      <c r="J1544">
        <v>1823.1948</v>
      </c>
    </row>
    <row r="1545" spans="1:10" x14ac:dyDescent="0.3">
      <c r="A1545" t="s">
        <v>2740</v>
      </c>
      <c r="B1545" s="27">
        <v>45326</v>
      </c>
      <c r="C1545" t="s">
        <v>572</v>
      </c>
      <c r="D1545" t="s">
        <v>792</v>
      </c>
      <c r="E1545" t="s">
        <v>1157</v>
      </c>
      <c r="F1545">
        <v>3</v>
      </c>
      <c r="G1545">
        <v>305</v>
      </c>
      <c r="H1545">
        <v>0.01</v>
      </c>
      <c r="I1545" t="s">
        <v>1194</v>
      </c>
      <c r="J1545">
        <v>905.85</v>
      </c>
    </row>
    <row r="1546" spans="1:10" x14ac:dyDescent="0.3">
      <c r="A1546" t="s">
        <v>2741</v>
      </c>
      <c r="B1546" s="27">
        <v>45361</v>
      </c>
      <c r="C1546" t="s">
        <v>741</v>
      </c>
      <c r="D1546" t="s">
        <v>1110</v>
      </c>
      <c r="E1546" t="s">
        <v>1159</v>
      </c>
      <c r="F1546">
        <v>3</v>
      </c>
      <c r="G1546">
        <v>831.15</v>
      </c>
      <c r="H1546">
        <v>0.19</v>
      </c>
      <c r="I1546" t="s">
        <v>1189</v>
      </c>
      <c r="J1546">
        <v>2019.6945000000001</v>
      </c>
    </row>
    <row r="1547" spans="1:10" x14ac:dyDescent="0.3">
      <c r="A1547" t="s">
        <v>2742</v>
      </c>
      <c r="B1547" s="27">
        <v>45926</v>
      </c>
      <c r="C1547" t="s">
        <v>356</v>
      </c>
      <c r="D1547" t="s">
        <v>1101</v>
      </c>
      <c r="E1547" t="s">
        <v>1131</v>
      </c>
      <c r="F1547">
        <v>2</v>
      </c>
      <c r="G1547">
        <v>644.97</v>
      </c>
      <c r="H1547">
        <v>0.24</v>
      </c>
      <c r="I1547" t="s">
        <v>1194</v>
      </c>
      <c r="J1547">
        <v>980.35440000000006</v>
      </c>
    </row>
    <row r="1548" spans="1:10" x14ac:dyDescent="0.3">
      <c r="A1548" t="s">
        <v>2743</v>
      </c>
      <c r="B1548" s="27">
        <v>45839</v>
      </c>
      <c r="C1548" t="s">
        <v>198</v>
      </c>
      <c r="D1548" t="s">
        <v>1077</v>
      </c>
      <c r="E1548" t="s">
        <v>1122</v>
      </c>
      <c r="F1548">
        <v>1</v>
      </c>
      <c r="G1548">
        <v>149.56</v>
      </c>
      <c r="H1548">
        <v>0.09</v>
      </c>
      <c r="I1548" t="s">
        <v>1189</v>
      </c>
      <c r="J1548">
        <v>136.09960000000001</v>
      </c>
    </row>
    <row r="1549" spans="1:10" x14ac:dyDescent="0.3">
      <c r="A1549" t="s">
        <v>2744</v>
      </c>
      <c r="B1549" s="27">
        <v>45434</v>
      </c>
      <c r="C1549" t="s">
        <v>372</v>
      </c>
      <c r="D1549" t="s">
        <v>939</v>
      </c>
      <c r="E1549" t="s">
        <v>1178</v>
      </c>
      <c r="F1549">
        <v>1</v>
      </c>
      <c r="G1549">
        <v>661.77</v>
      </c>
      <c r="H1549">
        <v>0.03</v>
      </c>
      <c r="I1549" t="s">
        <v>1191</v>
      </c>
      <c r="J1549">
        <v>641.91689999999994</v>
      </c>
    </row>
    <row r="1550" spans="1:10" x14ac:dyDescent="0.3">
      <c r="A1550" t="s">
        <v>2745</v>
      </c>
      <c r="B1550" s="27">
        <v>45819</v>
      </c>
      <c r="C1550" t="s">
        <v>214</v>
      </c>
      <c r="D1550" t="s">
        <v>1095</v>
      </c>
      <c r="E1550" t="s">
        <v>1144</v>
      </c>
      <c r="F1550">
        <v>3</v>
      </c>
      <c r="G1550">
        <v>99.67</v>
      </c>
      <c r="H1550">
        <v>0.17</v>
      </c>
      <c r="I1550" t="s">
        <v>1189</v>
      </c>
      <c r="J1550">
        <v>248.17830000000001</v>
      </c>
    </row>
    <row r="1551" spans="1:10" x14ac:dyDescent="0.3">
      <c r="A1551" t="s">
        <v>2746</v>
      </c>
      <c r="B1551" s="27">
        <v>45553</v>
      </c>
      <c r="C1551" t="s">
        <v>378</v>
      </c>
      <c r="D1551" t="s">
        <v>998</v>
      </c>
      <c r="E1551" t="s">
        <v>1122</v>
      </c>
      <c r="F1551">
        <v>3</v>
      </c>
      <c r="G1551">
        <v>103.66</v>
      </c>
      <c r="H1551">
        <v>0.26</v>
      </c>
      <c r="I1551" t="s">
        <v>1194</v>
      </c>
      <c r="J1551">
        <v>230.12520000000001</v>
      </c>
    </row>
    <row r="1552" spans="1:10" x14ac:dyDescent="0.3">
      <c r="A1552" t="s">
        <v>2747</v>
      </c>
      <c r="B1552" s="27">
        <v>45258</v>
      </c>
      <c r="C1552" t="s">
        <v>695</v>
      </c>
      <c r="D1552" t="s">
        <v>930</v>
      </c>
      <c r="E1552" t="s">
        <v>1126</v>
      </c>
      <c r="F1552">
        <v>4</v>
      </c>
      <c r="G1552">
        <v>54.4</v>
      </c>
      <c r="H1552">
        <v>0.22</v>
      </c>
      <c r="I1552" t="s">
        <v>1189</v>
      </c>
      <c r="J1552">
        <v>169.72800000000001</v>
      </c>
    </row>
    <row r="1553" spans="1:10" x14ac:dyDescent="0.3">
      <c r="A1553" t="s">
        <v>2748</v>
      </c>
      <c r="B1553" s="27">
        <v>45435</v>
      </c>
      <c r="C1553" t="s">
        <v>770</v>
      </c>
      <c r="D1553" t="s">
        <v>1065</v>
      </c>
      <c r="E1553" t="s">
        <v>1164</v>
      </c>
      <c r="F1553">
        <v>1</v>
      </c>
      <c r="G1553">
        <v>46.66</v>
      </c>
      <c r="H1553">
        <v>0.2</v>
      </c>
      <c r="I1553" t="s">
        <v>1189</v>
      </c>
      <c r="J1553">
        <v>37.328000000000003</v>
      </c>
    </row>
    <row r="1554" spans="1:10" x14ac:dyDescent="0.3">
      <c r="A1554" t="s">
        <v>2749</v>
      </c>
      <c r="B1554" s="27">
        <v>45447</v>
      </c>
      <c r="C1554" t="s">
        <v>31</v>
      </c>
      <c r="D1554" t="s">
        <v>1032</v>
      </c>
      <c r="E1554" t="s">
        <v>1157</v>
      </c>
      <c r="F1554">
        <v>4</v>
      </c>
      <c r="G1554">
        <v>871.2</v>
      </c>
      <c r="H1554">
        <v>0.28999999999999998</v>
      </c>
      <c r="I1554" t="s">
        <v>1189</v>
      </c>
      <c r="J1554">
        <v>2474.2080000000001</v>
      </c>
    </row>
    <row r="1555" spans="1:10" x14ac:dyDescent="0.3">
      <c r="A1555" t="s">
        <v>2750</v>
      </c>
      <c r="B1555" s="27">
        <v>45724</v>
      </c>
      <c r="C1555" t="s">
        <v>609</v>
      </c>
      <c r="D1555" t="s">
        <v>858</v>
      </c>
      <c r="E1555" t="s">
        <v>1164</v>
      </c>
      <c r="F1555">
        <v>4</v>
      </c>
      <c r="G1555">
        <v>317.11</v>
      </c>
      <c r="H1555">
        <v>0.16</v>
      </c>
      <c r="I1555" t="s">
        <v>1191</v>
      </c>
      <c r="J1555">
        <v>1065.4896000000001</v>
      </c>
    </row>
    <row r="1556" spans="1:10" x14ac:dyDescent="0.3">
      <c r="A1556" t="s">
        <v>2751</v>
      </c>
      <c r="B1556" s="27">
        <v>45338</v>
      </c>
      <c r="C1556" t="s">
        <v>433</v>
      </c>
      <c r="D1556" t="s">
        <v>882</v>
      </c>
      <c r="E1556" t="s">
        <v>1162</v>
      </c>
      <c r="F1556">
        <v>2</v>
      </c>
      <c r="G1556">
        <v>388.34</v>
      </c>
      <c r="H1556">
        <v>0.09</v>
      </c>
      <c r="I1556" t="s">
        <v>1191</v>
      </c>
      <c r="J1556">
        <v>706.77879999999993</v>
      </c>
    </row>
    <row r="1557" spans="1:10" x14ac:dyDescent="0.3">
      <c r="A1557" t="s">
        <v>2752</v>
      </c>
      <c r="B1557" s="27">
        <v>45252</v>
      </c>
      <c r="C1557" t="s">
        <v>519</v>
      </c>
      <c r="D1557" t="s">
        <v>897</v>
      </c>
      <c r="E1557" t="s">
        <v>1141</v>
      </c>
      <c r="F1557">
        <v>4</v>
      </c>
      <c r="G1557">
        <v>998.2</v>
      </c>
      <c r="H1557">
        <v>0.15</v>
      </c>
      <c r="I1557" t="s">
        <v>1189</v>
      </c>
      <c r="J1557">
        <v>3393.88</v>
      </c>
    </row>
    <row r="1558" spans="1:10" x14ac:dyDescent="0.3">
      <c r="A1558" t="s">
        <v>2753</v>
      </c>
      <c r="B1558" s="27">
        <v>45606</v>
      </c>
      <c r="C1558" t="s">
        <v>773</v>
      </c>
      <c r="D1558" t="s">
        <v>916</v>
      </c>
      <c r="E1558" t="s">
        <v>1117</v>
      </c>
      <c r="F1558">
        <v>1</v>
      </c>
      <c r="G1558">
        <v>887.38</v>
      </c>
      <c r="H1558">
        <v>0.01</v>
      </c>
      <c r="I1558" t="s">
        <v>1194</v>
      </c>
      <c r="J1558">
        <v>878.50620000000004</v>
      </c>
    </row>
    <row r="1559" spans="1:10" x14ac:dyDescent="0.3">
      <c r="A1559" t="s">
        <v>2754</v>
      </c>
      <c r="B1559" s="27">
        <v>45524</v>
      </c>
      <c r="C1559" t="s">
        <v>507</v>
      </c>
      <c r="D1559" t="s">
        <v>919</v>
      </c>
      <c r="E1559" t="s">
        <v>1159</v>
      </c>
      <c r="F1559">
        <v>4</v>
      </c>
      <c r="G1559">
        <v>332.97</v>
      </c>
      <c r="H1559">
        <v>0.28000000000000003</v>
      </c>
      <c r="I1559" t="s">
        <v>1189</v>
      </c>
      <c r="J1559">
        <v>958.95360000000005</v>
      </c>
    </row>
    <row r="1560" spans="1:10" x14ac:dyDescent="0.3">
      <c r="A1560" t="s">
        <v>2755</v>
      </c>
      <c r="B1560" s="27">
        <v>45934</v>
      </c>
      <c r="C1560" t="s">
        <v>58</v>
      </c>
      <c r="D1560" t="s">
        <v>948</v>
      </c>
      <c r="E1560" t="s">
        <v>1117</v>
      </c>
      <c r="F1560">
        <v>2</v>
      </c>
      <c r="G1560">
        <v>157.91</v>
      </c>
      <c r="H1560">
        <v>0.09</v>
      </c>
      <c r="I1560" t="s">
        <v>1194</v>
      </c>
      <c r="J1560">
        <v>287.39620000000002</v>
      </c>
    </row>
    <row r="1561" spans="1:10" x14ac:dyDescent="0.3">
      <c r="A1561" t="s">
        <v>2756</v>
      </c>
      <c r="B1561" s="27">
        <v>45539</v>
      </c>
      <c r="C1561" t="s">
        <v>573</v>
      </c>
      <c r="D1561" t="s">
        <v>837</v>
      </c>
      <c r="E1561" t="s">
        <v>1175</v>
      </c>
      <c r="F1561">
        <v>1</v>
      </c>
      <c r="G1561">
        <v>548.15</v>
      </c>
      <c r="H1561">
        <v>0.11</v>
      </c>
      <c r="I1561" t="s">
        <v>1189</v>
      </c>
      <c r="J1561">
        <v>487.8535</v>
      </c>
    </row>
    <row r="1562" spans="1:10" x14ac:dyDescent="0.3">
      <c r="A1562" t="s">
        <v>2757</v>
      </c>
      <c r="B1562" s="27">
        <v>45555</v>
      </c>
      <c r="C1562" t="s">
        <v>359</v>
      </c>
      <c r="D1562" t="s">
        <v>955</v>
      </c>
      <c r="E1562" t="s">
        <v>1166</v>
      </c>
      <c r="F1562">
        <v>1</v>
      </c>
      <c r="G1562">
        <v>135.13</v>
      </c>
      <c r="H1562">
        <v>0.04</v>
      </c>
      <c r="I1562" t="s">
        <v>1189</v>
      </c>
      <c r="J1562">
        <v>129.72479999999999</v>
      </c>
    </row>
    <row r="1563" spans="1:10" x14ac:dyDescent="0.3">
      <c r="A1563" t="s">
        <v>2758</v>
      </c>
      <c r="B1563" s="27">
        <v>45281</v>
      </c>
      <c r="C1563" t="s">
        <v>375</v>
      </c>
      <c r="D1563" t="s">
        <v>980</v>
      </c>
      <c r="E1563" t="s">
        <v>1131</v>
      </c>
      <c r="F1563">
        <v>3</v>
      </c>
      <c r="G1563">
        <v>579.26</v>
      </c>
      <c r="H1563">
        <v>0.19</v>
      </c>
      <c r="I1563" t="s">
        <v>1189</v>
      </c>
      <c r="J1563">
        <v>1407.6017999999999</v>
      </c>
    </row>
    <row r="1564" spans="1:10" x14ac:dyDescent="0.3">
      <c r="A1564" t="s">
        <v>2759</v>
      </c>
      <c r="B1564" s="27">
        <v>45582</v>
      </c>
      <c r="C1564" t="s">
        <v>623</v>
      </c>
      <c r="D1564" t="s">
        <v>855</v>
      </c>
      <c r="E1564" t="s">
        <v>1117</v>
      </c>
      <c r="F1564">
        <v>1</v>
      </c>
      <c r="G1564">
        <v>465.63</v>
      </c>
      <c r="H1564">
        <v>0.25</v>
      </c>
      <c r="I1564" t="s">
        <v>1189</v>
      </c>
      <c r="J1564">
        <v>349.22250000000003</v>
      </c>
    </row>
    <row r="1565" spans="1:10" x14ac:dyDescent="0.3">
      <c r="A1565" t="s">
        <v>2760</v>
      </c>
      <c r="B1565" s="27">
        <v>45372</v>
      </c>
      <c r="C1565" t="s">
        <v>115</v>
      </c>
      <c r="D1565" t="s">
        <v>1041</v>
      </c>
      <c r="E1565" t="s">
        <v>1169</v>
      </c>
      <c r="F1565">
        <v>2</v>
      </c>
      <c r="G1565">
        <v>675.61</v>
      </c>
      <c r="H1565">
        <v>0.08</v>
      </c>
      <c r="I1565" t="s">
        <v>1194</v>
      </c>
      <c r="J1565">
        <v>1243.1224</v>
      </c>
    </row>
    <row r="1566" spans="1:10" x14ac:dyDescent="0.3">
      <c r="A1566" t="s">
        <v>2761</v>
      </c>
      <c r="B1566" s="27">
        <v>45458</v>
      </c>
      <c r="C1566" t="s">
        <v>665</v>
      </c>
      <c r="D1566" t="s">
        <v>907</v>
      </c>
      <c r="E1566" t="s">
        <v>1141</v>
      </c>
      <c r="F1566">
        <v>1</v>
      </c>
      <c r="G1566">
        <v>718.99</v>
      </c>
      <c r="H1566">
        <v>0.08</v>
      </c>
      <c r="I1566" t="s">
        <v>1191</v>
      </c>
      <c r="J1566">
        <v>661.47080000000005</v>
      </c>
    </row>
    <row r="1567" spans="1:10" x14ac:dyDescent="0.3">
      <c r="A1567" t="s">
        <v>2762</v>
      </c>
      <c r="B1567" s="27">
        <v>45943</v>
      </c>
      <c r="C1567" t="s">
        <v>603</v>
      </c>
      <c r="D1567" t="s">
        <v>844</v>
      </c>
      <c r="E1567" t="s">
        <v>1154</v>
      </c>
      <c r="F1567">
        <v>2</v>
      </c>
      <c r="G1567">
        <v>675.65</v>
      </c>
      <c r="H1567">
        <v>0.2</v>
      </c>
      <c r="I1567" t="s">
        <v>1194</v>
      </c>
      <c r="J1567">
        <v>1081.04</v>
      </c>
    </row>
    <row r="1568" spans="1:10" x14ac:dyDescent="0.3">
      <c r="A1568" t="s">
        <v>2763</v>
      </c>
      <c r="B1568" s="27">
        <v>45374</v>
      </c>
      <c r="C1568" t="s">
        <v>543</v>
      </c>
      <c r="D1568" t="s">
        <v>1098</v>
      </c>
      <c r="E1568" t="s">
        <v>1166</v>
      </c>
      <c r="F1568">
        <v>4</v>
      </c>
      <c r="G1568">
        <v>284.24</v>
      </c>
      <c r="H1568">
        <v>0.1</v>
      </c>
      <c r="I1568" t="s">
        <v>1189</v>
      </c>
      <c r="J1568">
        <v>1023.264</v>
      </c>
    </row>
    <row r="1569" spans="1:10" x14ac:dyDescent="0.3">
      <c r="A1569" t="s">
        <v>2764</v>
      </c>
      <c r="B1569" s="27">
        <v>45374</v>
      </c>
      <c r="C1569" t="s">
        <v>366</v>
      </c>
      <c r="D1569" t="s">
        <v>792</v>
      </c>
      <c r="E1569" t="s">
        <v>1131</v>
      </c>
      <c r="F1569">
        <v>1</v>
      </c>
      <c r="G1569">
        <v>94.26</v>
      </c>
      <c r="H1569">
        <v>0.18</v>
      </c>
      <c r="I1569" t="s">
        <v>1191</v>
      </c>
      <c r="J1569">
        <v>77.293200000000013</v>
      </c>
    </row>
    <row r="1570" spans="1:10" x14ac:dyDescent="0.3">
      <c r="A1570" t="s">
        <v>2765</v>
      </c>
      <c r="B1570" s="27">
        <v>45789</v>
      </c>
      <c r="C1570" t="s">
        <v>665</v>
      </c>
      <c r="D1570" t="s">
        <v>811</v>
      </c>
      <c r="E1570" t="s">
        <v>1154</v>
      </c>
      <c r="F1570">
        <v>4</v>
      </c>
      <c r="G1570">
        <v>458.58</v>
      </c>
      <c r="H1570">
        <v>0.28999999999999998</v>
      </c>
      <c r="I1570" t="s">
        <v>1194</v>
      </c>
      <c r="J1570">
        <v>1302.3671999999999</v>
      </c>
    </row>
    <row r="1571" spans="1:10" x14ac:dyDescent="0.3">
      <c r="A1571" t="s">
        <v>2766</v>
      </c>
      <c r="B1571" s="27">
        <v>45452</v>
      </c>
      <c r="C1571" t="s">
        <v>223</v>
      </c>
      <c r="D1571" t="s">
        <v>1007</v>
      </c>
      <c r="E1571" t="s">
        <v>1154</v>
      </c>
      <c r="F1571">
        <v>4</v>
      </c>
      <c r="G1571">
        <v>704.49</v>
      </c>
      <c r="H1571">
        <v>0.05</v>
      </c>
      <c r="I1571" t="s">
        <v>1194</v>
      </c>
      <c r="J1571">
        <v>2677.0619999999999</v>
      </c>
    </row>
    <row r="1572" spans="1:10" x14ac:dyDescent="0.3">
      <c r="A1572" t="s">
        <v>2767</v>
      </c>
      <c r="B1572" s="27">
        <v>45284</v>
      </c>
      <c r="C1572" t="s">
        <v>82</v>
      </c>
      <c r="D1572" t="s">
        <v>888</v>
      </c>
      <c r="E1572" t="s">
        <v>1178</v>
      </c>
      <c r="F1572">
        <v>4</v>
      </c>
      <c r="G1572">
        <v>822.32</v>
      </c>
      <c r="H1572">
        <v>0.26</v>
      </c>
      <c r="I1572" t="s">
        <v>1191</v>
      </c>
      <c r="J1572">
        <v>2434.0672</v>
      </c>
    </row>
    <row r="1573" spans="1:10" x14ac:dyDescent="0.3">
      <c r="A1573" t="s">
        <v>2768</v>
      </c>
      <c r="B1573" s="27">
        <v>45325</v>
      </c>
      <c r="C1573" t="s">
        <v>413</v>
      </c>
      <c r="D1573" t="s">
        <v>1291</v>
      </c>
      <c r="E1573" t="s">
        <v>1162</v>
      </c>
      <c r="F1573">
        <v>4</v>
      </c>
      <c r="G1573">
        <v>785.41</v>
      </c>
      <c r="H1573">
        <v>0.13</v>
      </c>
      <c r="I1573" t="s">
        <v>1194</v>
      </c>
      <c r="J1573">
        <v>2733.2267999999999</v>
      </c>
    </row>
    <row r="1574" spans="1:10" x14ac:dyDescent="0.3">
      <c r="A1574" t="s">
        <v>2769</v>
      </c>
      <c r="B1574" s="27">
        <v>45465</v>
      </c>
      <c r="C1574" t="s">
        <v>80</v>
      </c>
      <c r="D1574" t="s">
        <v>926</v>
      </c>
      <c r="E1574" t="s">
        <v>1164</v>
      </c>
      <c r="F1574">
        <v>1</v>
      </c>
      <c r="G1574">
        <v>405.8</v>
      </c>
      <c r="H1574">
        <v>0.11</v>
      </c>
      <c r="I1574" t="s">
        <v>1191</v>
      </c>
      <c r="J1574">
        <v>361.16199999999998</v>
      </c>
    </row>
    <row r="1575" spans="1:10" x14ac:dyDescent="0.3">
      <c r="A1575" t="s">
        <v>2770</v>
      </c>
      <c r="B1575" s="27">
        <v>45612</v>
      </c>
      <c r="C1575" t="s">
        <v>690</v>
      </c>
      <c r="D1575" t="s">
        <v>1086</v>
      </c>
      <c r="E1575" t="s">
        <v>1151</v>
      </c>
      <c r="F1575">
        <v>2</v>
      </c>
      <c r="G1575">
        <v>976.83</v>
      </c>
      <c r="H1575">
        <v>0.1</v>
      </c>
      <c r="I1575" t="s">
        <v>1191</v>
      </c>
      <c r="J1575">
        <v>1758.2940000000001</v>
      </c>
    </row>
    <row r="1576" spans="1:10" x14ac:dyDescent="0.3">
      <c r="A1576" t="s">
        <v>2771</v>
      </c>
      <c r="B1576" s="27">
        <v>45472</v>
      </c>
      <c r="C1576" t="s">
        <v>455</v>
      </c>
      <c r="D1576" t="s">
        <v>1004</v>
      </c>
      <c r="E1576" t="s">
        <v>1126</v>
      </c>
      <c r="F1576">
        <v>1</v>
      </c>
      <c r="G1576">
        <v>644.15</v>
      </c>
      <c r="H1576">
        <v>0.06</v>
      </c>
      <c r="I1576" t="s">
        <v>1189</v>
      </c>
      <c r="J1576">
        <v>605.50099999999998</v>
      </c>
    </row>
    <row r="1577" spans="1:10" x14ac:dyDescent="0.3">
      <c r="A1577" t="s">
        <v>2772</v>
      </c>
      <c r="B1577" s="27">
        <v>45897</v>
      </c>
      <c r="C1577" t="s">
        <v>544</v>
      </c>
      <c r="D1577" t="s">
        <v>1013</v>
      </c>
      <c r="E1577" t="s">
        <v>1162</v>
      </c>
      <c r="F1577">
        <v>1</v>
      </c>
      <c r="G1577">
        <v>470.55</v>
      </c>
      <c r="H1577">
        <v>0.23</v>
      </c>
      <c r="I1577" t="s">
        <v>1191</v>
      </c>
      <c r="J1577">
        <v>362.32350000000002</v>
      </c>
    </row>
    <row r="1578" spans="1:10" x14ac:dyDescent="0.3">
      <c r="A1578" t="s">
        <v>2773</v>
      </c>
      <c r="B1578" s="27">
        <v>45241</v>
      </c>
      <c r="C1578" t="s">
        <v>757</v>
      </c>
      <c r="D1578" t="s">
        <v>816</v>
      </c>
      <c r="E1578" t="s">
        <v>1141</v>
      </c>
      <c r="F1578">
        <v>3</v>
      </c>
      <c r="G1578">
        <v>598.82000000000005</v>
      </c>
      <c r="H1578">
        <v>0.19</v>
      </c>
      <c r="I1578" t="s">
        <v>1194</v>
      </c>
      <c r="J1578">
        <v>1455.1325999999999</v>
      </c>
    </row>
    <row r="1579" spans="1:10" x14ac:dyDescent="0.3">
      <c r="A1579" t="s">
        <v>2774</v>
      </c>
      <c r="B1579" s="27">
        <v>45851</v>
      </c>
      <c r="C1579" t="s">
        <v>206</v>
      </c>
      <c r="D1579" t="s">
        <v>865</v>
      </c>
      <c r="E1579" t="s">
        <v>1159</v>
      </c>
      <c r="F1579">
        <v>4</v>
      </c>
      <c r="G1579">
        <v>659.17</v>
      </c>
      <c r="H1579">
        <v>0.12</v>
      </c>
      <c r="I1579" t="s">
        <v>1189</v>
      </c>
      <c r="J1579">
        <v>2320.2784000000001</v>
      </c>
    </row>
    <row r="1580" spans="1:10" x14ac:dyDescent="0.3">
      <c r="A1580" t="s">
        <v>2775</v>
      </c>
      <c r="B1580" s="27">
        <v>45572</v>
      </c>
      <c r="C1580" t="s">
        <v>210</v>
      </c>
      <c r="D1580" t="s">
        <v>948</v>
      </c>
      <c r="E1580" t="s">
        <v>1122</v>
      </c>
      <c r="F1580">
        <v>2</v>
      </c>
      <c r="G1580">
        <v>216.02</v>
      </c>
      <c r="H1580">
        <v>0.25</v>
      </c>
      <c r="I1580" t="s">
        <v>1189</v>
      </c>
      <c r="J1580">
        <v>324.02999999999997</v>
      </c>
    </row>
    <row r="1581" spans="1:10" x14ac:dyDescent="0.3">
      <c r="A1581" t="s">
        <v>2776</v>
      </c>
      <c r="B1581" s="27">
        <v>45774</v>
      </c>
      <c r="C1581" t="s">
        <v>78</v>
      </c>
      <c r="D1581" t="s">
        <v>900</v>
      </c>
      <c r="E1581" t="s">
        <v>1154</v>
      </c>
      <c r="F1581">
        <v>2</v>
      </c>
      <c r="G1581">
        <v>613.47</v>
      </c>
      <c r="H1581">
        <v>0.02</v>
      </c>
      <c r="I1581" t="s">
        <v>1191</v>
      </c>
      <c r="J1581">
        <v>1202.4012</v>
      </c>
    </row>
    <row r="1582" spans="1:10" x14ac:dyDescent="0.3">
      <c r="A1582" t="s">
        <v>2777</v>
      </c>
      <c r="B1582" s="27">
        <v>45921</v>
      </c>
      <c r="C1582" t="s">
        <v>202</v>
      </c>
      <c r="D1582" t="s">
        <v>986</v>
      </c>
      <c r="E1582" t="s">
        <v>1159</v>
      </c>
      <c r="F1582">
        <v>2</v>
      </c>
      <c r="G1582">
        <v>485.17</v>
      </c>
      <c r="H1582">
        <v>0.11</v>
      </c>
      <c r="I1582" t="s">
        <v>1191</v>
      </c>
      <c r="J1582">
        <v>863.60260000000005</v>
      </c>
    </row>
    <row r="1583" spans="1:10" x14ac:dyDescent="0.3">
      <c r="A1583" t="s">
        <v>2778</v>
      </c>
      <c r="B1583" s="27">
        <v>45268</v>
      </c>
      <c r="C1583" t="s">
        <v>499</v>
      </c>
      <c r="D1583" t="s">
        <v>948</v>
      </c>
      <c r="E1583" t="s">
        <v>1154</v>
      </c>
      <c r="F1583">
        <v>1</v>
      </c>
      <c r="G1583">
        <v>209.7</v>
      </c>
      <c r="H1583">
        <v>0.2</v>
      </c>
      <c r="I1583" t="s">
        <v>1191</v>
      </c>
      <c r="J1583">
        <v>167.76</v>
      </c>
    </row>
    <row r="1584" spans="1:10" x14ac:dyDescent="0.3">
      <c r="A1584" t="s">
        <v>2779</v>
      </c>
      <c r="B1584" s="27">
        <v>45402</v>
      </c>
      <c r="C1584" t="s">
        <v>527</v>
      </c>
      <c r="D1584" t="s">
        <v>1089</v>
      </c>
      <c r="E1584" t="s">
        <v>1117</v>
      </c>
      <c r="F1584">
        <v>1</v>
      </c>
      <c r="G1584">
        <v>681.47</v>
      </c>
      <c r="H1584">
        <v>0.15</v>
      </c>
      <c r="I1584" t="s">
        <v>1189</v>
      </c>
      <c r="J1584">
        <v>579.24950000000001</v>
      </c>
    </row>
    <row r="1585" spans="1:10" x14ac:dyDescent="0.3">
      <c r="A1585" t="s">
        <v>2780</v>
      </c>
      <c r="B1585" s="27">
        <v>45667</v>
      </c>
      <c r="C1585" t="s">
        <v>700</v>
      </c>
      <c r="D1585" t="s">
        <v>1041</v>
      </c>
      <c r="E1585" t="s">
        <v>1172</v>
      </c>
      <c r="F1585">
        <v>2</v>
      </c>
      <c r="G1585">
        <v>877.21</v>
      </c>
      <c r="H1585">
        <v>0.1</v>
      </c>
      <c r="I1585" t="s">
        <v>1189</v>
      </c>
      <c r="J1585">
        <v>1578.9780000000001</v>
      </c>
    </row>
    <row r="1586" spans="1:10" x14ac:dyDescent="0.3">
      <c r="A1586" t="s">
        <v>2781</v>
      </c>
      <c r="B1586" s="27">
        <v>45902</v>
      </c>
      <c r="C1586" t="s">
        <v>517</v>
      </c>
      <c r="D1586" t="s">
        <v>1047</v>
      </c>
      <c r="E1586" t="s">
        <v>1138</v>
      </c>
      <c r="F1586">
        <v>2</v>
      </c>
      <c r="G1586">
        <v>479.77</v>
      </c>
      <c r="H1586">
        <v>0.21</v>
      </c>
      <c r="I1586" t="s">
        <v>1191</v>
      </c>
      <c r="J1586">
        <v>758.03660000000002</v>
      </c>
    </row>
    <row r="1587" spans="1:10" x14ac:dyDescent="0.3">
      <c r="A1587" t="s">
        <v>2782</v>
      </c>
      <c r="B1587" s="27">
        <v>45589</v>
      </c>
      <c r="C1587" t="s">
        <v>522</v>
      </c>
      <c r="D1587" t="s">
        <v>1062</v>
      </c>
      <c r="E1587" t="s">
        <v>1166</v>
      </c>
      <c r="F1587">
        <v>1</v>
      </c>
      <c r="G1587">
        <v>140.72</v>
      </c>
      <c r="H1587">
        <v>0</v>
      </c>
      <c r="I1587" t="s">
        <v>1194</v>
      </c>
      <c r="J1587">
        <v>140.72</v>
      </c>
    </row>
    <row r="1588" spans="1:10" x14ac:dyDescent="0.3">
      <c r="A1588" t="s">
        <v>2783</v>
      </c>
      <c r="B1588" s="27">
        <v>45668</v>
      </c>
      <c r="C1588" t="s">
        <v>73</v>
      </c>
      <c r="D1588" t="s">
        <v>861</v>
      </c>
      <c r="E1588" t="s">
        <v>1141</v>
      </c>
      <c r="F1588">
        <v>2</v>
      </c>
      <c r="G1588">
        <v>764.25</v>
      </c>
      <c r="H1588">
        <v>0.23</v>
      </c>
      <c r="I1588" t="s">
        <v>1191</v>
      </c>
      <c r="J1588">
        <v>1176.9449999999999</v>
      </c>
    </row>
    <row r="1589" spans="1:10" x14ac:dyDescent="0.3">
      <c r="A1589" t="s">
        <v>2784</v>
      </c>
      <c r="B1589" s="27">
        <v>45300</v>
      </c>
      <c r="C1589" t="s">
        <v>380</v>
      </c>
      <c r="D1589" t="s">
        <v>1062</v>
      </c>
      <c r="E1589" t="s">
        <v>1138</v>
      </c>
      <c r="F1589">
        <v>3</v>
      </c>
      <c r="G1589">
        <v>107.8</v>
      </c>
      <c r="H1589">
        <v>0.28999999999999998</v>
      </c>
      <c r="I1589" t="s">
        <v>1191</v>
      </c>
      <c r="J1589">
        <v>229.614</v>
      </c>
    </row>
    <row r="1590" spans="1:10" x14ac:dyDescent="0.3">
      <c r="A1590" t="s">
        <v>2785</v>
      </c>
      <c r="B1590" s="27">
        <v>45757</v>
      </c>
      <c r="C1590" t="s">
        <v>270</v>
      </c>
      <c r="D1590" t="s">
        <v>872</v>
      </c>
      <c r="E1590" t="s">
        <v>1147</v>
      </c>
      <c r="F1590">
        <v>4</v>
      </c>
      <c r="G1590">
        <v>565.37</v>
      </c>
      <c r="H1590">
        <v>7.0000000000000007E-2</v>
      </c>
      <c r="I1590" t="s">
        <v>1191</v>
      </c>
      <c r="J1590">
        <v>2103.1763999999998</v>
      </c>
    </row>
    <row r="1591" spans="1:10" x14ac:dyDescent="0.3">
      <c r="A1591" t="s">
        <v>2786</v>
      </c>
      <c r="B1591" s="27">
        <v>45235</v>
      </c>
      <c r="C1591" t="s">
        <v>87</v>
      </c>
      <c r="D1591" t="s">
        <v>916</v>
      </c>
      <c r="E1591" t="s">
        <v>1134</v>
      </c>
      <c r="F1591">
        <v>3</v>
      </c>
      <c r="G1591">
        <v>811.45</v>
      </c>
      <c r="H1591">
        <v>0.26</v>
      </c>
      <c r="I1591" t="s">
        <v>1189</v>
      </c>
      <c r="J1591">
        <v>1801.4190000000001</v>
      </c>
    </row>
    <row r="1592" spans="1:10" x14ac:dyDescent="0.3">
      <c r="A1592" t="s">
        <v>2787</v>
      </c>
      <c r="B1592" s="27">
        <v>45749</v>
      </c>
      <c r="C1592" t="s">
        <v>657</v>
      </c>
      <c r="D1592" t="s">
        <v>907</v>
      </c>
      <c r="E1592" t="s">
        <v>1178</v>
      </c>
      <c r="F1592">
        <v>4</v>
      </c>
      <c r="G1592">
        <v>62.25</v>
      </c>
      <c r="H1592">
        <v>0.11</v>
      </c>
      <c r="I1592" t="s">
        <v>1191</v>
      </c>
      <c r="J1592">
        <v>221.61</v>
      </c>
    </row>
    <row r="1593" spans="1:10" x14ac:dyDescent="0.3">
      <c r="A1593" t="s">
        <v>2788</v>
      </c>
      <c r="B1593" s="27">
        <v>45807</v>
      </c>
      <c r="C1593" t="s">
        <v>69</v>
      </c>
      <c r="D1593" t="s">
        <v>1098</v>
      </c>
      <c r="E1593" t="s">
        <v>1154</v>
      </c>
      <c r="F1593">
        <v>1</v>
      </c>
      <c r="G1593">
        <v>749.78</v>
      </c>
      <c r="H1593">
        <v>0.03</v>
      </c>
      <c r="I1593" t="s">
        <v>1189</v>
      </c>
      <c r="J1593">
        <v>727.28659999999991</v>
      </c>
    </row>
    <row r="1594" spans="1:10" x14ac:dyDescent="0.3">
      <c r="A1594" t="s">
        <v>2789</v>
      </c>
      <c r="B1594" s="27">
        <v>45496</v>
      </c>
      <c r="C1594" t="s">
        <v>565</v>
      </c>
      <c r="D1594" t="s">
        <v>989</v>
      </c>
      <c r="E1594" t="s">
        <v>1138</v>
      </c>
      <c r="F1594">
        <v>3</v>
      </c>
      <c r="G1594">
        <v>630.28</v>
      </c>
      <c r="H1594">
        <v>7.0000000000000007E-2</v>
      </c>
      <c r="I1594" t="s">
        <v>1194</v>
      </c>
      <c r="J1594">
        <v>1758.4811999999999</v>
      </c>
    </row>
    <row r="1595" spans="1:10" x14ac:dyDescent="0.3">
      <c r="A1595" t="s">
        <v>2790</v>
      </c>
      <c r="B1595" s="27">
        <v>45355</v>
      </c>
      <c r="C1595" t="s">
        <v>263</v>
      </c>
      <c r="D1595" t="s">
        <v>897</v>
      </c>
      <c r="E1595" t="s">
        <v>1169</v>
      </c>
      <c r="F1595">
        <v>1</v>
      </c>
      <c r="G1595">
        <v>101.84</v>
      </c>
      <c r="H1595">
        <v>0.17</v>
      </c>
      <c r="I1595" t="s">
        <v>1189</v>
      </c>
      <c r="J1595">
        <v>84.527199999999993</v>
      </c>
    </row>
    <row r="1596" spans="1:10" x14ac:dyDescent="0.3">
      <c r="A1596" t="s">
        <v>2791</v>
      </c>
      <c r="B1596" s="27">
        <v>45256</v>
      </c>
      <c r="C1596" t="s">
        <v>129</v>
      </c>
      <c r="D1596" t="s">
        <v>878</v>
      </c>
      <c r="E1596" t="s">
        <v>1175</v>
      </c>
      <c r="F1596">
        <v>4</v>
      </c>
      <c r="G1596">
        <v>641.45000000000005</v>
      </c>
      <c r="H1596">
        <v>0.16</v>
      </c>
      <c r="I1596" t="s">
        <v>1194</v>
      </c>
      <c r="J1596">
        <v>2155.2719999999999</v>
      </c>
    </row>
    <row r="1597" spans="1:10" x14ac:dyDescent="0.3">
      <c r="A1597" t="s">
        <v>2792</v>
      </c>
      <c r="B1597" s="27">
        <v>45849</v>
      </c>
      <c r="C1597" t="s">
        <v>746</v>
      </c>
      <c r="D1597" t="s">
        <v>939</v>
      </c>
      <c r="E1597" t="s">
        <v>1122</v>
      </c>
      <c r="F1597">
        <v>1</v>
      </c>
      <c r="G1597">
        <v>135.87</v>
      </c>
      <c r="H1597">
        <v>0.23</v>
      </c>
      <c r="I1597" t="s">
        <v>1191</v>
      </c>
      <c r="J1597">
        <v>104.6199</v>
      </c>
    </row>
    <row r="1598" spans="1:10" x14ac:dyDescent="0.3">
      <c r="A1598" t="s">
        <v>2793</v>
      </c>
      <c r="B1598" s="27">
        <v>45344</v>
      </c>
      <c r="C1598" t="s">
        <v>198</v>
      </c>
      <c r="D1598" t="s">
        <v>868</v>
      </c>
      <c r="E1598" t="s">
        <v>1141</v>
      </c>
      <c r="F1598">
        <v>1</v>
      </c>
      <c r="G1598">
        <v>388.35</v>
      </c>
      <c r="H1598">
        <v>0.01</v>
      </c>
      <c r="I1598" t="s">
        <v>1191</v>
      </c>
      <c r="J1598">
        <v>384.4665</v>
      </c>
    </row>
    <row r="1599" spans="1:10" x14ac:dyDescent="0.3">
      <c r="A1599" t="s">
        <v>2794</v>
      </c>
      <c r="B1599" s="27">
        <v>45367</v>
      </c>
      <c r="C1599" t="s">
        <v>1869</v>
      </c>
      <c r="D1599" t="s">
        <v>923</v>
      </c>
      <c r="E1599" t="s">
        <v>1151</v>
      </c>
      <c r="F1599">
        <v>2</v>
      </c>
      <c r="G1599">
        <v>999.08</v>
      </c>
      <c r="H1599">
        <v>0.3</v>
      </c>
      <c r="I1599" t="s">
        <v>1191</v>
      </c>
      <c r="J1599">
        <v>1398.712</v>
      </c>
    </row>
    <row r="1600" spans="1:10" x14ac:dyDescent="0.3">
      <c r="A1600" t="s">
        <v>2795</v>
      </c>
      <c r="B1600" s="27">
        <v>45887</v>
      </c>
      <c r="C1600" t="s">
        <v>303</v>
      </c>
      <c r="D1600" t="s">
        <v>923</v>
      </c>
      <c r="E1600" t="s">
        <v>1172</v>
      </c>
      <c r="F1600">
        <v>3</v>
      </c>
      <c r="G1600">
        <v>453.19</v>
      </c>
      <c r="H1600">
        <v>0.08</v>
      </c>
      <c r="I1600" t="s">
        <v>1194</v>
      </c>
      <c r="J1600">
        <v>1250.8044</v>
      </c>
    </row>
    <row r="1601" spans="1:10" x14ac:dyDescent="0.3">
      <c r="A1601" t="s">
        <v>2796</v>
      </c>
      <c r="B1601" s="27">
        <v>45567</v>
      </c>
      <c r="C1601" t="s">
        <v>399</v>
      </c>
      <c r="D1601" t="s">
        <v>1053</v>
      </c>
      <c r="E1601" t="s">
        <v>1154</v>
      </c>
      <c r="F1601">
        <v>2</v>
      </c>
      <c r="G1601">
        <v>61.31</v>
      </c>
      <c r="H1601">
        <v>0.15</v>
      </c>
      <c r="I1601" t="s">
        <v>1194</v>
      </c>
      <c r="J1601">
        <v>104.227</v>
      </c>
    </row>
    <row r="1602" spans="1:10" x14ac:dyDescent="0.3">
      <c r="A1602" t="s">
        <v>2797</v>
      </c>
      <c r="B1602" s="27">
        <v>45223</v>
      </c>
      <c r="C1602" t="s">
        <v>553</v>
      </c>
      <c r="D1602" t="s">
        <v>1056</v>
      </c>
      <c r="E1602" t="s">
        <v>1154</v>
      </c>
      <c r="F1602">
        <v>2</v>
      </c>
      <c r="G1602">
        <v>870.13</v>
      </c>
      <c r="H1602">
        <v>0.23</v>
      </c>
      <c r="I1602" t="s">
        <v>1189</v>
      </c>
      <c r="J1602">
        <v>1340.0001999999999</v>
      </c>
    </row>
    <row r="1603" spans="1:10" x14ac:dyDescent="0.3">
      <c r="A1603" t="s">
        <v>2798</v>
      </c>
      <c r="B1603" s="27">
        <v>45664</v>
      </c>
      <c r="C1603" t="s">
        <v>150</v>
      </c>
      <c r="D1603" t="s">
        <v>848</v>
      </c>
      <c r="E1603" t="s">
        <v>1178</v>
      </c>
      <c r="F1603">
        <v>1</v>
      </c>
      <c r="G1603">
        <v>336.51</v>
      </c>
      <c r="H1603">
        <v>0.11</v>
      </c>
      <c r="I1603" t="s">
        <v>1191</v>
      </c>
      <c r="J1603">
        <v>299.4939</v>
      </c>
    </row>
    <row r="1604" spans="1:10" x14ac:dyDescent="0.3">
      <c r="A1604" t="s">
        <v>2799</v>
      </c>
      <c r="B1604" s="27">
        <v>45313</v>
      </c>
      <c r="C1604" t="s">
        <v>320</v>
      </c>
      <c r="D1604" t="s">
        <v>1013</v>
      </c>
      <c r="E1604" t="s">
        <v>1117</v>
      </c>
      <c r="F1604">
        <v>1</v>
      </c>
      <c r="G1604">
        <v>305.70999999999998</v>
      </c>
      <c r="H1604">
        <v>0.26</v>
      </c>
      <c r="I1604" t="s">
        <v>1194</v>
      </c>
      <c r="J1604">
        <v>226.22540000000001</v>
      </c>
    </row>
    <row r="1605" spans="1:10" x14ac:dyDescent="0.3">
      <c r="A1605" t="s">
        <v>2800</v>
      </c>
      <c r="B1605" s="27">
        <v>45224</v>
      </c>
      <c r="C1605" t="s">
        <v>231</v>
      </c>
      <c r="D1605" t="s">
        <v>830</v>
      </c>
      <c r="E1605" t="s">
        <v>1175</v>
      </c>
      <c r="F1605">
        <v>2</v>
      </c>
      <c r="G1605">
        <v>635.39</v>
      </c>
      <c r="H1605">
        <v>0.28999999999999998</v>
      </c>
      <c r="I1605" t="s">
        <v>1194</v>
      </c>
      <c r="J1605">
        <v>902.25379999999996</v>
      </c>
    </row>
    <row r="1606" spans="1:10" x14ac:dyDescent="0.3">
      <c r="A1606" t="s">
        <v>2801</v>
      </c>
      <c r="B1606" s="27">
        <v>45491</v>
      </c>
      <c r="C1606" t="s">
        <v>226</v>
      </c>
      <c r="D1606" t="s">
        <v>1089</v>
      </c>
      <c r="E1606" t="s">
        <v>1178</v>
      </c>
      <c r="F1606">
        <v>2</v>
      </c>
      <c r="G1606">
        <v>253.87</v>
      </c>
      <c r="H1606">
        <v>0.23</v>
      </c>
      <c r="I1606" t="s">
        <v>1194</v>
      </c>
      <c r="J1606">
        <v>390.95979999999997</v>
      </c>
    </row>
    <row r="1607" spans="1:10" x14ac:dyDescent="0.3">
      <c r="A1607" t="s">
        <v>2802</v>
      </c>
      <c r="B1607" s="27">
        <v>45472</v>
      </c>
      <c r="C1607" t="s">
        <v>765</v>
      </c>
      <c r="D1607" t="s">
        <v>1041</v>
      </c>
      <c r="E1607" t="s">
        <v>1172</v>
      </c>
      <c r="F1607">
        <v>3</v>
      </c>
      <c r="G1607">
        <v>915.81</v>
      </c>
      <c r="H1607">
        <v>0.17</v>
      </c>
      <c r="I1607" t="s">
        <v>1194</v>
      </c>
      <c r="J1607">
        <v>2280.3669</v>
      </c>
    </row>
    <row r="1608" spans="1:10" x14ac:dyDescent="0.3">
      <c r="A1608" t="s">
        <v>2803</v>
      </c>
      <c r="B1608" s="27">
        <v>45795</v>
      </c>
      <c r="C1608" t="s">
        <v>359</v>
      </c>
      <c r="D1608" t="s">
        <v>936</v>
      </c>
      <c r="E1608" t="s">
        <v>1147</v>
      </c>
      <c r="F1608">
        <v>3</v>
      </c>
      <c r="G1608">
        <v>779.5</v>
      </c>
      <c r="H1608">
        <v>0.02</v>
      </c>
      <c r="I1608" t="s">
        <v>1189</v>
      </c>
      <c r="J1608">
        <v>2291.73</v>
      </c>
    </row>
    <row r="1609" spans="1:10" x14ac:dyDescent="0.3">
      <c r="A1609" t="s">
        <v>2804</v>
      </c>
      <c r="B1609" s="27">
        <v>45470</v>
      </c>
      <c r="C1609" t="s">
        <v>743</v>
      </c>
      <c r="D1609" t="s">
        <v>995</v>
      </c>
      <c r="E1609" t="s">
        <v>1169</v>
      </c>
      <c r="F1609">
        <v>2</v>
      </c>
      <c r="G1609">
        <v>780.57</v>
      </c>
      <c r="H1609">
        <v>0.26</v>
      </c>
      <c r="I1609" t="s">
        <v>1189</v>
      </c>
      <c r="J1609">
        <v>1155.2436</v>
      </c>
    </row>
    <row r="1610" spans="1:10" x14ac:dyDescent="0.3">
      <c r="A1610" t="s">
        <v>2805</v>
      </c>
      <c r="B1610" s="27">
        <v>45390</v>
      </c>
      <c r="C1610" t="s">
        <v>615</v>
      </c>
      <c r="D1610" t="s">
        <v>1098</v>
      </c>
      <c r="E1610" t="s">
        <v>1178</v>
      </c>
      <c r="F1610">
        <v>1</v>
      </c>
      <c r="G1610">
        <v>511.35</v>
      </c>
      <c r="H1610">
        <v>0</v>
      </c>
      <c r="I1610" t="s">
        <v>1189</v>
      </c>
      <c r="J1610">
        <v>511.35</v>
      </c>
    </row>
    <row r="1611" spans="1:10" x14ac:dyDescent="0.3">
      <c r="A1611" t="s">
        <v>2806</v>
      </c>
      <c r="B1611" s="27">
        <v>45803</v>
      </c>
      <c r="C1611" t="s">
        <v>49</v>
      </c>
      <c r="D1611" t="s">
        <v>1104</v>
      </c>
      <c r="E1611" t="s">
        <v>1131</v>
      </c>
      <c r="F1611">
        <v>4</v>
      </c>
      <c r="G1611">
        <v>44.07</v>
      </c>
      <c r="H1611">
        <v>0.28999999999999998</v>
      </c>
      <c r="I1611" t="s">
        <v>1194</v>
      </c>
      <c r="J1611">
        <v>125.1588</v>
      </c>
    </row>
    <row r="1612" spans="1:10" x14ac:dyDescent="0.3">
      <c r="A1612" t="s">
        <v>2807</v>
      </c>
      <c r="B1612" s="27">
        <v>45320</v>
      </c>
      <c r="C1612" t="s">
        <v>342</v>
      </c>
      <c r="D1612" t="s">
        <v>1020</v>
      </c>
      <c r="E1612" t="s">
        <v>1157</v>
      </c>
      <c r="F1612">
        <v>2</v>
      </c>
      <c r="G1612">
        <v>895.92</v>
      </c>
      <c r="H1612">
        <v>0.15</v>
      </c>
      <c r="I1612" t="s">
        <v>1189</v>
      </c>
      <c r="J1612">
        <v>1523.0640000000001</v>
      </c>
    </row>
    <row r="1613" spans="1:10" x14ac:dyDescent="0.3">
      <c r="A1613" t="s">
        <v>2808</v>
      </c>
      <c r="B1613" s="27">
        <v>45619</v>
      </c>
      <c r="C1613" t="s">
        <v>497</v>
      </c>
      <c r="D1613" t="s">
        <v>971</v>
      </c>
      <c r="E1613" t="s">
        <v>1126</v>
      </c>
      <c r="F1613">
        <v>4</v>
      </c>
      <c r="G1613">
        <v>456.32</v>
      </c>
      <c r="H1613">
        <v>0.22</v>
      </c>
      <c r="I1613" t="s">
        <v>1194</v>
      </c>
      <c r="J1613">
        <v>1423.7184</v>
      </c>
    </row>
    <row r="1614" spans="1:10" x14ac:dyDescent="0.3">
      <c r="A1614" t="s">
        <v>2809</v>
      </c>
      <c r="B1614" s="27">
        <v>45777</v>
      </c>
      <c r="C1614" t="s">
        <v>671</v>
      </c>
      <c r="D1614" t="s">
        <v>910</v>
      </c>
      <c r="E1614" t="s">
        <v>1117</v>
      </c>
      <c r="F1614">
        <v>1</v>
      </c>
      <c r="G1614">
        <v>905.5</v>
      </c>
      <c r="H1614">
        <v>0.28999999999999998</v>
      </c>
      <c r="I1614" t="s">
        <v>1194</v>
      </c>
      <c r="J1614">
        <v>642.90499999999997</v>
      </c>
    </row>
    <row r="1615" spans="1:10" x14ac:dyDescent="0.3">
      <c r="A1615" t="s">
        <v>2810</v>
      </c>
      <c r="B1615" s="27">
        <v>45523</v>
      </c>
      <c r="C1615" t="s">
        <v>352</v>
      </c>
      <c r="D1615" t="s">
        <v>1228</v>
      </c>
      <c r="E1615" t="s">
        <v>1162</v>
      </c>
      <c r="F1615">
        <v>3</v>
      </c>
      <c r="G1615">
        <v>63.19</v>
      </c>
      <c r="H1615">
        <v>0.08</v>
      </c>
      <c r="I1615" t="s">
        <v>1189</v>
      </c>
      <c r="J1615">
        <v>174.40440000000001</v>
      </c>
    </row>
    <row r="1616" spans="1:10" x14ac:dyDescent="0.3">
      <c r="A1616" t="s">
        <v>2811</v>
      </c>
      <c r="B1616" s="27">
        <v>45628</v>
      </c>
      <c r="C1616" t="s">
        <v>120</v>
      </c>
      <c r="D1616" t="s">
        <v>1023</v>
      </c>
      <c r="E1616" t="s">
        <v>1144</v>
      </c>
      <c r="F1616">
        <v>3</v>
      </c>
      <c r="G1616">
        <v>687.66</v>
      </c>
      <c r="H1616">
        <v>0.06</v>
      </c>
      <c r="I1616" t="s">
        <v>1191</v>
      </c>
      <c r="J1616">
        <v>1939.2012</v>
      </c>
    </row>
    <row r="1617" spans="1:10" x14ac:dyDescent="0.3">
      <c r="A1617" t="s">
        <v>2812</v>
      </c>
      <c r="B1617" s="27">
        <v>45742</v>
      </c>
      <c r="C1617" t="s">
        <v>375</v>
      </c>
      <c r="D1617" t="s">
        <v>939</v>
      </c>
      <c r="E1617" t="s">
        <v>1151</v>
      </c>
      <c r="F1617">
        <v>4</v>
      </c>
      <c r="G1617">
        <v>639.05999999999995</v>
      </c>
      <c r="H1617">
        <v>0.12</v>
      </c>
      <c r="I1617" t="s">
        <v>1191</v>
      </c>
      <c r="J1617">
        <v>2249.4911999999999</v>
      </c>
    </row>
    <row r="1618" spans="1:10" x14ac:dyDescent="0.3">
      <c r="A1618" t="s">
        <v>2813</v>
      </c>
      <c r="B1618" s="27">
        <v>45456</v>
      </c>
      <c r="C1618" t="s">
        <v>150</v>
      </c>
      <c r="D1618" t="s">
        <v>1026</v>
      </c>
      <c r="E1618" t="s">
        <v>1144</v>
      </c>
      <c r="F1618">
        <v>1</v>
      </c>
      <c r="G1618">
        <v>475.15</v>
      </c>
      <c r="H1618">
        <v>0.04</v>
      </c>
      <c r="I1618" t="s">
        <v>1194</v>
      </c>
      <c r="J1618">
        <v>456.14399999999989</v>
      </c>
    </row>
    <row r="1619" spans="1:10" x14ac:dyDescent="0.3">
      <c r="A1619" t="s">
        <v>2814</v>
      </c>
      <c r="B1619" s="27">
        <v>45534</v>
      </c>
      <c r="C1619" t="s">
        <v>331</v>
      </c>
      <c r="D1619" t="s">
        <v>942</v>
      </c>
      <c r="E1619" t="s">
        <v>1141</v>
      </c>
      <c r="F1619">
        <v>1</v>
      </c>
      <c r="G1619">
        <v>62.38</v>
      </c>
      <c r="H1619">
        <v>0.08</v>
      </c>
      <c r="I1619" t="s">
        <v>1194</v>
      </c>
      <c r="J1619">
        <v>57.389600000000002</v>
      </c>
    </row>
    <row r="1620" spans="1:10" x14ac:dyDescent="0.3">
      <c r="A1620" t="s">
        <v>2815</v>
      </c>
      <c r="B1620" s="27">
        <v>45375</v>
      </c>
      <c r="C1620" t="s">
        <v>570</v>
      </c>
      <c r="D1620" t="s">
        <v>848</v>
      </c>
      <c r="E1620" t="s">
        <v>1144</v>
      </c>
      <c r="F1620">
        <v>1</v>
      </c>
      <c r="G1620">
        <v>977.02</v>
      </c>
      <c r="H1620">
        <v>0.2</v>
      </c>
      <c r="I1620" t="s">
        <v>1194</v>
      </c>
      <c r="J1620">
        <v>781.61599999999999</v>
      </c>
    </row>
    <row r="1621" spans="1:10" x14ac:dyDescent="0.3">
      <c r="A1621" t="s">
        <v>2816</v>
      </c>
      <c r="B1621" s="27">
        <v>45546</v>
      </c>
      <c r="C1621" t="s">
        <v>163</v>
      </c>
      <c r="D1621" t="s">
        <v>1062</v>
      </c>
      <c r="E1621" t="s">
        <v>1134</v>
      </c>
      <c r="F1621">
        <v>2</v>
      </c>
      <c r="G1621">
        <v>898.81</v>
      </c>
      <c r="H1621">
        <v>0.25</v>
      </c>
      <c r="I1621" t="s">
        <v>1189</v>
      </c>
      <c r="J1621">
        <v>1348.2149999999999</v>
      </c>
    </row>
    <row r="1622" spans="1:10" x14ac:dyDescent="0.3">
      <c r="A1622" t="s">
        <v>2817</v>
      </c>
      <c r="B1622" s="27">
        <v>45769</v>
      </c>
      <c r="C1622" t="s">
        <v>566</v>
      </c>
      <c r="D1622" t="s">
        <v>983</v>
      </c>
      <c r="E1622" t="s">
        <v>1131</v>
      </c>
      <c r="F1622">
        <v>2</v>
      </c>
      <c r="G1622">
        <v>422.13</v>
      </c>
      <c r="H1622">
        <v>0.28000000000000003</v>
      </c>
      <c r="I1622" t="s">
        <v>1189</v>
      </c>
      <c r="J1622">
        <v>607.86720000000003</v>
      </c>
    </row>
    <row r="1623" spans="1:10" x14ac:dyDescent="0.3">
      <c r="A1623" t="s">
        <v>2818</v>
      </c>
      <c r="B1623" s="27">
        <v>45524</v>
      </c>
      <c r="C1623" t="s">
        <v>120</v>
      </c>
      <c r="D1623" t="s">
        <v>910</v>
      </c>
      <c r="E1623" t="s">
        <v>1157</v>
      </c>
      <c r="F1623">
        <v>1</v>
      </c>
      <c r="G1623">
        <v>324.56</v>
      </c>
      <c r="H1623">
        <v>0.03</v>
      </c>
      <c r="I1623" t="s">
        <v>1194</v>
      </c>
      <c r="J1623">
        <v>314.82319999999999</v>
      </c>
    </row>
    <row r="1624" spans="1:10" x14ac:dyDescent="0.3">
      <c r="A1624" t="s">
        <v>2819</v>
      </c>
      <c r="B1624" s="27">
        <v>45531</v>
      </c>
      <c r="C1624" t="s">
        <v>741</v>
      </c>
      <c r="D1624" t="s">
        <v>977</v>
      </c>
      <c r="E1624" t="s">
        <v>1169</v>
      </c>
      <c r="F1624">
        <v>4</v>
      </c>
      <c r="G1624">
        <v>570.38</v>
      </c>
      <c r="H1624">
        <v>0.26</v>
      </c>
      <c r="I1624" t="s">
        <v>1191</v>
      </c>
      <c r="J1624">
        <v>1688.3248000000001</v>
      </c>
    </row>
    <row r="1625" spans="1:10" x14ac:dyDescent="0.3">
      <c r="A1625" t="s">
        <v>2820</v>
      </c>
      <c r="B1625" s="27">
        <v>45479</v>
      </c>
      <c r="C1625" t="s">
        <v>633</v>
      </c>
      <c r="D1625" t="s">
        <v>910</v>
      </c>
      <c r="E1625" t="s">
        <v>1166</v>
      </c>
      <c r="F1625">
        <v>2</v>
      </c>
      <c r="G1625">
        <v>223.73</v>
      </c>
      <c r="H1625">
        <v>0.11</v>
      </c>
      <c r="I1625" t="s">
        <v>1191</v>
      </c>
      <c r="J1625">
        <v>398.23939999999999</v>
      </c>
    </row>
    <row r="1626" spans="1:10" x14ac:dyDescent="0.3">
      <c r="A1626" t="s">
        <v>2821</v>
      </c>
      <c r="B1626" s="27">
        <v>45868</v>
      </c>
      <c r="C1626" t="s">
        <v>566</v>
      </c>
      <c r="D1626" t="s">
        <v>1071</v>
      </c>
      <c r="E1626" t="s">
        <v>1169</v>
      </c>
      <c r="F1626">
        <v>4</v>
      </c>
      <c r="G1626">
        <v>164.93</v>
      </c>
      <c r="H1626">
        <v>0.11</v>
      </c>
      <c r="I1626" t="s">
        <v>1189</v>
      </c>
      <c r="J1626">
        <v>587.1508</v>
      </c>
    </row>
    <row r="1627" spans="1:10" x14ac:dyDescent="0.3">
      <c r="A1627" t="s">
        <v>2822</v>
      </c>
      <c r="B1627" s="27">
        <v>45569</v>
      </c>
      <c r="C1627" t="s">
        <v>419</v>
      </c>
      <c r="D1627" t="s">
        <v>848</v>
      </c>
      <c r="E1627" t="s">
        <v>1144</v>
      </c>
      <c r="F1627">
        <v>3</v>
      </c>
      <c r="G1627">
        <v>326.66000000000003</v>
      </c>
      <c r="H1627">
        <v>0.28000000000000003</v>
      </c>
      <c r="I1627" t="s">
        <v>1194</v>
      </c>
      <c r="J1627">
        <v>705.5856</v>
      </c>
    </row>
    <row r="1628" spans="1:10" x14ac:dyDescent="0.3">
      <c r="A1628" t="s">
        <v>2823</v>
      </c>
      <c r="B1628" s="27">
        <v>45382</v>
      </c>
      <c r="C1628" t="s">
        <v>321</v>
      </c>
      <c r="D1628" t="s">
        <v>792</v>
      </c>
      <c r="E1628" t="s">
        <v>1166</v>
      </c>
      <c r="F1628">
        <v>2</v>
      </c>
      <c r="G1628">
        <v>462.93</v>
      </c>
      <c r="H1628">
        <v>0.17</v>
      </c>
      <c r="I1628" t="s">
        <v>1191</v>
      </c>
      <c r="J1628">
        <v>768.46379999999999</v>
      </c>
    </row>
    <row r="1629" spans="1:10" x14ac:dyDescent="0.3">
      <c r="A1629" t="s">
        <v>2824</v>
      </c>
      <c r="B1629" s="27">
        <v>45885</v>
      </c>
      <c r="C1629" t="s">
        <v>270</v>
      </c>
      <c r="D1629" t="s">
        <v>787</v>
      </c>
      <c r="E1629" t="s">
        <v>1169</v>
      </c>
      <c r="F1629">
        <v>3</v>
      </c>
      <c r="G1629">
        <v>60.26</v>
      </c>
      <c r="H1629">
        <v>0.04</v>
      </c>
      <c r="I1629" t="s">
        <v>1189</v>
      </c>
      <c r="J1629">
        <v>173.5488</v>
      </c>
    </row>
    <row r="1630" spans="1:10" x14ac:dyDescent="0.3">
      <c r="A1630" t="s">
        <v>2825</v>
      </c>
      <c r="B1630" s="27">
        <v>45829</v>
      </c>
      <c r="C1630" t="s">
        <v>157</v>
      </c>
      <c r="D1630" t="s">
        <v>910</v>
      </c>
      <c r="E1630" t="s">
        <v>1151</v>
      </c>
      <c r="F1630">
        <v>3</v>
      </c>
      <c r="G1630">
        <v>109.5</v>
      </c>
      <c r="H1630">
        <v>0.06</v>
      </c>
      <c r="I1630" t="s">
        <v>1194</v>
      </c>
      <c r="J1630">
        <v>308.79000000000002</v>
      </c>
    </row>
    <row r="1631" spans="1:10" x14ac:dyDescent="0.3">
      <c r="A1631" t="s">
        <v>2826</v>
      </c>
      <c r="B1631" s="27">
        <v>45721</v>
      </c>
      <c r="C1631" t="s">
        <v>613</v>
      </c>
      <c r="D1631" t="s">
        <v>1023</v>
      </c>
      <c r="E1631" t="s">
        <v>1169</v>
      </c>
      <c r="F1631">
        <v>1</v>
      </c>
      <c r="G1631">
        <v>505.83</v>
      </c>
      <c r="H1631">
        <v>0.14000000000000001</v>
      </c>
      <c r="I1631" t="s">
        <v>1194</v>
      </c>
      <c r="J1631">
        <v>435.0138</v>
      </c>
    </row>
    <row r="1632" spans="1:10" x14ac:dyDescent="0.3">
      <c r="A1632" t="s">
        <v>2827</v>
      </c>
      <c r="B1632" s="27">
        <v>45511</v>
      </c>
      <c r="C1632" t="s">
        <v>292</v>
      </c>
      <c r="D1632" t="s">
        <v>1107</v>
      </c>
      <c r="E1632" t="s">
        <v>1154</v>
      </c>
      <c r="F1632">
        <v>2</v>
      </c>
      <c r="G1632">
        <v>443.15</v>
      </c>
      <c r="H1632">
        <v>0.27</v>
      </c>
      <c r="I1632" t="s">
        <v>1191</v>
      </c>
      <c r="J1632">
        <v>646.99899999999991</v>
      </c>
    </row>
    <row r="1633" spans="1:10" x14ac:dyDescent="0.3">
      <c r="A1633" t="s">
        <v>2828</v>
      </c>
      <c r="B1633" s="27">
        <v>45739</v>
      </c>
      <c r="C1633" t="s">
        <v>778</v>
      </c>
      <c r="D1633" t="s">
        <v>816</v>
      </c>
      <c r="E1633" t="s">
        <v>1144</v>
      </c>
      <c r="F1633">
        <v>2</v>
      </c>
      <c r="G1633">
        <v>784.26</v>
      </c>
      <c r="H1633">
        <v>0.23</v>
      </c>
      <c r="I1633" t="s">
        <v>1191</v>
      </c>
      <c r="J1633">
        <v>1207.7603999999999</v>
      </c>
    </row>
    <row r="1634" spans="1:10" x14ac:dyDescent="0.3">
      <c r="A1634" t="s">
        <v>2829</v>
      </c>
      <c r="B1634" s="27">
        <v>45533</v>
      </c>
      <c r="C1634" t="s">
        <v>721</v>
      </c>
      <c r="D1634" t="s">
        <v>926</v>
      </c>
      <c r="E1634" t="s">
        <v>1157</v>
      </c>
      <c r="F1634">
        <v>3</v>
      </c>
      <c r="G1634">
        <v>590.30999999999995</v>
      </c>
      <c r="H1634">
        <v>0.17</v>
      </c>
      <c r="I1634" t="s">
        <v>1191</v>
      </c>
      <c r="J1634">
        <v>1469.8719000000001</v>
      </c>
    </row>
    <row r="1635" spans="1:10" x14ac:dyDescent="0.3">
      <c r="A1635" t="s">
        <v>2830</v>
      </c>
      <c r="B1635" s="27">
        <v>45553</v>
      </c>
      <c r="C1635" t="s">
        <v>230</v>
      </c>
      <c r="D1635" t="s">
        <v>1020</v>
      </c>
      <c r="E1635" t="s">
        <v>1169</v>
      </c>
      <c r="F1635">
        <v>1</v>
      </c>
      <c r="G1635">
        <v>696.13</v>
      </c>
      <c r="H1635">
        <v>0.06</v>
      </c>
      <c r="I1635" t="s">
        <v>1194</v>
      </c>
      <c r="J1635">
        <v>654.36219999999992</v>
      </c>
    </row>
    <row r="1636" spans="1:10" x14ac:dyDescent="0.3">
      <c r="A1636" t="s">
        <v>2831</v>
      </c>
      <c r="B1636" s="27">
        <v>45341</v>
      </c>
      <c r="C1636" t="s">
        <v>210</v>
      </c>
      <c r="D1636" t="s">
        <v>965</v>
      </c>
      <c r="E1636" t="s">
        <v>1141</v>
      </c>
      <c r="F1636">
        <v>4</v>
      </c>
      <c r="G1636">
        <v>194.39</v>
      </c>
      <c r="H1636">
        <v>0.25</v>
      </c>
      <c r="I1636" t="s">
        <v>1189</v>
      </c>
      <c r="J1636">
        <v>583.16999999999996</v>
      </c>
    </row>
    <row r="1637" spans="1:10" x14ac:dyDescent="0.3">
      <c r="A1637" t="s">
        <v>2832</v>
      </c>
      <c r="B1637" s="27">
        <v>45430</v>
      </c>
      <c r="C1637" t="s">
        <v>535</v>
      </c>
      <c r="D1637" t="s">
        <v>907</v>
      </c>
      <c r="E1637" t="s">
        <v>1122</v>
      </c>
      <c r="F1637">
        <v>1</v>
      </c>
      <c r="G1637">
        <v>339.7</v>
      </c>
      <c r="H1637">
        <v>0.1</v>
      </c>
      <c r="I1637" t="s">
        <v>1189</v>
      </c>
      <c r="J1637">
        <v>305.73</v>
      </c>
    </row>
    <row r="1638" spans="1:10" x14ac:dyDescent="0.3">
      <c r="A1638" t="s">
        <v>2833</v>
      </c>
      <c r="B1638" s="27">
        <v>45912</v>
      </c>
      <c r="C1638" t="s">
        <v>117</v>
      </c>
      <c r="D1638" t="s">
        <v>1016</v>
      </c>
      <c r="E1638" t="s">
        <v>1162</v>
      </c>
      <c r="F1638">
        <v>4</v>
      </c>
      <c r="G1638">
        <v>463.16</v>
      </c>
      <c r="H1638">
        <v>0.27</v>
      </c>
      <c r="I1638" t="s">
        <v>1191</v>
      </c>
      <c r="J1638">
        <v>1352.4272000000001</v>
      </c>
    </row>
    <row r="1639" spans="1:10" x14ac:dyDescent="0.3">
      <c r="A1639" t="s">
        <v>2834</v>
      </c>
      <c r="B1639" s="27">
        <v>45709</v>
      </c>
      <c r="C1639" t="s">
        <v>213</v>
      </c>
      <c r="D1639" t="s">
        <v>807</v>
      </c>
      <c r="E1639" t="s">
        <v>1154</v>
      </c>
      <c r="F1639">
        <v>2</v>
      </c>
      <c r="G1639">
        <v>824.91</v>
      </c>
      <c r="H1639">
        <v>0.09</v>
      </c>
      <c r="I1639" t="s">
        <v>1189</v>
      </c>
      <c r="J1639">
        <v>1501.3362</v>
      </c>
    </row>
    <row r="1640" spans="1:10" x14ac:dyDescent="0.3">
      <c r="A1640" t="s">
        <v>2835</v>
      </c>
      <c r="B1640" s="27">
        <v>45520</v>
      </c>
      <c r="C1640" t="s">
        <v>156</v>
      </c>
      <c r="D1640" t="s">
        <v>807</v>
      </c>
      <c r="E1640" t="s">
        <v>1126</v>
      </c>
      <c r="F1640">
        <v>4</v>
      </c>
      <c r="G1640">
        <v>796.89</v>
      </c>
      <c r="H1640">
        <v>0.17</v>
      </c>
      <c r="I1640" t="s">
        <v>1189</v>
      </c>
      <c r="J1640">
        <v>2645.6747999999998</v>
      </c>
    </row>
    <row r="1641" spans="1:10" x14ac:dyDescent="0.3">
      <c r="A1641" t="s">
        <v>2836</v>
      </c>
      <c r="B1641" s="27">
        <v>45478</v>
      </c>
      <c r="C1641" t="s">
        <v>406</v>
      </c>
      <c r="D1641" t="s">
        <v>885</v>
      </c>
      <c r="E1641" t="s">
        <v>1172</v>
      </c>
      <c r="F1641">
        <v>3</v>
      </c>
      <c r="G1641">
        <v>543.92999999999995</v>
      </c>
      <c r="H1641">
        <v>0.3</v>
      </c>
      <c r="I1641" t="s">
        <v>1194</v>
      </c>
      <c r="J1641">
        <v>1142.2529999999999</v>
      </c>
    </row>
    <row r="1642" spans="1:10" x14ac:dyDescent="0.3">
      <c r="A1642" t="s">
        <v>2837</v>
      </c>
      <c r="B1642" s="27">
        <v>45496</v>
      </c>
      <c r="C1642" t="s">
        <v>307</v>
      </c>
      <c r="D1642" t="s">
        <v>844</v>
      </c>
      <c r="E1642" t="s">
        <v>1144</v>
      </c>
      <c r="F1642">
        <v>2</v>
      </c>
      <c r="G1642">
        <v>44.65</v>
      </c>
      <c r="H1642">
        <v>0.03</v>
      </c>
      <c r="I1642" t="s">
        <v>1191</v>
      </c>
      <c r="J1642">
        <v>86.620999999999995</v>
      </c>
    </row>
    <row r="1643" spans="1:10" x14ac:dyDescent="0.3">
      <c r="A1643" t="s">
        <v>2838</v>
      </c>
      <c r="B1643" s="27">
        <v>45742</v>
      </c>
      <c r="C1643" t="s">
        <v>421</v>
      </c>
      <c r="D1643" t="s">
        <v>980</v>
      </c>
      <c r="E1643" t="s">
        <v>1117</v>
      </c>
      <c r="F1643">
        <v>4</v>
      </c>
      <c r="G1643">
        <v>827.39</v>
      </c>
      <c r="H1643">
        <v>0.06</v>
      </c>
      <c r="I1643" t="s">
        <v>1194</v>
      </c>
      <c r="J1643">
        <v>3110.9863999999998</v>
      </c>
    </row>
    <row r="1644" spans="1:10" x14ac:dyDescent="0.3">
      <c r="A1644" t="s">
        <v>2839</v>
      </c>
      <c r="B1644" s="27">
        <v>45301</v>
      </c>
      <c r="C1644" t="s">
        <v>500</v>
      </c>
      <c r="D1644" t="s">
        <v>844</v>
      </c>
      <c r="E1644" t="s">
        <v>1159</v>
      </c>
      <c r="F1644">
        <v>2</v>
      </c>
      <c r="G1644">
        <v>403.2</v>
      </c>
      <c r="H1644">
        <v>0.21</v>
      </c>
      <c r="I1644" t="s">
        <v>1191</v>
      </c>
      <c r="J1644">
        <v>637.05600000000004</v>
      </c>
    </row>
    <row r="1645" spans="1:10" x14ac:dyDescent="0.3">
      <c r="A1645" t="s">
        <v>2840</v>
      </c>
      <c r="B1645" s="27">
        <v>45547</v>
      </c>
      <c r="C1645" t="s">
        <v>50</v>
      </c>
      <c r="D1645" t="s">
        <v>1071</v>
      </c>
      <c r="E1645" t="s">
        <v>1162</v>
      </c>
      <c r="F1645">
        <v>4</v>
      </c>
      <c r="G1645">
        <v>292.31</v>
      </c>
      <c r="H1645">
        <v>0.27</v>
      </c>
      <c r="I1645" t="s">
        <v>1191</v>
      </c>
      <c r="J1645">
        <v>853.54520000000002</v>
      </c>
    </row>
    <row r="1646" spans="1:10" x14ac:dyDescent="0.3">
      <c r="A1646" t="s">
        <v>2841</v>
      </c>
      <c r="B1646" s="27">
        <v>45806</v>
      </c>
      <c r="C1646" t="s">
        <v>772</v>
      </c>
      <c r="D1646" t="s">
        <v>797</v>
      </c>
      <c r="E1646" t="s">
        <v>1154</v>
      </c>
      <c r="F1646">
        <v>1</v>
      </c>
      <c r="G1646">
        <v>948.33</v>
      </c>
      <c r="H1646">
        <v>0.11</v>
      </c>
      <c r="I1646" t="s">
        <v>1189</v>
      </c>
      <c r="J1646">
        <v>844.01370000000009</v>
      </c>
    </row>
    <row r="1647" spans="1:10" x14ac:dyDescent="0.3">
      <c r="A1647" t="s">
        <v>2842</v>
      </c>
      <c r="B1647" s="27">
        <v>45294</v>
      </c>
      <c r="C1647" t="s">
        <v>555</v>
      </c>
      <c r="D1647" t="s">
        <v>926</v>
      </c>
      <c r="E1647" t="s">
        <v>1138</v>
      </c>
      <c r="F1647">
        <v>1</v>
      </c>
      <c r="G1647">
        <v>702.27</v>
      </c>
      <c r="H1647">
        <v>0.17</v>
      </c>
      <c r="I1647" t="s">
        <v>1194</v>
      </c>
      <c r="J1647">
        <v>582.88409999999999</v>
      </c>
    </row>
    <row r="1648" spans="1:10" x14ac:dyDescent="0.3">
      <c r="A1648" t="s">
        <v>2843</v>
      </c>
      <c r="B1648" s="27">
        <v>45875</v>
      </c>
      <c r="C1648" t="s">
        <v>102</v>
      </c>
      <c r="D1648" t="s">
        <v>897</v>
      </c>
      <c r="E1648" t="s">
        <v>1131</v>
      </c>
      <c r="F1648">
        <v>2</v>
      </c>
      <c r="G1648">
        <v>379.28</v>
      </c>
      <c r="H1648">
        <v>0.26</v>
      </c>
      <c r="I1648" t="s">
        <v>1189</v>
      </c>
      <c r="J1648">
        <v>561.33439999999996</v>
      </c>
    </row>
    <row r="1649" spans="1:10" x14ac:dyDescent="0.3">
      <c r="A1649" t="s">
        <v>2844</v>
      </c>
      <c r="B1649" s="27">
        <v>45669</v>
      </c>
      <c r="C1649" t="s">
        <v>249</v>
      </c>
      <c r="D1649" t="s">
        <v>951</v>
      </c>
      <c r="E1649" t="s">
        <v>1117</v>
      </c>
      <c r="F1649">
        <v>4</v>
      </c>
      <c r="G1649">
        <v>92.35</v>
      </c>
      <c r="H1649">
        <v>0.15</v>
      </c>
      <c r="I1649" t="s">
        <v>1189</v>
      </c>
      <c r="J1649">
        <v>313.99</v>
      </c>
    </row>
    <row r="1650" spans="1:10" x14ac:dyDescent="0.3">
      <c r="A1650" t="s">
        <v>2845</v>
      </c>
      <c r="B1650" s="27">
        <v>45606</v>
      </c>
      <c r="C1650" t="s">
        <v>375</v>
      </c>
      <c r="D1650" t="s">
        <v>926</v>
      </c>
      <c r="E1650" t="s">
        <v>1159</v>
      </c>
      <c r="F1650">
        <v>4</v>
      </c>
      <c r="G1650">
        <v>721.54</v>
      </c>
      <c r="H1650">
        <v>0.21</v>
      </c>
      <c r="I1650" t="s">
        <v>1189</v>
      </c>
      <c r="J1650">
        <v>2280.0664000000002</v>
      </c>
    </row>
    <row r="1651" spans="1:10" x14ac:dyDescent="0.3">
      <c r="A1651" t="s">
        <v>2846</v>
      </c>
      <c r="B1651" s="27">
        <v>45787</v>
      </c>
      <c r="C1651" t="s">
        <v>126</v>
      </c>
      <c r="D1651" t="s">
        <v>923</v>
      </c>
      <c r="E1651" t="s">
        <v>1151</v>
      </c>
      <c r="F1651">
        <v>1</v>
      </c>
      <c r="G1651">
        <v>228.69</v>
      </c>
      <c r="H1651">
        <v>0.14000000000000001</v>
      </c>
      <c r="I1651" t="s">
        <v>1189</v>
      </c>
      <c r="J1651">
        <v>196.67339999999999</v>
      </c>
    </row>
    <row r="1652" spans="1:10" x14ac:dyDescent="0.3">
      <c r="A1652" t="s">
        <v>2847</v>
      </c>
      <c r="B1652" s="27">
        <v>45929</v>
      </c>
      <c r="C1652" t="s">
        <v>572</v>
      </c>
      <c r="D1652" t="s">
        <v>971</v>
      </c>
      <c r="E1652" t="s">
        <v>1154</v>
      </c>
      <c r="F1652">
        <v>1</v>
      </c>
      <c r="G1652">
        <v>899.09</v>
      </c>
      <c r="H1652">
        <v>0.2</v>
      </c>
      <c r="I1652" t="s">
        <v>1191</v>
      </c>
      <c r="J1652">
        <v>719.27200000000005</v>
      </c>
    </row>
    <row r="1653" spans="1:10" x14ac:dyDescent="0.3">
      <c r="A1653" t="s">
        <v>2848</v>
      </c>
      <c r="B1653" s="27">
        <v>45379</v>
      </c>
      <c r="C1653" t="s">
        <v>617</v>
      </c>
      <c r="D1653" t="s">
        <v>821</v>
      </c>
      <c r="E1653" t="s">
        <v>1147</v>
      </c>
      <c r="F1653">
        <v>4</v>
      </c>
      <c r="G1653">
        <v>195.75</v>
      </c>
      <c r="H1653">
        <v>0.17</v>
      </c>
      <c r="I1653" t="s">
        <v>1189</v>
      </c>
      <c r="J1653">
        <v>649.89</v>
      </c>
    </row>
    <row r="1654" spans="1:10" x14ac:dyDescent="0.3">
      <c r="A1654" t="s">
        <v>2849</v>
      </c>
      <c r="B1654" s="27">
        <v>45532</v>
      </c>
      <c r="C1654" t="s">
        <v>678</v>
      </c>
      <c r="D1654" t="s">
        <v>1092</v>
      </c>
      <c r="E1654" t="s">
        <v>1166</v>
      </c>
      <c r="F1654">
        <v>3</v>
      </c>
      <c r="G1654">
        <v>199.13</v>
      </c>
      <c r="H1654">
        <v>0.24</v>
      </c>
      <c r="I1654" t="s">
        <v>1189</v>
      </c>
      <c r="J1654">
        <v>454.01639999999998</v>
      </c>
    </row>
    <row r="1655" spans="1:10" x14ac:dyDescent="0.3">
      <c r="A1655" t="s">
        <v>2850</v>
      </c>
      <c r="B1655" s="27">
        <v>45466</v>
      </c>
      <c r="C1655" t="s">
        <v>287</v>
      </c>
      <c r="D1655" t="s">
        <v>872</v>
      </c>
      <c r="E1655" t="s">
        <v>1164</v>
      </c>
      <c r="F1655">
        <v>2</v>
      </c>
      <c r="G1655">
        <v>833.62</v>
      </c>
      <c r="H1655">
        <v>0.18</v>
      </c>
      <c r="I1655" t="s">
        <v>1189</v>
      </c>
      <c r="J1655">
        <v>1367.1368</v>
      </c>
    </row>
    <row r="1656" spans="1:10" x14ac:dyDescent="0.3">
      <c r="A1656" t="s">
        <v>2851</v>
      </c>
      <c r="B1656" s="27">
        <v>45395</v>
      </c>
      <c r="C1656" t="s">
        <v>765</v>
      </c>
      <c r="D1656" t="s">
        <v>1038</v>
      </c>
      <c r="E1656" t="s">
        <v>1117</v>
      </c>
      <c r="F1656">
        <v>1</v>
      </c>
      <c r="G1656">
        <v>676.26</v>
      </c>
      <c r="H1656">
        <v>0.14000000000000001</v>
      </c>
      <c r="I1656" t="s">
        <v>1189</v>
      </c>
      <c r="J1656">
        <v>581.58359999999993</v>
      </c>
    </row>
    <row r="1657" spans="1:10" x14ac:dyDescent="0.3">
      <c r="A1657" t="s">
        <v>2852</v>
      </c>
      <c r="B1657" s="27">
        <v>45708</v>
      </c>
      <c r="C1657" t="s">
        <v>82</v>
      </c>
      <c r="D1657" t="s">
        <v>992</v>
      </c>
      <c r="E1657" t="s">
        <v>1151</v>
      </c>
      <c r="F1657">
        <v>2</v>
      </c>
      <c r="G1657">
        <v>666.49</v>
      </c>
      <c r="H1657">
        <v>0.06</v>
      </c>
      <c r="I1657" t="s">
        <v>1189</v>
      </c>
      <c r="J1657">
        <v>1253.0011999999999</v>
      </c>
    </row>
    <row r="1658" spans="1:10" x14ac:dyDescent="0.3">
      <c r="A1658" t="s">
        <v>2853</v>
      </c>
      <c r="B1658" s="27">
        <v>45735</v>
      </c>
      <c r="C1658" t="s">
        <v>728</v>
      </c>
      <c r="D1658" t="s">
        <v>848</v>
      </c>
      <c r="E1658" t="s">
        <v>1134</v>
      </c>
      <c r="F1658">
        <v>3</v>
      </c>
      <c r="G1658">
        <v>471.19</v>
      </c>
      <c r="H1658">
        <v>0.28000000000000003</v>
      </c>
      <c r="I1658" t="s">
        <v>1194</v>
      </c>
      <c r="J1658">
        <v>1017.7704</v>
      </c>
    </row>
    <row r="1659" spans="1:10" x14ac:dyDescent="0.3">
      <c r="A1659" t="s">
        <v>2854</v>
      </c>
      <c r="B1659" s="27">
        <v>45237</v>
      </c>
      <c r="C1659" t="s">
        <v>229</v>
      </c>
      <c r="D1659" t="s">
        <v>821</v>
      </c>
      <c r="E1659" t="s">
        <v>1131</v>
      </c>
      <c r="F1659">
        <v>4</v>
      </c>
      <c r="G1659">
        <v>555.65</v>
      </c>
      <c r="H1659">
        <v>0.25</v>
      </c>
      <c r="I1659" t="s">
        <v>1194</v>
      </c>
      <c r="J1659">
        <v>1666.95</v>
      </c>
    </row>
    <row r="1660" spans="1:10" x14ac:dyDescent="0.3">
      <c r="A1660" t="s">
        <v>2855</v>
      </c>
      <c r="B1660" s="27">
        <v>45282</v>
      </c>
      <c r="C1660" t="s">
        <v>89</v>
      </c>
      <c r="D1660" t="s">
        <v>1098</v>
      </c>
      <c r="E1660" t="s">
        <v>1164</v>
      </c>
      <c r="F1660">
        <v>2</v>
      </c>
      <c r="G1660">
        <v>100.42</v>
      </c>
      <c r="H1660">
        <v>0.06</v>
      </c>
      <c r="I1660" t="s">
        <v>1189</v>
      </c>
      <c r="J1660">
        <v>188.78960000000001</v>
      </c>
    </row>
    <row r="1661" spans="1:10" x14ac:dyDescent="0.3">
      <c r="A1661" t="s">
        <v>2856</v>
      </c>
      <c r="B1661" s="27">
        <v>45337</v>
      </c>
      <c r="C1661" t="s">
        <v>120</v>
      </c>
      <c r="D1661" t="s">
        <v>1107</v>
      </c>
      <c r="E1661" t="s">
        <v>1175</v>
      </c>
      <c r="F1661">
        <v>3</v>
      </c>
      <c r="G1661">
        <v>981.69</v>
      </c>
      <c r="H1661">
        <v>0.05</v>
      </c>
      <c r="I1661" t="s">
        <v>1194</v>
      </c>
      <c r="J1661">
        <v>2797.8164999999999</v>
      </c>
    </row>
    <row r="1662" spans="1:10" x14ac:dyDescent="0.3">
      <c r="A1662" t="s">
        <v>2857</v>
      </c>
      <c r="B1662" s="27">
        <v>45310</v>
      </c>
      <c r="C1662" t="s">
        <v>529</v>
      </c>
      <c r="D1662" t="s">
        <v>830</v>
      </c>
      <c r="E1662" t="s">
        <v>1169</v>
      </c>
      <c r="F1662">
        <v>2</v>
      </c>
      <c r="G1662">
        <v>848.87</v>
      </c>
      <c r="H1662">
        <v>0.09</v>
      </c>
      <c r="I1662" t="s">
        <v>1194</v>
      </c>
      <c r="J1662">
        <v>1544.9434000000001</v>
      </c>
    </row>
    <row r="1663" spans="1:10" x14ac:dyDescent="0.3">
      <c r="A1663" t="s">
        <v>2858</v>
      </c>
      <c r="B1663" s="27">
        <v>45230</v>
      </c>
      <c r="C1663" t="s">
        <v>602</v>
      </c>
      <c r="D1663" t="s">
        <v>1101</v>
      </c>
      <c r="E1663" t="s">
        <v>1154</v>
      </c>
      <c r="F1663">
        <v>3</v>
      </c>
      <c r="G1663">
        <v>582.32000000000005</v>
      </c>
      <c r="H1663">
        <v>0</v>
      </c>
      <c r="I1663" t="s">
        <v>1191</v>
      </c>
      <c r="J1663">
        <v>1746.96</v>
      </c>
    </row>
    <row r="1664" spans="1:10" x14ac:dyDescent="0.3">
      <c r="A1664" t="s">
        <v>2859</v>
      </c>
      <c r="B1664" s="27">
        <v>45341</v>
      </c>
      <c r="C1664" t="s">
        <v>304</v>
      </c>
      <c r="D1664" t="s">
        <v>958</v>
      </c>
      <c r="E1664" t="s">
        <v>1172</v>
      </c>
      <c r="F1664">
        <v>2</v>
      </c>
      <c r="G1664">
        <v>869.43</v>
      </c>
      <c r="H1664">
        <v>0.24</v>
      </c>
      <c r="I1664" t="s">
        <v>1194</v>
      </c>
      <c r="J1664">
        <v>1321.5336</v>
      </c>
    </row>
    <row r="1665" spans="1:10" x14ac:dyDescent="0.3">
      <c r="A1665" t="s">
        <v>2860</v>
      </c>
      <c r="B1665" s="27">
        <v>45440</v>
      </c>
      <c r="C1665" t="s">
        <v>58</v>
      </c>
      <c r="D1665" t="s">
        <v>974</v>
      </c>
      <c r="E1665" t="s">
        <v>1134</v>
      </c>
      <c r="F1665">
        <v>1</v>
      </c>
      <c r="G1665">
        <v>62.26</v>
      </c>
      <c r="H1665">
        <v>0.03</v>
      </c>
      <c r="I1665" t="s">
        <v>1194</v>
      </c>
      <c r="J1665">
        <v>60.392200000000003</v>
      </c>
    </row>
    <row r="1666" spans="1:10" x14ac:dyDescent="0.3">
      <c r="A1666" t="s">
        <v>2861</v>
      </c>
      <c r="B1666" s="27">
        <v>45798</v>
      </c>
      <c r="C1666" t="s">
        <v>275</v>
      </c>
      <c r="D1666" t="s">
        <v>926</v>
      </c>
      <c r="E1666" t="s">
        <v>1164</v>
      </c>
      <c r="F1666">
        <v>3</v>
      </c>
      <c r="G1666">
        <v>343.97</v>
      </c>
      <c r="H1666">
        <v>0.04</v>
      </c>
      <c r="I1666" t="s">
        <v>1194</v>
      </c>
      <c r="J1666">
        <v>990.6336</v>
      </c>
    </row>
    <row r="1667" spans="1:10" x14ac:dyDescent="0.3">
      <c r="A1667" t="s">
        <v>2862</v>
      </c>
      <c r="B1667" s="27">
        <v>45293</v>
      </c>
      <c r="C1667" t="s">
        <v>495</v>
      </c>
      <c r="D1667" t="s">
        <v>878</v>
      </c>
      <c r="E1667" t="s">
        <v>1159</v>
      </c>
      <c r="F1667">
        <v>3</v>
      </c>
      <c r="G1667">
        <v>304.67</v>
      </c>
      <c r="H1667">
        <v>0.11</v>
      </c>
      <c r="I1667" t="s">
        <v>1189</v>
      </c>
      <c r="J1667">
        <v>813.46889999999996</v>
      </c>
    </row>
    <row r="1668" spans="1:10" x14ac:dyDescent="0.3">
      <c r="A1668" t="s">
        <v>2863</v>
      </c>
      <c r="B1668" s="27">
        <v>45296</v>
      </c>
      <c r="C1668" t="s">
        <v>586</v>
      </c>
      <c r="D1668" t="s">
        <v>888</v>
      </c>
      <c r="E1668" t="s">
        <v>1151</v>
      </c>
      <c r="F1668">
        <v>4</v>
      </c>
      <c r="G1668">
        <v>208.34</v>
      </c>
      <c r="H1668">
        <v>0.01</v>
      </c>
      <c r="I1668" t="s">
        <v>1191</v>
      </c>
      <c r="J1668">
        <v>825.02639999999997</v>
      </c>
    </row>
    <row r="1669" spans="1:10" x14ac:dyDescent="0.3">
      <c r="A1669" t="s">
        <v>2864</v>
      </c>
      <c r="B1669" s="27">
        <v>45860</v>
      </c>
      <c r="C1669" t="s">
        <v>507</v>
      </c>
      <c r="D1669" t="s">
        <v>1071</v>
      </c>
      <c r="E1669" t="s">
        <v>1122</v>
      </c>
      <c r="F1669">
        <v>1</v>
      </c>
      <c r="G1669">
        <v>119.04</v>
      </c>
      <c r="H1669">
        <v>0.13</v>
      </c>
      <c r="I1669" t="s">
        <v>1194</v>
      </c>
      <c r="J1669">
        <v>103.56480000000001</v>
      </c>
    </row>
    <row r="1670" spans="1:10" x14ac:dyDescent="0.3">
      <c r="A1670" t="s">
        <v>2865</v>
      </c>
      <c r="B1670" s="27">
        <v>45843</v>
      </c>
      <c r="C1670" t="s">
        <v>521</v>
      </c>
      <c r="D1670" t="s">
        <v>942</v>
      </c>
      <c r="E1670" t="s">
        <v>1151</v>
      </c>
      <c r="F1670">
        <v>4</v>
      </c>
      <c r="G1670">
        <v>791.65</v>
      </c>
      <c r="H1670">
        <v>0.06</v>
      </c>
      <c r="I1670" t="s">
        <v>1194</v>
      </c>
      <c r="J1670">
        <v>2976.6039999999998</v>
      </c>
    </row>
    <row r="1671" spans="1:10" x14ac:dyDescent="0.3">
      <c r="A1671" t="s">
        <v>2866</v>
      </c>
      <c r="B1671" s="27">
        <v>45862</v>
      </c>
      <c r="C1671" t="s">
        <v>124</v>
      </c>
      <c r="D1671" t="s">
        <v>844</v>
      </c>
      <c r="E1671" t="s">
        <v>1126</v>
      </c>
      <c r="F1671">
        <v>2</v>
      </c>
      <c r="G1671">
        <v>414.86</v>
      </c>
      <c r="H1671">
        <v>0.23</v>
      </c>
      <c r="I1671" t="s">
        <v>1189</v>
      </c>
      <c r="J1671">
        <v>638.88440000000003</v>
      </c>
    </row>
    <row r="1672" spans="1:10" x14ac:dyDescent="0.3">
      <c r="A1672" t="s">
        <v>2867</v>
      </c>
      <c r="B1672" s="27">
        <v>45385</v>
      </c>
      <c r="C1672" t="s">
        <v>757</v>
      </c>
      <c r="D1672" t="s">
        <v>923</v>
      </c>
      <c r="E1672" t="s">
        <v>1159</v>
      </c>
      <c r="F1672">
        <v>2</v>
      </c>
      <c r="G1672">
        <v>960.81</v>
      </c>
      <c r="H1672">
        <v>0.28000000000000003</v>
      </c>
      <c r="I1672" t="s">
        <v>1191</v>
      </c>
      <c r="J1672">
        <v>1383.5663999999999</v>
      </c>
    </row>
    <row r="1673" spans="1:10" x14ac:dyDescent="0.3">
      <c r="A1673" t="s">
        <v>2868</v>
      </c>
      <c r="B1673" s="27">
        <v>45668</v>
      </c>
      <c r="C1673" t="s">
        <v>364</v>
      </c>
      <c r="D1673" t="s">
        <v>962</v>
      </c>
      <c r="E1673" t="s">
        <v>1134</v>
      </c>
      <c r="F1673">
        <v>4</v>
      </c>
      <c r="G1673">
        <v>943.36</v>
      </c>
      <c r="H1673">
        <v>0.18</v>
      </c>
      <c r="I1673" t="s">
        <v>1191</v>
      </c>
      <c r="J1673">
        <v>3094.2208000000001</v>
      </c>
    </row>
    <row r="1674" spans="1:10" x14ac:dyDescent="0.3">
      <c r="A1674" t="s">
        <v>2869</v>
      </c>
      <c r="B1674" s="27">
        <v>45561</v>
      </c>
      <c r="C1674" t="s">
        <v>366</v>
      </c>
      <c r="D1674" t="s">
        <v>1291</v>
      </c>
      <c r="E1674" t="s">
        <v>1162</v>
      </c>
      <c r="F1674">
        <v>1</v>
      </c>
      <c r="G1674">
        <v>830.42</v>
      </c>
      <c r="H1674">
        <v>0.26</v>
      </c>
      <c r="I1674" t="s">
        <v>1194</v>
      </c>
      <c r="J1674">
        <v>614.51080000000002</v>
      </c>
    </row>
    <row r="1675" spans="1:10" x14ac:dyDescent="0.3">
      <c r="A1675" t="s">
        <v>2870</v>
      </c>
      <c r="B1675" s="27">
        <v>45637</v>
      </c>
      <c r="C1675" t="s">
        <v>568</v>
      </c>
      <c r="D1675" t="s">
        <v>1013</v>
      </c>
      <c r="E1675" t="s">
        <v>1172</v>
      </c>
      <c r="F1675">
        <v>1</v>
      </c>
      <c r="G1675">
        <v>762.55</v>
      </c>
      <c r="H1675">
        <v>0.19</v>
      </c>
      <c r="I1675" t="s">
        <v>1189</v>
      </c>
      <c r="J1675">
        <v>617.66549999999995</v>
      </c>
    </row>
    <row r="1676" spans="1:10" x14ac:dyDescent="0.3">
      <c r="A1676" t="s">
        <v>2871</v>
      </c>
      <c r="B1676" s="27">
        <v>45839</v>
      </c>
      <c r="C1676" t="s">
        <v>555</v>
      </c>
      <c r="D1676" t="s">
        <v>1035</v>
      </c>
      <c r="E1676" t="s">
        <v>1175</v>
      </c>
      <c r="F1676">
        <v>2</v>
      </c>
      <c r="G1676">
        <v>464.43</v>
      </c>
      <c r="H1676">
        <v>0.24</v>
      </c>
      <c r="I1676" t="s">
        <v>1194</v>
      </c>
      <c r="J1676">
        <v>705.93360000000007</v>
      </c>
    </row>
    <row r="1677" spans="1:10" x14ac:dyDescent="0.3">
      <c r="A1677" t="s">
        <v>2872</v>
      </c>
      <c r="B1677" s="27">
        <v>45851</v>
      </c>
      <c r="C1677" t="s">
        <v>49</v>
      </c>
      <c r="D1677" t="s">
        <v>1004</v>
      </c>
      <c r="E1677" t="s">
        <v>1175</v>
      </c>
      <c r="F1677">
        <v>1</v>
      </c>
      <c r="G1677">
        <v>711.08</v>
      </c>
      <c r="H1677">
        <v>0.24</v>
      </c>
      <c r="I1677" t="s">
        <v>1191</v>
      </c>
      <c r="J1677">
        <v>540.42079999999999</v>
      </c>
    </row>
    <row r="1678" spans="1:10" x14ac:dyDescent="0.3">
      <c r="A1678" t="s">
        <v>2873</v>
      </c>
      <c r="B1678" s="27">
        <v>45656</v>
      </c>
      <c r="C1678" t="s">
        <v>422</v>
      </c>
      <c r="D1678" t="s">
        <v>945</v>
      </c>
      <c r="E1678" t="s">
        <v>1164</v>
      </c>
      <c r="F1678">
        <v>2</v>
      </c>
      <c r="G1678">
        <v>984.96</v>
      </c>
      <c r="H1678">
        <v>0.16</v>
      </c>
      <c r="I1678" t="s">
        <v>1191</v>
      </c>
      <c r="J1678">
        <v>1654.7328</v>
      </c>
    </row>
    <row r="1679" spans="1:10" x14ac:dyDescent="0.3">
      <c r="A1679" t="s">
        <v>2874</v>
      </c>
      <c r="B1679" s="27">
        <v>45759</v>
      </c>
      <c r="C1679" t="s">
        <v>555</v>
      </c>
      <c r="D1679" t="s">
        <v>923</v>
      </c>
      <c r="E1679" t="s">
        <v>1159</v>
      </c>
      <c r="F1679">
        <v>1</v>
      </c>
      <c r="G1679">
        <v>21.14</v>
      </c>
      <c r="H1679">
        <v>0.06</v>
      </c>
      <c r="I1679" t="s">
        <v>1194</v>
      </c>
      <c r="J1679">
        <v>19.871600000000001</v>
      </c>
    </row>
    <row r="1680" spans="1:10" x14ac:dyDescent="0.3">
      <c r="A1680" t="s">
        <v>2875</v>
      </c>
      <c r="B1680" s="27">
        <v>45679</v>
      </c>
      <c r="C1680" t="s">
        <v>212</v>
      </c>
      <c r="D1680" t="s">
        <v>1107</v>
      </c>
      <c r="E1680" t="s">
        <v>1147</v>
      </c>
      <c r="F1680">
        <v>1</v>
      </c>
      <c r="G1680">
        <v>343.03</v>
      </c>
      <c r="H1680">
        <v>0.16</v>
      </c>
      <c r="I1680" t="s">
        <v>1189</v>
      </c>
      <c r="J1680">
        <v>288.14519999999999</v>
      </c>
    </row>
    <row r="1681" spans="1:10" x14ac:dyDescent="0.3">
      <c r="A1681" t="s">
        <v>2876</v>
      </c>
      <c r="B1681" s="27">
        <v>45237</v>
      </c>
      <c r="C1681" t="s">
        <v>416</v>
      </c>
      <c r="D1681" t="s">
        <v>865</v>
      </c>
      <c r="E1681" t="s">
        <v>1175</v>
      </c>
      <c r="F1681">
        <v>3</v>
      </c>
      <c r="G1681">
        <v>94.83</v>
      </c>
      <c r="H1681">
        <v>0.16</v>
      </c>
      <c r="I1681" t="s">
        <v>1194</v>
      </c>
      <c r="J1681">
        <v>238.9716</v>
      </c>
    </row>
    <row r="1682" spans="1:10" x14ac:dyDescent="0.3">
      <c r="A1682" t="s">
        <v>2877</v>
      </c>
      <c r="B1682" s="27">
        <v>45790</v>
      </c>
      <c r="C1682" t="s">
        <v>53</v>
      </c>
      <c r="D1682" t="s">
        <v>1020</v>
      </c>
      <c r="E1682" t="s">
        <v>1178</v>
      </c>
      <c r="F1682">
        <v>3</v>
      </c>
      <c r="G1682">
        <v>74.66</v>
      </c>
      <c r="H1682">
        <v>0.03</v>
      </c>
      <c r="I1682" t="s">
        <v>1191</v>
      </c>
      <c r="J1682">
        <v>217.26060000000001</v>
      </c>
    </row>
    <row r="1683" spans="1:10" x14ac:dyDescent="0.3">
      <c r="A1683" t="s">
        <v>2878</v>
      </c>
      <c r="B1683" s="27">
        <v>45268</v>
      </c>
      <c r="C1683" t="s">
        <v>256</v>
      </c>
      <c r="D1683" t="s">
        <v>919</v>
      </c>
      <c r="E1683" t="s">
        <v>1166</v>
      </c>
      <c r="F1683">
        <v>3</v>
      </c>
      <c r="G1683">
        <v>281.95999999999998</v>
      </c>
      <c r="H1683">
        <v>0.01</v>
      </c>
      <c r="I1683" t="s">
        <v>1194</v>
      </c>
      <c r="J1683">
        <v>837.42119999999989</v>
      </c>
    </row>
    <row r="1684" spans="1:10" x14ac:dyDescent="0.3">
      <c r="A1684" t="s">
        <v>2879</v>
      </c>
      <c r="B1684" s="27">
        <v>45664</v>
      </c>
      <c r="C1684" t="s">
        <v>400</v>
      </c>
      <c r="D1684" t="s">
        <v>1026</v>
      </c>
      <c r="E1684" t="s">
        <v>1175</v>
      </c>
      <c r="F1684">
        <v>4</v>
      </c>
      <c r="G1684">
        <v>622.27</v>
      </c>
      <c r="H1684">
        <v>0.02</v>
      </c>
      <c r="I1684" t="s">
        <v>1191</v>
      </c>
      <c r="J1684">
        <v>2439.2984000000001</v>
      </c>
    </row>
    <row r="1685" spans="1:10" x14ac:dyDescent="0.3">
      <c r="A1685" t="s">
        <v>2880</v>
      </c>
      <c r="B1685" s="27">
        <v>45475</v>
      </c>
      <c r="C1685" t="s">
        <v>208</v>
      </c>
      <c r="D1685" t="s">
        <v>919</v>
      </c>
      <c r="E1685" t="s">
        <v>1144</v>
      </c>
      <c r="F1685">
        <v>2</v>
      </c>
      <c r="G1685">
        <v>78.27</v>
      </c>
      <c r="H1685">
        <v>0.28999999999999998</v>
      </c>
      <c r="I1685" t="s">
        <v>1194</v>
      </c>
      <c r="J1685">
        <v>111.1434</v>
      </c>
    </row>
    <row r="1686" spans="1:10" x14ac:dyDescent="0.3">
      <c r="A1686" t="s">
        <v>2881</v>
      </c>
      <c r="B1686" s="27">
        <v>45845</v>
      </c>
      <c r="C1686" t="s">
        <v>40</v>
      </c>
      <c r="D1686" t="s">
        <v>998</v>
      </c>
      <c r="E1686" t="s">
        <v>1162</v>
      </c>
      <c r="F1686">
        <v>4</v>
      </c>
      <c r="G1686">
        <v>676.58</v>
      </c>
      <c r="H1686">
        <v>0.23</v>
      </c>
      <c r="I1686" t="s">
        <v>1194</v>
      </c>
      <c r="J1686">
        <v>2083.8663999999999</v>
      </c>
    </row>
    <row r="1687" spans="1:10" x14ac:dyDescent="0.3">
      <c r="A1687" t="s">
        <v>2882</v>
      </c>
      <c r="B1687" s="27">
        <v>45446</v>
      </c>
      <c r="C1687" t="s">
        <v>1869</v>
      </c>
      <c r="D1687" t="s">
        <v>900</v>
      </c>
      <c r="E1687" t="s">
        <v>1122</v>
      </c>
      <c r="F1687">
        <v>2</v>
      </c>
      <c r="G1687">
        <v>938.6</v>
      </c>
      <c r="H1687">
        <v>0.04</v>
      </c>
      <c r="I1687" t="s">
        <v>1191</v>
      </c>
      <c r="J1687">
        <v>1802.1120000000001</v>
      </c>
    </row>
    <row r="1688" spans="1:10" x14ac:dyDescent="0.3">
      <c r="A1688" t="s">
        <v>2883</v>
      </c>
      <c r="B1688" s="27">
        <v>45761</v>
      </c>
      <c r="C1688" t="s">
        <v>572</v>
      </c>
      <c r="D1688" t="s">
        <v>841</v>
      </c>
      <c r="E1688" t="s">
        <v>1164</v>
      </c>
      <c r="F1688">
        <v>2</v>
      </c>
      <c r="G1688">
        <v>859.47</v>
      </c>
      <c r="H1688">
        <v>0.01</v>
      </c>
      <c r="I1688" t="s">
        <v>1189</v>
      </c>
      <c r="J1688">
        <v>1701.7506000000001</v>
      </c>
    </row>
    <row r="1689" spans="1:10" x14ac:dyDescent="0.3">
      <c r="A1689" t="s">
        <v>2884</v>
      </c>
      <c r="B1689" s="27">
        <v>45363</v>
      </c>
      <c r="C1689" t="s">
        <v>133</v>
      </c>
      <c r="D1689" t="s">
        <v>888</v>
      </c>
      <c r="E1689" t="s">
        <v>1164</v>
      </c>
      <c r="F1689">
        <v>3</v>
      </c>
      <c r="G1689">
        <v>672.98</v>
      </c>
      <c r="H1689">
        <v>0.23</v>
      </c>
      <c r="I1689" t="s">
        <v>1191</v>
      </c>
      <c r="J1689">
        <v>1554.5838000000001</v>
      </c>
    </row>
    <row r="1690" spans="1:10" x14ac:dyDescent="0.3">
      <c r="A1690" t="s">
        <v>2885</v>
      </c>
      <c r="B1690" s="27">
        <v>45420</v>
      </c>
      <c r="C1690" t="s">
        <v>354</v>
      </c>
      <c r="D1690" t="s">
        <v>980</v>
      </c>
      <c r="E1690" t="s">
        <v>1175</v>
      </c>
      <c r="F1690">
        <v>1</v>
      </c>
      <c r="G1690">
        <v>75.8</v>
      </c>
      <c r="H1690">
        <v>0.28999999999999998</v>
      </c>
      <c r="I1690" t="s">
        <v>1191</v>
      </c>
      <c r="J1690">
        <v>53.817999999999998</v>
      </c>
    </row>
    <row r="1691" spans="1:10" x14ac:dyDescent="0.3">
      <c r="A1691" t="s">
        <v>2886</v>
      </c>
      <c r="B1691" s="27">
        <v>45536</v>
      </c>
      <c r="C1691" t="s">
        <v>87</v>
      </c>
      <c r="D1691" t="s">
        <v>855</v>
      </c>
      <c r="E1691" t="s">
        <v>1166</v>
      </c>
      <c r="F1691">
        <v>4</v>
      </c>
      <c r="G1691">
        <v>742.15</v>
      </c>
      <c r="H1691">
        <v>0.1</v>
      </c>
      <c r="I1691" t="s">
        <v>1194</v>
      </c>
      <c r="J1691">
        <v>2671.74</v>
      </c>
    </row>
    <row r="1692" spans="1:10" x14ac:dyDescent="0.3">
      <c r="A1692" t="s">
        <v>2887</v>
      </c>
      <c r="B1692" s="27">
        <v>45445</v>
      </c>
      <c r="C1692" t="s">
        <v>158</v>
      </c>
      <c r="D1692" t="s">
        <v>897</v>
      </c>
      <c r="E1692" t="s">
        <v>1144</v>
      </c>
      <c r="F1692">
        <v>1</v>
      </c>
      <c r="G1692">
        <v>637.39</v>
      </c>
      <c r="H1692">
        <v>0.22</v>
      </c>
      <c r="I1692" t="s">
        <v>1191</v>
      </c>
      <c r="J1692">
        <v>497.16419999999999</v>
      </c>
    </row>
    <row r="1693" spans="1:10" x14ac:dyDescent="0.3">
      <c r="A1693" t="s">
        <v>2888</v>
      </c>
      <c r="B1693" s="27">
        <v>45230</v>
      </c>
      <c r="C1693" t="s">
        <v>627</v>
      </c>
      <c r="D1693" t="s">
        <v>811</v>
      </c>
      <c r="E1693" t="s">
        <v>1172</v>
      </c>
      <c r="F1693">
        <v>1</v>
      </c>
      <c r="G1693">
        <v>631</v>
      </c>
      <c r="H1693">
        <v>0.04</v>
      </c>
      <c r="I1693" t="s">
        <v>1189</v>
      </c>
      <c r="J1693">
        <v>605.76</v>
      </c>
    </row>
    <row r="1694" spans="1:10" x14ac:dyDescent="0.3">
      <c r="A1694" t="s">
        <v>2889</v>
      </c>
      <c r="B1694" s="27">
        <v>45916</v>
      </c>
      <c r="C1694" t="s">
        <v>631</v>
      </c>
      <c r="D1694" t="s">
        <v>1053</v>
      </c>
      <c r="E1694" t="s">
        <v>1131</v>
      </c>
      <c r="F1694">
        <v>4</v>
      </c>
      <c r="G1694">
        <v>983.98</v>
      </c>
      <c r="H1694">
        <v>0.11</v>
      </c>
      <c r="I1694" t="s">
        <v>1194</v>
      </c>
      <c r="J1694">
        <v>3502.9688000000001</v>
      </c>
    </row>
    <row r="1695" spans="1:10" x14ac:dyDescent="0.3">
      <c r="A1695" t="s">
        <v>2890</v>
      </c>
      <c r="B1695" s="27">
        <v>45353</v>
      </c>
      <c r="C1695" t="s">
        <v>127</v>
      </c>
      <c r="D1695" t="s">
        <v>977</v>
      </c>
      <c r="E1695" t="s">
        <v>1157</v>
      </c>
      <c r="F1695">
        <v>4</v>
      </c>
      <c r="G1695">
        <v>73.69</v>
      </c>
      <c r="H1695">
        <v>0.08</v>
      </c>
      <c r="I1695" t="s">
        <v>1189</v>
      </c>
      <c r="J1695">
        <v>271.17919999999998</v>
      </c>
    </row>
    <row r="1696" spans="1:10" x14ac:dyDescent="0.3">
      <c r="A1696" t="s">
        <v>2891</v>
      </c>
      <c r="B1696" s="27">
        <v>45490</v>
      </c>
      <c r="C1696" t="s">
        <v>690</v>
      </c>
      <c r="D1696" t="s">
        <v>834</v>
      </c>
      <c r="E1696" t="s">
        <v>1144</v>
      </c>
      <c r="F1696">
        <v>3</v>
      </c>
      <c r="G1696">
        <v>110.99</v>
      </c>
      <c r="H1696">
        <v>0.21</v>
      </c>
      <c r="I1696" t="s">
        <v>1189</v>
      </c>
      <c r="J1696">
        <v>263.04629999999997</v>
      </c>
    </row>
    <row r="1697" spans="1:10" x14ac:dyDescent="0.3">
      <c r="A1697" t="s">
        <v>2892</v>
      </c>
      <c r="B1697" s="27">
        <v>45850</v>
      </c>
      <c r="C1697" t="s">
        <v>179</v>
      </c>
      <c r="D1697" t="s">
        <v>830</v>
      </c>
      <c r="E1697" t="s">
        <v>1144</v>
      </c>
      <c r="F1697">
        <v>1</v>
      </c>
      <c r="G1697">
        <v>66.86</v>
      </c>
      <c r="H1697">
        <v>0.22</v>
      </c>
      <c r="I1697" t="s">
        <v>1194</v>
      </c>
      <c r="J1697">
        <v>52.150799999999997</v>
      </c>
    </row>
    <row r="1698" spans="1:10" x14ac:dyDescent="0.3">
      <c r="A1698" t="s">
        <v>2893</v>
      </c>
      <c r="B1698" s="27">
        <v>45515</v>
      </c>
      <c r="C1698" t="s">
        <v>667</v>
      </c>
      <c r="D1698" t="s">
        <v>1013</v>
      </c>
      <c r="E1698" t="s">
        <v>1175</v>
      </c>
      <c r="F1698">
        <v>1</v>
      </c>
      <c r="G1698">
        <v>980.26</v>
      </c>
      <c r="H1698">
        <v>0.14000000000000001</v>
      </c>
      <c r="I1698" t="s">
        <v>1191</v>
      </c>
      <c r="J1698">
        <v>843.02359999999999</v>
      </c>
    </row>
    <row r="1699" spans="1:10" x14ac:dyDescent="0.3">
      <c r="A1699" t="s">
        <v>2894</v>
      </c>
      <c r="B1699" s="27">
        <v>45322</v>
      </c>
      <c r="C1699" t="s">
        <v>93</v>
      </c>
      <c r="D1699" t="s">
        <v>858</v>
      </c>
      <c r="E1699" t="s">
        <v>1175</v>
      </c>
      <c r="F1699">
        <v>1</v>
      </c>
      <c r="G1699">
        <v>235.28</v>
      </c>
      <c r="H1699">
        <v>0.05</v>
      </c>
      <c r="I1699" t="s">
        <v>1191</v>
      </c>
      <c r="J1699">
        <v>223.51599999999999</v>
      </c>
    </row>
    <row r="1700" spans="1:10" x14ac:dyDescent="0.3">
      <c r="A1700" t="s">
        <v>2895</v>
      </c>
      <c r="B1700" s="27">
        <v>45542</v>
      </c>
      <c r="C1700" t="s">
        <v>665</v>
      </c>
      <c r="D1700" t="s">
        <v>787</v>
      </c>
      <c r="E1700" t="s">
        <v>1166</v>
      </c>
      <c r="F1700">
        <v>3</v>
      </c>
      <c r="G1700">
        <v>407.39</v>
      </c>
      <c r="H1700">
        <v>0.08</v>
      </c>
      <c r="I1700" t="s">
        <v>1191</v>
      </c>
      <c r="J1700">
        <v>1124.3964000000001</v>
      </c>
    </row>
    <row r="1701" spans="1:10" x14ac:dyDescent="0.3">
      <c r="A1701" t="s">
        <v>2896</v>
      </c>
      <c r="B1701" s="27">
        <v>45675</v>
      </c>
      <c r="C1701" t="s">
        <v>153</v>
      </c>
      <c r="D1701" t="s">
        <v>888</v>
      </c>
      <c r="E1701" t="s">
        <v>1164</v>
      </c>
      <c r="F1701">
        <v>4</v>
      </c>
      <c r="G1701">
        <v>459.83</v>
      </c>
      <c r="H1701">
        <v>0.12</v>
      </c>
      <c r="I1701" t="s">
        <v>1194</v>
      </c>
      <c r="J1701">
        <v>1618.6016</v>
      </c>
    </row>
    <row r="1702" spans="1:10" x14ac:dyDescent="0.3">
      <c r="A1702" t="s">
        <v>2897</v>
      </c>
      <c r="B1702" s="27">
        <v>45333</v>
      </c>
      <c r="C1702" t="s">
        <v>270</v>
      </c>
      <c r="D1702" t="s">
        <v>1092</v>
      </c>
      <c r="E1702" t="s">
        <v>1134</v>
      </c>
      <c r="F1702">
        <v>3</v>
      </c>
      <c r="G1702">
        <v>706.6</v>
      </c>
      <c r="H1702">
        <v>0.17</v>
      </c>
      <c r="I1702" t="s">
        <v>1191</v>
      </c>
      <c r="J1702">
        <v>1759.434</v>
      </c>
    </row>
    <row r="1703" spans="1:10" x14ac:dyDescent="0.3">
      <c r="A1703" t="s">
        <v>2898</v>
      </c>
      <c r="B1703" s="27">
        <v>45819</v>
      </c>
      <c r="C1703" t="s">
        <v>731</v>
      </c>
      <c r="D1703" t="s">
        <v>1086</v>
      </c>
      <c r="E1703" t="s">
        <v>1178</v>
      </c>
      <c r="F1703">
        <v>3</v>
      </c>
      <c r="G1703">
        <v>811.16</v>
      </c>
      <c r="H1703">
        <v>0.1</v>
      </c>
      <c r="I1703" t="s">
        <v>1194</v>
      </c>
      <c r="J1703">
        <v>2190.1320000000001</v>
      </c>
    </row>
    <row r="1704" spans="1:10" x14ac:dyDescent="0.3">
      <c r="A1704" t="s">
        <v>2899</v>
      </c>
      <c r="B1704" s="27">
        <v>45268</v>
      </c>
      <c r="C1704" t="s">
        <v>372</v>
      </c>
      <c r="D1704" t="s">
        <v>919</v>
      </c>
      <c r="E1704" t="s">
        <v>1144</v>
      </c>
      <c r="F1704">
        <v>2</v>
      </c>
      <c r="G1704">
        <v>985.79</v>
      </c>
      <c r="H1704">
        <v>0.04</v>
      </c>
      <c r="I1704" t="s">
        <v>1191</v>
      </c>
      <c r="J1704">
        <v>1892.7167999999999</v>
      </c>
    </row>
    <row r="1705" spans="1:10" x14ac:dyDescent="0.3">
      <c r="A1705" t="s">
        <v>2900</v>
      </c>
      <c r="B1705" s="27">
        <v>45521</v>
      </c>
      <c r="C1705" t="s">
        <v>327</v>
      </c>
      <c r="D1705" t="s">
        <v>907</v>
      </c>
      <c r="E1705" t="s">
        <v>1164</v>
      </c>
      <c r="F1705">
        <v>1</v>
      </c>
      <c r="G1705">
        <v>255.02</v>
      </c>
      <c r="H1705">
        <v>0.3</v>
      </c>
      <c r="I1705" t="s">
        <v>1189</v>
      </c>
      <c r="J1705">
        <v>178.51400000000001</v>
      </c>
    </row>
    <row r="1706" spans="1:10" x14ac:dyDescent="0.3">
      <c r="A1706" t="s">
        <v>2901</v>
      </c>
      <c r="B1706" s="27">
        <v>45693</v>
      </c>
      <c r="C1706" t="s">
        <v>198</v>
      </c>
      <c r="D1706" t="s">
        <v>861</v>
      </c>
      <c r="E1706" t="s">
        <v>1147</v>
      </c>
      <c r="F1706">
        <v>1</v>
      </c>
      <c r="G1706">
        <v>153.57</v>
      </c>
      <c r="H1706">
        <v>0.01</v>
      </c>
      <c r="I1706" t="s">
        <v>1191</v>
      </c>
      <c r="J1706">
        <v>152.0343</v>
      </c>
    </row>
    <row r="1707" spans="1:10" x14ac:dyDescent="0.3">
      <c r="A1707" t="s">
        <v>2902</v>
      </c>
      <c r="B1707" s="27">
        <v>45734</v>
      </c>
      <c r="C1707" t="s">
        <v>425</v>
      </c>
      <c r="D1707" t="s">
        <v>939</v>
      </c>
      <c r="E1707" t="s">
        <v>1175</v>
      </c>
      <c r="F1707">
        <v>3</v>
      </c>
      <c r="G1707">
        <v>962.98</v>
      </c>
      <c r="H1707">
        <v>0.21</v>
      </c>
      <c r="I1707" t="s">
        <v>1189</v>
      </c>
      <c r="J1707">
        <v>2282.2626</v>
      </c>
    </row>
    <row r="1708" spans="1:10" x14ac:dyDescent="0.3">
      <c r="A1708" t="s">
        <v>2903</v>
      </c>
      <c r="B1708" s="27">
        <v>45377</v>
      </c>
      <c r="C1708" t="s">
        <v>133</v>
      </c>
      <c r="D1708" t="s">
        <v>942</v>
      </c>
      <c r="E1708" t="s">
        <v>1147</v>
      </c>
      <c r="F1708">
        <v>3</v>
      </c>
      <c r="G1708">
        <v>884.46</v>
      </c>
      <c r="H1708">
        <v>0.25</v>
      </c>
      <c r="I1708" t="s">
        <v>1189</v>
      </c>
      <c r="J1708">
        <v>1990.0350000000001</v>
      </c>
    </row>
    <row r="1709" spans="1:10" x14ac:dyDescent="0.3">
      <c r="A1709" t="s">
        <v>2904</v>
      </c>
      <c r="B1709" s="27">
        <v>45778</v>
      </c>
      <c r="C1709" t="s">
        <v>696</v>
      </c>
      <c r="D1709" t="s">
        <v>1013</v>
      </c>
      <c r="E1709" t="s">
        <v>1154</v>
      </c>
      <c r="F1709">
        <v>4</v>
      </c>
      <c r="G1709">
        <v>359.71</v>
      </c>
      <c r="H1709">
        <v>0.05</v>
      </c>
      <c r="I1709" t="s">
        <v>1191</v>
      </c>
      <c r="J1709">
        <v>1366.8979999999999</v>
      </c>
    </row>
    <row r="1710" spans="1:10" x14ac:dyDescent="0.3">
      <c r="A1710" t="s">
        <v>2905</v>
      </c>
      <c r="B1710" s="27">
        <v>45715</v>
      </c>
      <c r="C1710" t="s">
        <v>123</v>
      </c>
      <c r="D1710" t="s">
        <v>962</v>
      </c>
      <c r="E1710" t="s">
        <v>1134</v>
      </c>
      <c r="F1710">
        <v>3</v>
      </c>
      <c r="G1710">
        <v>766.47</v>
      </c>
      <c r="H1710">
        <v>0.18</v>
      </c>
      <c r="I1710" t="s">
        <v>1189</v>
      </c>
      <c r="J1710">
        <v>1885.5162</v>
      </c>
    </row>
    <row r="1711" spans="1:10" x14ac:dyDescent="0.3">
      <c r="A1711" t="s">
        <v>2906</v>
      </c>
      <c r="B1711" s="27">
        <v>45492</v>
      </c>
      <c r="C1711" t="s">
        <v>381</v>
      </c>
      <c r="D1711" t="s">
        <v>980</v>
      </c>
      <c r="E1711" t="s">
        <v>1175</v>
      </c>
      <c r="F1711">
        <v>1</v>
      </c>
      <c r="G1711">
        <v>772.07</v>
      </c>
      <c r="H1711">
        <v>0.26</v>
      </c>
      <c r="I1711" t="s">
        <v>1191</v>
      </c>
      <c r="J1711">
        <v>571.33180000000004</v>
      </c>
    </row>
    <row r="1712" spans="1:10" x14ac:dyDescent="0.3">
      <c r="A1712" t="s">
        <v>2907</v>
      </c>
      <c r="B1712" s="27">
        <v>45292</v>
      </c>
      <c r="C1712" t="s">
        <v>461</v>
      </c>
      <c r="D1712" t="s">
        <v>861</v>
      </c>
      <c r="E1712" t="s">
        <v>1138</v>
      </c>
      <c r="F1712">
        <v>3</v>
      </c>
      <c r="G1712">
        <v>108.31</v>
      </c>
      <c r="H1712">
        <v>0.26</v>
      </c>
      <c r="I1712" t="s">
        <v>1194</v>
      </c>
      <c r="J1712">
        <v>240.44820000000001</v>
      </c>
    </row>
    <row r="1713" spans="1:10" x14ac:dyDescent="0.3">
      <c r="A1713" t="s">
        <v>2908</v>
      </c>
      <c r="B1713" s="27">
        <v>45316</v>
      </c>
      <c r="C1713" t="s">
        <v>373</v>
      </c>
      <c r="D1713" t="s">
        <v>1050</v>
      </c>
      <c r="E1713" t="s">
        <v>1141</v>
      </c>
      <c r="F1713">
        <v>1</v>
      </c>
      <c r="G1713">
        <v>502.53</v>
      </c>
      <c r="H1713">
        <v>0</v>
      </c>
      <c r="I1713" t="s">
        <v>1191</v>
      </c>
      <c r="J1713">
        <v>502.53</v>
      </c>
    </row>
    <row r="1714" spans="1:10" x14ac:dyDescent="0.3">
      <c r="A1714" t="s">
        <v>2909</v>
      </c>
      <c r="B1714" s="27">
        <v>45548</v>
      </c>
      <c r="C1714" t="s">
        <v>167</v>
      </c>
      <c r="D1714" t="s">
        <v>792</v>
      </c>
      <c r="E1714" t="s">
        <v>1169</v>
      </c>
      <c r="F1714">
        <v>2</v>
      </c>
      <c r="G1714">
        <v>508.52</v>
      </c>
      <c r="H1714">
        <v>0.11</v>
      </c>
      <c r="I1714" t="s">
        <v>1194</v>
      </c>
      <c r="J1714">
        <v>905.16559999999993</v>
      </c>
    </row>
    <row r="1715" spans="1:10" x14ac:dyDescent="0.3">
      <c r="A1715" t="s">
        <v>2910</v>
      </c>
      <c r="B1715" s="27">
        <v>45572</v>
      </c>
      <c r="C1715" t="s">
        <v>741</v>
      </c>
      <c r="D1715" t="s">
        <v>1035</v>
      </c>
      <c r="E1715" t="s">
        <v>1131</v>
      </c>
      <c r="F1715">
        <v>1</v>
      </c>
      <c r="G1715">
        <v>492</v>
      </c>
      <c r="H1715">
        <v>0.26</v>
      </c>
      <c r="I1715" t="s">
        <v>1191</v>
      </c>
      <c r="J1715">
        <v>364.08</v>
      </c>
    </row>
    <row r="1716" spans="1:10" x14ac:dyDescent="0.3">
      <c r="A1716" t="s">
        <v>2911</v>
      </c>
      <c r="B1716" s="27">
        <v>45347</v>
      </c>
      <c r="C1716" t="s">
        <v>766</v>
      </c>
      <c r="D1716" t="s">
        <v>919</v>
      </c>
      <c r="E1716" t="s">
        <v>1164</v>
      </c>
      <c r="F1716">
        <v>4</v>
      </c>
      <c r="G1716">
        <v>746.36</v>
      </c>
      <c r="H1716">
        <v>0.02</v>
      </c>
      <c r="I1716" t="s">
        <v>1189</v>
      </c>
      <c r="J1716">
        <v>2925.7312000000002</v>
      </c>
    </row>
    <row r="1717" spans="1:10" x14ac:dyDescent="0.3">
      <c r="A1717" t="s">
        <v>2912</v>
      </c>
      <c r="B1717" s="27">
        <v>45823</v>
      </c>
      <c r="C1717" t="s">
        <v>690</v>
      </c>
      <c r="D1717" t="s">
        <v>837</v>
      </c>
      <c r="E1717" t="s">
        <v>1122</v>
      </c>
      <c r="F1717">
        <v>1</v>
      </c>
      <c r="G1717">
        <v>120.83</v>
      </c>
      <c r="H1717">
        <v>0.08</v>
      </c>
      <c r="I1717" t="s">
        <v>1189</v>
      </c>
      <c r="J1717">
        <v>111.1636</v>
      </c>
    </row>
    <row r="1718" spans="1:10" x14ac:dyDescent="0.3">
      <c r="A1718" t="s">
        <v>2913</v>
      </c>
      <c r="B1718" s="27">
        <v>45394</v>
      </c>
      <c r="C1718" t="s">
        <v>641</v>
      </c>
      <c r="D1718" t="s">
        <v>1044</v>
      </c>
      <c r="E1718" t="s">
        <v>1175</v>
      </c>
      <c r="F1718">
        <v>2</v>
      </c>
      <c r="G1718">
        <v>68.31</v>
      </c>
      <c r="H1718">
        <v>0.28999999999999998</v>
      </c>
      <c r="I1718" t="s">
        <v>1194</v>
      </c>
      <c r="J1718">
        <v>97.000199999999992</v>
      </c>
    </row>
    <row r="1719" spans="1:10" x14ac:dyDescent="0.3">
      <c r="A1719" t="s">
        <v>2914</v>
      </c>
      <c r="B1719" s="27">
        <v>45265</v>
      </c>
      <c r="C1719" t="s">
        <v>142</v>
      </c>
      <c r="D1719" t="s">
        <v>872</v>
      </c>
      <c r="E1719" t="s">
        <v>1175</v>
      </c>
      <c r="F1719">
        <v>2</v>
      </c>
      <c r="G1719">
        <v>761.71</v>
      </c>
      <c r="H1719">
        <v>0.02</v>
      </c>
      <c r="I1719" t="s">
        <v>1191</v>
      </c>
      <c r="J1719">
        <v>1492.9516000000001</v>
      </c>
    </row>
    <row r="1720" spans="1:10" x14ac:dyDescent="0.3">
      <c r="A1720" t="s">
        <v>2915</v>
      </c>
      <c r="B1720" s="27">
        <v>45261</v>
      </c>
      <c r="C1720" t="s">
        <v>149</v>
      </c>
      <c r="D1720" t="s">
        <v>1047</v>
      </c>
      <c r="E1720" t="s">
        <v>1131</v>
      </c>
      <c r="F1720">
        <v>4</v>
      </c>
      <c r="G1720">
        <v>346.37</v>
      </c>
      <c r="H1720">
        <v>0.18</v>
      </c>
      <c r="I1720" t="s">
        <v>1194</v>
      </c>
      <c r="J1720">
        <v>1136.0935999999999</v>
      </c>
    </row>
    <row r="1721" spans="1:10" x14ac:dyDescent="0.3">
      <c r="A1721" t="s">
        <v>2916</v>
      </c>
      <c r="B1721" s="27">
        <v>45702</v>
      </c>
      <c r="C1721" t="s">
        <v>31</v>
      </c>
      <c r="D1721" t="s">
        <v>977</v>
      </c>
      <c r="E1721" t="s">
        <v>1159</v>
      </c>
      <c r="F1721">
        <v>1</v>
      </c>
      <c r="G1721">
        <v>846.3</v>
      </c>
      <c r="H1721">
        <v>0.14000000000000001</v>
      </c>
      <c r="I1721" t="s">
        <v>1191</v>
      </c>
      <c r="J1721">
        <v>727.81799999999998</v>
      </c>
    </row>
    <row r="1722" spans="1:10" x14ac:dyDescent="0.3">
      <c r="A1722" t="s">
        <v>2917</v>
      </c>
      <c r="B1722" s="27">
        <v>45624</v>
      </c>
      <c r="C1722" t="s">
        <v>688</v>
      </c>
      <c r="D1722" t="s">
        <v>787</v>
      </c>
      <c r="E1722" t="s">
        <v>1178</v>
      </c>
      <c r="F1722">
        <v>1</v>
      </c>
      <c r="G1722">
        <v>458.97</v>
      </c>
      <c r="H1722">
        <v>0.1</v>
      </c>
      <c r="I1722" t="s">
        <v>1191</v>
      </c>
      <c r="J1722">
        <v>413.07299999999998</v>
      </c>
    </row>
    <row r="1723" spans="1:10" x14ac:dyDescent="0.3">
      <c r="A1723" t="s">
        <v>2918</v>
      </c>
      <c r="B1723" s="27">
        <v>45736</v>
      </c>
      <c r="C1723" t="s">
        <v>479</v>
      </c>
      <c r="D1723" t="s">
        <v>939</v>
      </c>
      <c r="E1723" t="s">
        <v>1144</v>
      </c>
      <c r="F1723">
        <v>2</v>
      </c>
      <c r="G1723">
        <v>536.61</v>
      </c>
      <c r="H1723">
        <v>0.14000000000000001</v>
      </c>
      <c r="I1723" t="s">
        <v>1189</v>
      </c>
      <c r="J1723">
        <v>922.9692</v>
      </c>
    </row>
    <row r="1724" spans="1:10" x14ac:dyDescent="0.3">
      <c r="A1724" t="s">
        <v>2919</v>
      </c>
      <c r="B1724" s="27">
        <v>45709</v>
      </c>
      <c r="C1724" t="s">
        <v>671</v>
      </c>
      <c r="D1724" t="s">
        <v>986</v>
      </c>
      <c r="E1724" t="s">
        <v>1117</v>
      </c>
      <c r="F1724">
        <v>3</v>
      </c>
      <c r="G1724">
        <v>130.41</v>
      </c>
      <c r="H1724">
        <v>0.14000000000000001</v>
      </c>
      <c r="I1724" t="s">
        <v>1191</v>
      </c>
      <c r="J1724">
        <v>336.45780000000002</v>
      </c>
    </row>
    <row r="1725" spans="1:10" x14ac:dyDescent="0.3">
      <c r="A1725" t="s">
        <v>2920</v>
      </c>
      <c r="B1725" s="27">
        <v>45738</v>
      </c>
      <c r="C1725" t="s">
        <v>777</v>
      </c>
      <c r="D1725" t="s">
        <v>1080</v>
      </c>
      <c r="E1725" t="s">
        <v>1159</v>
      </c>
      <c r="F1725">
        <v>4</v>
      </c>
      <c r="G1725">
        <v>706.67</v>
      </c>
      <c r="H1725">
        <v>0.01</v>
      </c>
      <c r="I1725" t="s">
        <v>1189</v>
      </c>
      <c r="J1725">
        <v>2798.4132</v>
      </c>
    </row>
    <row r="1726" spans="1:10" x14ac:dyDescent="0.3">
      <c r="A1726" t="s">
        <v>2921</v>
      </c>
      <c r="B1726" s="27">
        <v>45685</v>
      </c>
      <c r="C1726" t="s">
        <v>629</v>
      </c>
      <c r="D1726" t="s">
        <v>888</v>
      </c>
      <c r="E1726" t="s">
        <v>1131</v>
      </c>
      <c r="F1726">
        <v>3</v>
      </c>
      <c r="G1726">
        <v>523.45000000000005</v>
      </c>
      <c r="H1726">
        <v>0.17</v>
      </c>
      <c r="I1726" t="s">
        <v>1189</v>
      </c>
      <c r="J1726">
        <v>1303.3905</v>
      </c>
    </row>
    <row r="1727" spans="1:10" x14ac:dyDescent="0.3">
      <c r="A1727" t="s">
        <v>2922</v>
      </c>
      <c r="B1727" s="27">
        <v>45701</v>
      </c>
      <c r="C1727" t="s">
        <v>35</v>
      </c>
      <c r="D1727" t="s">
        <v>1086</v>
      </c>
      <c r="E1727" t="s">
        <v>1175</v>
      </c>
      <c r="F1727">
        <v>3</v>
      </c>
      <c r="G1727">
        <v>482.2</v>
      </c>
      <c r="H1727">
        <v>0.23</v>
      </c>
      <c r="I1727" t="s">
        <v>1194</v>
      </c>
      <c r="J1727">
        <v>1113.8820000000001</v>
      </c>
    </row>
    <row r="1728" spans="1:10" x14ac:dyDescent="0.3">
      <c r="A1728" t="s">
        <v>2923</v>
      </c>
      <c r="B1728" s="27">
        <v>45745</v>
      </c>
      <c r="C1728" t="s">
        <v>235</v>
      </c>
      <c r="D1728" t="s">
        <v>1001</v>
      </c>
      <c r="E1728" t="s">
        <v>1138</v>
      </c>
      <c r="F1728">
        <v>4</v>
      </c>
      <c r="G1728">
        <v>688.86</v>
      </c>
      <c r="H1728">
        <v>0.02</v>
      </c>
      <c r="I1728" t="s">
        <v>1194</v>
      </c>
      <c r="J1728">
        <v>2700.3312000000001</v>
      </c>
    </row>
    <row r="1729" spans="1:10" x14ac:dyDescent="0.3">
      <c r="A1729" t="s">
        <v>2924</v>
      </c>
      <c r="B1729" s="27">
        <v>45214</v>
      </c>
      <c r="C1729" t="s">
        <v>64</v>
      </c>
      <c r="D1729" t="s">
        <v>837</v>
      </c>
      <c r="E1729" t="s">
        <v>1117</v>
      </c>
      <c r="F1729">
        <v>1</v>
      </c>
      <c r="G1729">
        <v>145.47999999999999</v>
      </c>
      <c r="H1729">
        <v>0.1</v>
      </c>
      <c r="I1729" t="s">
        <v>1194</v>
      </c>
      <c r="J1729">
        <v>130.93199999999999</v>
      </c>
    </row>
    <row r="1730" spans="1:10" x14ac:dyDescent="0.3">
      <c r="A1730" t="s">
        <v>2925</v>
      </c>
      <c r="B1730" s="27">
        <v>45547</v>
      </c>
      <c r="C1730" t="s">
        <v>124</v>
      </c>
      <c r="D1730" t="s">
        <v>900</v>
      </c>
      <c r="E1730" t="s">
        <v>1157</v>
      </c>
      <c r="F1730">
        <v>4</v>
      </c>
      <c r="G1730">
        <v>862.25</v>
      </c>
      <c r="H1730">
        <v>0.28000000000000003</v>
      </c>
      <c r="I1730" t="s">
        <v>1191</v>
      </c>
      <c r="J1730">
        <v>2483.2800000000002</v>
      </c>
    </row>
    <row r="1731" spans="1:10" x14ac:dyDescent="0.3">
      <c r="A1731" t="s">
        <v>2926</v>
      </c>
      <c r="B1731" s="27">
        <v>45296</v>
      </c>
      <c r="C1731" t="s">
        <v>483</v>
      </c>
      <c r="D1731" t="s">
        <v>792</v>
      </c>
      <c r="E1731" t="s">
        <v>1164</v>
      </c>
      <c r="F1731">
        <v>4</v>
      </c>
      <c r="G1731">
        <v>146.12</v>
      </c>
      <c r="H1731">
        <v>0.12</v>
      </c>
      <c r="I1731" t="s">
        <v>1194</v>
      </c>
      <c r="J1731">
        <v>514.3424</v>
      </c>
    </row>
    <row r="1732" spans="1:10" x14ac:dyDescent="0.3">
      <c r="A1732" t="s">
        <v>2927</v>
      </c>
      <c r="B1732" s="27">
        <v>45549</v>
      </c>
      <c r="C1732" t="s">
        <v>757</v>
      </c>
      <c r="D1732" t="s">
        <v>900</v>
      </c>
      <c r="E1732" t="s">
        <v>1175</v>
      </c>
      <c r="F1732">
        <v>2</v>
      </c>
      <c r="G1732">
        <v>695.02</v>
      </c>
      <c r="H1732">
        <v>0.3</v>
      </c>
      <c r="I1732" t="s">
        <v>1194</v>
      </c>
      <c r="J1732">
        <v>973.02799999999991</v>
      </c>
    </row>
    <row r="1733" spans="1:10" x14ac:dyDescent="0.3">
      <c r="A1733" t="s">
        <v>2928</v>
      </c>
      <c r="B1733" s="27">
        <v>45231</v>
      </c>
      <c r="C1733" t="s">
        <v>375</v>
      </c>
      <c r="D1733" t="s">
        <v>1095</v>
      </c>
      <c r="E1733" t="s">
        <v>1154</v>
      </c>
      <c r="F1733">
        <v>2</v>
      </c>
      <c r="G1733">
        <v>886.67</v>
      </c>
      <c r="H1733">
        <v>0.24</v>
      </c>
      <c r="I1733" t="s">
        <v>1191</v>
      </c>
      <c r="J1733">
        <v>1347.7384</v>
      </c>
    </row>
    <row r="1734" spans="1:10" x14ac:dyDescent="0.3">
      <c r="A1734" t="s">
        <v>2929</v>
      </c>
      <c r="B1734" s="27">
        <v>45628</v>
      </c>
      <c r="C1734" t="s">
        <v>127</v>
      </c>
      <c r="D1734" t="s">
        <v>1010</v>
      </c>
      <c r="E1734" t="s">
        <v>1175</v>
      </c>
      <c r="F1734">
        <v>2</v>
      </c>
      <c r="G1734">
        <v>864.09</v>
      </c>
      <c r="H1734">
        <v>0.06</v>
      </c>
      <c r="I1734" t="s">
        <v>1194</v>
      </c>
      <c r="J1734">
        <v>1624.4892</v>
      </c>
    </row>
    <row r="1735" spans="1:10" x14ac:dyDescent="0.3">
      <c r="A1735" t="s">
        <v>2930</v>
      </c>
      <c r="B1735" s="27">
        <v>45862</v>
      </c>
      <c r="C1735" t="s">
        <v>19</v>
      </c>
      <c r="D1735" t="s">
        <v>837</v>
      </c>
      <c r="E1735" t="s">
        <v>1151</v>
      </c>
      <c r="F1735">
        <v>1</v>
      </c>
      <c r="G1735">
        <v>437.65</v>
      </c>
      <c r="H1735">
        <v>0.02</v>
      </c>
      <c r="I1735" t="s">
        <v>1191</v>
      </c>
      <c r="J1735">
        <v>428.89699999999999</v>
      </c>
    </row>
    <row r="1736" spans="1:10" x14ac:dyDescent="0.3">
      <c r="A1736" t="s">
        <v>2931</v>
      </c>
      <c r="B1736" s="27">
        <v>45843</v>
      </c>
      <c r="C1736" t="s">
        <v>348</v>
      </c>
      <c r="D1736" t="s">
        <v>916</v>
      </c>
      <c r="E1736" t="s">
        <v>1162</v>
      </c>
      <c r="F1736">
        <v>2</v>
      </c>
      <c r="G1736">
        <v>208.09</v>
      </c>
      <c r="H1736">
        <v>0.27</v>
      </c>
      <c r="I1736" t="s">
        <v>1189</v>
      </c>
      <c r="J1736">
        <v>303.81139999999999</v>
      </c>
    </row>
    <row r="1737" spans="1:10" x14ac:dyDescent="0.3">
      <c r="A1737" t="s">
        <v>2932</v>
      </c>
      <c r="B1737" s="27">
        <v>45482</v>
      </c>
      <c r="C1737" t="s">
        <v>127</v>
      </c>
      <c r="D1737" t="s">
        <v>1092</v>
      </c>
      <c r="E1737" t="s">
        <v>1172</v>
      </c>
      <c r="F1737">
        <v>4</v>
      </c>
      <c r="G1737">
        <v>825.78</v>
      </c>
      <c r="H1737">
        <v>0.02</v>
      </c>
      <c r="I1737" t="s">
        <v>1189</v>
      </c>
      <c r="J1737">
        <v>3237.0576000000001</v>
      </c>
    </row>
    <row r="1738" spans="1:10" x14ac:dyDescent="0.3">
      <c r="A1738" t="s">
        <v>2933</v>
      </c>
      <c r="B1738" s="27">
        <v>45313</v>
      </c>
      <c r="C1738" t="s">
        <v>226</v>
      </c>
      <c r="D1738" t="s">
        <v>882</v>
      </c>
      <c r="E1738" t="s">
        <v>1172</v>
      </c>
      <c r="F1738">
        <v>3</v>
      </c>
      <c r="G1738">
        <v>849.77</v>
      </c>
      <c r="H1738">
        <v>0.12</v>
      </c>
      <c r="I1738" t="s">
        <v>1191</v>
      </c>
      <c r="J1738">
        <v>2243.3928000000001</v>
      </c>
    </row>
    <row r="1739" spans="1:10" x14ac:dyDescent="0.3">
      <c r="A1739" t="s">
        <v>2934</v>
      </c>
      <c r="B1739" s="27">
        <v>45314</v>
      </c>
      <c r="C1739" t="s">
        <v>557</v>
      </c>
      <c r="D1739" t="s">
        <v>992</v>
      </c>
      <c r="E1739" t="s">
        <v>1134</v>
      </c>
      <c r="F1739">
        <v>1</v>
      </c>
      <c r="G1739">
        <v>88.78</v>
      </c>
      <c r="H1739">
        <v>0.18</v>
      </c>
      <c r="I1739" t="s">
        <v>1189</v>
      </c>
      <c r="J1739">
        <v>72.799600000000012</v>
      </c>
    </row>
    <row r="1740" spans="1:10" x14ac:dyDescent="0.3">
      <c r="A1740" t="s">
        <v>2935</v>
      </c>
      <c r="B1740" s="27">
        <v>45526</v>
      </c>
      <c r="C1740" t="s">
        <v>333</v>
      </c>
      <c r="D1740" t="s">
        <v>1047</v>
      </c>
      <c r="E1740" t="s">
        <v>1134</v>
      </c>
      <c r="F1740">
        <v>4</v>
      </c>
      <c r="G1740">
        <v>507.22</v>
      </c>
      <c r="H1740">
        <v>0.14000000000000001</v>
      </c>
      <c r="I1740" t="s">
        <v>1191</v>
      </c>
      <c r="J1740">
        <v>1744.8368</v>
      </c>
    </row>
    <row r="1741" spans="1:10" x14ac:dyDescent="0.3">
      <c r="A1741" t="s">
        <v>2936</v>
      </c>
      <c r="B1741" s="27">
        <v>45887</v>
      </c>
      <c r="C1741" t="s">
        <v>514</v>
      </c>
      <c r="D1741" t="s">
        <v>1101</v>
      </c>
      <c r="E1741" t="s">
        <v>1117</v>
      </c>
      <c r="F1741">
        <v>3</v>
      </c>
      <c r="G1741">
        <v>330.98</v>
      </c>
      <c r="H1741">
        <v>0.11</v>
      </c>
      <c r="I1741" t="s">
        <v>1189</v>
      </c>
      <c r="J1741">
        <v>883.71660000000008</v>
      </c>
    </row>
    <row r="1742" spans="1:10" x14ac:dyDescent="0.3">
      <c r="A1742" t="s">
        <v>2937</v>
      </c>
      <c r="B1742" s="27">
        <v>45562</v>
      </c>
      <c r="C1742" t="s">
        <v>123</v>
      </c>
      <c r="D1742" t="s">
        <v>919</v>
      </c>
      <c r="E1742" t="s">
        <v>1178</v>
      </c>
      <c r="F1742">
        <v>4</v>
      </c>
      <c r="G1742">
        <v>442.87</v>
      </c>
      <c r="H1742">
        <v>0.08</v>
      </c>
      <c r="I1742" t="s">
        <v>1189</v>
      </c>
      <c r="J1742">
        <v>1629.7616</v>
      </c>
    </row>
    <row r="1743" spans="1:10" x14ac:dyDescent="0.3">
      <c r="A1743" t="s">
        <v>2938</v>
      </c>
      <c r="B1743" s="27">
        <v>45880</v>
      </c>
      <c r="C1743" t="s">
        <v>35</v>
      </c>
      <c r="D1743" t="s">
        <v>1101</v>
      </c>
      <c r="E1743" t="s">
        <v>1126</v>
      </c>
      <c r="F1743">
        <v>2</v>
      </c>
      <c r="G1743">
        <v>939.66</v>
      </c>
      <c r="H1743">
        <v>0.14000000000000001</v>
      </c>
      <c r="I1743" t="s">
        <v>1191</v>
      </c>
      <c r="J1743">
        <v>1616.2152000000001</v>
      </c>
    </row>
    <row r="1744" spans="1:10" x14ac:dyDescent="0.3">
      <c r="A1744" t="s">
        <v>2939</v>
      </c>
      <c r="B1744" s="27">
        <v>45556</v>
      </c>
      <c r="C1744" t="s">
        <v>485</v>
      </c>
      <c r="D1744" t="s">
        <v>1032</v>
      </c>
      <c r="E1744" t="s">
        <v>1131</v>
      </c>
      <c r="F1744">
        <v>1</v>
      </c>
      <c r="G1744">
        <v>24.13</v>
      </c>
      <c r="H1744">
        <v>0</v>
      </c>
      <c r="I1744" t="s">
        <v>1189</v>
      </c>
      <c r="J1744">
        <v>24.13</v>
      </c>
    </row>
    <row r="1745" spans="1:10" x14ac:dyDescent="0.3">
      <c r="A1745" t="s">
        <v>2940</v>
      </c>
      <c r="B1745" s="27">
        <v>45355</v>
      </c>
      <c r="C1745" t="s">
        <v>585</v>
      </c>
      <c r="D1745" t="s">
        <v>933</v>
      </c>
      <c r="E1745" t="s">
        <v>1131</v>
      </c>
      <c r="F1745">
        <v>3</v>
      </c>
      <c r="G1745">
        <v>239.54</v>
      </c>
      <c r="H1745">
        <v>0.28999999999999998</v>
      </c>
      <c r="I1745" t="s">
        <v>1194</v>
      </c>
      <c r="J1745">
        <v>510.22019999999998</v>
      </c>
    </row>
    <row r="1746" spans="1:10" x14ac:dyDescent="0.3">
      <c r="A1746" t="s">
        <v>2941</v>
      </c>
      <c r="B1746" s="27">
        <v>45244</v>
      </c>
      <c r="C1746" t="s">
        <v>763</v>
      </c>
      <c r="D1746" t="s">
        <v>948</v>
      </c>
      <c r="E1746" t="s">
        <v>1164</v>
      </c>
      <c r="F1746">
        <v>1</v>
      </c>
      <c r="G1746">
        <v>588.53</v>
      </c>
      <c r="H1746">
        <v>0.1</v>
      </c>
      <c r="I1746" t="s">
        <v>1189</v>
      </c>
      <c r="J1746">
        <v>529.67700000000002</v>
      </c>
    </row>
    <row r="1747" spans="1:10" x14ac:dyDescent="0.3">
      <c r="A1747" t="s">
        <v>2942</v>
      </c>
      <c r="B1747" s="27">
        <v>45863</v>
      </c>
      <c r="C1747" t="s">
        <v>478</v>
      </c>
      <c r="D1747" t="s">
        <v>992</v>
      </c>
      <c r="E1747" t="s">
        <v>1166</v>
      </c>
      <c r="F1747">
        <v>1</v>
      </c>
      <c r="G1747">
        <v>145.96</v>
      </c>
      <c r="H1747">
        <v>0.3</v>
      </c>
      <c r="I1747" t="s">
        <v>1189</v>
      </c>
      <c r="J1747">
        <v>102.172</v>
      </c>
    </row>
    <row r="1748" spans="1:10" x14ac:dyDescent="0.3">
      <c r="A1748" t="s">
        <v>2943</v>
      </c>
      <c r="B1748" s="27">
        <v>45573</v>
      </c>
      <c r="C1748" t="s">
        <v>206</v>
      </c>
      <c r="D1748" t="s">
        <v>1023</v>
      </c>
      <c r="E1748" t="s">
        <v>1134</v>
      </c>
      <c r="F1748">
        <v>4</v>
      </c>
      <c r="G1748">
        <v>640.91</v>
      </c>
      <c r="H1748">
        <v>0.06</v>
      </c>
      <c r="I1748" t="s">
        <v>1189</v>
      </c>
      <c r="J1748">
        <v>2409.8216000000002</v>
      </c>
    </row>
    <row r="1749" spans="1:10" x14ac:dyDescent="0.3">
      <c r="A1749" t="s">
        <v>2944</v>
      </c>
      <c r="B1749" s="27">
        <v>45792</v>
      </c>
      <c r="C1749" t="s">
        <v>105</v>
      </c>
      <c r="D1749" t="s">
        <v>1004</v>
      </c>
      <c r="E1749" t="s">
        <v>1157</v>
      </c>
      <c r="F1749">
        <v>3</v>
      </c>
      <c r="G1749">
        <v>773.86</v>
      </c>
      <c r="H1749">
        <v>0.22</v>
      </c>
      <c r="I1749" t="s">
        <v>1189</v>
      </c>
      <c r="J1749">
        <v>1810.8324</v>
      </c>
    </row>
    <row r="1750" spans="1:10" x14ac:dyDescent="0.3">
      <c r="A1750" t="s">
        <v>2945</v>
      </c>
      <c r="B1750" s="27">
        <v>45744</v>
      </c>
      <c r="C1750" t="s">
        <v>733</v>
      </c>
      <c r="D1750" t="s">
        <v>900</v>
      </c>
      <c r="E1750" t="s">
        <v>1166</v>
      </c>
      <c r="F1750">
        <v>2</v>
      </c>
      <c r="G1750">
        <v>31.28</v>
      </c>
      <c r="H1750">
        <v>0.2</v>
      </c>
      <c r="I1750" t="s">
        <v>1194</v>
      </c>
      <c r="J1750">
        <v>50.048000000000002</v>
      </c>
    </row>
    <row r="1751" spans="1:10" x14ac:dyDescent="0.3">
      <c r="A1751" t="s">
        <v>2946</v>
      </c>
      <c r="B1751" s="27">
        <v>45842</v>
      </c>
      <c r="C1751" t="s">
        <v>598</v>
      </c>
      <c r="D1751" t="s">
        <v>1059</v>
      </c>
      <c r="E1751" t="s">
        <v>1141</v>
      </c>
      <c r="F1751">
        <v>4</v>
      </c>
      <c r="G1751">
        <v>389.22</v>
      </c>
      <c r="H1751">
        <v>0.18</v>
      </c>
      <c r="I1751" t="s">
        <v>1189</v>
      </c>
      <c r="J1751">
        <v>1276.6415999999999</v>
      </c>
    </row>
    <row r="1752" spans="1:10" x14ac:dyDescent="0.3">
      <c r="A1752" t="s">
        <v>2947</v>
      </c>
      <c r="B1752" s="27">
        <v>45502</v>
      </c>
      <c r="C1752" t="s">
        <v>46</v>
      </c>
      <c r="D1752" t="s">
        <v>1004</v>
      </c>
      <c r="E1752" t="s">
        <v>1166</v>
      </c>
      <c r="F1752">
        <v>3</v>
      </c>
      <c r="G1752">
        <v>543.44000000000005</v>
      </c>
      <c r="H1752">
        <v>0.13</v>
      </c>
      <c r="I1752" t="s">
        <v>1191</v>
      </c>
      <c r="J1752">
        <v>1418.3784000000001</v>
      </c>
    </row>
    <row r="1753" spans="1:10" x14ac:dyDescent="0.3">
      <c r="A1753" t="s">
        <v>2948</v>
      </c>
      <c r="B1753" s="27">
        <v>45296</v>
      </c>
      <c r="C1753" t="s">
        <v>431</v>
      </c>
      <c r="D1753" t="s">
        <v>1104</v>
      </c>
      <c r="E1753" t="s">
        <v>1178</v>
      </c>
      <c r="F1753">
        <v>4</v>
      </c>
      <c r="G1753">
        <v>715.42</v>
      </c>
      <c r="H1753">
        <v>0.28999999999999998</v>
      </c>
      <c r="I1753" t="s">
        <v>1191</v>
      </c>
      <c r="J1753">
        <v>2031.7927999999999</v>
      </c>
    </row>
    <row r="1754" spans="1:10" x14ac:dyDescent="0.3">
      <c r="A1754" t="s">
        <v>2949</v>
      </c>
      <c r="B1754" s="27">
        <v>45886</v>
      </c>
      <c r="C1754" t="s">
        <v>123</v>
      </c>
      <c r="D1754" t="s">
        <v>837</v>
      </c>
      <c r="E1754" t="s">
        <v>1134</v>
      </c>
      <c r="F1754">
        <v>4</v>
      </c>
      <c r="G1754">
        <v>676.14</v>
      </c>
      <c r="H1754">
        <v>0.11</v>
      </c>
      <c r="I1754" t="s">
        <v>1194</v>
      </c>
      <c r="J1754">
        <v>2407.0583999999999</v>
      </c>
    </row>
    <row r="1755" spans="1:10" x14ac:dyDescent="0.3">
      <c r="A1755" t="s">
        <v>2950</v>
      </c>
      <c r="B1755" s="27">
        <v>45425</v>
      </c>
      <c r="C1755" t="s">
        <v>190</v>
      </c>
      <c r="D1755" t="s">
        <v>926</v>
      </c>
      <c r="E1755" t="s">
        <v>1122</v>
      </c>
      <c r="F1755">
        <v>4</v>
      </c>
      <c r="G1755">
        <v>352.72</v>
      </c>
      <c r="H1755">
        <v>0.25</v>
      </c>
      <c r="I1755" t="s">
        <v>1189</v>
      </c>
      <c r="J1755">
        <v>1058.1600000000001</v>
      </c>
    </row>
    <row r="1756" spans="1:10" x14ac:dyDescent="0.3">
      <c r="A1756" t="s">
        <v>2951</v>
      </c>
      <c r="B1756" s="27">
        <v>45797</v>
      </c>
      <c r="C1756" t="s">
        <v>307</v>
      </c>
      <c r="D1756" t="s">
        <v>834</v>
      </c>
      <c r="E1756" t="s">
        <v>1159</v>
      </c>
      <c r="F1756">
        <v>1</v>
      </c>
      <c r="G1756">
        <v>470.18</v>
      </c>
      <c r="H1756">
        <v>0.19</v>
      </c>
      <c r="I1756" t="s">
        <v>1191</v>
      </c>
      <c r="J1756">
        <v>380.84580000000011</v>
      </c>
    </row>
    <row r="1757" spans="1:10" x14ac:dyDescent="0.3">
      <c r="A1757" t="s">
        <v>2952</v>
      </c>
      <c r="B1757" s="27">
        <v>45898</v>
      </c>
      <c r="C1757" t="s">
        <v>390</v>
      </c>
      <c r="D1757" t="s">
        <v>1010</v>
      </c>
      <c r="E1757" t="s">
        <v>1157</v>
      </c>
      <c r="F1757">
        <v>1</v>
      </c>
      <c r="G1757">
        <v>891.79</v>
      </c>
      <c r="H1757">
        <v>0.03</v>
      </c>
      <c r="I1757" t="s">
        <v>1189</v>
      </c>
      <c r="J1757">
        <v>865.03629999999998</v>
      </c>
    </row>
    <row r="1758" spans="1:10" x14ac:dyDescent="0.3">
      <c r="A1758" t="s">
        <v>2953</v>
      </c>
      <c r="B1758" s="27">
        <v>45390</v>
      </c>
      <c r="C1758" t="s">
        <v>562</v>
      </c>
      <c r="D1758" t="s">
        <v>1080</v>
      </c>
      <c r="E1758" t="s">
        <v>1172</v>
      </c>
      <c r="F1758">
        <v>2</v>
      </c>
      <c r="G1758">
        <v>433.07</v>
      </c>
      <c r="H1758">
        <v>0.25</v>
      </c>
      <c r="I1758" t="s">
        <v>1194</v>
      </c>
      <c r="J1758">
        <v>649.60500000000002</v>
      </c>
    </row>
    <row r="1759" spans="1:10" x14ac:dyDescent="0.3">
      <c r="A1759" t="s">
        <v>2954</v>
      </c>
      <c r="B1759" s="27">
        <v>45355</v>
      </c>
      <c r="C1759" t="s">
        <v>40</v>
      </c>
      <c r="D1759" t="s">
        <v>1010</v>
      </c>
      <c r="E1759" t="s">
        <v>1178</v>
      </c>
      <c r="F1759">
        <v>3</v>
      </c>
      <c r="G1759">
        <v>626.71</v>
      </c>
      <c r="H1759">
        <v>7.0000000000000007E-2</v>
      </c>
      <c r="I1759" t="s">
        <v>1194</v>
      </c>
      <c r="J1759">
        <v>1748.5209</v>
      </c>
    </row>
    <row r="1760" spans="1:10" x14ac:dyDescent="0.3">
      <c r="A1760" t="s">
        <v>2955</v>
      </c>
      <c r="B1760" s="27">
        <v>45916</v>
      </c>
      <c r="C1760" t="s">
        <v>167</v>
      </c>
      <c r="D1760" t="s">
        <v>916</v>
      </c>
      <c r="E1760" t="s">
        <v>1117</v>
      </c>
      <c r="F1760">
        <v>2</v>
      </c>
      <c r="G1760">
        <v>324.18</v>
      </c>
      <c r="H1760">
        <v>0.06</v>
      </c>
      <c r="I1760" t="s">
        <v>1194</v>
      </c>
      <c r="J1760">
        <v>609.45839999999998</v>
      </c>
    </row>
    <row r="1761" spans="1:10" x14ac:dyDescent="0.3">
      <c r="A1761" t="s">
        <v>2956</v>
      </c>
      <c r="B1761" s="27">
        <v>45448</v>
      </c>
      <c r="C1761" t="s">
        <v>42</v>
      </c>
      <c r="D1761" t="s">
        <v>844</v>
      </c>
      <c r="E1761" t="s">
        <v>1172</v>
      </c>
      <c r="F1761">
        <v>4</v>
      </c>
      <c r="G1761">
        <v>839.74</v>
      </c>
      <c r="H1761">
        <v>0.13</v>
      </c>
      <c r="I1761" t="s">
        <v>1191</v>
      </c>
      <c r="J1761">
        <v>2922.2952</v>
      </c>
    </row>
    <row r="1762" spans="1:10" x14ac:dyDescent="0.3">
      <c r="A1762" t="s">
        <v>2957</v>
      </c>
      <c r="B1762" s="27">
        <v>45402</v>
      </c>
      <c r="C1762" t="s">
        <v>282</v>
      </c>
      <c r="D1762" t="s">
        <v>998</v>
      </c>
      <c r="E1762" t="s">
        <v>1166</v>
      </c>
      <c r="F1762">
        <v>3</v>
      </c>
      <c r="G1762">
        <v>252.63</v>
      </c>
      <c r="H1762">
        <v>0.28000000000000003</v>
      </c>
      <c r="I1762" t="s">
        <v>1189</v>
      </c>
      <c r="J1762">
        <v>545.68079999999998</v>
      </c>
    </row>
    <row r="1763" spans="1:10" x14ac:dyDescent="0.3">
      <c r="A1763" t="s">
        <v>2958</v>
      </c>
      <c r="B1763" s="27">
        <v>45581</v>
      </c>
      <c r="C1763" t="s">
        <v>428</v>
      </c>
      <c r="D1763" t="s">
        <v>1050</v>
      </c>
      <c r="E1763" t="s">
        <v>1178</v>
      </c>
      <c r="F1763">
        <v>2</v>
      </c>
      <c r="G1763">
        <v>60.53</v>
      </c>
      <c r="H1763">
        <v>0.18</v>
      </c>
      <c r="I1763" t="s">
        <v>1189</v>
      </c>
      <c r="J1763">
        <v>99.269200000000012</v>
      </c>
    </row>
    <row r="1764" spans="1:10" x14ac:dyDescent="0.3">
      <c r="A1764" t="s">
        <v>2959</v>
      </c>
      <c r="B1764" s="27">
        <v>45610</v>
      </c>
      <c r="C1764" t="s">
        <v>127</v>
      </c>
      <c r="D1764" t="s">
        <v>1065</v>
      </c>
      <c r="E1764" t="s">
        <v>1162</v>
      </c>
      <c r="F1764">
        <v>4</v>
      </c>
      <c r="G1764">
        <v>341.95</v>
      </c>
      <c r="H1764">
        <v>0.25</v>
      </c>
      <c r="I1764" t="s">
        <v>1189</v>
      </c>
      <c r="J1764">
        <v>1025.8499999999999</v>
      </c>
    </row>
    <row r="1765" spans="1:10" x14ac:dyDescent="0.3">
      <c r="A1765" t="s">
        <v>2960</v>
      </c>
      <c r="B1765" s="27">
        <v>45438</v>
      </c>
      <c r="C1765" t="s">
        <v>470</v>
      </c>
      <c r="D1765" t="s">
        <v>872</v>
      </c>
      <c r="E1765" t="s">
        <v>1169</v>
      </c>
      <c r="F1765">
        <v>4</v>
      </c>
      <c r="G1765">
        <v>300.12</v>
      </c>
      <c r="H1765">
        <v>0.05</v>
      </c>
      <c r="I1765" t="s">
        <v>1191</v>
      </c>
      <c r="J1765">
        <v>1140.4559999999999</v>
      </c>
    </row>
    <row r="1766" spans="1:10" x14ac:dyDescent="0.3">
      <c r="A1766" t="s">
        <v>2961</v>
      </c>
      <c r="B1766" s="27">
        <v>45705</v>
      </c>
      <c r="C1766" t="s">
        <v>225</v>
      </c>
      <c r="D1766" t="s">
        <v>891</v>
      </c>
      <c r="E1766" t="s">
        <v>1172</v>
      </c>
      <c r="F1766">
        <v>2</v>
      </c>
      <c r="G1766">
        <v>289.14</v>
      </c>
      <c r="H1766">
        <v>0.12</v>
      </c>
      <c r="I1766" t="s">
        <v>1194</v>
      </c>
      <c r="J1766">
        <v>508.88639999999998</v>
      </c>
    </row>
    <row r="1767" spans="1:10" x14ac:dyDescent="0.3">
      <c r="A1767" t="s">
        <v>2962</v>
      </c>
      <c r="B1767" s="27">
        <v>45695</v>
      </c>
      <c r="C1767" t="s">
        <v>112</v>
      </c>
      <c r="D1767" t="s">
        <v>882</v>
      </c>
      <c r="E1767" t="s">
        <v>1117</v>
      </c>
      <c r="F1767">
        <v>2</v>
      </c>
      <c r="G1767">
        <v>596.84</v>
      </c>
      <c r="H1767">
        <v>0.01</v>
      </c>
      <c r="I1767" t="s">
        <v>1191</v>
      </c>
      <c r="J1767">
        <v>1181.7431999999999</v>
      </c>
    </row>
    <row r="1768" spans="1:10" x14ac:dyDescent="0.3">
      <c r="A1768" t="s">
        <v>2963</v>
      </c>
      <c r="B1768" s="27">
        <v>45571</v>
      </c>
      <c r="C1768" t="s">
        <v>695</v>
      </c>
      <c r="D1768" t="s">
        <v>861</v>
      </c>
      <c r="E1768" t="s">
        <v>1147</v>
      </c>
      <c r="F1768">
        <v>4</v>
      </c>
      <c r="G1768">
        <v>466.24</v>
      </c>
      <c r="H1768">
        <v>0.16</v>
      </c>
      <c r="I1768" t="s">
        <v>1189</v>
      </c>
      <c r="J1768">
        <v>1566.5663999999999</v>
      </c>
    </row>
    <row r="1769" spans="1:10" x14ac:dyDescent="0.3">
      <c r="A1769" t="s">
        <v>2964</v>
      </c>
      <c r="B1769" s="27">
        <v>45544</v>
      </c>
      <c r="C1769" t="s">
        <v>423</v>
      </c>
      <c r="D1769" t="s">
        <v>841</v>
      </c>
      <c r="E1769" t="s">
        <v>1169</v>
      </c>
      <c r="F1769">
        <v>2</v>
      </c>
      <c r="G1769">
        <v>330.59</v>
      </c>
      <c r="H1769">
        <v>0.14000000000000001</v>
      </c>
      <c r="I1769" t="s">
        <v>1189</v>
      </c>
      <c r="J1769">
        <v>568.61479999999995</v>
      </c>
    </row>
    <row r="1770" spans="1:10" x14ac:dyDescent="0.3">
      <c r="A1770" t="s">
        <v>2965</v>
      </c>
      <c r="B1770" s="27">
        <v>45654</v>
      </c>
      <c r="C1770" t="s">
        <v>773</v>
      </c>
      <c r="D1770" t="s">
        <v>872</v>
      </c>
      <c r="E1770" t="s">
        <v>1141</v>
      </c>
      <c r="F1770">
        <v>2</v>
      </c>
      <c r="G1770">
        <v>616.42999999999995</v>
      </c>
      <c r="H1770">
        <v>0.02</v>
      </c>
      <c r="I1770" t="s">
        <v>1194</v>
      </c>
      <c r="J1770">
        <v>1208.2028</v>
      </c>
    </row>
    <row r="1771" spans="1:10" x14ac:dyDescent="0.3">
      <c r="A1771" t="s">
        <v>2966</v>
      </c>
      <c r="B1771" s="27">
        <v>45589</v>
      </c>
      <c r="C1771" t="s">
        <v>647</v>
      </c>
      <c r="D1771" t="s">
        <v>1001</v>
      </c>
      <c r="E1771" t="s">
        <v>1141</v>
      </c>
      <c r="F1771">
        <v>3</v>
      </c>
      <c r="G1771">
        <v>195.89</v>
      </c>
      <c r="H1771">
        <v>0.16</v>
      </c>
      <c r="I1771" t="s">
        <v>1191</v>
      </c>
      <c r="J1771">
        <v>493.64280000000002</v>
      </c>
    </row>
    <row r="1772" spans="1:10" x14ac:dyDescent="0.3">
      <c r="A1772" t="s">
        <v>2967</v>
      </c>
      <c r="B1772" s="27">
        <v>45487</v>
      </c>
      <c r="C1772" t="s">
        <v>555</v>
      </c>
      <c r="D1772" t="s">
        <v>816</v>
      </c>
      <c r="E1772" t="s">
        <v>1154</v>
      </c>
      <c r="F1772">
        <v>4</v>
      </c>
      <c r="G1772">
        <v>614.76</v>
      </c>
      <c r="H1772">
        <v>0.16</v>
      </c>
      <c r="I1772" t="s">
        <v>1189</v>
      </c>
      <c r="J1772">
        <v>2065.5936000000002</v>
      </c>
    </row>
    <row r="1773" spans="1:10" x14ac:dyDescent="0.3">
      <c r="A1773" t="s">
        <v>2968</v>
      </c>
      <c r="B1773" s="27">
        <v>45418</v>
      </c>
      <c r="C1773" t="s">
        <v>648</v>
      </c>
      <c r="D1773" t="s">
        <v>1050</v>
      </c>
      <c r="E1773" t="s">
        <v>1144</v>
      </c>
      <c r="F1773">
        <v>1</v>
      </c>
      <c r="G1773">
        <v>224.49</v>
      </c>
      <c r="H1773">
        <v>0.11</v>
      </c>
      <c r="I1773" t="s">
        <v>1191</v>
      </c>
      <c r="J1773">
        <v>199.7961</v>
      </c>
    </row>
    <row r="1774" spans="1:10" x14ac:dyDescent="0.3">
      <c r="A1774" t="s">
        <v>2969</v>
      </c>
      <c r="B1774" s="27">
        <v>45338</v>
      </c>
      <c r="C1774" t="s">
        <v>573</v>
      </c>
      <c r="D1774" t="s">
        <v>977</v>
      </c>
      <c r="E1774" t="s">
        <v>1159</v>
      </c>
      <c r="F1774">
        <v>1</v>
      </c>
      <c r="G1774">
        <v>967.76</v>
      </c>
      <c r="H1774">
        <v>0.09</v>
      </c>
      <c r="I1774" t="s">
        <v>1189</v>
      </c>
      <c r="J1774">
        <v>880.66160000000002</v>
      </c>
    </row>
    <row r="1775" spans="1:10" x14ac:dyDescent="0.3">
      <c r="A1775" t="s">
        <v>2970</v>
      </c>
      <c r="B1775" s="27">
        <v>45507</v>
      </c>
      <c r="C1775" t="s">
        <v>150</v>
      </c>
      <c r="D1775" t="s">
        <v>933</v>
      </c>
      <c r="E1775" t="s">
        <v>1178</v>
      </c>
      <c r="F1775">
        <v>2</v>
      </c>
      <c r="G1775">
        <v>56.52</v>
      </c>
      <c r="H1775">
        <v>0.17</v>
      </c>
      <c r="I1775" t="s">
        <v>1191</v>
      </c>
      <c r="J1775">
        <v>93.8232</v>
      </c>
    </row>
    <row r="1776" spans="1:10" x14ac:dyDescent="0.3">
      <c r="A1776" t="s">
        <v>2971</v>
      </c>
      <c r="B1776" s="27">
        <v>45275</v>
      </c>
      <c r="C1776" t="s">
        <v>770</v>
      </c>
      <c r="D1776" t="s">
        <v>1013</v>
      </c>
      <c r="E1776" t="s">
        <v>1122</v>
      </c>
      <c r="F1776">
        <v>4</v>
      </c>
      <c r="G1776">
        <v>921.84</v>
      </c>
      <c r="H1776">
        <v>0.04</v>
      </c>
      <c r="I1776" t="s">
        <v>1189</v>
      </c>
      <c r="J1776">
        <v>3539.8656000000001</v>
      </c>
    </row>
    <row r="1777" spans="1:10" x14ac:dyDescent="0.3">
      <c r="A1777" t="s">
        <v>2972</v>
      </c>
      <c r="B1777" s="27">
        <v>45319</v>
      </c>
      <c r="C1777" t="s">
        <v>531</v>
      </c>
      <c r="D1777" t="s">
        <v>1071</v>
      </c>
      <c r="E1777" t="s">
        <v>1169</v>
      </c>
      <c r="F1777">
        <v>3</v>
      </c>
      <c r="G1777">
        <v>738.47</v>
      </c>
      <c r="H1777">
        <v>0.28000000000000003</v>
      </c>
      <c r="I1777" t="s">
        <v>1189</v>
      </c>
      <c r="J1777">
        <v>1595.0952</v>
      </c>
    </row>
    <row r="1778" spans="1:10" x14ac:dyDescent="0.3">
      <c r="A1778" t="s">
        <v>2973</v>
      </c>
      <c r="B1778" s="27">
        <v>45620</v>
      </c>
      <c r="C1778" t="s">
        <v>531</v>
      </c>
      <c r="D1778" t="s">
        <v>807</v>
      </c>
      <c r="E1778" t="s">
        <v>1117</v>
      </c>
      <c r="F1778">
        <v>4</v>
      </c>
      <c r="G1778">
        <v>477.83</v>
      </c>
      <c r="H1778">
        <v>0.05</v>
      </c>
      <c r="I1778" t="s">
        <v>1194</v>
      </c>
      <c r="J1778">
        <v>1815.7539999999999</v>
      </c>
    </row>
    <row r="1779" spans="1:10" x14ac:dyDescent="0.3">
      <c r="A1779" t="s">
        <v>2974</v>
      </c>
      <c r="B1779" s="27">
        <v>45831</v>
      </c>
      <c r="C1779" t="s">
        <v>299</v>
      </c>
      <c r="D1779" t="s">
        <v>936</v>
      </c>
      <c r="E1779" t="s">
        <v>1159</v>
      </c>
      <c r="F1779">
        <v>3</v>
      </c>
      <c r="G1779">
        <v>605.83000000000004</v>
      </c>
      <c r="H1779">
        <v>0.28000000000000003</v>
      </c>
      <c r="I1779" t="s">
        <v>1194</v>
      </c>
      <c r="J1779">
        <v>1308.5927999999999</v>
      </c>
    </row>
    <row r="1780" spans="1:10" x14ac:dyDescent="0.3">
      <c r="A1780" t="s">
        <v>2975</v>
      </c>
      <c r="B1780" s="27">
        <v>45373</v>
      </c>
      <c r="C1780" t="s">
        <v>150</v>
      </c>
      <c r="D1780" t="s">
        <v>939</v>
      </c>
      <c r="E1780" t="s">
        <v>1131</v>
      </c>
      <c r="F1780">
        <v>2</v>
      </c>
      <c r="G1780">
        <v>521.44000000000005</v>
      </c>
      <c r="H1780">
        <v>0.25</v>
      </c>
      <c r="I1780" t="s">
        <v>1194</v>
      </c>
      <c r="J1780">
        <v>782.16000000000008</v>
      </c>
    </row>
    <row r="1781" spans="1:10" x14ac:dyDescent="0.3">
      <c r="A1781" t="s">
        <v>2976</v>
      </c>
      <c r="B1781" s="27">
        <v>45863</v>
      </c>
      <c r="C1781" t="s">
        <v>598</v>
      </c>
      <c r="D1781" t="s">
        <v>830</v>
      </c>
      <c r="E1781" t="s">
        <v>1144</v>
      </c>
      <c r="F1781">
        <v>4</v>
      </c>
      <c r="G1781">
        <v>499.02</v>
      </c>
      <c r="H1781">
        <v>0.06</v>
      </c>
      <c r="I1781" t="s">
        <v>1189</v>
      </c>
      <c r="J1781">
        <v>1876.3152</v>
      </c>
    </row>
    <row r="1782" spans="1:10" x14ac:dyDescent="0.3">
      <c r="A1782" t="s">
        <v>2977</v>
      </c>
      <c r="B1782" s="27">
        <v>45758</v>
      </c>
      <c r="C1782" t="s">
        <v>277</v>
      </c>
      <c r="D1782" t="s">
        <v>803</v>
      </c>
      <c r="E1782" t="s">
        <v>1175</v>
      </c>
      <c r="F1782">
        <v>4</v>
      </c>
      <c r="G1782">
        <v>299.45999999999998</v>
      </c>
      <c r="H1782">
        <v>0.18</v>
      </c>
      <c r="I1782" t="s">
        <v>1194</v>
      </c>
      <c r="J1782">
        <v>982.22879999999998</v>
      </c>
    </row>
    <row r="1783" spans="1:10" x14ac:dyDescent="0.3">
      <c r="A1783" t="s">
        <v>2978</v>
      </c>
      <c r="B1783" s="27">
        <v>45285</v>
      </c>
      <c r="C1783" t="s">
        <v>723</v>
      </c>
      <c r="D1783" t="s">
        <v>926</v>
      </c>
      <c r="E1783" t="s">
        <v>1117</v>
      </c>
      <c r="F1783">
        <v>1</v>
      </c>
      <c r="G1783">
        <v>609.29</v>
      </c>
      <c r="H1783">
        <v>0.15</v>
      </c>
      <c r="I1783" t="s">
        <v>1189</v>
      </c>
      <c r="J1783">
        <v>517.89649999999995</v>
      </c>
    </row>
    <row r="1784" spans="1:10" x14ac:dyDescent="0.3">
      <c r="A1784" t="s">
        <v>2979</v>
      </c>
      <c r="B1784" s="27">
        <v>45656</v>
      </c>
      <c r="C1784" t="s">
        <v>206</v>
      </c>
      <c r="D1784" t="s">
        <v>797</v>
      </c>
      <c r="E1784" t="s">
        <v>1147</v>
      </c>
      <c r="F1784">
        <v>1</v>
      </c>
      <c r="G1784">
        <v>213.74</v>
      </c>
      <c r="H1784">
        <v>7.0000000000000007E-2</v>
      </c>
      <c r="I1784" t="s">
        <v>1194</v>
      </c>
      <c r="J1784">
        <v>198.7782</v>
      </c>
    </row>
    <row r="1785" spans="1:10" x14ac:dyDescent="0.3">
      <c r="A1785" t="s">
        <v>2980</v>
      </c>
      <c r="B1785" s="27">
        <v>45718</v>
      </c>
      <c r="C1785" t="s">
        <v>277</v>
      </c>
      <c r="D1785" t="s">
        <v>977</v>
      </c>
      <c r="E1785" t="s">
        <v>1169</v>
      </c>
      <c r="F1785">
        <v>4</v>
      </c>
      <c r="G1785">
        <v>613.16999999999996</v>
      </c>
      <c r="H1785">
        <v>0.26</v>
      </c>
      <c r="I1785" t="s">
        <v>1189</v>
      </c>
      <c r="J1785">
        <v>1814.9831999999999</v>
      </c>
    </row>
    <row r="1786" spans="1:10" x14ac:dyDescent="0.3">
      <c r="A1786" t="s">
        <v>2981</v>
      </c>
      <c r="B1786" s="27">
        <v>45293</v>
      </c>
      <c r="C1786" t="s">
        <v>574</v>
      </c>
      <c r="D1786" t="s">
        <v>989</v>
      </c>
      <c r="E1786" t="s">
        <v>1157</v>
      </c>
      <c r="F1786">
        <v>2</v>
      </c>
      <c r="G1786">
        <v>687.36</v>
      </c>
      <c r="H1786">
        <v>7.0000000000000007E-2</v>
      </c>
      <c r="I1786" t="s">
        <v>1194</v>
      </c>
      <c r="J1786">
        <v>1278.4896000000001</v>
      </c>
    </row>
    <row r="1787" spans="1:10" x14ac:dyDescent="0.3">
      <c r="A1787" t="s">
        <v>2982</v>
      </c>
      <c r="B1787" s="27">
        <v>45915</v>
      </c>
      <c r="C1787" t="s">
        <v>527</v>
      </c>
      <c r="D1787" t="s">
        <v>1013</v>
      </c>
      <c r="E1787" t="s">
        <v>1162</v>
      </c>
      <c r="F1787">
        <v>3</v>
      </c>
      <c r="G1787">
        <v>115.39</v>
      </c>
      <c r="H1787">
        <v>0.02</v>
      </c>
      <c r="I1787" t="s">
        <v>1191</v>
      </c>
      <c r="J1787">
        <v>339.2466</v>
      </c>
    </row>
    <row r="1788" spans="1:10" x14ac:dyDescent="0.3">
      <c r="A1788" t="s">
        <v>2983</v>
      </c>
      <c r="B1788" s="27">
        <v>45359</v>
      </c>
      <c r="C1788" t="s">
        <v>317</v>
      </c>
      <c r="D1788" t="s">
        <v>878</v>
      </c>
      <c r="E1788" t="s">
        <v>1159</v>
      </c>
      <c r="F1788">
        <v>2</v>
      </c>
      <c r="G1788">
        <v>722.06</v>
      </c>
      <c r="H1788">
        <v>7.0000000000000007E-2</v>
      </c>
      <c r="I1788" t="s">
        <v>1189</v>
      </c>
      <c r="J1788">
        <v>1343.0316</v>
      </c>
    </row>
    <row r="1789" spans="1:10" x14ac:dyDescent="0.3">
      <c r="A1789" t="s">
        <v>2984</v>
      </c>
      <c r="B1789" s="27">
        <v>45652</v>
      </c>
      <c r="C1789" t="s">
        <v>677</v>
      </c>
      <c r="D1789" t="s">
        <v>816</v>
      </c>
      <c r="E1789" t="s">
        <v>1166</v>
      </c>
      <c r="F1789">
        <v>1</v>
      </c>
      <c r="G1789">
        <v>384.57</v>
      </c>
      <c r="H1789">
        <v>0.06</v>
      </c>
      <c r="I1789" t="s">
        <v>1191</v>
      </c>
      <c r="J1789">
        <v>361.49579999999997</v>
      </c>
    </row>
    <row r="1790" spans="1:10" x14ac:dyDescent="0.3">
      <c r="A1790" t="s">
        <v>2985</v>
      </c>
      <c r="B1790" s="27">
        <v>45735</v>
      </c>
      <c r="C1790" t="s">
        <v>360</v>
      </c>
      <c r="D1790" t="s">
        <v>821</v>
      </c>
      <c r="E1790" t="s">
        <v>1162</v>
      </c>
      <c r="F1790">
        <v>2</v>
      </c>
      <c r="G1790">
        <v>194.09</v>
      </c>
      <c r="H1790">
        <v>0.18</v>
      </c>
      <c r="I1790" t="s">
        <v>1191</v>
      </c>
      <c r="J1790">
        <v>318.30759999999998</v>
      </c>
    </row>
    <row r="1791" spans="1:10" x14ac:dyDescent="0.3">
      <c r="A1791" t="s">
        <v>2986</v>
      </c>
      <c r="B1791" s="27">
        <v>45579</v>
      </c>
      <c r="C1791" t="s">
        <v>306</v>
      </c>
      <c r="D1791" t="s">
        <v>1077</v>
      </c>
      <c r="E1791" t="s">
        <v>1131</v>
      </c>
      <c r="F1791">
        <v>2</v>
      </c>
      <c r="G1791">
        <v>403.91</v>
      </c>
      <c r="H1791">
        <v>7.0000000000000007E-2</v>
      </c>
      <c r="I1791" t="s">
        <v>1189</v>
      </c>
      <c r="J1791">
        <v>751.27260000000001</v>
      </c>
    </row>
    <row r="1792" spans="1:10" x14ac:dyDescent="0.3">
      <c r="A1792" t="s">
        <v>2987</v>
      </c>
      <c r="B1792" s="27">
        <v>45721</v>
      </c>
      <c r="C1792" t="s">
        <v>167</v>
      </c>
      <c r="D1792" t="s">
        <v>855</v>
      </c>
      <c r="E1792" t="s">
        <v>1164</v>
      </c>
      <c r="F1792">
        <v>1</v>
      </c>
      <c r="G1792">
        <v>878.69</v>
      </c>
      <c r="H1792">
        <v>0.3</v>
      </c>
      <c r="I1792" t="s">
        <v>1191</v>
      </c>
      <c r="J1792">
        <v>615.08299999999997</v>
      </c>
    </row>
    <row r="1793" spans="1:10" x14ac:dyDescent="0.3">
      <c r="A1793" t="s">
        <v>2988</v>
      </c>
      <c r="B1793" s="27">
        <v>45446</v>
      </c>
      <c r="C1793" t="s">
        <v>611</v>
      </c>
      <c r="D1793" t="s">
        <v>907</v>
      </c>
      <c r="E1793" t="s">
        <v>1166</v>
      </c>
      <c r="F1793">
        <v>1</v>
      </c>
      <c r="G1793">
        <v>161.16999999999999</v>
      </c>
      <c r="H1793">
        <v>0.05</v>
      </c>
      <c r="I1793" t="s">
        <v>1189</v>
      </c>
      <c r="J1793">
        <v>153.11150000000001</v>
      </c>
    </row>
    <row r="1794" spans="1:10" x14ac:dyDescent="0.3">
      <c r="A1794" t="s">
        <v>2989</v>
      </c>
      <c r="B1794" s="27">
        <v>45387</v>
      </c>
      <c r="C1794" t="s">
        <v>367</v>
      </c>
      <c r="D1794" t="s">
        <v>1032</v>
      </c>
      <c r="E1794" t="s">
        <v>1164</v>
      </c>
      <c r="F1794">
        <v>2</v>
      </c>
      <c r="G1794">
        <v>720.15</v>
      </c>
      <c r="H1794">
        <v>0.22</v>
      </c>
      <c r="I1794" t="s">
        <v>1194</v>
      </c>
      <c r="J1794">
        <v>1123.434</v>
      </c>
    </row>
    <row r="1795" spans="1:10" x14ac:dyDescent="0.3">
      <c r="A1795" t="s">
        <v>2990</v>
      </c>
      <c r="B1795" s="27">
        <v>45222</v>
      </c>
      <c r="C1795" t="s">
        <v>560</v>
      </c>
      <c r="D1795" t="s">
        <v>885</v>
      </c>
      <c r="E1795" t="s">
        <v>1147</v>
      </c>
      <c r="F1795">
        <v>1</v>
      </c>
      <c r="G1795">
        <v>361.8</v>
      </c>
      <c r="H1795">
        <v>0.02</v>
      </c>
      <c r="I1795" t="s">
        <v>1194</v>
      </c>
      <c r="J1795">
        <v>354.56400000000002</v>
      </c>
    </row>
    <row r="1796" spans="1:10" x14ac:dyDescent="0.3">
      <c r="A1796" t="s">
        <v>2991</v>
      </c>
      <c r="B1796" s="27">
        <v>45402</v>
      </c>
      <c r="C1796" t="s">
        <v>390</v>
      </c>
      <c r="D1796" t="s">
        <v>1098</v>
      </c>
      <c r="E1796" t="s">
        <v>1141</v>
      </c>
      <c r="F1796">
        <v>1</v>
      </c>
      <c r="G1796">
        <v>779.84</v>
      </c>
      <c r="H1796">
        <v>0.28999999999999998</v>
      </c>
      <c r="I1796" t="s">
        <v>1191</v>
      </c>
      <c r="J1796">
        <v>553.68640000000005</v>
      </c>
    </row>
    <row r="1797" spans="1:10" x14ac:dyDescent="0.3">
      <c r="A1797" t="s">
        <v>2992</v>
      </c>
      <c r="B1797" s="27">
        <v>45455</v>
      </c>
      <c r="C1797" t="s">
        <v>23</v>
      </c>
      <c r="D1797" t="s">
        <v>1101</v>
      </c>
      <c r="E1797" t="s">
        <v>1134</v>
      </c>
      <c r="F1797">
        <v>2</v>
      </c>
      <c r="G1797">
        <v>649.89</v>
      </c>
      <c r="H1797">
        <v>0.17</v>
      </c>
      <c r="I1797" t="s">
        <v>1194</v>
      </c>
      <c r="J1797">
        <v>1078.8173999999999</v>
      </c>
    </row>
    <row r="1798" spans="1:10" x14ac:dyDescent="0.3">
      <c r="A1798" t="s">
        <v>2993</v>
      </c>
      <c r="B1798" s="27">
        <v>45877</v>
      </c>
      <c r="C1798" t="s">
        <v>352</v>
      </c>
      <c r="D1798" t="s">
        <v>971</v>
      </c>
      <c r="E1798" t="s">
        <v>1141</v>
      </c>
      <c r="F1798">
        <v>1</v>
      </c>
      <c r="G1798">
        <v>952.73</v>
      </c>
      <c r="H1798">
        <v>0.17</v>
      </c>
      <c r="I1798" t="s">
        <v>1189</v>
      </c>
      <c r="J1798">
        <v>790.76589999999999</v>
      </c>
    </row>
    <row r="1799" spans="1:10" x14ac:dyDescent="0.3">
      <c r="A1799" t="s">
        <v>2994</v>
      </c>
      <c r="B1799" s="27">
        <v>45875</v>
      </c>
      <c r="C1799" t="s">
        <v>181</v>
      </c>
      <c r="D1799" t="s">
        <v>1110</v>
      </c>
      <c r="E1799" t="s">
        <v>1169</v>
      </c>
      <c r="F1799">
        <v>4</v>
      </c>
      <c r="G1799">
        <v>820.78</v>
      </c>
      <c r="H1799">
        <v>0.25</v>
      </c>
      <c r="I1799" t="s">
        <v>1189</v>
      </c>
      <c r="J1799">
        <v>2462.34</v>
      </c>
    </row>
    <row r="1800" spans="1:10" x14ac:dyDescent="0.3">
      <c r="A1800" t="s">
        <v>2995</v>
      </c>
      <c r="B1800" s="27">
        <v>45592</v>
      </c>
      <c r="C1800" t="s">
        <v>553</v>
      </c>
      <c r="D1800" t="s">
        <v>923</v>
      </c>
      <c r="E1800" t="s">
        <v>1131</v>
      </c>
      <c r="F1800">
        <v>4</v>
      </c>
      <c r="G1800">
        <v>247.55</v>
      </c>
      <c r="H1800">
        <v>0.05</v>
      </c>
      <c r="I1800" t="s">
        <v>1189</v>
      </c>
      <c r="J1800">
        <v>940.69</v>
      </c>
    </row>
    <row r="1801" spans="1:10" x14ac:dyDescent="0.3">
      <c r="A1801" t="s">
        <v>2996</v>
      </c>
      <c r="B1801" s="27">
        <v>45369</v>
      </c>
      <c r="C1801" t="s">
        <v>386</v>
      </c>
      <c r="D1801" t="s">
        <v>1110</v>
      </c>
      <c r="E1801" t="s">
        <v>1147</v>
      </c>
      <c r="F1801">
        <v>3</v>
      </c>
      <c r="G1801">
        <v>561.44000000000005</v>
      </c>
      <c r="H1801">
        <v>0.2</v>
      </c>
      <c r="I1801" t="s">
        <v>1194</v>
      </c>
      <c r="J1801">
        <v>1347.4559999999999</v>
      </c>
    </row>
    <row r="1802" spans="1:10" x14ac:dyDescent="0.3">
      <c r="A1802" t="s">
        <v>2997</v>
      </c>
      <c r="B1802" s="27">
        <v>45249</v>
      </c>
      <c r="C1802" t="s">
        <v>467</v>
      </c>
      <c r="D1802" t="s">
        <v>1029</v>
      </c>
      <c r="E1802" t="s">
        <v>1147</v>
      </c>
      <c r="F1802">
        <v>4</v>
      </c>
      <c r="G1802">
        <v>214.37</v>
      </c>
      <c r="H1802">
        <v>0.11</v>
      </c>
      <c r="I1802" t="s">
        <v>1194</v>
      </c>
      <c r="J1802">
        <v>763.15719999999999</v>
      </c>
    </row>
    <row r="1803" spans="1:10" x14ac:dyDescent="0.3">
      <c r="A1803" t="s">
        <v>2998</v>
      </c>
      <c r="B1803" s="27">
        <v>45741</v>
      </c>
      <c r="C1803" t="s">
        <v>667</v>
      </c>
      <c r="D1803" t="s">
        <v>855</v>
      </c>
      <c r="E1803" t="s">
        <v>1169</v>
      </c>
      <c r="F1803">
        <v>3</v>
      </c>
      <c r="G1803">
        <v>123.74</v>
      </c>
      <c r="H1803">
        <v>0.23</v>
      </c>
      <c r="I1803" t="s">
        <v>1191</v>
      </c>
      <c r="J1803">
        <v>285.83940000000001</v>
      </c>
    </row>
    <row r="1804" spans="1:10" x14ac:dyDescent="0.3">
      <c r="A1804" t="s">
        <v>2999</v>
      </c>
      <c r="B1804" s="27">
        <v>45427</v>
      </c>
      <c r="C1804" t="s">
        <v>42</v>
      </c>
      <c r="D1804" t="s">
        <v>1013</v>
      </c>
      <c r="E1804" t="s">
        <v>1157</v>
      </c>
      <c r="F1804">
        <v>4</v>
      </c>
      <c r="G1804">
        <v>645.71</v>
      </c>
      <c r="H1804">
        <v>0.1</v>
      </c>
      <c r="I1804" t="s">
        <v>1191</v>
      </c>
      <c r="J1804">
        <v>2324.556</v>
      </c>
    </row>
    <row r="1805" spans="1:10" x14ac:dyDescent="0.3">
      <c r="A1805" t="s">
        <v>3000</v>
      </c>
      <c r="B1805" s="27">
        <v>45736</v>
      </c>
      <c r="C1805" t="s">
        <v>85</v>
      </c>
      <c r="D1805" t="s">
        <v>868</v>
      </c>
      <c r="E1805" t="s">
        <v>1159</v>
      </c>
      <c r="F1805">
        <v>3</v>
      </c>
      <c r="G1805">
        <v>587.12</v>
      </c>
      <c r="H1805">
        <v>0.3</v>
      </c>
      <c r="I1805" t="s">
        <v>1189</v>
      </c>
      <c r="J1805">
        <v>1232.952</v>
      </c>
    </row>
    <row r="1806" spans="1:10" x14ac:dyDescent="0.3">
      <c r="A1806" t="s">
        <v>3001</v>
      </c>
      <c r="B1806" s="27">
        <v>45941</v>
      </c>
      <c r="C1806" t="s">
        <v>408</v>
      </c>
      <c r="D1806" t="s">
        <v>882</v>
      </c>
      <c r="E1806" t="s">
        <v>1175</v>
      </c>
      <c r="F1806">
        <v>1</v>
      </c>
      <c r="G1806">
        <v>401.18</v>
      </c>
      <c r="H1806">
        <v>0.15</v>
      </c>
      <c r="I1806" t="s">
        <v>1194</v>
      </c>
      <c r="J1806">
        <v>341.00299999999999</v>
      </c>
    </row>
    <row r="1807" spans="1:10" x14ac:dyDescent="0.3">
      <c r="A1807" t="s">
        <v>3002</v>
      </c>
      <c r="B1807" s="27">
        <v>45486</v>
      </c>
      <c r="C1807" t="s">
        <v>588</v>
      </c>
      <c r="D1807" t="s">
        <v>986</v>
      </c>
      <c r="E1807" t="s">
        <v>1175</v>
      </c>
      <c r="F1807">
        <v>3</v>
      </c>
      <c r="G1807">
        <v>658.33</v>
      </c>
      <c r="H1807">
        <v>0.12</v>
      </c>
      <c r="I1807" t="s">
        <v>1194</v>
      </c>
      <c r="J1807">
        <v>1737.9911999999999</v>
      </c>
    </row>
    <row r="1808" spans="1:10" x14ac:dyDescent="0.3">
      <c r="A1808" t="s">
        <v>3003</v>
      </c>
      <c r="B1808" s="27">
        <v>45474</v>
      </c>
      <c r="C1808" t="s">
        <v>347</v>
      </c>
      <c r="D1808" t="s">
        <v>958</v>
      </c>
      <c r="E1808" t="s">
        <v>1157</v>
      </c>
      <c r="F1808">
        <v>4</v>
      </c>
      <c r="G1808">
        <v>450.3</v>
      </c>
      <c r="H1808">
        <v>0.02</v>
      </c>
      <c r="I1808" t="s">
        <v>1189</v>
      </c>
      <c r="J1808">
        <v>1765.1759999999999</v>
      </c>
    </row>
    <row r="1809" spans="1:10" x14ac:dyDescent="0.3">
      <c r="A1809" t="s">
        <v>3004</v>
      </c>
      <c r="B1809" s="27">
        <v>45757</v>
      </c>
      <c r="C1809" t="s">
        <v>266</v>
      </c>
      <c r="D1809" t="s">
        <v>1095</v>
      </c>
      <c r="E1809" t="s">
        <v>1154</v>
      </c>
      <c r="F1809">
        <v>4</v>
      </c>
      <c r="G1809">
        <v>33.630000000000003</v>
      </c>
      <c r="H1809">
        <v>0.05</v>
      </c>
      <c r="I1809" t="s">
        <v>1189</v>
      </c>
      <c r="J1809">
        <v>127.794</v>
      </c>
    </row>
    <row r="1810" spans="1:10" x14ac:dyDescent="0.3">
      <c r="A1810" t="s">
        <v>3005</v>
      </c>
      <c r="B1810" s="27">
        <v>45475</v>
      </c>
      <c r="C1810" t="s">
        <v>89</v>
      </c>
      <c r="D1810" t="s">
        <v>1228</v>
      </c>
      <c r="E1810" t="s">
        <v>1117</v>
      </c>
      <c r="F1810">
        <v>3</v>
      </c>
      <c r="G1810">
        <v>168.89</v>
      </c>
      <c r="H1810">
        <v>0.03</v>
      </c>
      <c r="I1810" t="s">
        <v>1194</v>
      </c>
      <c r="J1810">
        <v>491.46989999999988</v>
      </c>
    </row>
    <row r="1811" spans="1:10" x14ac:dyDescent="0.3">
      <c r="A1811" t="s">
        <v>3006</v>
      </c>
      <c r="B1811" s="27">
        <v>45546</v>
      </c>
      <c r="C1811" t="s">
        <v>198</v>
      </c>
      <c r="D1811" t="s">
        <v>992</v>
      </c>
      <c r="E1811" t="s">
        <v>1157</v>
      </c>
      <c r="F1811">
        <v>1</v>
      </c>
      <c r="G1811">
        <v>141.85</v>
      </c>
      <c r="H1811">
        <v>0.06</v>
      </c>
      <c r="I1811" t="s">
        <v>1191</v>
      </c>
      <c r="J1811">
        <v>133.339</v>
      </c>
    </row>
    <row r="1812" spans="1:10" x14ac:dyDescent="0.3">
      <c r="A1812" t="s">
        <v>3007</v>
      </c>
      <c r="B1812" s="27">
        <v>45520</v>
      </c>
      <c r="C1812" t="s">
        <v>498</v>
      </c>
      <c r="D1812" t="s">
        <v>913</v>
      </c>
      <c r="E1812" t="s">
        <v>1144</v>
      </c>
      <c r="F1812">
        <v>1</v>
      </c>
      <c r="G1812">
        <v>617.4</v>
      </c>
      <c r="H1812">
        <v>0.21</v>
      </c>
      <c r="I1812" t="s">
        <v>1189</v>
      </c>
      <c r="J1812">
        <v>487.74599999999998</v>
      </c>
    </row>
    <row r="1813" spans="1:10" x14ac:dyDescent="0.3">
      <c r="A1813" t="s">
        <v>3008</v>
      </c>
      <c r="B1813" s="27">
        <v>45534</v>
      </c>
      <c r="C1813" t="s">
        <v>270</v>
      </c>
      <c r="D1813" t="s">
        <v>971</v>
      </c>
      <c r="E1813" t="s">
        <v>1122</v>
      </c>
      <c r="F1813">
        <v>3</v>
      </c>
      <c r="G1813">
        <v>841.47</v>
      </c>
      <c r="H1813">
        <v>0.15</v>
      </c>
      <c r="I1813" t="s">
        <v>1194</v>
      </c>
      <c r="J1813">
        <v>2145.7485000000001</v>
      </c>
    </row>
    <row r="1814" spans="1:10" x14ac:dyDescent="0.3">
      <c r="A1814" t="s">
        <v>3009</v>
      </c>
      <c r="B1814" s="27">
        <v>45334</v>
      </c>
      <c r="C1814" t="s">
        <v>137</v>
      </c>
      <c r="D1814" t="s">
        <v>868</v>
      </c>
      <c r="E1814" t="s">
        <v>1162</v>
      </c>
      <c r="F1814">
        <v>2</v>
      </c>
      <c r="G1814">
        <v>960.41</v>
      </c>
      <c r="H1814">
        <v>0.18</v>
      </c>
      <c r="I1814" t="s">
        <v>1189</v>
      </c>
      <c r="J1814">
        <v>1575.0724</v>
      </c>
    </row>
    <row r="1815" spans="1:10" x14ac:dyDescent="0.3">
      <c r="A1815" t="s">
        <v>3010</v>
      </c>
      <c r="B1815" s="27">
        <v>45289</v>
      </c>
      <c r="C1815" t="s">
        <v>717</v>
      </c>
      <c r="D1815" t="s">
        <v>1038</v>
      </c>
      <c r="E1815" t="s">
        <v>1175</v>
      </c>
      <c r="F1815">
        <v>3</v>
      </c>
      <c r="G1815">
        <v>717.22</v>
      </c>
      <c r="H1815">
        <v>0.24</v>
      </c>
      <c r="I1815" t="s">
        <v>1191</v>
      </c>
      <c r="J1815">
        <v>1635.2616</v>
      </c>
    </row>
    <row r="1816" spans="1:10" x14ac:dyDescent="0.3">
      <c r="A1816" t="s">
        <v>3011</v>
      </c>
      <c r="B1816" s="27">
        <v>45832</v>
      </c>
      <c r="C1816" t="s">
        <v>225</v>
      </c>
      <c r="D1816" t="s">
        <v>837</v>
      </c>
      <c r="E1816" t="s">
        <v>1117</v>
      </c>
      <c r="F1816">
        <v>1</v>
      </c>
      <c r="G1816">
        <v>281.83</v>
      </c>
      <c r="H1816">
        <v>0.16</v>
      </c>
      <c r="I1816" t="s">
        <v>1194</v>
      </c>
      <c r="J1816">
        <v>236.7372</v>
      </c>
    </row>
    <row r="1817" spans="1:10" x14ac:dyDescent="0.3">
      <c r="A1817" t="s">
        <v>3012</v>
      </c>
      <c r="B1817" s="27">
        <v>45400</v>
      </c>
      <c r="C1817" t="s">
        <v>352</v>
      </c>
      <c r="D1817" t="s">
        <v>989</v>
      </c>
      <c r="E1817" t="s">
        <v>1164</v>
      </c>
      <c r="F1817">
        <v>1</v>
      </c>
      <c r="G1817">
        <v>509.08</v>
      </c>
      <c r="H1817">
        <v>0.04</v>
      </c>
      <c r="I1817" t="s">
        <v>1191</v>
      </c>
      <c r="J1817">
        <v>488.71679999999998</v>
      </c>
    </row>
    <row r="1818" spans="1:10" x14ac:dyDescent="0.3">
      <c r="A1818" t="s">
        <v>3013</v>
      </c>
      <c r="B1818" s="27">
        <v>45930</v>
      </c>
      <c r="C1818" t="s">
        <v>642</v>
      </c>
      <c r="D1818" t="s">
        <v>1101</v>
      </c>
      <c r="E1818" t="s">
        <v>1126</v>
      </c>
      <c r="F1818">
        <v>4</v>
      </c>
      <c r="G1818">
        <v>827.09</v>
      </c>
      <c r="H1818">
        <v>0.3</v>
      </c>
      <c r="I1818" t="s">
        <v>1189</v>
      </c>
      <c r="J1818">
        <v>2315.8519999999999</v>
      </c>
    </row>
    <row r="1819" spans="1:10" x14ac:dyDescent="0.3">
      <c r="A1819" t="s">
        <v>3014</v>
      </c>
      <c r="B1819" s="27">
        <v>45935</v>
      </c>
      <c r="C1819" t="s">
        <v>360</v>
      </c>
      <c r="D1819" t="s">
        <v>894</v>
      </c>
      <c r="E1819" t="s">
        <v>1134</v>
      </c>
      <c r="F1819">
        <v>2</v>
      </c>
      <c r="G1819">
        <v>823.36</v>
      </c>
      <c r="H1819">
        <v>0.23</v>
      </c>
      <c r="I1819" t="s">
        <v>1189</v>
      </c>
      <c r="J1819">
        <v>1267.9744000000001</v>
      </c>
    </row>
    <row r="1820" spans="1:10" x14ac:dyDescent="0.3">
      <c r="A1820" t="s">
        <v>3015</v>
      </c>
      <c r="B1820" s="27">
        <v>45814</v>
      </c>
      <c r="C1820" t="s">
        <v>257</v>
      </c>
      <c r="D1820" t="s">
        <v>885</v>
      </c>
      <c r="E1820" t="s">
        <v>1138</v>
      </c>
      <c r="F1820">
        <v>4</v>
      </c>
      <c r="G1820">
        <v>282.18</v>
      </c>
      <c r="H1820">
        <v>0.13</v>
      </c>
      <c r="I1820" t="s">
        <v>1194</v>
      </c>
      <c r="J1820">
        <v>981.9864</v>
      </c>
    </row>
    <row r="1821" spans="1:10" x14ac:dyDescent="0.3">
      <c r="A1821" t="s">
        <v>3016</v>
      </c>
      <c r="B1821" s="27">
        <v>45323</v>
      </c>
      <c r="C1821" t="s">
        <v>306</v>
      </c>
      <c r="D1821" t="s">
        <v>868</v>
      </c>
      <c r="E1821" t="s">
        <v>1122</v>
      </c>
      <c r="F1821">
        <v>1</v>
      </c>
      <c r="G1821">
        <v>486.39</v>
      </c>
      <c r="H1821">
        <v>0.09</v>
      </c>
      <c r="I1821" t="s">
        <v>1194</v>
      </c>
      <c r="J1821">
        <v>442.61489999999998</v>
      </c>
    </row>
    <row r="1822" spans="1:10" x14ac:dyDescent="0.3">
      <c r="A1822" t="s">
        <v>3017</v>
      </c>
      <c r="B1822" s="27">
        <v>45312</v>
      </c>
      <c r="C1822" t="s">
        <v>110</v>
      </c>
      <c r="D1822" t="s">
        <v>858</v>
      </c>
      <c r="E1822" t="s">
        <v>1131</v>
      </c>
      <c r="F1822">
        <v>2</v>
      </c>
      <c r="G1822">
        <v>603.62</v>
      </c>
      <c r="H1822">
        <v>0.18</v>
      </c>
      <c r="I1822" t="s">
        <v>1194</v>
      </c>
      <c r="J1822">
        <v>989.93680000000006</v>
      </c>
    </row>
    <row r="1823" spans="1:10" x14ac:dyDescent="0.3">
      <c r="A1823" t="s">
        <v>3018</v>
      </c>
      <c r="B1823" s="27">
        <v>45554</v>
      </c>
      <c r="C1823" t="s">
        <v>270</v>
      </c>
      <c r="D1823" t="s">
        <v>919</v>
      </c>
      <c r="E1823" t="s">
        <v>1147</v>
      </c>
      <c r="F1823">
        <v>3</v>
      </c>
      <c r="G1823">
        <v>204.17</v>
      </c>
      <c r="H1823">
        <v>0.1</v>
      </c>
      <c r="I1823" t="s">
        <v>1191</v>
      </c>
      <c r="J1823">
        <v>551.25900000000001</v>
      </c>
    </row>
    <row r="1824" spans="1:10" x14ac:dyDescent="0.3">
      <c r="A1824" t="s">
        <v>3019</v>
      </c>
      <c r="B1824" s="27">
        <v>45310</v>
      </c>
      <c r="C1824" t="s">
        <v>257</v>
      </c>
      <c r="D1824" t="s">
        <v>821</v>
      </c>
      <c r="E1824" t="s">
        <v>1166</v>
      </c>
      <c r="F1824">
        <v>1</v>
      </c>
      <c r="G1824">
        <v>43.58</v>
      </c>
      <c r="H1824">
        <v>0.01</v>
      </c>
      <c r="I1824" t="s">
        <v>1194</v>
      </c>
      <c r="J1824">
        <v>43.144199999999998</v>
      </c>
    </row>
    <row r="1825" spans="1:10" x14ac:dyDescent="0.3">
      <c r="A1825" t="s">
        <v>3020</v>
      </c>
      <c r="B1825" s="27">
        <v>45594</v>
      </c>
      <c r="C1825" t="s">
        <v>537</v>
      </c>
      <c r="D1825" t="s">
        <v>951</v>
      </c>
      <c r="E1825" t="s">
        <v>1126</v>
      </c>
      <c r="F1825">
        <v>3</v>
      </c>
      <c r="G1825">
        <v>469.33</v>
      </c>
      <c r="H1825">
        <v>0.14000000000000001</v>
      </c>
      <c r="I1825" t="s">
        <v>1191</v>
      </c>
      <c r="J1825">
        <v>1210.8714</v>
      </c>
    </row>
    <row r="1826" spans="1:10" x14ac:dyDescent="0.3">
      <c r="A1826" t="s">
        <v>3021</v>
      </c>
      <c r="B1826" s="27">
        <v>45840</v>
      </c>
      <c r="C1826" t="s">
        <v>359</v>
      </c>
      <c r="D1826" t="s">
        <v>821</v>
      </c>
      <c r="E1826" t="s">
        <v>1147</v>
      </c>
      <c r="F1826">
        <v>4</v>
      </c>
      <c r="G1826">
        <v>836.23</v>
      </c>
      <c r="H1826">
        <v>0.12</v>
      </c>
      <c r="I1826" t="s">
        <v>1189</v>
      </c>
      <c r="J1826">
        <v>2943.5295999999998</v>
      </c>
    </row>
    <row r="1827" spans="1:10" x14ac:dyDescent="0.3">
      <c r="A1827" t="s">
        <v>3022</v>
      </c>
      <c r="B1827" s="27">
        <v>45549</v>
      </c>
      <c r="C1827" t="s">
        <v>316</v>
      </c>
      <c r="D1827" t="s">
        <v>1013</v>
      </c>
      <c r="E1827" t="s">
        <v>1178</v>
      </c>
      <c r="F1827">
        <v>2</v>
      </c>
      <c r="G1827">
        <v>661.53</v>
      </c>
      <c r="H1827">
        <v>0.2</v>
      </c>
      <c r="I1827" t="s">
        <v>1191</v>
      </c>
      <c r="J1827">
        <v>1058.4480000000001</v>
      </c>
    </row>
    <row r="1828" spans="1:10" x14ac:dyDescent="0.3">
      <c r="A1828" t="s">
        <v>3023</v>
      </c>
      <c r="B1828" s="27">
        <v>45903</v>
      </c>
      <c r="C1828" t="s">
        <v>228</v>
      </c>
      <c r="D1828" t="s">
        <v>980</v>
      </c>
      <c r="E1828" t="s">
        <v>1169</v>
      </c>
      <c r="F1828">
        <v>3</v>
      </c>
      <c r="G1828">
        <v>753.47</v>
      </c>
      <c r="H1828">
        <v>0.25</v>
      </c>
      <c r="I1828" t="s">
        <v>1191</v>
      </c>
      <c r="J1828">
        <v>1695.3074999999999</v>
      </c>
    </row>
    <row r="1829" spans="1:10" x14ac:dyDescent="0.3">
      <c r="A1829" t="s">
        <v>3024</v>
      </c>
      <c r="B1829" s="27">
        <v>45673</v>
      </c>
      <c r="C1829" t="s">
        <v>282</v>
      </c>
      <c r="D1829" t="s">
        <v>1004</v>
      </c>
      <c r="E1829" t="s">
        <v>1117</v>
      </c>
      <c r="F1829">
        <v>3</v>
      </c>
      <c r="G1829">
        <v>713.95</v>
      </c>
      <c r="H1829">
        <v>0</v>
      </c>
      <c r="I1829" t="s">
        <v>1189</v>
      </c>
      <c r="J1829">
        <v>2141.85</v>
      </c>
    </row>
    <row r="1830" spans="1:10" x14ac:dyDescent="0.3">
      <c r="A1830" t="s">
        <v>3025</v>
      </c>
      <c r="B1830" s="27">
        <v>45395</v>
      </c>
      <c r="C1830" t="s">
        <v>203</v>
      </c>
      <c r="D1830" t="s">
        <v>834</v>
      </c>
      <c r="E1830" t="s">
        <v>1138</v>
      </c>
      <c r="F1830">
        <v>3</v>
      </c>
      <c r="G1830">
        <v>596</v>
      </c>
      <c r="H1830">
        <v>0.28000000000000003</v>
      </c>
      <c r="I1830" t="s">
        <v>1194</v>
      </c>
      <c r="J1830">
        <v>1287.3599999999999</v>
      </c>
    </row>
    <row r="1831" spans="1:10" x14ac:dyDescent="0.3">
      <c r="A1831" t="s">
        <v>3026</v>
      </c>
      <c r="B1831" s="27">
        <v>45379</v>
      </c>
      <c r="C1831" t="s">
        <v>540</v>
      </c>
      <c r="D1831" t="s">
        <v>825</v>
      </c>
      <c r="E1831" t="s">
        <v>1151</v>
      </c>
      <c r="F1831">
        <v>2</v>
      </c>
      <c r="G1831">
        <v>169.46</v>
      </c>
      <c r="H1831">
        <v>0.03</v>
      </c>
      <c r="I1831" t="s">
        <v>1191</v>
      </c>
      <c r="J1831">
        <v>328.75240000000002</v>
      </c>
    </row>
    <row r="1832" spans="1:10" x14ac:dyDescent="0.3">
      <c r="A1832" t="s">
        <v>3027</v>
      </c>
      <c r="B1832" s="27">
        <v>45860</v>
      </c>
      <c r="C1832" t="s">
        <v>492</v>
      </c>
      <c r="D1832" t="s">
        <v>1007</v>
      </c>
      <c r="E1832" t="s">
        <v>1164</v>
      </c>
      <c r="F1832">
        <v>4</v>
      </c>
      <c r="G1832">
        <v>611.91999999999996</v>
      </c>
      <c r="H1832">
        <v>0.2</v>
      </c>
      <c r="I1832" t="s">
        <v>1191</v>
      </c>
      <c r="J1832">
        <v>1958.144</v>
      </c>
    </row>
    <row r="1833" spans="1:10" x14ac:dyDescent="0.3">
      <c r="A1833" t="s">
        <v>3028</v>
      </c>
      <c r="B1833" s="27">
        <v>45704</v>
      </c>
      <c r="C1833" t="s">
        <v>19</v>
      </c>
      <c r="D1833" t="s">
        <v>1035</v>
      </c>
      <c r="E1833" t="s">
        <v>1166</v>
      </c>
      <c r="F1833">
        <v>2</v>
      </c>
      <c r="G1833">
        <v>25.3</v>
      </c>
      <c r="H1833">
        <v>0.21</v>
      </c>
      <c r="I1833" t="s">
        <v>1189</v>
      </c>
      <c r="J1833">
        <v>39.973999999999997</v>
      </c>
    </row>
    <row r="1834" spans="1:10" x14ac:dyDescent="0.3">
      <c r="A1834" t="s">
        <v>3029</v>
      </c>
      <c r="B1834" s="27">
        <v>45327</v>
      </c>
      <c r="C1834" t="s">
        <v>690</v>
      </c>
      <c r="D1834" t="s">
        <v>1032</v>
      </c>
      <c r="E1834" t="s">
        <v>1154</v>
      </c>
      <c r="F1834">
        <v>4</v>
      </c>
      <c r="G1834">
        <v>166.93</v>
      </c>
      <c r="H1834">
        <v>0.02</v>
      </c>
      <c r="I1834" t="s">
        <v>1191</v>
      </c>
      <c r="J1834">
        <v>654.36559999999997</v>
      </c>
    </row>
    <row r="1835" spans="1:10" x14ac:dyDescent="0.3">
      <c r="A1835" t="s">
        <v>3030</v>
      </c>
      <c r="B1835" s="27">
        <v>45721</v>
      </c>
      <c r="C1835" t="s">
        <v>465</v>
      </c>
      <c r="D1835" t="s">
        <v>992</v>
      </c>
      <c r="E1835" t="s">
        <v>1157</v>
      </c>
      <c r="F1835">
        <v>4</v>
      </c>
      <c r="G1835">
        <v>861.55</v>
      </c>
      <c r="H1835">
        <v>0.12</v>
      </c>
      <c r="I1835" t="s">
        <v>1189</v>
      </c>
      <c r="J1835">
        <v>3032.6559999999999</v>
      </c>
    </row>
    <row r="1836" spans="1:10" x14ac:dyDescent="0.3">
      <c r="A1836" t="s">
        <v>3031</v>
      </c>
      <c r="B1836" s="27">
        <v>45842</v>
      </c>
      <c r="C1836" t="s">
        <v>578</v>
      </c>
      <c r="D1836" t="s">
        <v>939</v>
      </c>
      <c r="E1836" t="s">
        <v>1138</v>
      </c>
      <c r="F1836">
        <v>3</v>
      </c>
      <c r="G1836">
        <v>56.17</v>
      </c>
      <c r="H1836">
        <v>0.01</v>
      </c>
      <c r="I1836" t="s">
        <v>1194</v>
      </c>
      <c r="J1836">
        <v>166.82490000000001</v>
      </c>
    </row>
    <row r="1837" spans="1:10" x14ac:dyDescent="0.3">
      <c r="A1837" t="s">
        <v>3032</v>
      </c>
      <c r="B1837" s="27">
        <v>45862</v>
      </c>
      <c r="C1837" t="s">
        <v>444</v>
      </c>
      <c r="D1837" t="s">
        <v>848</v>
      </c>
      <c r="E1837" t="s">
        <v>1178</v>
      </c>
      <c r="F1837">
        <v>1</v>
      </c>
      <c r="G1837">
        <v>582.29</v>
      </c>
      <c r="H1837">
        <v>0.2</v>
      </c>
      <c r="I1837" t="s">
        <v>1189</v>
      </c>
      <c r="J1837">
        <v>465.83199999999999</v>
      </c>
    </row>
    <row r="1838" spans="1:10" x14ac:dyDescent="0.3">
      <c r="A1838" t="s">
        <v>3033</v>
      </c>
      <c r="B1838" s="27">
        <v>45681</v>
      </c>
      <c r="C1838" t="s">
        <v>436</v>
      </c>
      <c r="D1838" t="s">
        <v>1062</v>
      </c>
      <c r="E1838" t="s">
        <v>1117</v>
      </c>
      <c r="F1838">
        <v>3</v>
      </c>
      <c r="G1838">
        <v>63.96</v>
      </c>
      <c r="H1838">
        <v>0.02</v>
      </c>
      <c r="I1838" t="s">
        <v>1189</v>
      </c>
      <c r="J1838">
        <v>188.04239999999999</v>
      </c>
    </row>
    <row r="1839" spans="1:10" x14ac:dyDescent="0.3">
      <c r="A1839" t="s">
        <v>3034</v>
      </c>
      <c r="B1839" s="27">
        <v>45392</v>
      </c>
      <c r="C1839" t="s">
        <v>147</v>
      </c>
      <c r="D1839" t="s">
        <v>825</v>
      </c>
      <c r="E1839" t="s">
        <v>1159</v>
      </c>
      <c r="F1839">
        <v>1</v>
      </c>
      <c r="G1839">
        <v>829.83</v>
      </c>
      <c r="H1839">
        <v>0.26</v>
      </c>
      <c r="I1839" t="s">
        <v>1194</v>
      </c>
      <c r="J1839">
        <v>614.07420000000002</v>
      </c>
    </row>
    <row r="1840" spans="1:10" x14ac:dyDescent="0.3">
      <c r="A1840" t="s">
        <v>3035</v>
      </c>
      <c r="B1840" s="27">
        <v>45586</v>
      </c>
      <c r="C1840" t="s">
        <v>593</v>
      </c>
      <c r="D1840" t="s">
        <v>910</v>
      </c>
      <c r="E1840" t="s">
        <v>1169</v>
      </c>
      <c r="F1840">
        <v>2</v>
      </c>
      <c r="G1840">
        <v>858.15</v>
      </c>
      <c r="H1840">
        <v>0.03</v>
      </c>
      <c r="I1840" t="s">
        <v>1189</v>
      </c>
      <c r="J1840">
        <v>1664.8109999999999</v>
      </c>
    </row>
    <row r="1841" spans="1:10" x14ac:dyDescent="0.3">
      <c r="A1841" t="s">
        <v>3036</v>
      </c>
      <c r="B1841" s="27">
        <v>45340</v>
      </c>
      <c r="C1841" t="s">
        <v>577</v>
      </c>
      <c r="D1841" t="s">
        <v>1032</v>
      </c>
      <c r="E1841" t="s">
        <v>1162</v>
      </c>
      <c r="F1841">
        <v>3</v>
      </c>
      <c r="G1841">
        <v>717.32</v>
      </c>
      <c r="H1841">
        <v>0.23</v>
      </c>
      <c r="I1841" t="s">
        <v>1194</v>
      </c>
      <c r="J1841">
        <v>1657.0092</v>
      </c>
    </row>
    <row r="1842" spans="1:10" x14ac:dyDescent="0.3">
      <c r="A1842" t="s">
        <v>3037</v>
      </c>
      <c r="B1842" s="27">
        <v>45853</v>
      </c>
      <c r="C1842" t="s">
        <v>681</v>
      </c>
      <c r="D1842" t="s">
        <v>1062</v>
      </c>
      <c r="E1842" t="s">
        <v>1159</v>
      </c>
      <c r="F1842">
        <v>1</v>
      </c>
      <c r="G1842">
        <v>163.19999999999999</v>
      </c>
      <c r="H1842">
        <v>0.22</v>
      </c>
      <c r="I1842" t="s">
        <v>1191</v>
      </c>
      <c r="J1842">
        <v>127.29600000000001</v>
      </c>
    </row>
    <row r="1843" spans="1:10" x14ac:dyDescent="0.3">
      <c r="A1843" t="s">
        <v>3038</v>
      </c>
      <c r="B1843" s="27">
        <v>45489</v>
      </c>
      <c r="C1843" t="s">
        <v>239</v>
      </c>
      <c r="D1843" t="s">
        <v>1056</v>
      </c>
      <c r="E1843" t="s">
        <v>1159</v>
      </c>
      <c r="F1843">
        <v>2</v>
      </c>
      <c r="G1843">
        <v>966.71</v>
      </c>
      <c r="H1843">
        <v>0.11</v>
      </c>
      <c r="I1843" t="s">
        <v>1189</v>
      </c>
      <c r="J1843">
        <v>1720.7438</v>
      </c>
    </row>
    <row r="1844" spans="1:10" x14ac:dyDescent="0.3">
      <c r="A1844" t="s">
        <v>3039</v>
      </c>
      <c r="B1844" s="27">
        <v>45761</v>
      </c>
      <c r="C1844" t="s">
        <v>562</v>
      </c>
      <c r="D1844" t="s">
        <v>913</v>
      </c>
      <c r="E1844" t="s">
        <v>1162</v>
      </c>
      <c r="F1844">
        <v>2</v>
      </c>
      <c r="G1844">
        <v>873.94</v>
      </c>
      <c r="H1844">
        <v>0.14000000000000001</v>
      </c>
      <c r="I1844" t="s">
        <v>1194</v>
      </c>
      <c r="J1844">
        <v>1503.1768</v>
      </c>
    </row>
    <row r="1845" spans="1:10" x14ac:dyDescent="0.3">
      <c r="A1845" t="s">
        <v>3040</v>
      </c>
      <c r="B1845" s="27">
        <v>45379</v>
      </c>
      <c r="C1845" t="s">
        <v>272</v>
      </c>
      <c r="D1845" t="s">
        <v>787</v>
      </c>
      <c r="E1845" t="s">
        <v>1131</v>
      </c>
      <c r="F1845">
        <v>1</v>
      </c>
      <c r="G1845">
        <v>140.24</v>
      </c>
      <c r="H1845">
        <v>0.27</v>
      </c>
      <c r="I1845" t="s">
        <v>1189</v>
      </c>
      <c r="J1845">
        <v>102.37520000000001</v>
      </c>
    </row>
    <row r="1846" spans="1:10" x14ac:dyDescent="0.3">
      <c r="A1846" t="s">
        <v>3041</v>
      </c>
      <c r="B1846" s="27">
        <v>45716</v>
      </c>
      <c r="C1846" t="s">
        <v>347</v>
      </c>
      <c r="D1846" t="s">
        <v>939</v>
      </c>
      <c r="E1846" t="s">
        <v>1138</v>
      </c>
      <c r="F1846">
        <v>2</v>
      </c>
      <c r="G1846">
        <v>549.91999999999996</v>
      </c>
      <c r="H1846">
        <v>0.28000000000000003</v>
      </c>
      <c r="I1846" t="s">
        <v>1189</v>
      </c>
      <c r="J1846">
        <v>791.88479999999993</v>
      </c>
    </row>
    <row r="1847" spans="1:10" x14ac:dyDescent="0.3">
      <c r="A1847" t="s">
        <v>3042</v>
      </c>
      <c r="B1847" s="27">
        <v>45364</v>
      </c>
      <c r="C1847" t="s">
        <v>219</v>
      </c>
      <c r="D1847" t="s">
        <v>855</v>
      </c>
      <c r="E1847" t="s">
        <v>1138</v>
      </c>
      <c r="F1847">
        <v>4</v>
      </c>
      <c r="G1847">
        <v>715.88</v>
      </c>
      <c r="H1847">
        <v>0.19</v>
      </c>
      <c r="I1847" t="s">
        <v>1191</v>
      </c>
      <c r="J1847">
        <v>2319.4512</v>
      </c>
    </row>
    <row r="1848" spans="1:10" x14ac:dyDescent="0.3">
      <c r="A1848" t="s">
        <v>3043</v>
      </c>
      <c r="B1848" s="27">
        <v>45752</v>
      </c>
      <c r="C1848" t="s">
        <v>595</v>
      </c>
      <c r="D1848" t="s">
        <v>797</v>
      </c>
      <c r="E1848" t="s">
        <v>1147</v>
      </c>
      <c r="F1848">
        <v>3</v>
      </c>
      <c r="G1848">
        <v>591.9</v>
      </c>
      <c r="H1848">
        <v>0.27</v>
      </c>
      <c r="I1848" t="s">
        <v>1189</v>
      </c>
      <c r="J1848">
        <v>1296.261</v>
      </c>
    </row>
    <row r="1849" spans="1:10" x14ac:dyDescent="0.3">
      <c r="A1849" t="s">
        <v>3044</v>
      </c>
      <c r="B1849" s="27">
        <v>45883</v>
      </c>
      <c r="C1849" t="s">
        <v>602</v>
      </c>
      <c r="D1849" t="s">
        <v>872</v>
      </c>
      <c r="E1849" t="s">
        <v>1154</v>
      </c>
      <c r="F1849">
        <v>2</v>
      </c>
      <c r="G1849">
        <v>523.14</v>
      </c>
      <c r="H1849">
        <v>0.13</v>
      </c>
      <c r="I1849" t="s">
        <v>1191</v>
      </c>
      <c r="J1849">
        <v>910.2636</v>
      </c>
    </row>
    <row r="1850" spans="1:10" x14ac:dyDescent="0.3">
      <c r="A1850" t="s">
        <v>3045</v>
      </c>
      <c r="B1850" s="27">
        <v>45477</v>
      </c>
      <c r="C1850" t="s">
        <v>385</v>
      </c>
      <c r="D1850" t="s">
        <v>1020</v>
      </c>
      <c r="E1850" t="s">
        <v>1164</v>
      </c>
      <c r="F1850">
        <v>2</v>
      </c>
      <c r="G1850">
        <v>478.62</v>
      </c>
      <c r="H1850">
        <v>0.17</v>
      </c>
      <c r="I1850" t="s">
        <v>1194</v>
      </c>
      <c r="J1850">
        <v>794.50919999999996</v>
      </c>
    </row>
    <row r="1851" spans="1:10" x14ac:dyDescent="0.3">
      <c r="A1851" t="s">
        <v>3046</v>
      </c>
      <c r="B1851" s="27">
        <v>45556</v>
      </c>
      <c r="C1851" t="s">
        <v>491</v>
      </c>
      <c r="D1851" t="s">
        <v>1059</v>
      </c>
      <c r="E1851" t="s">
        <v>1122</v>
      </c>
      <c r="F1851">
        <v>4</v>
      </c>
      <c r="G1851">
        <v>740.5</v>
      </c>
      <c r="H1851">
        <v>0.17</v>
      </c>
      <c r="I1851" t="s">
        <v>1191</v>
      </c>
      <c r="J1851">
        <v>2458.46</v>
      </c>
    </row>
    <row r="1852" spans="1:10" x14ac:dyDescent="0.3">
      <c r="A1852" t="s">
        <v>3047</v>
      </c>
      <c r="B1852" s="27">
        <v>45465</v>
      </c>
      <c r="C1852" t="s">
        <v>221</v>
      </c>
      <c r="D1852" t="s">
        <v>948</v>
      </c>
      <c r="E1852" t="s">
        <v>1126</v>
      </c>
      <c r="F1852">
        <v>1</v>
      </c>
      <c r="G1852">
        <v>780.24</v>
      </c>
      <c r="H1852">
        <v>0.04</v>
      </c>
      <c r="I1852" t="s">
        <v>1194</v>
      </c>
      <c r="J1852">
        <v>749.03039999999999</v>
      </c>
    </row>
    <row r="1853" spans="1:10" x14ac:dyDescent="0.3">
      <c r="A1853" t="s">
        <v>3048</v>
      </c>
      <c r="B1853" s="27">
        <v>45552</v>
      </c>
      <c r="C1853" t="s">
        <v>213</v>
      </c>
      <c r="D1853" t="s">
        <v>1023</v>
      </c>
      <c r="E1853" t="s">
        <v>1169</v>
      </c>
      <c r="F1853">
        <v>4</v>
      </c>
      <c r="G1853">
        <v>579.24</v>
      </c>
      <c r="H1853">
        <v>0.04</v>
      </c>
      <c r="I1853" t="s">
        <v>1194</v>
      </c>
      <c r="J1853">
        <v>2224.2815999999998</v>
      </c>
    </row>
    <row r="1854" spans="1:10" x14ac:dyDescent="0.3">
      <c r="A1854" t="s">
        <v>3049</v>
      </c>
      <c r="B1854" s="27">
        <v>45635</v>
      </c>
      <c r="C1854" t="s">
        <v>595</v>
      </c>
      <c r="D1854" t="s">
        <v>792</v>
      </c>
      <c r="E1854" t="s">
        <v>1126</v>
      </c>
      <c r="F1854">
        <v>3</v>
      </c>
      <c r="G1854">
        <v>268.95</v>
      </c>
      <c r="H1854">
        <v>0.04</v>
      </c>
      <c r="I1854" t="s">
        <v>1191</v>
      </c>
      <c r="J1854">
        <v>774.57599999999991</v>
      </c>
    </row>
    <row r="1855" spans="1:10" x14ac:dyDescent="0.3">
      <c r="A1855" t="s">
        <v>3050</v>
      </c>
      <c r="B1855" s="27">
        <v>45740</v>
      </c>
      <c r="C1855" t="s">
        <v>497</v>
      </c>
      <c r="D1855" t="s">
        <v>807</v>
      </c>
      <c r="E1855" t="s">
        <v>1134</v>
      </c>
      <c r="F1855">
        <v>1</v>
      </c>
      <c r="G1855">
        <v>47.47</v>
      </c>
      <c r="H1855">
        <v>0.28000000000000003</v>
      </c>
      <c r="I1855" t="s">
        <v>1189</v>
      </c>
      <c r="J1855">
        <v>34.178400000000003</v>
      </c>
    </row>
    <row r="1856" spans="1:10" x14ac:dyDescent="0.3">
      <c r="A1856" t="s">
        <v>3051</v>
      </c>
      <c r="B1856" s="27">
        <v>45796</v>
      </c>
      <c r="C1856" t="s">
        <v>431</v>
      </c>
      <c r="D1856" t="s">
        <v>907</v>
      </c>
      <c r="E1856" t="s">
        <v>1172</v>
      </c>
      <c r="F1856">
        <v>3</v>
      </c>
      <c r="G1856">
        <v>858.81</v>
      </c>
      <c r="H1856">
        <v>7.0000000000000007E-2</v>
      </c>
      <c r="I1856" t="s">
        <v>1189</v>
      </c>
      <c r="J1856">
        <v>2396.0799000000002</v>
      </c>
    </row>
    <row r="1857" spans="1:10" x14ac:dyDescent="0.3">
      <c r="A1857" t="s">
        <v>3052</v>
      </c>
      <c r="B1857" s="27">
        <v>45710</v>
      </c>
      <c r="C1857" t="s">
        <v>504</v>
      </c>
      <c r="D1857" t="s">
        <v>861</v>
      </c>
      <c r="E1857" t="s">
        <v>1154</v>
      </c>
      <c r="F1857">
        <v>3</v>
      </c>
      <c r="G1857">
        <v>569.98</v>
      </c>
      <c r="H1857">
        <v>0.05</v>
      </c>
      <c r="I1857" t="s">
        <v>1189</v>
      </c>
      <c r="J1857">
        <v>1624.443</v>
      </c>
    </row>
    <row r="1858" spans="1:10" x14ac:dyDescent="0.3">
      <c r="A1858" t="s">
        <v>3053</v>
      </c>
      <c r="B1858" s="27">
        <v>45596</v>
      </c>
      <c r="C1858" t="s">
        <v>529</v>
      </c>
      <c r="D1858" t="s">
        <v>1035</v>
      </c>
      <c r="E1858" t="s">
        <v>1159</v>
      </c>
      <c r="F1858">
        <v>3</v>
      </c>
      <c r="G1858">
        <v>306.52</v>
      </c>
      <c r="H1858">
        <v>0.01</v>
      </c>
      <c r="I1858" t="s">
        <v>1194</v>
      </c>
      <c r="J1858">
        <v>910.36439999999993</v>
      </c>
    </row>
    <row r="1859" spans="1:10" x14ac:dyDescent="0.3">
      <c r="A1859" t="s">
        <v>3054</v>
      </c>
      <c r="B1859" s="27">
        <v>45354</v>
      </c>
      <c r="C1859" t="s">
        <v>146</v>
      </c>
      <c r="D1859" t="s">
        <v>980</v>
      </c>
      <c r="E1859" t="s">
        <v>1162</v>
      </c>
      <c r="F1859">
        <v>3</v>
      </c>
      <c r="G1859">
        <v>184.67</v>
      </c>
      <c r="H1859">
        <v>0.03</v>
      </c>
      <c r="I1859" t="s">
        <v>1194</v>
      </c>
      <c r="J1859">
        <v>537.38969999999995</v>
      </c>
    </row>
    <row r="1860" spans="1:10" x14ac:dyDescent="0.3">
      <c r="A1860" t="s">
        <v>3055</v>
      </c>
      <c r="B1860" s="27">
        <v>45428</v>
      </c>
      <c r="C1860" t="s">
        <v>763</v>
      </c>
      <c r="D1860" t="s">
        <v>885</v>
      </c>
      <c r="E1860" t="s">
        <v>1138</v>
      </c>
      <c r="F1860">
        <v>4</v>
      </c>
      <c r="G1860">
        <v>189.56</v>
      </c>
      <c r="H1860">
        <v>0</v>
      </c>
      <c r="I1860" t="s">
        <v>1194</v>
      </c>
      <c r="J1860">
        <v>758.24</v>
      </c>
    </row>
    <row r="1861" spans="1:10" x14ac:dyDescent="0.3">
      <c r="A1861" t="s">
        <v>3056</v>
      </c>
      <c r="B1861" s="27">
        <v>45511</v>
      </c>
      <c r="C1861" t="s">
        <v>357</v>
      </c>
      <c r="D1861" t="s">
        <v>1038</v>
      </c>
      <c r="E1861" t="s">
        <v>1138</v>
      </c>
      <c r="F1861">
        <v>1</v>
      </c>
      <c r="G1861">
        <v>805.24</v>
      </c>
      <c r="H1861">
        <v>0.04</v>
      </c>
      <c r="I1861" t="s">
        <v>1191</v>
      </c>
      <c r="J1861">
        <v>773.03039999999999</v>
      </c>
    </row>
    <row r="1862" spans="1:10" x14ac:dyDescent="0.3">
      <c r="A1862" t="s">
        <v>3057</v>
      </c>
      <c r="B1862" s="27">
        <v>45549</v>
      </c>
      <c r="C1862" t="s">
        <v>328</v>
      </c>
      <c r="D1862" t="s">
        <v>974</v>
      </c>
      <c r="E1862" t="s">
        <v>1172</v>
      </c>
      <c r="F1862">
        <v>3</v>
      </c>
      <c r="G1862">
        <v>683.74</v>
      </c>
      <c r="H1862">
        <v>0.24</v>
      </c>
      <c r="I1862" t="s">
        <v>1189</v>
      </c>
      <c r="J1862">
        <v>1558.9272000000001</v>
      </c>
    </row>
    <row r="1863" spans="1:10" x14ac:dyDescent="0.3">
      <c r="A1863" t="s">
        <v>3058</v>
      </c>
      <c r="B1863" s="27">
        <v>45573</v>
      </c>
      <c r="C1863" t="s">
        <v>360</v>
      </c>
      <c r="D1863" t="s">
        <v>980</v>
      </c>
      <c r="E1863" t="s">
        <v>1175</v>
      </c>
      <c r="F1863">
        <v>3</v>
      </c>
      <c r="G1863">
        <v>439.21</v>
      </c>
      <c r="H1863">
        <v>0.28000000000000003</v>
      </c>
      <c r="I1863" t="s">
        <v>1194</v>
      </c>
      <c r="J1863">
        <v>948.69359999999983</v>
      </c>
    </row>
    <row r="1864" spans="1:10" x14ac:dyDescent="0.3">
      <c r="A1864" t="s">
        <v>3059</v>
      </c>
      <c r="B1864" s="27">
        <v>45904</v>
      </c>
      <c r="C1864" t="s">
        <v>229</v>
      </c>
      <c r="D1864" t="s">
        <v>1010</v>
      </c>
      <c r="E1864" t="s">
        <v>1141</v>
      </c>
      <c r="F1864">
        <v>1</v>
      </c>
      <c r="G1864">
        <v>126.92</v>
      </c>
      <c r="H1864">
        <v>0.24</v>
      </c>
      <c r="I1864" t="s">
        <v>1194</v>
      </c>
      <c r="J1864">
        <v>96.459199999999996</v>
      </c>
    </row>
    <row r="1865" spans="1:10" x14ac:dyDescent="0.3">
      <c r="A1865" t="s">
        <v>3060</v>
      </c>
      <c r="B1865" s="27">
        <v>45489</v>
      </c>
      <c r="C1865" t="s">
        <v>23</v>
      </c>
      <c r="D1865" t="s">
        <v>1032</v>
      </c>
      <c r="E1865" t="s">
        <v>1134</v>
      </c>
      <c r="F1865">
        <v>4</v>
      </c>
      <c r="G1865">
        <v>834.7</v>
      </c>
      <c r="H1865">
        <v>0.14000000000000001</v>
      </c>
      <c r="I1865" t="s">
        <v>1189</v>
      </c>
      <c r="J1865">
        <v>2871.3679999999999</v>
      </c>
    </row>
    <row r="1866" spans="1:10" x14ac:dyDescent="0.3">
      <c r="A1866" t="s">
        <v>3061</v>
      </c>
      <c r="B1866" s="27">
        <v>45909</v>
      </c>
      <c r="C1866" t="s">
        <v>552</v>
      </c>
      <c r="D1866" t="s">
        <v>936</v>
      </c>
      <c r="E1866" t="s">
        <v>1157</v>
      </c>
      <c r="F1866">
        <v>2</v>
      </c>
      <c r="G1866">
        <v>271.88</v>
      </c>
      <c r="H1866">
        <v>0.11</v>
      </c>
      <c r="I1866" t="s">
        <v>1194</v>
      </c>
      <c r="J1866">
        <v>483.94639999999998</v>
      </c>
    </row>
    <row r="1867" spans="1:10" x14ac:dyDescent="0.3">
      <c r="A1867" t="s">
        <v>3062</v>
      </c>
      <c r="B1867" s="27">
        <v>45720</v>
      </c>
      <c r="C1867" t="s">
        <v>759</v>
      </c>
      <c r="D1867" t="s">
        <v>834</v>
      </c>
      <c r="E1867" t="s">
        <v>1122</v>
      </c>
      <c r="F1867">
        <v>4</v>
      </c>
      <c r="G1867">
        <v>972.14</v>
      </c>
      <c r="H1867">
        <v>0.25</v>
      </c>
      <c r="I1867" t="s">
        <v>1189</v>
      </c>
      <c r="J1867">
        <v>2916.42</v>
      </c>
    </row>
    <row r="1868" spans="1:10" x14ac:dyDescent="0.3">
      <c r="A1868" t="s">
        <v>3063</v>
      </c>
      <c r="B1868" s="27">
        <v>45831</v>
      </c>
      <c r="C1868" t="s">
        <v>196</v>
      </c>
      <c r="D1868" t="s">
        <v>939</v>
      </c>
      <c r="E1868" t="s">
        <v>1134</v>
      </c>
      <c r="F1868">
        <v>3</v>
      </c>
      <c r="G1868">
        <v>523.66</v>
      </c>
      <c r="H1868">
        <v>0.27</v>
      </c>
      <c r="I1868" t="s">
        <v>1191</v>
      </c>
      <c r="J1868">
        <v>1146.8154</v>
      </c>
    </row>
    <row r="1869" spans="1:10" x14ac:dyDescent="0.3">
      <c r="A1869" t="s">
        <v>3064</v>
      </c>
      <c r="B1869" s="27">
        <v>45602</v>
      </c>
      <c r="C1869" t="s">
        <v>271</v>
      </c>
      <c r="D1869" t="s">
        <v>1004</v>
      </c>
      <c r="E1869" t="s">
        <v>1126</v>
      </c>
      <c r="F1869">
        <v>4</v>
      </c>
      <c r="G1869">
        <v>838.99</v>
      </c>
      <c r="H1869">
        <v>0.16</v>
      </c>
      <c r="I1869" t="s">
        <v>1189</v>
      </c>
      <c r="J1869">
        <v>2819.0064000000002</v>
      </c>
    </row>
    <row r="1870" spans="1:10" x14ac:dyDescent="0.3">
      <c r="A1870" t="s">
        <v>3065</v>
      </c>
      <c r="B1870" s="27">
        <v>45722</v>
      </c>
      <c r="C1870" t="s">
        <v>254</v>
      </c>
      <c r="D1870" t="s">
        <v>834</v>
      </c>
      <c r="E1870" t="s">
        <v>1172</v>
      </c>
      <c r="F1870">
        <v>4</v>
      </c>
      <c r="G1870">
        <v>838.7</v>
      </c>
      <c r="H1870">
        <v>0.21</v>
      </c>
      <c r="I1870" t="s">
        <v>1194</v>
      </c>
      <c r="J1870">
        <v>2650.2919999999999</v>
      </c>
    </row>
    <row r="1871" spans="1:10" x14ac:dyDescent="0.3">
      <c r="A1871" t="s">
        <v>3066</v>
      </c>
      <c r="B1871" s="27">
        <v>45794</v>
      </c>
      <c r="C1871" t="s">
        <v>671</v>
      </c>
      <c r="D1871" t="s">
        <v>1035</v>
      </c>
      <c r="E1871" t="s">
        <v>1147</v>
      </c>
      <c r="F1871">
        <v>3</v>
      </c>
      <c r="G1871">
        <v>943.24</v>
      </c>
      <c r="H1871">
        <v>0.21</v>
      </c>
      <c r="I1871" t="s">
        <v>1189</v>
      </c>
      <c r="J1871">
        <v>2235.4787999999999</v>
      </c>
    </row>
    <row r="1872" spans="1:10" x14ac:dyDescent="0.3">
      <c r="A1872" t="s">
        <v>3067</v>
      </c>
      <c r="B1872" s="27">
        <v>45659</v>
      </c>
      <c r="C1872" t="s">
        <v>491</v>
      </c>
      <c r="D1872" t="s">
        <v>787</v>
      </c>
      <c r="E1872" t="s">
        <v>1172</v>
      </c>
      <c r="F1872">
        <v>2</v>
      </c>
      <c r="G1872">
        <v>310.33</v>
      </c>
      <c r="H1872">
        <v>0.26</v>
      </c>
      <c r="I1872" t="s">
        <v>1189</v>
      </c>
      <c r="J1872">
        <v>459.28840000000002</v>
      </c>
    </row>
    <row r="1873" spans="1:10" x14ac:dyDescent="0.3">
      <c r="A1873" t="s">
        <v>3068</v>
      </c>
      <c r="B1873" s="27">
        <v>45501</v>
      </c>
      <c r="C1873" t="s">
        <v>559</v>
      </c>
      <c r="D1873" t="s">
        <v>945</v>
      </c>
      <c r="E1873" t="s">
        <v>1117</v>
      </c>
      <c r="F1873">
        <v>3</v>
      </c>
      <c r="G1873">
        <v>201.05</v>
      </c>
      <c r="H1873">
        <v>0.23</v>
      </c>
      <c r="I1873" t="s">
        <v>1191</v>
      </c>
      <c r="J1873">
        <v>464.42550000000011</v>
      </c>
    </row>
    <row r="1874" spans="1:10" x14ac:dyDescent="0.3">
      <c r="A1874" t="s">
        <v>3069</v>
      </c>
      <c r="B1874" s="27">
        <v>45408</v>
      </c>
      <c r="C1874" t="s">
        <v>423</v>
      </c>
      <c r="D1874" t="s">
        <v>986</v>
      </c>
      <c r="E1874" t="s">
        <v>1172</v>
      </c>
      <c r="F1874">
        <v>1</v>
      </c>
      <c r="G1874">
        <v>803.37</v>
      </c>
      <c r="H1874">
        <v>0.3</v>
      </c>
      <c r="I1874" t="s">
        <v>1191</v>
      </c>
      <c r="J1874">
        <v>562.35899999999992</v>
      </c>
    </row>
    <row r="1875" spans="1:10" x14ac:dyDescent="0.3">
      <c r="A1875" t="s">
        <v>3070</v>
      </c>
      <c r="B1875" s="27">
        <v>45886</v>
      </c>
      <c r="C1875" t="s">
        <v>91</v>
      </c>
      <c r="D1875" t="s">
        <v>995</v>
      </c>
      <c r="E1875" t="s">
        <v>1166</v>
      </c>
      <c r="F1875">
        <v>3</v>
      </c>
      <c r="G1875">
        <v>259.98</v>
      </c>
      <c r="H1875">
        <v>7.0000000000000007E-2</v>
      </c>
      <c r="I1875" t="s">
        <v>1194</v>
      </c>
      <c r="J1875">
        <v>725.3442</v>
      </c>
    </row>
    <row r="1876" spans="1:10" x14ac:dyDescent="0.3">
      <c r="A1876" t="s">
        <v>3071</v>
      </c>
      <c r="B1876" s="27">
        <v>45426</v>
      </c>
      <c r="C1876" t="s">
        <v>235</v>
      </c>
      <c r="D1876" t="s">
        <v>797</v>
      </c>
      <c r="E1876" t="s">
        <v>1131</v>
      </c>
      <c r="F1876">
        <v>4</v>
      </c>
      <c r="G1876">
        <v>591.9</v>
      </c>
      <c r="H1876">
        <v>0.2</v>
      </c>
      <c r="I1876" t="s">
        <v>1191</v>
      </c>
      <c r="J1876">
        <v>1894.08</v>
      </c>
    </row>
    <row r="1877" spans="1:10" x14ac:dyDescent="0.3">
      <c r="A1877" t="s">
        <v>3072</v>
      </c>
      <c r="B1877" s="27">
        <v>45730</v>
      </c>
      <c r="C1877" t="s">
        <v>80</v>
      </c>
      <c r="D1877" t="s">
        <v>992</v>
      </c>
      <c r="E1877" t="s">
        <v>1159</v>
      </c>
      <c r="F1877">
        <v>2</v>
      </c>
      <c r="G1877">
        <v>396.9</v>
      </c>
      <c r="H1877">
        <v>0.18</v>
      </c>
      <c r="I1877" t="s">
        <v>1191</v>
      </c>
      <c r="J1877">
        <v>650.91600000000005</v>
      </c>
    </row>
    <row r="1878" spans="1:10" x14ac:dyDescent="0.3">
      <c r="A1878" t="s">
        <v>3073</v>
      </c>
      <c r="B1878" s="27">
        <v>45731</v>
      </c>
      <c r="C1878" t="s">
        <v>719</v>
      </c>
      <c r="D1878" t="s">
        <v>1107</v>
      </c>
      <c r="E1878" t="s">
        <v>1126</v>
      </c>
      <c r="F1878">
        <v>1</v>
      </c>
      <c r="G1878">
        <v>176.84</v>
      </c>
      <c r="H1878">
        <v>0.19</v>
      </c>
      <c r="I1878" t="s">
        <v>1189</v>
      </c>
      <c r="J1878">
        <v>143.24039999999999</v>
      </c>
    </row>
    <row r="1879" spans="1:10" x14ac:dyDescent="0.3">
      <c r="A1879" t="s">
        <v>3074</v>
      </c>
      <c r="B1879" s="27">
        <v>45272</v>
      </c>
      <c r="C1879" t="s">
        <v>426</v>
      </c>
      <c r="D1879" t="s">
        <v>885</v>
      </c>
      <c r="E1879" t="s">
        <v>1117</v>
      </c>
      <c r="F1879">
        <v>2</v>
      </c>
      <c r="G1879">
        <v>614.21</v>
      </c>
      <c r="H1879">
        <v>0.11</v>
      </c>
      <c r="I1879" t="s">
        <v>1191</v>
      </c>
      <c r="J1879">
        <v>1093.2937999999999</v>
      </c>
    </row>
    <row r="1880" spans="1:10" x14ac:dyDescent="0.3">
      <c r="A1880" t="s">
        <v>3075</v>
      </c>
      <c r="B1880" s="27">
        <v>45584</v>
      </c>
      <c r="C1880" t="s">
        <v>214</v>
      </c>
      <c r="D1880" t="s">
        <v>1291</v>
      </c>
      <c r="E1880" t="s">
        <v>1144</v>
      </c>
      <c r="F1880">
        <v>3</v>
      </c>
      <c r="G1880">
        <v>604.66</v>
      </c>
      <c r="H1880">
        <v>0.18</v>
      </c>
      <c r="I1880" t="s">
        <v>1194</v>
      </c>
      <c r="J1880">
        <v>1487.4636</v>
      </c>
    </row>
    <row r="1881" spans="1:10" x14ac:dyDescent="0.3">
      <c r="A1881" t="s">
        <v>3076</v>
      </c>
      <c r="B1881" s="27">
        <v>45534</v>
      </c>
      <c r="C1881" t="s">
        <v>779</v>
      </c>
      <c r="D1881" t="s">
        <v>797</v>
      </c>
      <c r="E1881" t="s">
        <v>1159</v>
      </c>
      <c r="F1881">
        <v>3</v>
      </c>
      <c r="G1881">
        <v>24.29</v>
      </c>
      <c r="H1881">
        <v>0.12</v>
      </c>
      <c r="I1881" t="s">
        <v>1191</v>
      </c>
      <c r="J1881">
        <v>64.125600000000006</v>
      </c>
    </row>
    <row r="1882" spans="1:10" x14ac:dyDescent="0.3">
      <c r="A1882" t="s">
        <v>3077</v>
      </c>
      <c r="B1882" s="27">
        <v>45482</v>
      </c>
      <c r="C1882" t="s">
        <v>231</v>
      </c>
      <c r="D1882" t="s">
        <v>1001</v>
      </c>
      <c r="E1882" t="s">
        <v>1157</v>
      </c>
      <c r="F1882">
        <v>1</v>
      </c>
      <c r="G1882">
        <v>503.95</v>
      </c>
      <c r="H1882">
        <v>0.24</v>
      </c>
      <c r="I1882" t="s">
        <v>1191</v>
      </c>
      <c r="J1882">
        <v>383.00200000000001</v>
      </c>
    </row>
    <row r="1883" spans="1:10" x14ac:dyDescent="0.3">
      <c r="A1883" t="s">
        <v>3078</v>
      </c>
      <c r="B1883" s="27">
        <v>45475</v>
      </c>
      <c r="C1883" t="s">
        <v>519</v>
      </c>
      <c r="D1883" t="s">
        <v>965</v>
      </c>
      <c r="E1883" t="s">
        <v>1164</v>
      </c>
      <c r="F1883">
        <v>4</v>
      </c>
      <c r="G1883">
        <v>860.78</v>
      </c>
      <c r="H1883">
        <v>0.03</v>
      </c>
      <c r="I1883" t="s">
        <v>1189</v>
      </c>
      <c r="J1883">
        <v>3339.8263999999999</v>
      </c>
    </row>
    <row r="1884" spans="1:10" x14ac:dyDescent="0.3">
      <c r="A1884" t="s">
        <v>3079</v>
      </c>
      <c r="B1884" s="27">
        <v>45234</v>
      </c>
      <c r="C1884" t="s">
        <v>342</v>
      </c>
      <c r="D1884" t="s">
        <v>936</v>
      </c>
      <c r="E1884" t="s">
        <v>1131</v>
      </c>
      <c r="F1884">
        <v>3</v>
      </c>
      <c r="G1884">
        <v>41.97</v>
      </c>
      <c r="H1884">
        <v>0.03</v>
      </c>
      <c r="I1884" t="s">
        <v>1194</v>
      </c>
      <c r="J1884">
        <v>122.1327</v>
      </c>
    </row>
    <row r="1885" spans="1:10" x14ac:dyDescent="0.3">
      <c r="A1885" t="s">
        <v>3080</v>
      </c>
      <c r="B1885" s="27">
        <v>45397</v>
      </c>
      <c r="C1885" t="s">
        <v>85</v>
      </c>
      <c r="D1885" t="s">
        <v>848</v>
      </c>
      <c r="E1885" t="s">
        <v>1138</v>
      </c>
      <c r="F1885">
        <v>1</v>
      </c>
      <c r="G1885">
        <v>649.59</v>
      </c>
      <c r="H1885">
        <v>0.12</v>
      </c>
      <c r="I1885" t="s">
        <v>1194</v>
      </c>
      <c r="J1885">
        <v>571.63920000000007</v>
      </c>
    </row>
    <row r="1886" spans="1:10" x14ac:dyDescent="0.3">
      <c r="A1886" t="s">
        <v>3081</v>
      </c>
      <c r="B1886" s="27">
        <v>45502</v>
      </c>
      <c r="C1886" t="s">
        <v>126</v>
      </c>
      <c r="D1886" t="s">
        <v>1001</v>
      </c>
      <c r="E1886" t="s">
        <v>1151</v>
      </c>
      <c r="F1886">
        <v>2</v>
      </c>
      <c r="G1886">
        <v>386.09</v>
      </c>
      <c r="H1886">
        <v>0.19</v>
      </c>
      <c r="I1886" t="s">
        <v>1191</v>
      </c>
      <c r="J1886">
        <v>625.46579999999994</v>
      </c>
    </row>
    <row r="1887" spans="1:10" x14ac:dyDescent="0.3">
      <c r="A1887" t="s">
        <v>3082</v>
      </c>
      <c r="B1887" s="27">
        <v>45644</v>
      </c>
      <c r="C1887" t="s">
        <v>203</v>
      </c>
      <c r="D1887" t="s">
        <v>965</v>
      </c>
      <c r="E1887" t="s">
        <v>1159</v>
      </c>
      <c r="F1887">
        <v>1</v>
      </c>
      <c r="G1887">
        <v>891.62</v>
      </c>
      <c r="H1887">
        <v>0.06</v>
      </c>
      <c r="I1887" t="s">
        <v>1191</v>
      </c>
      <c r="J1887">
        <v>838.12279999999998</v>
      </c>
    </row>
    <row r="1888" spans="1:10" x14ac:dyDescent="0.3">
      <c r="A1888" t="s">
        <v>3083</v>
      </c>
      <c r="B1888" s="27">
        <v>45617</v>
      </c>
      <c r="C1888" t="s">
        <v>611</v>
      </c>
      <c r="D1888" t="s">
        <v>1004</v>
      </c>
      <c r="E1888" t="s">
        <v>1166</v>
      </c>
      <c r="F1888">
        <v>2</v>
      </c>
      <c r="G1888">
        <v>558.9</v>
      </c>
      <c r="H1888">
        <v>0.05</v>
      </c>
      <c r="I1888" t="s">
        <v>1194</v>
      </c>
      <c r="J1888">
        <v>1061.9100000000001</v>
      </c>
    </row>
    <row r="1889" spans="1:10" x14ac:dyDescent="0.3">
      <c r="A1889" t="s">
        <v>3084</v>
      </c>
      <c r="B1889" s="27">
        <v>45797</v>
      </c>
      <c r="C1889" t="s">
        <v>567</v>
      </c>
      <c r="D1889" t="s">
        <v>792</v>
      </c>
      <c r="E1889" t="s">
        <v>1131</v>
      </c>
      <c r="F1889">
        <v>2</v>
      </c>
      <c r="G1889">
        <v>99.04</v>
      </c>
      <c r="H1889">
        <v>0.26</v>
      </c>
      <c r="I1889" t="s">
        <v>1194</v>
      </c>
      <c r="J1889">
        <v>146.57919999999999</v>
      </c>
    </row>
    <row r="1890" spans="1:10" x14ac:dyDescent="0.3">
      <c r="A1890" t="s">
        <v>3085</v>
      </c>
      <c r="B1890" s="27">
        <v>45740</v>
      </c>
      <c r="C1890" t="s">
        <v>482</v>
      </c>
      <c r="D1890" t="s">
        <v>1291</v>
      </c>
      <c r="E1890" t="s">
        <v>1147</v>
      </c>
      <c r="F1890">
        <v>4</v>
      </c>
      <c r="G1890">
        <v>625.13</v>
      </c>
      <c r="H1890">
        <v>0.06</v>
      </c>
      <c r="I1890" t="s">
        <v>1189</v>
      </c>
      <c r="J1890">
        <v>2350.4888000000001</v>
      </c>
    </row>
    <row r="1891" spans="1:10" x14ac:dyDescent="0.3">
      <c r="A1891" t="s">
        <v>3086</v>
      </c>
      <c r="B1891" s="27">
        <v>45824</v>
      </c>
      <c r="C1891" t="s">
        <v>91</v>
      </c>
      <c r="D1891" t="s">
        <v>930</v>
      </c>
      <c r="E1891" t="s">
        <v>1175</v>
      </c>
      <c r="F1891">
        <v>4</v>
      </c>
      <c r="G1891">
        <v>38.380000000000003</v>
      </c>
      <c r="H1891">
        <v>0.16</v>
      </c>
      <c r="I1891" t="s">
        <v>1194</v>
      </c>
      <c r="J1891">
        <v>128.95679999999999</v>
      </c>
    </row>
    <row r="1892" spans="1:10" x14ac:dyDescent="0.3">
      <c r="A1892" t="s">
        <v>3087</v>
      </c>
      <c r="B1892" s="27">
        <v>45404</v>
      </c>
      <c r="C1892" t="s">
        <v>772</v>
      </c>
      <c r="D1892" t="s">
        <v>1095</v>
      </c>
      <c r="E1892" t="s">
        <v>1154</v>
      </c>
      <c r="F1892">
        <v>4</v>
      </c>
      <c r="G1892">
        <v>731.72</v>
      </c>
      <c r="H1892">
        <v>0.22</v>
      </c>
      <c r="I1892" t="s">
        <v>1194</v>
      </c>
      <c r="J1892">
        <v>2282.9663999999998</v>
      </c>
    </row>
    <row r="1893" spans="1:10" x14ac:dyDescent="0.3">
      <c r="A1893" t="s">
        <v>3088</v>
      </c>
      <c r="B1893" s="27">
        <v>45916</v>
      </c>
      <c r="C1893" t="s">
        <v>723</v>
      </c>
      <c r="D1893" t="s">
        <v>1056</v>
      </c>
      <c r="E1893" t="s">
        <v>1178</v>
      </c>
      <c r="F1893">
        <v>3</v>
      </c>
      <c r="G1893">
        <v>825.33</v>
      </c>
      <c r="H1893">
        <v>0.21</v>
      </c>
      <c r="I1893" t="s">
        <v>1189</v>
      </c>
      <c r="J1893">
        <v>1956.0320999999999</v>
      </c>
    </row>
    <row r="1894" spans="1:10" x14ac:dyDescent="0.3">
      <c r="A1894" t="s">
        <v>3089</v>
      </c>
      <c r="B1894" s="27">
        <v>45269</v>
      </c>
      <c r="C1894" t="s">
        <v>137</v>
      </c>
      <c r="D1894" t="s">
        <v>1023</v>
      </c>
      <c r="E1894" t="s">
        <v>1164</v>
      </c>
      <c r="F1894">
        <v>2</v>
      </c>
      <c r="G1894">
        <v>47.3</v>
      </c>
      <c r="H1894">
        <v>0.01</v>
      </c>
      <c r="I1894" t="s">
        <v>1191</v>
      </c>
      <c r="J1894">
        <v>93.653999999999996</v>
      </c>
    </row>
    <row r="1895" spans="1:10" x14ac:dyDescent="0.3">
      <c r="A1895" t="s">
        <v>3090</v>
      </c>
      <c r="B1895" s="27">
        <v>45493</v>
      </c>
      <c r="C1895" t="s">
        <v>304</v>
      </c>
      <c r="D1895" t="s">
        <v>1029</v>
      </c>
      <c r="E1895" t="s">
        <v>1172</v>
      </c>
      <c r="F1895">
        <v>1</v>
      </c>
      <c r="G1895">
        <v>389.12</v>
      </c>
      <c r="H1895">
        <v>0.18</v>
      </c>
      <c r="I1895" t="s">
        <v>1191</v>
      </c>
      <c r="J1895">
        <v>319.07839999999999</v>
      </c>
    </row>
    <row r="1896" spans="1:10" x14ac:dyDescent="0.3">
      <c r="A1896" t="s">
        <v>3091</v>
      </c>
      <c r="B1896" s="27">
        <v>45558</v>
      </c>
      <c r="C1896" t="s">
        <v>725</v>
      </c>
      <c r="D1896" t="s">
        <v>1059</v>
      </c>
      <c r="E1896" t="s">
        <v>1175</v>
      </c>
      <c r="F1896">
        <v>3</v>
      </c>
      <c r="G1896">
        <v>543.83000000000004</v>
      </c>
      <c r="H1896">
        <v>0.05</v>
      </c>
      <c r="I1896" t="s">
        <v>1189</v>
      </c>
      <c r="J1896">
        <v>1549.9155000000001</v>
      </c>
    </row>
    <row r="1897" spans="1:10" x14ac:dyDescent="0.3">
      <c r="A1897" t="s">
        <v>3092</v>
      </c>
      <c r="B1897" s="27">
        <v>45423</v>
      </c>
      <c r="C1897" t="s">
        <v>66</v>
      </c>
      <c r="D1897" t="s">
        <v>844</v>
      </c>
      <c r="E1897" t="s">
        <v>1122</v>
      </c>
      <c r="F1897">
        <v>2</v>
      </c>
      <c r="G1897">
        <v>660.27</v>
      </c>
      <c r="H1897">
        <v>0.01</v>
      </c>
      <c r="I1897" t="s">
        <v>1191</v>
      </c>
      <c r="J1897">
        <v>1307.3345999999999</v>
      </c>
    </row>
    <row r="1898" spans="1:10" x14ac:dyDescent="0.3">
      <c r="A1898" t="s">
        <v>3093</v>
      </c>
      <c r="B1898" s="27">
        <v>45780</v>
      </c>
      <c r="C1898" t="s">
        <v>692</v>
      </c>
      <c r="D1898" t="s">
        <v>841</v>
      </c>
      <c r="E1898" t="s">
        <v>1147</v>
      </c>
      <c r="F1898">
        <v>4</v>
      </c>
      <c r="G1898">
        <v>729.31</v>
      </c>
      <c r="H1898">
        <v>0.03</v>
      </c>
      <c r="I1898" t="s">
        <v>1189</v>
      </c>
      <c r="J1898">
        <v>2829.7228</v>
      </c>
    </row>
    <row r="1899" spans="1:10" x14ac:dyDescent="0.3">
      <c r="A1899" t="s">
        <v>3094</v>
      </c>
      <c r="B1899" s="27">
        <v>45345</v>
      </c>
      <c r="C1899" t="s">
        <v>672</v>
      </c>
      <c r="D1899" t="s">
        <v>1074</v>
      </c>
      <c r="E1899" t="s">
        <v>1141</v>
      </c>
      <c r="F1899">
        <v>2</v>
      </c>
      <c r="G1899">
        <v>152.91</v>
      </c>
      <c r="H1899">
        <v>0.24</v>
      </c>
      <c r="I1899" t="s">
        <v>1191</v>
      </c>
      <c r="J1899">
        <v>232.42320000000001</v>
      </c>
    </row>
    <row r="1900" spans="1:10" x14ac:dyDescent="0.3">
      <c r="A1900" t="s">
        <v>3095</v>
      </c>
      <c r="B1900" s="27">
        <v>45344</v>
      </c>
      <c r="C1900" t="s">
        <v>730</v>
      </c>
      <c r="D1900" t="s">
        <v>1035</v>
      </c>
      <c r="E1900" t="s">
        <v>1166</v>
      </c>
      <c r="F1900">
        <v>4</v>
      </c>
      <c r="G1900">
        <v>592.14</v>
      </c>
      <c r="H1900">
        <v>0.12</v>
      </c>
      <c r="I1900" t="s">
        <v>1194</v>
      </c>
      <c r="J1900">
        <v>2084.3328000000001</v>
      </c>
    </row>
    <row r="1901" spans="1:10" x14ac:dyDescent="0.3">
      <c r="A1901" t="s">
        <v>3096</v>
      </c>
      <c r="B1901" s="27">
        <v>45525</v>
      </c>
      <c r="C1901" t="s">
        <v>142</v>
      </c>
      <c r="D1901" t="s">
        <v>1047</v>
      </c>
      <c r="E1901" t="s">
        <v>1159</v>
      </c>
      <c r="F1901">
        <v>1</v>
      </c>
      <c r="G1901">
        <v>984.37</v>
      </c>
      <c r="H1901">
        <v>0</v>
      </c>
      <c r="I1901" t="s">
        <v>1191</v>
      </c>
      <c r="J1901">
        <v>984.37</v>
      </c>
    </row>
    <row r="1902" spans="1:10" x14ac:dyDescent="0.3">
      <c r="A1902" t="s">
        <v>3097</v>
      </c>
      <c r="B1902" s="27">
        <v>45329</v>
      </c>
      <c r="C1902" t="s">
        <v>483</v>
      </c>
      <c r="D1902" t="s">
        <v>792</v>
      </c>
      <c r="E1902" t="s">
        <v>1159</v>
      </c>
      <c r="F1902">
        <v>2</v>
      </c>
      <c r="G1902">
        <v>237.59</v>
      </c>
      <c r="H1902">
        <v>0.12</v>
      </c>
      <c r="I1902" t="s">
        <v>1189</v>
      </c>
      <c r="J1902">
        <v>418.15839999999997</v>
      </c>
    </row>
    <row r="1903" spans="1:10" x14ac:dyDescent="0.3">
      <c r="A1903" t="s">
        <v>3098</v>
      </c>
      <c r="B1903" s="27">
        <v>45250</v>
      </c>
      <c r="C1903" t="s">
        <v>687</v>
      </c>
      <c r="D1903" t="s">
        <v>882</v>
      </c>
      <c r="E1903" t="s">
        <v>1147</v>
      </c>
      <c r="F1903">
        <v>1</v>
      </c>
      <c r="G1903">
        <v>52.06</v>
      </c>
      <c r="H1903">
        <v>0.27</v>
      </c>
      <c r="I1903" t="s">
        <v>1194</v>
      </c>
      <c r="J1903">
        <v>38.003799999999998</v>
      </c>
    </row>
    <row r="1904" spans="1:10" x14ac:dyDescent="0.3">
      <c r="A1904" t="s">
        <v>3099</v>
      </c>
      <c r="B1904" s="27">
        <v>45691</v>
      </c>
      <c r="C1904" t="s">
        <v>721</v>
      </c>
      <c r="D1904" t="s">
        <v>1291</v>
      </c>
      <c r="E1904" t="s">
        <v>1122</v>
      </c>
      <c r="F1904">
        <v>2</v>
      </c>
      <c r="G1904">
        <v>594.63</v>
      </c>
      <c r="H1904">
        <v>0.12</v>
      </c>
      <c r="I1904" t="s">
        <v>1189</v>
      </c>
      <c r="J1904">
        <v>1046.5488</v>
      </c>
    </row>
    <row r="1905" spans="1:10" x14ac:dyDescent="0.3">
      <c r="A1905" t="s">
        <v>3100</v>
      </c>
      <c r="B1905" s="27">
        <v>45644</v>
      </c>
      <c r="C1905" t="s">
        <v>298</v>
      </c>
      <c r="D1905" t="s">
        <v>1291</v>
      </c>
      <c r="E1905" t="s">
        <v>1117</v>
      </c>
      <c r="F1905">
        <v>3</v>
      </c>
      <c r="G1905">
        <v>476.1</v>
      </c>
      <c r="H1905">
        <v>0.05</v>
      </c>
      <c r="I1905" t="s">
        <v>1194</v>
      </c>
      <c r="J1905">
        <v>1356.885</v>
      </c>
    </row>
    <row r="1906" spans="1:10" x14ac:dyDescent="0.3">
      <c r="A1906" t="s">
        <v>3101</v>
      </c>
      <c r="B1906" s="27">
        <v>45514</v>
      </c>
      <c r="C1906" t="s">
        <v>140</v>
      </c>
      <c r="D1906" t="s">
        <v>995</v>
      </c>
      <c r="E1906" t="s">
        <v>1141</v>
      </c>
      <c r="F1906">
        <v>1</v>
      </c>
      <c r="G1906">
        <v>546.47</v>
      </c>
      <c r="H1906">
        <v>0.08</v>
      </c>
      <c r="I1906" t="s">
        <v>1194</v>
      </c>
      <c r="J1906">
        <v>502.75240000000002</v>
      </c>
    </row>
    <row r="1907" spans="1:10" x14ac:dyDescent="0.3">
      <c r="A1907" t="s">
        <v>3102</v>
      </c>
      <c r="B1907" s="27">
        <v>45760</v>
      </c>
      <c r="C1907" t="s">
        <v>311</v>
      </c>
      <c r="D1907" t="s">
        <v>1038</v>
      </c>
      <c r="E1907" t="s">
        <v>1159</v>
      </c>
      <c r="F1907">
        <v>1</v>
      </c>
      <c r="G1907">
        <v>979.49</v>
      </c>
      <c r="H1907">
        <v>0.19</v>
      </c>
      <c r="I1907" t="s">
        <v>1194</v>
      </c>
      <c r="J1907">
        <v>793.38690000000008</v>
      </c>
    </row>
    <row r="1908" spans="1:10" x14ac:dyDescent="0.3">
      <c r="A1908" t="s">
        <v>3103</v>
      </c>
      <c r="B1908" s="27">
        <v>45289</v>
      </c>
      <c r="C1908" t="s">
        <v>336</v>
      </c>
      <c r="D1908" t="s">
        <v>855</v>
      </c>
      <c r="E1908" t="s">
        <v>1126</v>
      </c>
      <c r="F1908">
        <v>3</v>
      </c>
      <c r="G1908">
        <v>988.53</v>
      </c>
      <c r="H1908">
        <v>0.3</v>
      </c>
      <c r="I1908" t="s">
        <v>1194</v>
      </c>
      <c r="J1908">
        <v>2075.913</v>
      </c>
    </row>
    <row r="1909" spans="1:10" x14ac:dyDescent="0.3">
      <c r="A1909" t="s">
        <v>3104</v>
      </c>
      <c r="B1909" s="27">
        <v>45704</v>
      </c>
      <c r="C1909" t="s">
        <v>428</v>
      </c>
      <c r="D1909" t="s">
        <v>1041</v>
      </c>
      <c r="E1909" t="s">
        <v>1131</v>
      </c>
      <c r="F1909">
        <v>4</v>
      </c>
      <c r="G1909">
        <v>849.29</v>
      </c>
      <c r="H1909">
        <v>0.26</v>
      </c>
      <c r="I1909" t="s">
        <v>1189</v>
      </c>
      <c r="J1909">
        <v>2513.8984</v>
      </c>
    </row>
    <row r="1910" spans="1:10" x14ac:dyDescent="0.3">
      <c r="A1910" t="s">
        <v>3105</v>
      </c>
      <c r="B1910" s="27">
        <v>45318</v>
      </c>
      <c r="C1910" t="s">
        <v>555</v>
      </c>
      <c r="D1910" t="s">
        <v>1098</v>
      </c>
      <c r="E1910" t="s">
        <v>1164</v>
      </c>
      <c r="F1910">
        <v>2</v>
      </c>
      <c r="G1910">
        <v>452.29</v>
      </c>
      <c r="H1910">
        <v>0.01</v>
      </c>
      <c r="I1910" t="s">
        <v>1194</v>
      </c>
      <c r="J1910">
        <v>895.53420000000006</v>
      </c>
    </row>
    <row r="1911" spans="1:10" x14ac:dyDescent="0.3">
      <c r="A1911" t="s">
        <v>3106</v>
      </c>
      <c r="B1911" s="27">
        <v>45495</v>
      </c>
      <c r="C1911" t="s">
        <v>708</v>
      </c>
      <c r="D1911" t="s">
        <v>974</v>
      </c>
      <c r="E1911" t="s">
        <v>1175</v>
      </c>
      <c r="F1911">
        <v>2</v>
      </c>
      <c r="G1911">
        <v>810.81</v>
      </c>
      <c r="H1911">
        <v>0.11</v>
      </c>
      <c r="I1911" t="s">
        <v>1194</v>
      </c>
      <c r="J1911">
        <v>1443.2418</v>
      </c>
    </row>
    <row r="1912" spans="1:10" x14ac:dyDescent="0.3">
      <c r="A1912" t="s">
        <v>3107</v>
      </c>
      <c r="B1912" s="27">
        <v>45560</v>
      </c>
      <c r="C1912" t="s">
        <v>80</v>
      </c>
      <c r="D1912" t="s">
        <v>995</v>
      </c>
      <c r="E1912" t="s">
        <v>1147</v>
      </c>
      <c r="F1912">
        <v>1</v>
      </c>
      <c r="G1912">
        <v>846.67</v>
      </c>
      <c r="H1912">
        <v>0.1</v>
      </c>
      <c r="I1912" t="s">
        <v>1194</v>
      </c>
      <c r="J1912">
        <v>762.00299999999993</v>
      </c>
    </row>
    <row r="1913" spans="1:10" x14ac:dyDescent="0.3">
      <c r="A1913" t="s">
        <v>3108</v>
      </c>
      <c r="B1913" s="27">
        <v>45367</v>
      </c>
      <c r="C1913" t="s">
        <v>50</v>
      </c>
      <c r="D1913" t="s">
        <v>878</v>
      </c>
      <c r="E1913" t="s">
        <v>1141</v>
      </c>
      <c r="F1913">
        <v>4</v>
      </c>
      <c r="G1913">
        <v>73.55</v>
      </c>
      <c r="H1913">
        <v>0.24</v>
      </c>
      <c r="I1913" t="s">
        <v>1194</v>
      </c>
      <c r="J1913">
        <v>223.59200000000001</v>
      </c>
    </row>
    <row r="1914" spans="1:10" x14ac:dyDescent="0.3">
      <c r="A1914" t="s">
        <v>3109</v>
      </c>
      <c r="B1914" s="27">
        <v>45861</v>
      </c>
      <c r="C1914" t="s">
        <v>462</v>
      </c>
      <c r="D1914" t="s">
        <v>1089</v>
      </c>
      <c r="E1914" t="s">
        <v>1141</v>
      </c>
      <c r="F1914">
        <v>1</v>
      </c>
      <c r="G1914">
        <v>882.03</v>
      </c>
      <c r="H1914">
        <v>0.04</v>
      </c>
      <c r="I1914" t="s">
        <v>1194</v>
      </c>
      <c r="J1914">
        <v>846.74879999999996</v>
      </c>
    </row>
    <row r="1915" spans="1:10" x14ac:dyDescent="0.3">
      <c r="A1915" t="s">
        <v>3110</v>
      </c>
      <c r="B1915" s="27">
        <v>45589</v>
      </c>
      <c r="C1915" t="s">
        <v>32</v>
      </c>
      <c r="D1915" t="s">
        <v>872</v>
      </c>
      <c r="E1915" t="s">
        <v>1164</v>
      </c>
      <c r="F1915">
        <v>1</v>
      </c>
      <c r="G1915">
        <v>958.44</v>
      </c>
      <c r="H1915">
        <v>0.21</v>
      </c>
      <c r="I1915" t="s">
        <v>1189</v>
      </c>
      <c r="J1915">
        <v>757.16760000000011</v>
      </c>
    </row>
    <row r="1916" spans="1:10" x14ac:dyDescent="0.3">
      <c r="A1916" t="s">
        <v>3111</v>
      </c>
      <c r="B1916" s="27">
        <v>45560</v>
      </c>
      <c r="C1916" t="s">
        <v>32</v>
      </c>
      <c r="D1916" t="s">
        <v>1110</v>
      </c>
      <c r="E1916" t="s">
        <v>1126</v>
      </c>
      <c r="F1916">
        <v>1</v>
      </c>
      <c r="G1916">
        <v>716.29</v>
      </c>
      <c r="H1916">
        <v>0.01</v>
      </c>
      <c r="I1916" t="s">
        <v>1191</v>
      </c>
      <c r="J1916">
        <v>709.12709999999993</v>
      </c>
    </row>
    <row r="1917" spans="1:10" x14ac:dyDescent="0.3">
      <c r="A1917" t="s">
        <v>3112</v>
      </c>
      <c r="B1917" s="27">
        <v>45408</v>
      </c>
      <c r="C1917" t="s">
        <v>523</v>
      </c>
      <c r="D1917" t="s">
        <v>825</v>
      </c>
      <c r="E1917" t="s">
        <v>1169</v>
      </c>
      <c r="F1917">
        <v>2</v>
      </c>
      <c r="G1917">
        <v>409.14</v>
      </c>
      <c r="H1917">
        <v>0.01</v>
      </c>
      <c r="I1917" t="s">
        <v>1191</v>
      </c>
      <c r="J1917">
        <v>810.09719999999993</v>
      </c>
    </row>
    <row r="1918" spans="1:10" x14ac:dyDescent="0.3">
      <c r="A1918" t="s">
        <v>3113</v>
      </c>
      <c r="B1918" s="27">
        <v>45714</v>
      </c>
      <c r="C1918" t="s">
        <v>181</v>
      </c>
      <c r="D1918" t="s">
        <v>1110</v>
      </c>
      <c r="E1918" t="s">
        <v>1151</v>
      </c>
      <c r="F1918">
        <v>4</v>
      </c>
      <c r="G1918">
        <v>261.73</v>
      </c>
      <c r="H1918">
        <v>0.1</v>
      </c>
      <c r="I1918" t="s">
        <v>1191</v>
      </c>
      <c r="J1918">
        <v>942.22800000000007</v>
      </c>
    </row>
    <row r="1919" spans="1:10" x14ac:dyDescent="0.3">
      <c r="A1919" t="s">
        <v>3114</v>
      </c>
      <c r="B1919" s="27">
        <v>45661</v>
      </c>
      <c r="C1919" t="s">
        <v>737</v>
      </c>
      <c r="D1919" t="s">
        <v>837</v>
      </c>
      <c r="E1919" t="s">
        <v>1117</v>
      </c>
      <c r="F1919">
        <v>2</v>
      </c>
      <c r="G1919">
        <v>687.35</v>
      </c>
      <c r="H1919">
        <v>0.2</v>
      </c>
      <c r="I1919" t="s">
        <v>1194</v>
      </c>
      <c r="J1919">
        <v>1099.76</v>
      </c>
    </row>
    <row r="1920" spans="1:10" x14ac:dyDescent="0.3">
      <c r="A1920" t="s">
        <v>3115</v>
      </c>
      <c r="B1920" s="27">
        <v>45921</v>
      </c>
      <c r="C1920" t="s">
        <v>356</v>
      </c>
      <c r="D1920" t="s">
        <v>1065</v>
      </c>
      <c r="E1920" t="s">
        <v>1147</v>
      </c>
      <c r="F1920">
        <v>2</v>
      </c>
      <c r="G1920">
        <v>30.14</v>
      </c>
      <c r="H1920">
        <v>0.21</v>
      </c>
      <c r="I1920" t="s">
        <v>1189</v>
      </c>
      <c r="J1920">
        <v>47.621200000000002</v>
      </c>
    </row>
    <row r="1921" spans="1:10" x14ac:dyDescent="0.3">
      <c r="A1921" t="s">
        <v>3116</v>
      </c>
      <c r="B1921" s="27">
        <v>45651</v>
      </c>
      <c r="C1921" t="s">
        <v>203</v>
      </c>
      <c r="D1921" t="s">
        <v>910</v>
      </c>
      <c r="E1921" t="s">
        <v>1147</v>
      </c>
      <c r="F1921">
        <v>3</v>
      </c>
      <c r="G1921">
        <v>570.12</v>
      </c>
      <c r="H1921">
        <v>0.12</v>
      </c>
      <c r="I1921" t="s">
        <v>1191</v>
      </c>
      <c r="J1921">
        <v>1505.1168</v>
      </c>
    </row>
    <row r="1922" spans="1:10" x14ac:dyDescent="0.3">
      <c r="A1922" t="s">
        <v>3117</v>
      </c>
      <c r="B1922" s="27">
        <v>45883</v>
      </c>
      <c r="C1922" t="s">
        <v>467</v>
      </c>
      <c r="D1922" t="s">
        <v>1044</v>
      </c>
      <c r="E1922" t="s">
        <v>1178</v>
      </c>
      <c r="F1922">
        <v>3</v>
      </c>
      <c r="G1922">
        <v>401.87</v>
      </c>
      <c r="H1922">
        <v>0.28999999999999998</v>
      </c>
      <c r="I1922" t="s">
        <v>1194</v>
      </c>
      <c r="J1922">
        <v>855.98310000000004</v>
      </c>
    </row>
    <row r="1923" spans="1:10" x14ac:dyDescent="0.3">
      <c r="A1923" t="s">
        <v>3118</v>
      </c>
      <c r="B1923" s="27">
        <v>45624</v>
      </c>
      <c r="C1923" t="s">
        <v>777</v>
      </c>
      <c r="D1923" t="s">
        <v>1050</v>
      </c>
      <c r="E1923" t="s">
        <v>1159</v>
      </c>
      <c r="F1923">
        <v>4</v>
      </c>
      <c r="G1923">
        <v>619.35</v>
      </c>
      <c r="H1923">
        <v>0.3</v>
      </c>
      <c r="I1923" t="s">
        <v>1189</v>
      </c>
      <c r="J1923">
        <v>1734.18</v>
      </c>
    </row>
    <row r="1924" spans="1:10" x14ac:dyDescent="0.3">
      <c r="A1924" t="s">
        <v>3119</v>
      </c>
      <c r="B1924" s="27">
        <v>45276</v>
      </c>
      <c r="C1924" t="s">
        <v>416</v>
      </c>
      <c r="D1924" t="s">
        <v>948</v>
      </c>
      <c r="E1924" t="s">
        <v>1172</v>
      </c>
      <c r="F1924">
        <v>4</v>
      </c>
      <c r="G1924">
        <v>569.36</v>
      </c>
      <c r="H1924">
        <v>0.27</v>
      </c>
      <c r="I1924" t="s">
        <v>1191</v>
      </c>
      <c r="J1924">
        <v>1662.5311999999999</v>
      </c>
    </row>
    <row r="1925" spans="1:10" x14ac:dyDescent="0.3">
      <c r="A1925" t="s">
        <v>3120</v>
      </c>
      <c r="B1925" s="27">
        <v>45344</v>
      </c>
      <c r="C1925" t="s">
        <v>754</v>
      </c>
      <c r="D1925" t="s">
        <v>888</v>
      </c>
      <c r="E1925" t="s">
        <v>1134</v>
      </c>
      <c r="F1925">
        <v>2</v>
      </c>
      <c r="G1925">
        <v>846.35</v>
      </c>
      <c r="H1925">
        <v>0.3</v>
      </c>
      <c r="I1925" t="s">
        <v>1194</v>
      </c>
      <c r="J1925">
        <v>1184.8900000000001</v>
      </c>
    </row>
    <row r="1926" spans="1:10" x14ac:dyDescent="0.3">
      <c r="A1926" t="s">
        <v>3121</v>
      </c>
      <c r="B1926" s="27">
        <v>45849</v>
      </c>
      <c r="C1926" t="s">
        <v>692</v>
      </c>
      <c r="D1926" t="s">
        <v>897</v>
      </c>
      <c r="E1926" t="s">
        <v>1126</v>
      </c>
      <c r="F1926">
        <v>1</v>
      </c>
      <c r="G1926">
        <v>788.45</v>
      </c>
      <c r="H1926">
        <v>0.28999999999999998</v>
      </c>
      <c r="I1926" t="s">
        <v>1191</v>
      </c>
      <c r="J1926">
        <v>559.79949999999997</v>
      </c>
    </row>
    <row r="1927" spans="1:10" x14ac:dyDescent="0.3">
      <c r="A1927" t="s">
        <v>3122</v>
      </c>
      <c r="B1927" s="27">
        <v>45880</v>
      </c>
      <c r="C1927" t="s">
        <v>578</v>
      </c>
      <c r="D1927" t="s">
        <v>913</v>
      </c>
      <c r="E1927" t="s">
        <v>1159</v>
      </c>
      <c r="F1927">
        <v>2</v>
      </c>
      <c r="G1927">
        <v>338.81</v>
      </c>
      <c r="H1927">
        <v>7.0000000000000007E-2</v>
      </c>
      <c r="I1927" t="s">
        <v>1194</v>
      </c>
      <c r="J1927">
        <v>630.1866</v>
      </c>
    </row>
    <row r="1928" spans="1:10" x14ac:dyDescent="0.3">
      <c r="A1928" t="s">
        <v>3123</v>
      </c>
      <c r="B1928" s="27">
        <v>45907</v>
      </c>
      <c r="C1928" t="s">
        <v>71</v>
      </c>
      <c r="D1928" t="s">
        <v>844</v>
      </c>
      <c r="E1928" t="s">
        <v>1138</v>
      </c>
      <c r="F1928">
        <v>4</v>
      </c>
      <c r="G1928">
        <v>94.48</v>
      </c>
      <c r="H1928">
        <v>0.06</v>
      </c>
      <c r="I1928" t="s">
        <v>1194</v>
      </c>
      <c r="J1928">
        <v>355.2448</v>
      </c>
    </row>
    <row r="1929" spans="1:10" x14ac:dyDescent="0.3">
      <c r="A1929" t="s">
        <v>3124</v>
      </c>
      <c r="B1929" s="27">
        <v>45545</v>
      </c>
      <c r="C1929" t="s">
        <v>756</v>
      </c>
      <c r="D1929" t="s">
        <v>861</v>
      </c>
      <c r="E1929" t="s">
        <v>1162</v>
      </c>
      <c r="F1929">
        <v>3</v>
      </c>
      <c r="G1929">
        <v>941.85</v>
      </c>
      <c r="H1929">
        <v>0.16</v>
      </c>
      <c r="I1929" t="s">
        <v>1191</v>
      </c>
      <c r="J1929">
        <v>2373.462</v>
      </c>
    </row>
    <row r="1930" spans="1:10" x14ac:dyDescent="0.3">
      <c r="A1930" t="s">
        <v>3125</v>
      </c>
      <c r="B1930" s="27">
        <v>45257</v>
      </c>
      <c r="C1930" t="s">
        <v>288</v>
      </c>
      <c r="D1930" t="s">
        <v>945</v>
      </c>
      <c r="E1930" t="s">
        <v>1138</v>
      </c>
      <c r="F1930">
        <v>2</v>
      </c>
      <c r="G1930">
        <v>336.97</v>
      </c>
      <c r="H1930">
        <v>0.14000000000000001</v>
      </c>
      <c r="I1930" t="s">
        <v>1191</v>
      </c>
      <c r="J1930">
        <v>579.58840000000009</v>
      </c>
    </row>
    <row r="1931" spans="1:10" x14ac:dyDescent="0.3">
      <c r="A1931" t="s">
        <v>3126</v>
      </c>
      <c r="B1931" s="27">
        <v>45466</v>
      </c>
      <c r="C1931" t="s">
        <v>504</v>
      </c>
      <c r="D1931" t="s">
        <v>807</v>
      </c>
      <c r="E1931" t="s">
        <v>1138</v>
      </c>
      <c r="F1931">
        <v>2</v>
      </c>
      <c r="G1931">
        <v>344.16</v>
      </c>
      <c r="H1931">
        <v>0.09</v>
      </c>
      <c r="I1931" t="s">
        <v>1191</v>
      </c>
      <c r="J1931">
        <v>626.37120000000004</v>
      </c>
    </row>
    <row r="1932" spans="1:10" x14ac:dyDescent="0.3">
      <c r="A1932" t="s">
        <v>3127</v>
      </c>
      <c r="B1932" s="27">
        <v>45847</v>
      </c>
      <c r="C1932" t="s">
        <v>492</v>
      </c>
      <c r="D1932" t="s">
        <v>955</v>
      </c>
      <c r="E1932" t="s">
        <v>1151</v>
      </c>
      <c r="F1932">
        <v>1</v>
      </c>
      <c r="G1932">
        <v>841.53</v>
      </c>
      <c r="H1932">
        <v>0.15</v>
      </c>
      <c r="I1932" t="s">
        <v>1189</v>
      </c>
      <c r="J1932">
        <v>715.30049999999994</v>
      </c>
    </row>
    <row r="1933" spans="1:10" x14ac:dyDescent="0.3">
      <c r="A1933" t="s">
        <v>3128</v>
      </c>
      <c r="B1933" s="27">
        <v>45825</v>
      </c>
      <c r="C1933" t="s">
        <v>676</v>
      </c>
      <c r="D1933" t="s">
        <v>1062</v>
      </c>
      <c r="E1933" t="s">
        <v>1172</v>
      </c>
      <c r="F1933">
        <v>3</v>
      </c>
      <c r="G1933">
        <v>63.36</v>
      </c>
      <c r="H1933">
        <v>0.28999999999999998</v>
      </c>
      <c r="I1933" t="s">
        <v>1194</v>
      </c>
      <c r="J1933">
        <v>134.95679999999999</v>
      </c>
    </row>
    <row r="1934" spans="1:10" x14ac:dyDescent="0.3">
      <c r="A1934" t="s">
        <v>3129</v>
      </c>
      <c r="B1934" s="27">
        <v>45839</v>
      </c>
      <c r="C1934" t="s">
        <v>777</v>
      </c>
      <c r="D1934" t="s">
        <v>1047</v>
      </c>
      <c r="E1934" t="s">
        <v>1147</v>
      </c>
      <c r="F1934">
        <v>2</v>
      </c>
      <c r="G1934">
        <v>552.49</v>
      </c>
      <c r="H1934">
        <v>0.1</v>
      </c>
      <c r="I1934" t="s">
        <v>1189</v>
      </c>
      <c r="J1934">
        <v>994.48200000000008</v>
      </c>
    </row>
    <row r="1935" spans="1:10" x14ac:dyDescent="0.3">
      <c r="A1935" t="s">
        <v>3130</v>
      </c>
      <c r="B1935" s="27">
        <v>45720</v>
      </c>
      <c r="C1935" t="s">
        <v>400</v>
      </c>
      <c r="D1935" t="s">
        <v>878</v>
      </c>
      <c r="E1935" t="s">
        <v>1141</v>
      </c>
      <c r="F1935">
        <v>3</v>
      </c>
      <c r="G1935">
        <v>447.38</v>
      </c>
      <c r="H1935">
        <v>0.03</v>
      </c>
      <c r="I1935" t="s">
        <v>1189</v>
      </c>
      <c r="J1935">
        <v>1301.8758</v>
      </c>
    </row>
    <row r="1936" spans="1:10" x14ac:dyDescent="0.3">
      <c r="A1936" t="s">
        <v>3131</v>
      </c>
      <c r="B1936" s="27">
        <v>45250</v>
      </c>
      <c r="C1936" t="s">
        <v>716</v>
      </c>
      <c r="D1936" t="s">
        <v>1032</v>
      </c>
      <c r="E1936" t="s">
        <v>1178</v>
      </c>
      <c r="F1936">
        <v>1</v>
      </c>
      <c r="G1936">
        <v>727.7</v>
      </c>
      <c r="H1936">
        <v>0.21</v>
      </c>
      <c r="I1936" t="s">
        <v>1194</v>
      </c>
      <c r="J1936">
        <v>574.88300000000004</v>
      </c>
    </row>
    <row r="1937" spans="1:10" x14ac:dyDescent="0.3">
      <c r="A1937" t="s">
        <v>3132</v>
      </c>
      <c r="B1937" s="27">
        <v>45258</v>
      </c>
      <c r="C1937" t="s">
        <v>695</v>
      </c>
      <c r="D1937" t="s">
        <v>965</v>
      </c>
      <c r="E1937" t="s">
        <v>1144</v>
      </c>
      <c r="F1937">
        <v>4</v>
      </c>
      <c r="G1937">
        <v>581.34</v>
      </c>
      <c r="H1937">
        <v>0.08</v>
      </c>
      <c r="I1937" t="s">
        <v>1189</v>
      </c>
      <c r="J1937">
        <v>2139.3312000000001</v>
      </c>
    </row>
    <row r="1938" spans="1:10" x14ac:dyDescent="0.3">
      <c r="A1938" t="s">
        <v>3133</v>
      </c>
      <c r="B1938" s="27">
        <v>45793</v>
      </c>
      <c r="C1938" t="s">
        <v>199</v>
      </c>
      <c r="D1938" t="s">
        <v>1010</v>
      </c>
      <c r="E1938" t="s">
        <v>1122</v>
      </c>
      <c r="F1938">
        <v>1</v>
      </c>
      <c r="G1938">
        <v>338.83</v>
      </c>
      <c r="H1938">
        <v>0.19</v>
      </c>
      <c r="I1938" t="s">
        <v>1191</v>
      </c>
      <c r="J1938">
        <v>274.45229999999998</v>
      </c>
    </row>
    <row r="1939" spans="1:10" x14ac:dyDescent="0.3">
      <c r="A1939" t="s">
        <v>3134</v>
      </c>
      <c r="B1939" s="27">
        <v>45265</v>
      </c>
      <c r="C1939" t="s">
        <v>474</v>
      </c>
      <c r="D1939" t="s">
        <v>958</v>
      </c>
      <c r="E1939" t="s">
        <v>1162</v>
      </c>
      <c r="F1939">
        <v>4</v>
      </c>
      <c r="G1939">
        <v>568.80999999999995</v>
      </c>
      <c r="H1939">
        <v>0.25</v>
      </c>
      <c r="I1939" t="s">
        <v>1189</v>
      </c>
      <c r="J1939">
        <v>1706.43</v>
      </c>
    </row>
    <row r="1940" spans="1:10" x14ac:dyDescent="0.3">
      <c r="A1940" t="s">
        <v>3135</v>
      </c>
      <c r="B1940" s="27">
        <v>45607</v>
      </c>
      <c r="C1940" t="s">
        <v>602</v>
      </c>
      <c r="D1940" t="s">
        <v>995</v>
      </c>
      <c r="E1940" t="s">
        <v>1172</v>
      </c>
      <c r="F1940">
        <v>2</v>
      </c>
      <c r="G1940">
        <v>352.63</v>
      </c>
      <c r="H1940">
        <v>0.15</v>
      </c>
      <c r="I1940" t="s">
        <v>1191</v>
      </c>
      <c r="J1940">
        <v>599.471</v>
      </c>
    </row>
    <row r="1941" spans="1:10" x14ac:dyDescent="0.3">
      <c r="A1941" t="s">
        <v>3136</v>
      </c>
      <c r="B1941" s="27">
        <v>45382</v>
      </c>
      <c r="C1941" t="s">
        <v>282</v>
      </c>
      <c r="D1941" t="s">
        <v>1101</v>
      </c>
      <c r="E1941" t="s">
        <v>1162</v>
      </c>
      <c r="F1941">
        <v>2</v>
      </c>
      <c r="G1941">
        <v>629.86</v>
      </c>
      <c r="H1941">
        <v>0.15</v>
      </c>
      <c r="I1941" t="s">
        <v>1191</v>
      </c>
      <c r="J1941">
        <v>1070.7619999999999</v>
      </c>
    </row>
    <row r="1942" spans="1:10" x14ac:dyDescent="0.3">
      <c r="A1942" t="s">
        <v>3137</v>
      </c>
      <c r="B1942" s="27">
        <v>45793</v>
      </c>
      <c r="C1942" t="s">
        <v>773</v>
      </c>
      <c r="D1942" t="s">
        <v>1107</v>
      </c>
      <c r="E1942" t="s">
        <v>1131</v>
      </c>
      <c r="F1942">
        <v>3</v>
      </c>
      <c r="G1942">
        <v>212.08</v>
      </c>
      <c r="H1942">
        <v>7.0000000000000007E-2</v>
      </c>
      <c r="I1942" t="s">
        <v>1189</v>
      </c>
      <c r="J1942">
        <v>591.70319999999992</v>
      </c>
    </row>
    <row r="1943" spans="1:10" x14ac:dyDescent="0.3">
      <c r="A1943" t="s">
        <v>3138</v>
      </c>
      <c r="B1943" s="27">
        <v>45590</v>
      </c>
      <c r="C1943" t="s">
        <v>288</v>
      </c>
      <c r="D1943" t="s">
        <v>983</v>
      </c>
      <c r="E1943" t="s">
        <v>1126</v>
      </c>
      <c r="F1943">
        <v>3</v>
      </c>
      <c r="G1943">
        <v>878.62</v>
      </c>
      <c r="H1943">
        <v>0.05</v>
      </c>
      <c r="I1943" t="s">
        <v>1191</v>
      </c>
      <c r="J1943">
        <v>2504.067</v>
      </c>
    </row>
    <row r="1944" spans="1:10" x14ac:dyDescent="0.3">
      <c r="A1944" t="s">
        <v>3139</v>
      </c>
      <c r="B1944" s="27">
        <v>45679</v>
      </c>
      <c r="C1944" t="s">
        <v>436</v>
      </c>
      <c r="D1944" t="s">
        <v>1053</v>
      </c>
      <c r="E1944" t="s">
        <v>1154</v>
      </c>
      <c r="F1944">
        <v>4</v>
      </c>
      <c r="G1944">
        <v>87.83</v>
      </c>
      <c r="H1944">
        <v>0.23</v>
      </c>
      <c r="I1944" t="s">
        <v>1191</v>
      </c>
      <c r="J1944">
        <v>270.51639999999998</v>
      </c>
    </row>
    <row r="1945" spans="1:10" x14ac:dyDescent="0.3">
      <c r="A1945" t="s">
        <v>3140</v>
      </c>
      <c r="B1945" s="27">
        <v>45814</v>
      </c>
      <c r="C1945" t="s">
        <v>458</v>
      </c>
      <c r="D1945" t="s">
        <v>980</v>
      </c>
      <c r="E1945" t="s">
        <v>1151</v>
      </c>
      <c r="F1945">
        <v>3</v>
      </c>
      <c r="G1945">
        <v>442.64</v>
      </c>
      <c r="H1945">
        <v>0.15</v>
      </c>
      <c r="I1945" t="s">
        <v>1194</v>
      </c>
      <c r="J1945">
        <v>1128.732</v>
      </c>
    </row>
    <row r="1946" spans="1:10" x14ac:dyDescent="0.3">
      <c r="A1946" t="s">
        <v>3141</v>
      </c>
      <c r="B1946" s="27">
        <v>45795</v>
      </c>
      <c r="C1946" t="s">
        <v>196</v>
      </c>
      <c r="D1946" t="s">
        <v>923</v>
      </c>
      <c r="E1946" t="s">
        <v>1126</v>
      </c>
      <c r="F1946">
        <v>3</v>
      </c>
      <c r="G1946">
        <v>410.04</v>
      </c>
      <c r="H1946">
        <v>0.09</v>
      </c>
      <c r="I1946" t="s">
        <v>1194</v>
      </c>
      <c r="J1946">
        <v>1119.4092000000001</v>
      </c>
    </row>
    <row r="1947" spans="1:10" x14ac:dyDescent="0.3">
      <c r="A1947" t="s">
        <v>3142</v>
      </c>
      <c r="B1947" s="27">
        <v>45797</v>
      </c>
      <c r="C1947" t="s">
        <v>251</v>
      </c>
      <c r="D1947" t="s">
        <v>1095</v>
      </c>
      <c r="E1947" t="s">
        <v>1172</v>
      </c>
      <c r="F1947">
        <v>1</v>
      </c>
      <c r="G1947">
        <v>355.31</v>
      </c>
      <c r="H1947">
        <v>0.27</v>
      </c>
      <c r="I1947" t="s">
        <v>1189</v>
      </c>
      <c r="J1947">
        <v>259.37630000000001</v>
      </c>
    </row>
    <row r="1948" spans="1:10" x14ac:dyDescent="0.3">
      <c r="A1948" t="s">
        <v>3143</v>
      </c>
      <c r="B1948" s="27">
        <v>45607</v>
      </c>
      <c r="C1948" t="s">
        <v>603</v>
      </c>
      <c r="D1948" t="s">
        <v>825</v>
      </c>
      <c r="E1948" t="s">
        <v>1162</v>
      </c>
      <c r="F1948">
        <v>4</v>
      </c>
      <c r="G1948">
        <v>243.13</v>
      </c>
      <c r="H1948">
        <v>0.25</v>
      </c>
      <c r="I1948" t="s">
        <v>1194</v>
      </c>
      <c r="J1948">
        <v>729.39</v>
      </c>
    </row>
    <row r="1949" spans="1:10" x14ac:dyDescent="0.3">
      <c r="A1949" t="s">
        <v>3144</v>
      </c>
      <c r="B1949" s="27">
        <v>45614</v>
      </c>
      <c r="C1949" t="s">
        <v>389</v>
      </c>
      <c r="D1949" t="s">
        <v>989</v>
      </c>
      <c r="E1949" t="s">
        <v>1157</v>
      </c>
      <c r="F1949">
        <v>2</v>
      </c>
      <c r="G1949">
        <v>410.63</v>
      </c>
      <c r="H1949">
        <v>0.28000000000000003</v>
      </c>
      <c r="I1949" t="s">
        <v>1194</v>
      </c>
      <c r="J1949">
        <v>591.30719999999997</v>
      </c>
    </row>
    <row r="1950" spans="1:10" x14ac:dyDescent="0.3">
      <c r="A1950" t="s">
        <v>3145</v>
      </c>
      <c r="B1950" s="27">
        <v>45293</v>
      </c>
      <c r="C1950" t="s">
        <v>677</v>
      </c>
      <c r="D1950" t="s">
        <v>1095</v>
      </c>
      <c r="E1950" t="s">
        <v>1154</v>
      </c>
      <c r="F1950">
        <v>4</v>
      </c>
      <c r="G1950">
        <v>101.25</v>
      </c>
      <c r="H1950">
        <v>0.16</v>
      </c>
      <c r="I1950" t="s">
        <v>1191</v>
      </c>
      <c r="J1950">
        <v>340.2</v>
      </c>
    </row>
    <row r="1951" spans="1:10" x14ac:dyDescent="0.3">
      <c r="A1951" t="s">
        <v>3146</v>
      </c>
      <c r="B1951" s="27">
        <v>45301</v>
      </c>
      <c r="C1951" t="s">
        <v>385</v>
      </c>
      <c r="D1951" t="s">
        <v>816</v>
      </c>
      <c r="E1951" t="s">
        <v>1172</v>
      </c>
      <c r="F1951">
        <v>4</v>
      </c>
      <c r="G1951">
        <v>716.39</v>
      </c>
      <c r="H1951">
        <v>0.03</v>
      </c>
      <c r="I1951" t="s">
        <v>1191</v>
      </c>
      <c r="J1951">
        <v>2779.5931999999998</v>
      </c>
    </row>
    <row r="1952" spans="1:10" x14ac:dyDescent="0.3">
      <c r="A1952" t="s">
        <v>3147</v>
      </c>
      <c r="B1952" s="27">
        <v>45311</v>
      </c>
      <c r="C1952" t="s">
        <v>197</v>
      </c>
      <c r="D1952" t="s">
        <v>1032</v>
      </c>
      <c r="E1952" t="s">
        <v>1122</v>
      </c>
      <c r="F1952">
        <v>1</v>
      </c>
      <c r="G1952">
        <v>721.74</v>
      </c>
      <c r="H1952">
        <v>0.24</v>
      </c>
      <c r="I1952" t="s">
        <v>1191</v>
      </c>
      <c r="J1952">
        <v>548.52240000000006</v>
      </c>
    </row>
    <row r="1953" spans="1:10" x14ac:dyDescent="0.3">
      <c r="A1953" t="s">
        <v>3148</v>
      </c>
      <c r="B1953" s="27">
        <v>45702</v>
      </c>
      <c r="C1953" t="s">
        <v>127</v>
      </c>
      <c r="D1953" t="s">
        <v>998</v>
      </c>
      <c r="E1953" t="s">
        <v>1157</v>
      </c>
      <c r="F1953">
        <v>2</v>
      </c>
      <c r="G1953">
        <v>527.91</v>
      </c>
      <c r="H1953">
        <v>0.02</v>
      </c>
      <c r="I1953" t="s">
        <v>1189</v>
      </c>
      <c r="J1953">
        <v>1034.7036000000001</v>
      </c>
    </row>
    <row r="1954" spans="1:10" x14ac:dyDescent="0.3">
      <c r="A1954" t="s">
        <v>3149</v>
      </c>
      <c r="B1954" s="27">
        <v>45525</v>
      </c>
      <c r="C1954" t="s">
        <v>519</v>
      </c>
      <c r="D1954" t="s">
        <v>968</v>
      </c>
      <c r="E1954" t="s">
        <v>1162</v>
      </c>
      <c r="F1954">
        <v>2</v>
      </c>
      <c r="G1954">
        <v>945.92</v>
      </c>
      <c r="H1954">
        <v>0.19</v>
      </c>
      <c r="I1954" t="s">
        <v>1194</v>
      </c>
      <c r="J1954">
        <v>1532.3904</v>
      </c>
    </row>
    <row r="1955" spans="1:10" x14ac:dyDescent="0.3">
      <c r="A1955" t="s">
        <v>3150</v>
      </c>
      <c r="B1955" s="27">
        <v>45780</v>
      </c>
      <c r="C1955" t="s">
        <v>176</v>
      </c>
      <c r="D1955" t="s">
        <v>980</v>
      </c>
      <c r="E1955" t="s">
        <v>1172</v>
      </c>
      <c r="F1955">
        <v>2</v>
      </c>
      <c r="G1955">
        <v>981.35</v>
      </c>
      <c r="H1955">
        <v>0.16</v>
      </c>
      <c r="I1955" t="s">
        <v>1191</v>
      </c>
      <c r="J1955">
        <v>1648.6679999999999</v>
      </c>
    </row>
    <row r="1956" spans="1:10" x14ac:dyDescent="0.3">
      <c r="A1956" t="s">
        <v>3151</v>
      </c>
      <c r="B1956" s="27">
        <v>45819</v>
      </c>
      <c r="C1956" t="s">
        <v>381</v>
      </c>
      <c r="D1956" t="s">
        <v>989</v>
      </c>
      <c r="E1956" t="s">
        <v>1131</v>
      </c>
      <c r="F1956">
        <v>1</v>
      </c>
      <c r="G1956">
        <v>913.99</v>
      </c>
      <c r="H1956">
        <v>0.14000000000000001</v>
      </c>
      <c r="I1956" t="s">
        <v>1189</v>
      </c>
      <c r="J1956">
        <v>786.03139999999996</v>
      </c>
    </row>
    <row r="1957" spans="1:10" x14ac:dyDescent="0.3">
      <c r="A1957" t="s">
        <v>3152</v>
      </c>
      <c r="B1957" s="27">
        <v>45863</v>
      </c>
      <c r="C1957" t="s">
        <v>39</v>
      </c>
      <c r="D1957" t="s">
        <v>1010</v>
      </c>
      <c r="E1957" t="s">
        <v>1147</v>
      </c>
      <c r="F1957">
        <v>4</v>
      </c>
      <c r="G1957">
        <v>270.69</v>
      </c>
      <c r="H1957">
        <v>0.18</v>
      </c>
      <c r="I1957" t="s">
        <v>1191</v>
      </c>
      <c r="J1957">
        <v>887.86320000000001</v>
      </c>
    </row>
    <row r="1958" spans="1:10" x14ac:dyDescent="0.3">
      <c r="A1958" t="s">
        <v>3153</v>
      </c>
      <c r="B1958" s="27">
        <v>45687</v>
      </c>
      <c r="C1958" t="s">
        <v>288</v>
      </c>
      <c r="D1958" t="s">
        <v>1044</v>
      </c>
      <c r="E1958" t="s">
        <v>1141</v>
      </c>
      <c r="F1958">
        <v>3</v>
      </c>
      <c r="G1958">
        <v>998.58</v>
      </c>
      <c r="H1958">
        <v>0.02</v>
      </c>
      <c r="I1958" t="s">
        <v>1189</v>
      </c>
      <c r="J1958">
        <v>2935.8252000000002</v>
      </c>
    </row>
    <row r="1959" spans="1:10" x14ac:dyDescent="0.3">
      <c r="A1959" t="s">
        <v>3154</v>
      </c>
      <c r="B1959" s="27">
        <v>45806</v>
      </c>
      <c r="C1959" t="s">
        <v>722</v>
      </c>
      <c r="D1959" t="s">
        <v>919</v>
      </c>
      <c r="E1959" t="s">
        <v>1151</v>
      </c>
      <c r="F1959">
        <v>3</v>
      </c>
      <c r="G1959">
        <v>765.12</v>
      </c>
      <c r="H1959">
        <v>0.18</v>
      </c>
      <c r="I1959" t="s">
        <v>1189</v>
      </c>
      <c r="J1959">
        <v>1882.1952000000001</v>
      </c>
    </row>
    <row r="1960" spans="1:10" x14ac:dyDescent="0.3">
      <c r="A1960" t="s">
        <v>3155</v>
      </c>
      <c r="B1960" s="27">
        <v>45216</v>
      </c>
      <c r="C1960" t="s">
        <v>158</v>
      </c>
      <c r="D1960" t="s">
        <v>1004</v>
      </c>
      <c r="E1960" t="s">
        <v>1178</v>
      </c>
      <c r="F1960">
        <v>3</v>
      </c>
      <c r="G1960">
        <v>449.99</v>
      </c>
      <c r="H1960">
        <v>0.17</v>
      </c>
      <c r="I1960" t="s">
        <v>1194</v>
      </c>
      <c r="J1960">
        <v>1120.4751000000001</v>
      </c>
    </row>
    <row r="1961" spans="1:10" x14ac:dyDescent="0.3">
      <c r="A1961" t="s">
        <v>3156</v>
      </c>
      <c r="B1961" s="27">
        <v>45639</v>
      </c>
      <c r="C1961" t="s">
        <v>423</v>
      </c>
      <c r="D1961" t="s">
        <v>939</v>
      </c>
      <c r="E1961" t="s">
        <v>1157</v>
      </c>
      <c r="F1961">
        <v>2</v>
      </c>
      <c r="G1961">
        <v>249.02</v>
      </c>
      <c r="H1961">
        <v>0.01</v>
      </c>
      <c r="I1961" t="s">
        <v>1194</v>
      </c>
      <c r="J1961">
        <v>493.05959999999999</v>
      </c>
    </row>
    <row r="1962" spans="1:10" x14ac:dyDescent="0.3">
      <c r="A1962" t="s">
        <v>3157</v>
      </c>
      <c r="B1962" s="27">
        <v>45454</v>
      </c>
      <c r="C1962" t="s">
        <v>257</v>
      </c>
      <c r="D1962" t="s">
        <v>983</v>
      </c>
      <c r="E1962" t="s">
        <v>1178</v>
      </c>
      <c r="F1962">
        <v>3</v>
      </c>
      <c r="G1962">
        <v>223.64</v>
      </c>
      <c r="H1962">
        <v>0.05</v>
      </c>
      <c r="I1962" t="s">
        <v>1189</v>
      </c>
      <c r="J1962">
        <v>637.37399999999991</v>
      </c>
    </row>
    <row r="1963" spans="1:10" x14ac:dyDescent="0.3">
      <c r="A1963" t="s">
        <v>3158</v>
      </c>
      <c r="B1963" s="27">
        <v>45934</v>
      </c>
      <c r="C1963" t="s">
        <v>212</v>
      </c>
      <c r="D1963" t="s">
        <v>878</v>
      </c>
      <c r="E1963" t="s">
        <v>1134</v>
      </c>
      <c r="F1963">
        <v>2</v>
      </c>
      <c r="G1963">
        <v>92.94</v>
      </c>
      <c r="H1963">
        <v>0.12</v>
      </c>
      <c r="I1963" t="s">
        <v>1189</v>
      </c>
      <c r="J1963">
        <v>163.5744</v>
      </c>
    </row>
    <row r="1964" spans="1:10" x14ac:dyDescent="0.3">
      <c r="A1964" t="s">
        <v>3159</v>
      </c>
      <c r="B1964" s="27">
        <v>45401</v>
      </c>
      <c r="C1964" t="s">
        <v>580</v>
      </c>
      <c r="D1964" t="s">
        <v>1228</v>
      </c>
      <c r="E1964" t="s">
        <v>1126</v>
      </c>
      <c r="F1964">
        <v>4</v>
      </c>
      <c r="G1964">
        <v>268.3</v>
      </c>
      <c r="H1964">
        <v>0.02</v>
      </c>
      <c r="I1964" t="s">
        <v>1194</v>
      </c>
      <c r="J1964">
        <v>1051.7360000000001</v>
      </c>
    </row>
    <row r="1965" spans="1:10" x14ac:dyDescent="0.3">
      <c r="A1965" t="s">
        <v>3160</v>
      </c>
      <c r="B1965" s="27">
        <v>45770</v>
      </c>
      <c r="C1965" t="s">
        <v>704</v>
      </c>
      <c r="D1965" t="s">
        <v>989</v>
      </c>
      <c r="E1965" t="s">
        <v>1178</v>
      </c>
      <c r="F1965">
        <v>4</v>
      </c>
      <c r="G1965">
        <v>835.61</v>
      </c>
      <c r="H1965">
        <v>0.03</v>
      </c>
      <c r="I1965" t="s">
        <v>1189</v>
      </c>
      <c r="J1965">
        <v>3242.1668</v>
      </c>
    </row>
    <row r="1966" spans="1:10" x14ac:dyDescent="0.3">
      <c r="A1966" t="s">
        <v>3161</v>
      </c>
      <c r="B1966" s="27">
        <v>45405</v>
      </c>
      <c r="C1966" t="s">
        <v>613</v>
      </c>
      <c r="D1966" t="s">
        <v>1016</v>
      </c>
      <c r="E1966" t="s">
        <v>1138</v>
      </c>
      <c r="F1966">
        <v>3</v>
      </c>
      <c r="G1966">
        <v>120.97</v>
      </c>
      <c r="H1966">
        <v>0.11</v>
      </c>
      <c r="I1966" t="s">
        <v>1189</v>
      </c>
      <c r="J1966">
        <v>322.98989999999998</v>
      </c>
    </row>
    <row r="1967" spans="1:10" x14ac:dyDescent="0.3">
      <c r="A1967" t="s">
        <v>3162</v>
      </c>
      <c r="B1967" s="27">
        <v>45424</v>
      </c>
      <c r="C1967" t="s">
        <v>78</v>
      </c>
      <c r="D1967" t="s">
        <v>930</v>
      </c>
      <c r="E1967" t="s">
        <v>1151</v>
      </c>
      <c r="F1967">
        <v>2</v>
      </c>
      <c r="G1967">
        <v>26.36</v>
      </c>
      <c r="H1967">
        <v>0.03</v>
      </c>
      <c r="I1967" t="s">
        <v>1194</v>
      </c>
      <c r="J1967">
        <v>51.138399999999997</v>
      </c>
    </row>
    <row r="1968" spans="1:10" x14ac:dyDescent="0.3">
      <c r="A1968" t="s">
        <v>3163</v>
      </c>
      <c r="B1968" s="27">
        <v>45881</v>
      </c>
      <c r="C1968" t="s">
        <v>85</v>
      </c>
      <c r="D1968" t="s">
        <v>1044</v>
      </c>
      <c r="E1968" t="s">
        <v>1141</v>
      </c>
      <c r="F1968">
        <v>1</v>
      </c>
      <c r="G1968">
        <v>918.87</v>
      </c>
      <c r="H1968">
        <v>0.11</v>
      </c>
      <c r="I1968" t="s">
        <v>1191</v>
      </c>
      <c r="J1968">
        <v>817.79430000000002</v>
      </c>
    </row>
    <row r="1969" spans="1:10" x14ac:dyDescent="0.3">
      <c r="A1969" t="s">
        <v>3164</v>
      </c>
      <c r="B1969" s="27">
        <v>45794</v>
      </c>
      <c r="C1969" t="s">
        <v>80</v>
      </c>
      <c r="D1969" t="s">
        <v>1013</v>
      </c>
      <c r="E1969" t="s">
        <v>1157</v>
      </c>
      <c r="F1969">
        <v>2</v>
      </c>
      <c r="G1969">
        <v>924.73</v>
      </c>
      <c r="H1969">
        <v>0.28999999999999998</v>
      </c>
      <c r="I1969" t="s">
        <v>1191</v>
      </c>
      <c r="J1969">
        <v>1313.1166000000001</v>
      </c>
    </row>
    <row r="1970" spans="1:10" x14ac:dyDescent="0.3">
      <c r="A1970" t="s">
        <v>3165</v>
      </c>
      <c r="B1970" s="27">
        <v>45665</v>
      </c>
      <c r="C1970" t="s">
        <v>58</v>
      </c>
      <c r="D1970" t="s">
        <v>837</v>
      </c>
      <c r="E1970" t="s">
        <v>1154</v>
      </c>
      <c r="F1970">
        <v>3</v>
      </c>
      <c r="G1970">
        <v>195.31</v>
      </c>
      <c r="H1970">
        <v>0.13</v>
      </c>
      <c r="I1970" t="s">
        <v>1194</v>
      </c>
      <c r="J1970">
        <v>509.75909999999999</v>
      </c>
    </row>
    <row r="1971" spans="1:10" x14ac:dyDescent="0.3">
      <c r="A1971" t="s">
        <v>3166</v>
      </c>
      <c r="B1971" s="27">
        <v>45793</v>
      </c>
      <c r="C1971" t="s">
        <v>262</v>
      </c>
      <c r="D1971" t="s">
        <v>923</v>
      </c>
      <c r="E1971" t="s">
        <v>1147</v>
      </c>
      <c r="F1971">
        <v>1</v>
      </c>
      <c r="G1971">
        <v>91.38</v>
      </c>
      <c r="H1971">
        <v>0.14000000000000001</v>
      </c>
      <c r="I1971" t="s">
        <v>1189</v>
      </c>
      <c r="J1971">
        <v>78.586799999999997</v>
      </c>
    </row>
    <row r="1972" spans="1:10" x14ac:dyDescent="0.3">
      <c r="A1972" t="s">
        <v>3167</v>
      </c>
      <c r="B1972" s="27">
        <v>45563</v>
      </c>
      <c r="C1972" t="s">
        <v>764</v>
      </c>
      <c r="D1972" t="s">
        <v>1071</v>
      </c>
      <c r="E1972" t="s">
        <v>1157</v>
      </c>
      <c r="F1972">
        <v>2</v>
      </c>
      <c r="G1972">
        <v>494.35</v>
      </c>
      <c r="H1972">
        <v>0.1</v>
      </c>
      <c r="I1972" t="s">
        <v>1189</v>
      </c>
      <c r="J1972">
        <v>889.83</v>
      </c>
    </row>
    <row r="1973" spans="1:10" x14ac:dyDescent="0.3">
      <c r="A1973" t="s">
        <v>3168</v>
      </c>
      <c r="B1973" s="27">
        <v>45577</v>
      </c>
      <c r="C1973" t="s">
        <v>428</v>
      </c>
      <c r="D1973" t="s">
        <v>878</v>
      </c>
      <c r="E1973" t="s">
        <v>1154</v>
      </c>
      <c r="F1973">
        <v>1</v>
      </c>
      <c r="G1973">
        <v>412.2</v>
      </c>
      <c r="H1973">
        <v>0.11</v>
      </c>
      <c r="I1973" t="s">
        <v>1189</v>
      </c>
      <c r="J1973">
        <v>366.858</v>
      </c>
    </row>
    <row r="1974" spans="1:10" x14ac:dyDescent="0.3">
      <c r="A1974" t="s">
        <v>3169</v>
      </c>
      <c r="B1974" s="27">
        <v>45466</v>
      </c>
      <c r="C1974" t="s">
        <v>633</v>
      </c>
      <c r="D1974" t="s">
        <v>1050</v>
      </c>
      <c r="E1974" t="s">
        <v>1169</v>
      </c>
      <c r="F1974">
        <v>1</v>
      </c>
      <c r="G1974">
        <v>650.47</v>
      </c>
      <c r="H1974">
        <v>0.13</v>
      </c>
      <c r="I1974" t="s">
        <v>1191</v>
      </c>
      <c r="J1974">
        <v>565.90890000000002</v>
      </c>
    </row>
    <row r="1975" spans="1:10" x14ac:dyDescent="0.3">
      <c r="A1975" t="s">
        <v>3170</v>
      </c>
      <c r="B1975" s="27">
        <v>45256</v>
      </c>
      <c r="C1975" t="s">
        <v>280</v>
      </c>
      <c r="D1975" t="s">
        <v>844</v>
      </c>
      <c r="E1975" t="s">
        <v>1159</v>
      </c>
      <c r="F1975">
        <v>1</v>
      </c>
      <c r="G1975">
        <v>68.209999999999994</v>
      </c>
      <c r="H1975">
        <v>0.05</v>
      </c>
      <c r="I1975" t="s">
        <v>1191</v>
      </c>
      <c r="J1975">
        <v>64.799499999999995</v>
      </c>
    </row>
    <row r="1976" spans="1:10" x14ac:dyDescent="0.3">
      <c r="A1976" t="s">
        <v>3171</v>
      </c>
      <c r="B1976" s="27">
        <v>45886</v>
      </c>
      <c r="C1976" t="s">
        <v>254</v>
      </c>
      <c r="D1976" t="s">
        <v>971</v>
      </c>
      <c r="E1976" t="s">
        <v>1144</v>
      </c>
      <c r="F1976">
        <v>2</v>
      </c>
      <c r="G1976">
        <v>842.89</v>
      </c>
      <c r="H1976">
        <v>0.25</v>
      </c>
      <c r="I1976" t="s">
        <v>1194</v>
      </c>
      <c r="J1976">
        <v>1264.335</v>
      </c>
    </row>
    <row r="1977" spans="1:10" x14ac:dyDescent="0.3">
      <c r="A1977" t="s">
        <v>3172</v>
      </c>
      <c r="B1977" s="27">
        <v>45390</v>
      </c>
      <c r="C1977" t="s">
        <v>492</v>
      </c>
      <c r="D1977" t="s">
        <v>807</v>
      </c>
      <c r="E1977" t="s">
        <v>1134</v>
      </c>
      <c r="F1977">
        <v>2</v>
      </c>
      <c r="G1977">
        <v>227.95</v>
      </c>
      <c r="H1977">
        <v>0.24</v>
      </c>
      <c r="I1977" t="s">
        <v>1194</v>
      </c>
      <c r="J1977">
        <v>346.48399999999998</v>
      </c>
    </row>
    <row r="1978" spans="1:10" x14ac:dyDescent="0.3">
      <c r="A1978" t="s">
        <v>3173</v>
      </c>
      <c r="B1978" s="27">
        <v>45388</v>
      </c>
      <c r="C1978" t="s">
        <v>335</v>
      </c>
      <c r="D1978" t="s">
        <v>1010</v>
      </c>
      <c r="E1978" t="s">
        <v>1159</v>
      </c>
      <c r="F1978">
        <v>3</v>
      </c>
      <c r="G1978">
        <v>685.97</v>
      </c>
      <c r="H1978">
        <v>0.24</v>
      </c>
      <c r="I1978" t="s">
        <v>1191</v>
      </c>
      <c r="J1978">
        <v>1564.0116</v>
      </c>
    </row>
    <row r="1979" spans="1:10" x14ac:dyDescent="0.3">
      <c r="A1979" t="s">
        <v>3174</v>
      </c>
      <c r="B1979" s="27">
        <v>45793</v>
      </c>
      <c r="C1979" t="s">
        <v>586</v>
      </c>
      <c r="D1979" t="s">
        <v>894</v>
      </c>
      <c r="E1979" t="s">
        <v>1126</v>
      </c>
      <c r="F1979">
        <v>1</v>
      </c>
      <c r="G1979">
        <v>722.57</v>
      </c>
      <c r="H1979">
        <v>0.18</v>
      </c>
      <c r="I1979" t="s">
        <v>1189</v>
      </c>
      <c r="J1979">
        <v>592.50740000000008</v>
      </c>
    </row>
    <row r="1980" spans="1:10" x14ac:dyDescent="0.3">
      <c r="A1980" t="s">
        <v>3175</v>
      </c>
      <c r="B1980" s="27">
        <v>45615</v>
      </c>
      <c r="C1980" t="s">
        <v>260</v>
      </c>
      <c r="D1980" t="s">
        <v>913</v>
      </c>
      <c r="E1980" t="s">
        <v>1138</v>
      </c>
      <c r="F1980">
        <v>3</v>
      </c>
      <c r="G1980">
        <v>585.54999999999995</v>
      </c>
      <c r="H1980">
        <v>0.14000000000000001</v>
      </c>
      <c r="I1980" t="s">
        <v>1194</v>
      </c>
      <c r="J1980">
        <v>1510.7190000000001</v>
      </c>
    </row>
    <row r="1981" spans="1:10" x14ac:dyDescent="0.3">
      <c r="A1981" t="s">
        <v>3176</v>
      </c>
      <c r="B1981" s="27">
        <v>45666</v>
      </c>
      <c r="C1981" t="s">
        <v>502</v>
      </c>
      <c r="D1981" t="s">
        <v>948</v>
      </c>
      <c r="E1981" t="s">
        <v>1162</v>
      </c>
      <c r="F1981">
        <v>2</v>
      </c>
      <c r="G1981">
        <v>635.80999999999995</v>
      </c>
      <c r="H1981">
        <v>0.13</v>
      </c>
      <c r="I1981" t="s">
        <v>1191</v>
      </c>
      <c r="J1981">
        <v>1106.3094000000001</v>
      </c>
    </row>
    <row r="1982" spans="1:10" x14ac:dyDescent="0.3">
      <c r="A1982" t="s">
        <v>3177</v>
      </c>
      <c r="B1982" s="27">
        <v>45644</v>
      </c>
      <c r="C1982" t="s">
        <v>461</v>
      </c>
      <c r="D1982" t="s">
        <v>844</v>
      </c>
      <c r="E1982" t="s">
        <v>1134</v>
      </c>
      <c r="F1982">
        <v>2</v>
      </c>
      <c r="G1982">
        <v>353.74</v>
      </c>
      <c r="H1982">
        <v>0.01</v>
      </c>
      <c r="I1982" t="s">
        <v>1189</v>
      </c>
      <c r="J1982">
        <v>700.40520000000004</v>
      </c>
    </row>
    <row r="1983" spans="1:10" x14ac:dyDescent="0.3">
      <c r="A1983" t="s">
        <v>3178</v>
      </c>
      <c r="B1983" s="27">
        <v>45648</v>
      </c>
      <c r="C1983" t="s">
        <v>440</v>
      </c>
      <c r="D1983" t="s">
        <v>916</v>
      </c>
      <c r="E1983" t="s">
        <v>1144</v>
      </c>
      <c r="F1983">
        <v>1</v>
      </c>
      <c r="G1983">
        <v>377.52</v>
      </c>
      <c r="H1983">
        <v>0.15</v>
      </c>
      <c r="I1983" t="s">
        <v>1189</v>
      </c>
      <c r="J1983">
        <v>320.892</v>
      </c>
    </row>
    <row r="1984" spans="1:10" x14ac:dyDescent="0.3">
      <c r="A1984" t="s">
        <v>3179</v>
      </c>
      <c r="B1984" s="27">
        <v>45500</v>
      </c>
      <c r="C1984" t="s">
        <v>353</v>
      </c>
      <c r="D1984" t="s">
        <v>1016</v>
      </c>
      <c r="E1984" t="s">
        <v>1126</v>
      </c>
      <c r="F1984">
        <v>3</v>
      </c>
      <c r="G1984">
        <v>901.49</v>
      </c>
      <c r="H1984">
        <v>0</v>
      </c>
      <c r="I1984" t="s">
        <v>1189</v>
      </c>
      <c r="J1984">
        <v>2704.47</v>
      </c>
    </row>
    <row r="1985" spans="1:10" x14ac:dyDescent="0.3">
      <c r="A1985" t="s">
        <v>3180</v>
      </c>
      <c r="B1985" s="27">
        <v>45806</v>
      </c>
      <c r="C1985" t="s">
        <v>346</v>
      </c>
      <c r="D1985" t="s">
        <v>897</v>
      </c>
      <c r="E1985" t="s">
        <v>1138</v>
      </c>
      <c r="F1985">
        <v>1</v>
      </c>
      <c r="G1985">
        <v>563.01</v>
      </c>
      <c r="H1985">
        <v>0.1</v>
      </c>
      <c r="I1985" t="s">
        <v>1189</v>
      </c>
      <c r="J1985">
        <v>506.709</v>
      </c>
    </row>
    <row r="1986" spans="1:10" x14ac:dyDescent="0.3">
      <c r="A1986" t="s">
        <v>3181</v>
      </c>
      <c r="B1986" s="27">
        <v>45365</v>
      </c>
      <c r="C1986" t="s">
        <v>124</v>
      </c>
      <c r="D1986" t="s">
        <v>1023</v>
      </c>
      <c r="E1986" t="s">
        <v>1141</v>
      </c>
      <c r="F1986">
        <v>4</v>
      </c>
      <c r="G1986">
        <v>167.25</v>
      </c>
      <c r="H1986">
        <v>0.11</v>
      </c>
      <c r="I1986" t="s">
        <v>1189</v>
      </c>
      <c r="J1986">
        <v>595.41</v>
      </c>
    </row>
    <row r="1987" spans="1:10" x14ac:dyDescent="0.3">
      <c r="A1987" t="s">
        <v>3182</v>
      </c>
      <c r="B1987" s="27">
        <v>45229</v>
      </c>
      <c r="C1987" t="s">
        <v>720</v>
      </c>
      <c r="D1987" t="s">
        <v>992</v>
      </c>
      <c r="E1987" t="s">
        <v>1175</v>
      </c>
      <c r="F1987">
        <v>3</v>
      </c>
      <c r="G1987">
        <v>345.43</v>
      </c>
      <c r="H1987">
        <v>0.08</v>
      </c>
      <c r="I1987" t="s">
        <v>1194</v>
      </c>
      <c r="J1987">
        <v>953.38679999999999</v>
      </c>
    </row>
    <row r="1988" spans="1:10" x14ac:dyDescent="0.3">
      <c r="A1988" t="s">
        <v>3183</v>
      </c>
      <c r="B1988" s="27">
        <v>45349</v>
      </c>
      <c r="C1988" t="s">
        <v>500</v>
      </c>
      <c r="D1988" t="s">
        <v>1059</v>
      </c>
      <c r="E1988" t="s">
        <v>1151</v>
      </c>
      <c r="F1988">
        <v>4</v>
      </c>
      <c r="G1988">
        <v>752.48</v>
      </c>
      <c r="H1988">
        <v>0.23</v>
      </c>
      <c r="I1988" t="s">
        <v>1189</v>
      </c>
      <c r="J1988">
        <v>2317.6383999999998</v>
      </c>
    </row>
    <row r="1989" spans="1:10" x14ac:dyDescent="0.3">
      <c r="A1989" t="s">
        <v>3184</v>
      </c>
      <c r="B1989" s="27">
        <v>45886</v>
      </c>
      <c r="C1989" t="s">
        <v>715</v>
      </c>
      <c r="D1989" t="s">
        <v>983</v>
      </c>
      <c r="E1989" t="s">
        <v>1178</v>
      </c>
      <c r="F1989">
        <v>1</v>
      </c>
      <c r="G1989">
        <v>120.02</v>
      </c>
      <c r="H1989">
        <v>0.26</v>
      </c>
      <c r="I1989" t="s">
        <v>1189</v>
      </c>
      <c r="J1989">
        <v>88.814799999999991</v>
      </c>
    </row>
    <row r="1990" spans="1:10" x14ac:dyDescent="0.3">
      <c r="A1990" t="s">
        <v>3185</v>
      </c>
      <c r="B1990" s="27">
        <v>45359</v>
      </c>
      <c r="C1990" t="s">
        <v>523</v>
      </c>
      <c r="D1990" t="s">
        <v>933</v>
      </c>
      <c r="E1990" t="s">
        <v>1147</v>
      </c>
      <c r="F1990">
        <v>3</v>
      </c>
      <c r="G1990">
        <v>146.71</v>
      </c>
      <c r="H1990">
        <v>0.28000000000000003</v>
      </c>
      <c r="I1990" t="s">
        <v>1189</v>
      </c>
      <c r="J1990">
        <v>316.89359999999999</v>
      </c>
    </row>
    <row r="1991" spans="1:10" x14ac:dyDescent="0.3">
      <c r="A1991" t="s">
        <v>3186</v>
      </c>
      <c r="B1991" s="27">
        <v>45730</v>
      </c>
      <c r="C1991" t="s">
        <v>177</v>
      </c>
      <c r="D1991" t="s">
        <v>1004</v>
      </c>
      <c r="E1991" t="s">
        <v>1117</v>
      </c>
      <c r="F1991">
        <v>2</v>
      </c>
      <c r="G1991">
        <v>358.87</v>
      </c>
      <c r="H1991">
        <v>0.24</v>
      </c>
      <c r="I1991" t="s">
        <v>1189</v>
      </c>
      <c r="J1991">
        <v>545.48239999999998</v>
      </c>
    </row>
    <row r="1992" spans="1:10" x14ac:dyDescent="0.3">
      <c r="A1992" t="s">
        <v>3187</v>
      </c>
      <c r="B1992" s="27">
        <v>45456</v>
      </c>
      <c r="C1992" t="s">
        <v>408</v>
      </c>
      <c r="D1992" t="s">
        <v>968</v>
      </c>
      <c r="E1992" t="s">
        <v>1131</v>
      </c>
      <c r="F1992">
        <v>4</v>
      </c>
      <c r="G1992">
        <v>212.75</v>
      </c>
      <c r="H1992">
        <v>0.11</v>
      </c>
      <c r="I1992" t="s">
        <v>1194</v>
      </c>
      <c r="J1992">
        <v>757.39</v>
      </c>
    </row>
    <row r="1993" spans="1:10" x14ac:dyDescent="0.3">
      <c r="A1993" t="s">
        <v>3188</v>
      </c>
      <c r="B1993" s="27">
        <v>45450</v>
      </c>
      <c r="C1993" t="s">
        <v>529</v>
      </c>
      <c r="D1993" t="s">
        <v>945</v>
      </c>
      <c r="E1993" t="s">
        <v>1157</v>
      </c>
      <c r="F1993">
        <v>1</v>
      </c>
      <c r="G1993">
        <v>183.47</v>
      </c>
      <c r="H1993">
        <v>0.17</v>
      </c>
      <c r="I1993" t="s">
        <v>1191</v>
      </c>
      <c r="J1993">
        <v>152.2801</v>
      </c>
    </row>
    <row r="1994" spans="1:10" x14ac:dyDescent="0.3">
      <c r="A1994" t="s">
        <v>3189</v>
      </c>
      <c r="B1994" s="27">
        <v>45493</v>
      </c>
      <c r="C1994" t="s">
        <v>153</v>
      </c>
      <c r="D1994" t="s">
        <v>1080</v>
      </c>
      <c r="E1994" t="s">
        <v>1166</v>
      </c>
      <c r="F1994">
        <v>4</v>
      </c>
      <c r="G1994">
        <v>569.98</v>
      </c>
      <c r="H1994">
        <v>0.23</v>
      </c>
      <c r="I1994" t="s">
        <v>1189</v>
      </c>
      <c r="J1994">
        <v>1755.5383999999999</v>
      </c>
    </row>
    <row r="1995" spans="1:10" x14ac:dyDescent="0.3">
      <c r="A1995" t="s">
        <v>3190</v>
      </c>
      <c r="B1995" s="27">
        <v>45274</v>
      </c>
      <c r="C1995" t="s">
        <v>748</v>
      </c>
      <c r="D1995" t="s">
        <v>868</v>
      </c>
      <c r="E1995" t="s">
        <v>1159</v>
      </c>
      <c r="F1995">
        <v>3</v>
      </c>
      <c r="G1995">
        <v>984.12</v>
      </c>
      <c r="H1995">
        <v>0.27</v>
      </c>
      <c r="I1995" t="s">
        <v>1189</v>
      </c>
      <c r="J1995">
        <v>2155.2228</v>
      </c>
    </row>
    <row r="1996" spans="1:10" x14ac:dyDescent="0.3">
      <c r="A1996" t="s">
        <v>3191</v>
      </c>
      <c r="B1996" s="27">
        <v>45844</v>
      </c>
      <c r="C1996" t="s">
        <v>750</v>
      </c>
      <c r="D1996" t="s">
        <v>1065</v>
      </c>
      <c r="E1996" t="s">
        <v>1147</v>
      </c>
      <c r="F1996">
        <v>1</v>
      </c>
      <c r="G1996">
        <v>905.23</v>
      </c>
      <c r="H1996">
        <v>0</v>
      </c>
      <c r="I1996" t="s">
        <v>1189</v>
      </c>
      <c r="J1996">
        <v>905.23</v>
      </c>
    </row>
    <row r="1997" spans="1:10" x14ac:dyDescent="0.3">
      <c r="A1997" t="s">
        <v>3192</v>
      </c>
      <c r="B1997" s="27">
        <v>45264</v>
      </c>
      <c r="C1997" t="s">
        <v>326</v>
      </c>
      <c r="D1997" t="s">
        <v>1110</v>
      </c>
      <c r="E1997" t="s">
        <v>1178</v>
      </c>
      <c r="F1997">
        <v>3</v>
      </c>
      <c r="G1997">
        <v>112.77</v>
      </c>
      <c r="H1997">
        <v>0.19</v>
      </c>
      <c r="I1997" t="s">
        <v>1189</v>
      </c>
      <c r="J1997">
        <v>274.03109999999998</v>
      </c>
    </row>
    <row r="1998" spans="1:10" x14ac:dyDescent="0.3">
      <c r="A1998" t="s">
        <v>3193</v>
      </c>
      <c r="B1998" s="27">
        <v>45773</v>
      </c>
      <c r="C1998" t="s">
        <v>288</v>
      </c>
      <c r="D1998" t="s">
        <v>913</v>
      </c>
      <c r="E1998" t="s">
        <v>1147</v>
      </c>
      <c r="F1998">
        <v>3</v>
      </c>
      <c r="G1998">
        <v>875.99</v>
      </c>
      <c r="H1998">
        <v>0.09</v>
      </c>
      <c r="I1998" t="s">
        <v>1191</v>
      </c>
      <c r="J1998">
        <v>2391.4526999999998</v>
      </c>
    </row>
    <row r="1999" spans="1:10" x14ac:dyDescent="0.3">
      <c r="A1999" t="s">
        <v>3194</v>
      </c>
      <c r="B1999" s="27">
        <v>45460</v>
      </c>
      <c r="C1999" t="s">
        <v>242</v>
      </c>
      <c r="D1999" t="s">
        <v>1080</v>
      </c>
      <c r="E1999" t="s">
        <v>1154</v>
      </c>
      <c r="F1999">
        <v>2</v>
      </c>
      <c r="G1999">
        <v>685.31</v>
      </c>
      <c r="H1999">
        <v>0.26</v>
      </c>
      <c r="I1999" t="s">
        <v>1191</v>
      </c>
      <c r="J1999">
        <v>1014.2588</v>
      </c>
    </row>
    <row r="2000" spans="1:10" x14ac:dyDescent="0.3">
      <c r="A2000" t="s">
        <v>3195</v>
      </c>
      <c r="B2000" s="27">
        <v>45607</v>
      </c>
      <c r="C2000" t="s">
        <v>124</v>
      </c>
      <c r="D2000" t="s">
        <v>995</v>
      </c>
      <c r="E2000" t="s">
        <v>1157</v>
      </c>
      <c r="F2000">
        <v>3</v>
      </c>
      <c r="G2000">
        <v>945.37</v>
      </c>
      <c r="H2000">
        <v>0.05</v>
      </c>
      <c r="I2000" t="s">
        <v>1189</v>
      </c>
      <c r="J2000">
        <v>2694.3045000000002</v>
      </c>
    </row>
    <row r="2001" spans="1:10" x14ac:dyDescent="0.3">
      <c r="A2001" t="s">
        <v>3196</v>
      </c>
      <c r="B2001" s="27">
        <v>45267</v>
      </c>
      <c r="C2001" t="s">
        <v>64</v>
      </c>
      <c r="D2001" t="s">
        <v>1041</v>
      </c>
      <c r="E2001" t="s">
        <v>1178</v>
      </c>
      <c r="F2001">
        <v>3</v>
      </c>
      <c r="G2001">
        <v>68.45</v>
      </c>
      <c r="H2001">
        <v>0.17</v>
      </c>
      <c r="I2001" t="s">
        <v>1191</v>
      </c>
      <c r="J2001">
        <v>170.44049999999999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6D86-5ECF-4A89-855C-87C9A2E525F7}">
  <dimension ref="A1:H501"/>
  <sheetViews>
    <sheetView workbookViewId="0">
      <selection activeCell="L16" sqref="L16"/>
    </sheetView>
  </sheetViews>
  <sheetFormatPr defaultRowHeight="14.4" x14ac:dyDescent="0.3"/>
  <cols>
    <col min="1" max="1" width="14.109375" bestFit="1" customWidth="1"/>
    <col min="2" max="2" width="18.33203125" bestFit="1" customWidth="1"/>
    <col min="3" max="3" width="6.44140625" bestFit="1" customWidth="1"/>
    <col min="4" max="4" width="9.33203125" bestFit="1" customWidth="1"/>
    <col min="5" max="5" width="20.21875" bestFit="1" customWidth="1"/>
    <col min="6" max="6" width="13.5546875" bestFit="1" customWidth="1"/>
    <col min="7" max="7" width="21.5546875" bestFit="1" customWidth="1"/>
    <col min="8" max="8" width="14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3197</v>
      </c>
      <c r="C2">
        <v>55</v>
      </c>
      <c r="D2" t="s">
        <v>9</v>
      </c>
      <c r="E2" t="s">
        <v>10</v>
      </c>
      <c r="F2" t="s">
        <v>3198</v>
      </c>
      <c r="G2" t="s">
        <v>11</v>
      </c>
      <c r="H2" t="s">
        <v>15</v>
      </c>
    </row>
    <row r="3" spans="1:8" x14ac:dyDescent="0.3">
      <c r="A3" t="s">
        <v>12</v>
      </c>
      <c r="B3" t="s">
        <v>3199</v>
      </c>
      <c r="C3">
        <v>26</v>
      </c>
      <c r="D3" t="s">
        <v>13</v>
      </c>
      <c r="E3" t="s">
        <v>14</v>
      </c>
      <c r="F3" t="s">
        <v>3200</v>
      </c>
      <c r="G3" t="s">
        <v>11</v>
      </c>
      <c r="H3" t="s">
        <v>15</v>
      </c>
    </row>
    <row r="4" spans="1:8" x14ac:dyDescent="0.3">
      <c r="A4" t="s">
        <v>16</v>
      </c>
      <c r="B4" t="s">
        <v>3201</v>
      </c>
      <c r="C4">
        <v>29</v>
      </c>
      <c r="D4" t="s">
        <v>13</v>
      </c>
      <c r="E4" t="s">
        <v>17</v>
      </c>
      <c r="F4" t="s">
        <v>18</v>
      </c>
      <c r="G4" t="s">
        <v>11</v>
      </c>
      <c r="H4" t="s">
        <v>15</v>
      </c>
    </row>
    <row r="5" spans="1:8" x14ac:dyDescent="0.3">
      <c r="A5" t="s">
        <v>19</v>
      </c>
      <c r="B5" t="s">
        <v>3202</v>
      </c>
      <c r="C5">
        <v>59</v>
      </c>
      <c r="D5" t="s">
        <v>13</v>
      </c>
      <c r="E5" t="s">
        <v>20</v>
      </c>
      <c r="F5" t="s">
        <v>21</v>
      </c>
      <c r="G5" t="s">
        <v>11</v>
      </c>
      <c r="H5" t="s">
        <v>22</v>
      </c>
    </row>
    <row r="6" spans="1:8" x14ac:dyDescent="0.3">
      <c r="A6" t="s">
        <v>23</v>
      </c>
      <c r="B6" t="s">
        <v>3203</v>
      </c>
      <c r="C6">
        <v>64</v>
      </c>
      <c r="D6" t="s">
        <v>13</v>
      </c>
      <c r="E6" t="s">
        <v>24</v>
      </c>
      <c r="F6" t="s">
        <v>25</v>
      </c>
      <c r="G6" t="s">
        <v>11</v>
      </c>
      <c r="H6" t="s">
        <v>26</v>
      </c>
    </row>
    <row r="7" spans="1:8" x14ac:dyDescent="0.3">
      <c r="A7" t="s">
        <v>27</v>
      </c>
      <c r="B7" t="s">
        <v>3204</v>
      </c>
      <c r="C7">
        <v>24</v>
      </c>
      <c r="D7" t="s">
        <v>9</v>
      </c>
      <c r="E7" t="s">
        <v>3205</v>
      </c>
      <c r="F7" t="s">
        <v>28</v>
      </c>
      <c r="G7" t="s">
        <v>11</v>
      </c>
      <c r="H7" t="s">
        <v>22</v>
      </c>
    </row>
    <row r="8" spans="1:8" x14ac:dyDescent="0.3">
      <c r="A8" t="s">
        <v>29</v>
      </c>
      <c r="B8" t="s">
        <v>3206</v>
      </c>
      <c r="C8">
        <v>29</v>
      </c>
      <c r="D8" t="s">
        <v>13</v>
      </c>
      <c r="E8" t="s">
        <v>30</v>
      </c>
      <c r="F8" t="s">
        <v>3207</v>
      </c>
      <c r="G8" t="s">
        <v>11</v>
      </c>
      <c r="H8" t="s">
        <v>15</v>
      </c>
    </row>
    <row r="9" spans="1:8" x14ac:dyDescent="0.3">
      <c r="A9" t="s">
        <v>31</v>
      </c>
      <c r="B9" t="s">
        <v>3208</v>
      </c>
      <c r="C9">
        <v>29</v>
      </c>
      <c r="D9" t="s">
        <v>13</v>
      </c>
      <c r="E9" t="s">
        <v>3209</v>
      </c>
      <c r="F9" t="s">
        <v>3210</v>
      </c>
      <c r="G9" t="s">
        <v>11</v>
      </c>
      <c r="H9" t="s">
        <v>22</v>
      </c>
    </row>
    <row r="10" spans="1:8" x14ac:dyDescent="0.3">
      <c r="A10" t="s">
        <v>32</v>
      </c>
      <c r="B10" t="s">
        <v>3211</v>
      </c>
      <c r="C10">
        <v>53</v>
      </c>
      <c r="D10" t="s">
        <v>13</v>
      </c>
      <c r="E10" t="s">
        <v>33</v>
      </c>
      <c r="F10" t="s">
        <v>3212</v>
      </c>
      <c r="G10" t="s">
        <v>11</v>
      </c>
      <c r="H10" t="s">
        <v>34</v>
      </c>
    </row>
    <row r="11" spans="1:8" x14ac:dyDescent="0.3">
      <c r="A11" t="s">
        <v>35</v>
      </c>
      <c r="B11" t="s">
        <v>3213</v>
      </c>
      <c r="C11">
        <v>64</v>
      </c>
      <c r="D11" t="s">
        <v>9</v>
      </c>
      <c r="E11" t="s">
        <v>36</v>
      </c>
      <c r="F11" t="s">
        <v>37</v>
      </c>
      <c r="G11" t="s">
        <v>11</v>
      </c>
      <c r="H11" t="s">
        <v>15</v>
      </c>
    </row>
    <row r="12" spans="1:8" x14ac:dyDescent="0.3">
      <c r="A12" t="s">
        <v>38</v>
      </c>
      <c r="B12" t="s">
        <v>3214</v>
      </c>
      <c r="C12">
        <v>53</v>
      </c>
      <c r="D12" t="s">
        <v>9</v>
      </c>
      <c r="E12" t="s">
        <v>3215</v>
      </c>
      <c r="F12" t="s">
        <v>37</v>
      </c>
      <c r="G12" t="s">
        <v>11</v>
      </c>
      <c r="H12" t="s">
        <v>22</v>
      </c>
    </row>
    <row r="13" spans="1:8" x14ac:dyDescent="0.3">
      <c r="A13" t="s">
        <v>39</v>
      </c>
      <c r="B13" t="s">
        <v>3216</v>
      </c>
      <c r="C13">
        <v>28</v>
      </c>
      <c r="D13" t="s">
        <v>13</v>
      </c>
      <c r="E13" t="s">
        <v>3217</v>
      </c>
      <c r="F13" t="s">
        <v>3218</v>
      </c>
      <c r="G13" t="s">
        <v>11</v>
      </c>
      <c r="H13" t="s">
        <v>34</v>
      </c>
    </row>
    <row r="14" spans="1:8" x14ac:dyDescent="0.3">
      <c r="A14" t="s">
        <v>40</v>
      </c>
      <c r="B14" t="s">
        <v>3219</v>
      </c>
      <c r="C14">
        <v>55</v>
      </c>
      <c r="D14" t="s">
        <v>13</v>
      </c>
      <c r="E14" t="s">
        <v>3220</v>
      </c>
      <c r="F14" t="s">
        <v>41</v>
      </c>
      <c r="G14" t="s">
        <v>11</v>
      </c>
      <c r="H14" t="s">
        <v>15</v>
      </c>
    </row>
    <row r="15" spans="1:8" x14ac:dyDescent="0.3">
      <c r="A15" t="s">
        <v>42</v>
      </c>
      <c r="B15" t="s">
        <v>3221</v>
      </c>
      <c r="C15">
        <v>32</v>
      </c>
      <c r="D15" t="s">
        <v>13</v>
      </c>
      <c r="E15" t="s">
        <v>3222</v>
      </c>
      <c r="F15" t="s">
        <v>43</v>
      </c>
      <c r="G15" t="s">
        <v>11</v>
      </c>
      <c r="H15" t="s">
        <v>26</v>
      </c>
    </row>
    <row r="16" spans="1:8" x14ac:dyDescent="0.3">
      <c r="A16" t="s">
        <v>44</v>
      </c>
      <c r="B16" t="s">
        <v>3223</v>
      </c>
      <c r="C16">
        <v>53</v>
      </c>
      <c r="D16" t="s">
        <v>13</v>
      </c>
      <c r="E16" t="s">
        <v>3224</v>
      </c>
      <c r="F16" t="s">
        <v>45</v>
      </c>
      <c r="G16" t="s">
        <v>11</v>
      </c>
      <c r="H16" t="s">
        <v>26</v>
      </c>
    </row>
    <row r="17" spans="1:8" x14ac:dyDescent="0.3">
      <c r="A17" t="s">
        <v>46</v>
      </c>
      <c r="B17" t="s">
        <v>3225</v>
      </c>
      <c r="C17">
        <v>49</v>
      </c>
      <c r="D17" t="s">
        <v>13</v>
      </c>
      <c r="E17" t="s">
        <v>47</v>
      </c>
      <c r="F17" t="s">
        <v>48</v>
      </c>
      <c r="G17" t="s">
        <v>11</v>
      </c>
      <c r="H17" t="s">
        <v>15</v>
      </c>
    </row>
    <row r="18" spans="1:8" x14ac:dyDescent="0.3">
      <c r="A18" t="s">
        <v>49</v>
      </c>
      <c r="B18" t="s">
        <v>3226</v>
      </c>
      <c r="C18">
        <v>24</v>
      </c>
      <c r="D18" t="s">
        <v>13</v>
      </c>
      <c r="E18" t="s">
        <v>3227</v>
      </c>
      <c r="F18" t="s">
        <v>37</v>
      </c>
      <c r="G18" t="s">
        <v>11</v>
      </c>
      <c r="H18" t="s">
        <v>22</v>
      </c>
    </row>
    <row r="19" spans="1:8" x14ac:dyDescent="0.3">
      <c r="A19" t="s">
        <v>50</v>
      </c>
      <c r="B19" t="s">
        <v>3228</v>
      </c>
      <c r="C19">
        <v>60</v>
      </c>
      <c r="D19" t="s">
        <v>13</v>
      </c>
      <c r="E19" t="s">
        <v>51</v>
      </c>
      <c r="F19" t="s">
        <v>52</v>
      </c>
      <c r="G19" t="s">
        <v>11</v>
      </c>
      <c r="H19" t="s">
        <v>15</v>
      </c>
    </row>
    <row r="20" spans="1:8" x14ac:dyDescent="0.3">
      <c r="A20" t="s">
        <v>53</v>
      </c>
      <c r="B20" t="s">
        <v>3229</v>
      </c>
      <c r="C20">
        <v>43</v>
      </c>
      <c r="D20" t="s">
        <v>9</v>
      </c>
      <c r="E20" t="s">
        <v>3230</v>
      </c>
      <c r="F20" t="s">
        <v>41</v>
      </c>
      <c r="G20" t="s">
        <v>11</v>
      </c>
      <c r="H20" t="s">
        <v>15</v>
      </c>
    </row>
    <row r="21" spans="1:8" x14ac:dyDescent="0.3">
      <c r="A21" t="s">
        <v>54</v>
      </c>
      <c r="B21" t="s">
        <v>3231</v>
      </c>
      <c r="C21">
        <v>46</v>
      </c>
      <c r="D21" t="s">
        <v>13</v>
      </c>
      <c r="E21" t="s">
        <v>55</v>
      </c>
      <c r="F21" t="s">
        <v>3232</v>
      </c>
      <c r="G21" t="s">
        <v>11</v>
      </c>
      <c r="H21" t="s">
        <v>15</v>
      </c>
    </row>
    <row r="22" spans="1:8" x14ac:dyDescent="0.3">
      <c r="A22" t="s">
        <v>56</v>
      </c>
      <c r="B22" t="s">
        <v>3233</v>
      </c>
      <c r="C22">
        <v>59</v>
      </c>
      <c r="D22" t="s">
        <v>9</v>
      </c>
      <c r="E22" t="s">
        <v>3234</v>
      </c>
      <c r="F22" t="s">
        <v>57</v>
      </c>
      <c r="G22" t="s">
        <v>11</v>
      </c>
      <c r="H22" t="s">
        <v>26</v>
      </c>
    </row>
    <row r="23" spans="1:8" x14ac:dyDescent="0.3">
      <c r="A23" t="s">
        <v>58</v>
      </c>
      <c r="B23" t="s">
        <v>3235</v>
      </c>
      <c r="C23">
        <v>36</v>
      </c>
      <c r="D23" t="s">
        <v>13</v>
      </c>
      <c r="E23" t="s">
        <v>59</v>
      </c>
      <c r="F23" t="s">
        <v>60</v>
      </c>
      <c r="G23" t="s">
        <v>11</v>
      </c>
      <c r="H23" t="s">
        <v>34</v>
      </c>
    </row>
    <row r="24" spans="1:8" x14ac:dyDescent="0.3">
      <c r="A24" t="s">
        <v>61</v>
      </c>
      <c r="B24" t="s">
        <v>3236</v>
      </c>
      <c r="C24">
        <v>33</v>
      </c>
      <c r="D24" t="s">
        <v>13</v>
      </c>
      <c r="E24" t="s">
        <v>62</v>
      </c>
      <c r="F24" t="s">
        <v>63</v>
      </c>
      <c r="G24" t="s">
        <v>11</v>
      </c>
      <c r="H24" t="s">
        <v>26</v>
      </c>
    </row>
    <row r="25" spans="1:8" x14ac:dyDescent="0.3">
      <c r="A25" t="s">
        <v>64</v>
      </c>
      <c r="B25" t="s">
        <v>3237</v>
      </c>
      <c r="C25">
        <v>52</v>
      </c>
      <c r="D25" t="s">
        <v>13</v>
      </c>
      <c r="E25" t="s">
        <v>65</v>
      </c>
      <c r="F25" t="s">
        <v>28</v>
      </c>
      <c r="G25" t="s">
        <v>11</v>
      </c>
      <c r="H25" t="s">
        <v>26</v>
      </c>
    </row>
    <row r="26" spans="1:8" x14ac:dyDescent="0.3">
      <c r="A26" t="s">
        <v>66</v>
      </c>
      <c r="B26" t="s">
        <v>3238</v>
      </c>
      <c r="C26">
        <v>40</v>
      </c>
      <c r="D26" t="s">
        <v>9</v>
      </c>
      <c r="E26" t="s">
        <v>67</v>
      </c>
      <c r="F26" t="s">
        <v>68</v>
      </c>
      <c r="G26" t="s">
        <v>11</v>
      </c>
      <c r="H26" t="s">
        <v>15</v>
      </c>
    </row>
    <row r="27" spans="1:8" x14ac:dyDescent="0.3">
      <c r="A27" t="s">
        <v>69</v>
      </c>
      <c r="B27" t="s">
        <v>3239</v>
      </c>
      <c r="C27">
        <v>59</v>
      </c>
      <c r="D27" t="s">
        <v>13</v>
      </c>
      <c r="E27" t="s">
        <v>70</v>
      </c>
      <c r="F27" t="s">
        <v>25</v>
      </c>
      <c r="G27" t="s">
        <v>11</v>
      </c>
      <c r="H27" t="s">
        <v>22</v>
      </c>
    </row>
    <row r="28" spans="1:8" x14ac:dyDescent="0.3">
      <c r="A28" t="s">
        <v>71</v>
      </c>
      <c r="B28" t="s">
        <v>3240</v>
      </c>
      <c r="C28">
        <v>18</v>
      </c>
      <c r="D28" t="s">
        <v>13</v>
      </c>
      <c r="E28" t="s">
        <v>3241</v>
      </c>
      <c r="F28" t="s">
        <v>72</v>
      </c>
      <c r="G28" t="s">
        <v>11</v>
      </c>
      <c r="H28" t="s">
        <v>34</v>
      </c>
    </row>
    <row r="29" spans="1:8" x14ac:dyDescent="0.3">
      <c r="A29" t="s">
        <v>73</v>
      </c>
      <c r="B29" t="s">
        <v>3242</v>
      </c>
      <c r="C29">
        <v>31</v>
      </c>
      <c r="D29" t="s">
        <v>9</v>
      </c>
      <c r="E29" t="s">
        <v>74</v>
      </c>
      <c r="F29" t="s">
        <v>75</v>
      </c>
      <c r="G29" t="s">
        <v>11</v>
      </c>
      <c r="H29" t="s">
        <v>15</v>
      </c>
    </row>
    <row r="30" spans="1:8" x14ac:dyDescent="0.3">
      <c r="A30" t="s">
        <v>76</v>
      </c>
      <c r="B30" t="s">
        <v>3243</v>
      </c>
      <c r="C30">
        <v>27</v>
      </c>
      <c r="D30" t="s">
        <v>13</v>
      </c>
      <c r="E30" t="s">
        <v>3244</v>
      </c>
      <c r="F30" t="s">
        <v>3232</v>
      </c>
      <c r="G30" t="s">
        <v>11</v>
      </c>
      <c r="H30" t="s">
        <v>15</v>
      </c>
    </row>
    <row r="31" spans="1:8" x14ac:dyDescent="0.3">
      <c r="A31" t="s">
        <v>77</v>
      </c>
      <c r="B31" t="s">
        <v>3245</v>
      </c>
      <c r="C31">
        <v>54</v>
      </c>
      <c r="D31" t="s">
        <v>13</v>
      </c>
      <c r="E31" t="s">
        <v>3246</v>
      </c>
      <c r="F31" t="s">
        <v>25</v>
      </c>
      <c r="G31" t="s">
        <v>11</v>
      </c>
      <c r="H31" t="s">
        <v>26</v>
      </c>
    </row>
    <row r="32" spans="1:8" x14ac:dyDescent="0.3">
      <c r="A32" t="s">
        <v>78</v>
      </c>
      <c r="B32" t="s">
        <v>3247</v>
      </c>
      <c r="C32">
        <v>64</v>
      </c>
      <c r="D32" t="s">
        <v>13</v>
      </c>
      <c r="E32" t="s">
        <v>79</v>
      </c>
      <c r="F32" t="s">
        <v>37</v>
      </c>
      <c r="G32" t="s">
        <v>11</v>
      </c>
      <c r="H32" t="s">
        <v>22</v>
      </c>
    </row>
    <row r="33" spans="1:8" x14ac:dyDescent="0.3">
      <c r="A33" t="s">
        <v>80</v>
      </c>
      <c r="B33" t="s">
        <v>3248</v>
      </c>
      <c r="C33">
        <v>41</v>
      </c>
      <c r="D33" t="s">
        <v>9</v>
      </c>
      <c r="E33" t="s">
        <v>81</v>
      </c>
      <c r="F33" t="s">
        <v>28</v>
      </c>
      <c r="G33" t="s">
        <v>11</v>
      </c>
      <c r="H33" t="s">
        <v>26</v>
      </c>
    </row>
    <row r="34" spans="1:8" x14ac:dyDescent="0.3">
      <c r="A34" t="s">
        <v>82</v>
      </c>
      <c r="B34" t="s">
        <v>3249</v>
      </c>
      <c r="C34">
        <v>48</v>
      </c>
      <c r="D34" t="s">
        <v>13</v>
      </c>
      <c r="E34" t="s">
        <v>83</v>
      </c>
      <c r="F34" t="s">
        <v>84</v>
      </c>
      <c r="G34" t="s">
        <v>11</v>
      </c>
      <c r="H34" t="s">
        <v>34</v>
      </c>
    </row>
    <row r="35" spans="1:8" x14ac:dyDescent="0.3">
      <c r="A35" t="s">
        <v>85</v>
      </c>
      <c r="B35" t="s">
        <v>3250</v>
      </c>
      <c r="C35">
        <v>25</v>
      </c>
      <c r="D35" t="s">
        <v>9</v>
      </c>
      <c r="E35" t="s">
        <v>86</v>
      </c>
      <c r="F35" t="s">
        <v>60</v>
      </c>
      <c r="G35" t="s">
        <v>11</v>
      </c>
      <c r="H35" t="s">
        <v>15</v>
      </c>
    </row>
    <row r="36" spans="1:8" x14ac:dyDescent="0.3">
      <c r="A36" t="s">
        <v>87</v>
      </c>
      <c r="B36" t="s">
        <v>3251</v>
      </c>
      <c r="C36">
        <v>27</v>
      </c>
      <c r="D36" t="s">
        <v>13</v>
      </c>
      <c r="E36" t="s">
        <v>3252</v>
      </c>
      <c r="F36" t="s">
        <v>88</v>
      </c>
      <c r="G36" t="s">
        <v>11</v>
      </c>
      <c r="H36" t="s">
        <v>15</v>
      </c>
    </row>
    <row r="37" spans="1:8" x14ac:dyDescent="0.3">
      <c r="A37" t="s">
        <v>89</v>
      </c>
      <c r="B37" t="s">
        <v>3253</v>
      </c>
      <c r="C37">
        <v>52</v>
      </c>
      <c r="D37" t="s">
        <v>9</v>
      </c>
      <c r="E37" t="s">
        <v>90</v>
      </c>
      <c r="F37" t="s">
        <v>3200</v>
      </c>
      <c r="G37" t="s">
        <v>11</v>
      </c>
      <c r="H37" t="s">
        <v>26</v>
      </c>
    </row>
    <row r="38" spans="1:8" x14ac:dyDescent="0.3">
      <c r="A38" t="s">
        <v>91</v>
      </c>
      <c r="B38" t="s">
        <v>3254</v>
      </c>
      <c r="C38">
        <v>20</v>
      </c>
      <c r="D38" t="s">
        <v>13</v>
      </c>
      <c r="E38" t="s">
        <v>92</v>
      </c>
      <c r="F38" t="s">
        <v>52</v>
      </c>
      <c r="G38" t="s">
        <v>11</v>
      </c>
      <c r="H38" t="s">
        <v>34</v>
      </c>
    </row>
    <row r="39" spans="1:8" x14ac:dyDescent="0.3">
      <c r="A39" t="s">
        <v>93</v>
      </c>
      <c r="B39" t="s">
        <v>3255</v>
      </c>
      <c r="C39">
        <v>27</v>
      </c>
      <c r="D39" t="s">
        <v>13</v>
      </c>
      <c r="E39" t="s">
        <v>94</v>
      </c>
      <c r="F39" t="s">
        <v>3207</v>
      </c>
      <c r="G39" t="s">
        <v>11</v>
      </c>
      <c r="H39" t="s">
        <v>15</v>
      </c>
    </row>
    <row r="40" spans="1:8" x14ac:dyDescent="0.3">
      <c r="A40" t="s">
        <v>95</v>
      </c>
      <c r="B40" t="s">
        <v>3256</v>
      </c>
      <c r="C40">
        <v>35</v>
      </c>
      <c r="D40" t="s">
        <v>13</v>
      </c>
      <c r="E40" t="s">
        <v>96</v>
      </c>
      <c r="F40" t="s">
        <v>3200</v>
      </c>
      <c r="G40" t="s">
        <v>11</v>
      </c>
      <c r="H40" t="s">
        <v>22</v>
      </c>
    </row>
    <row r="41" spans="1:8" x14ac:dyDescent="0.3">
      <c r="A41" t="s">
        <v>97</v>
      </c>
      <c r="B41" t="s">
        <v>3257</v>
      </c>
      <c r="C41">
        <v>55</v>
      </c>
      <c r="D41" t="s">
        <v>13</v>
      </c>
      <c r="E41" t="s">
        <v>98</v>
      </c>
      <c r="F41" t="s">
        <v>99</v>
      </c>
      <c r="G41" t="s">
        <v>11</v>
      </c>
      <c r="H41" t="s">
        <v>34</v>
      </c>
    </row>
    <row r="42" spans="1:8" x14ac:dyDescent="0.3">
      <c r="A42" t="s">
        <v>100</v>
      </c>
      <c r="B42" t="s">
        <v>3258</v>
      </c>
      <c r="C42">
        <v>50</v>
      </c>
      <c r="D42" t="s">
        <v>9</v>
      </c>
      <c r="E42" t="s">
        <v>101</v>
      </c>
      <c r="F42" t="s">
        <v>41</v>
      </c>
      <c r="G42" t="s">
        <v>11</v>
      </c>
      <c r="H42" t="s">
        <v>34</v>
      </c>
    </row>
    <row r="43" spans="1:8" x14ac:dyDescent="0.3">
      <c r="A43" t="s">
        <v>102</v>
      </c>
      <c r="B43" t="s">
        <v>3259</v>
      </c>
      <c r="C43">
        <v>21</v>
      </c>
      <c r="D43" t="s">
        <v>9</v>
      </c>
      <c r="E43" t="s">
        <v>103</v>
      </c>
      <c r="F43" t="s">
        <v>104</v>
      </c>
      <c r="G43" t="s">
        <v>11</v>
      </c>
      <c r="H43" t="s">
        <v>15</v>
      </c>
    </row>
    <row r="44" spans="1:8" x14ac:dyDescent="0.3">
      <c r="A44" t="s">
        <v>105</v>
      </c>
      <c r="B44" t="s">
        <v>3260</v>
      </c>
      <c r="C44">
        <v>19</v>
      </c>
      <c r="D44" t="s">
        <v>9</v>
      </c>
      <c r="E44" t="s">
        <v>106</v>
      </c>
      <c r="F44" t="s">
        <v>107</v>
      </c>
      <c r="G44" t="s">
        <v>11</v>
      </c>
      <c r="H44" t="s">
        <v>15</v>
      </c>
    </row>
    <row r="45" spans="1:8" x14ac:dyDescent="0.3">
      <c r="A45" t="s">
        <v>108</v>
      </c>
      <c r="B45" t="s">
        <v>3261</v>
      </c>
      <c r="C45">
        <v>45</v>
      </c>
      <c r="D45" t="s">
        <v>9</v>
      </c>
      <c r="E45" t="s">
        <v>3262</v>
      </c>
      <c r="F45" t="s">
        <v>109</v>
      </c>
      <c r="G45" t="s">
        <v>11</v>
      </c>
      <c r="H45" t="s">
        <v>34</v>
      </c>
    </row>
    <row r="46" spans="1:8" x14ac:dyDescent="0.3">
      <c r="A46" t="s">
        <v>110</v>
      </c>
      <c r="B46" t="s">
        <v>3263</v>
      </c>
      <c r="C46">
        <v>34</v>
      </c>
      <c r="D46" t="s">
        <v>9</v>
      </c>
      <c r="E46" t="s">
        <v>111</v>
      </c>
      <c r="F46" t="s">
        <v>63</v>
      </c>
      <c r="G46" t="s">
        <v>11</v>
      </c>
      <c r="H46" t="s">
        <v>22</v>
      </c>
    </row>
    <row r="47" spans="1:8" x14ac:dyDescent="0.3">
      <c r="A47" t="s">
        <v>112</v>
      </c>
      <c r="B47" t="s">
        <v>3264</v>
      </c>
      <c r="C47">
        <v>54</v>
      </c>
      <c r="D47" t="s">
        <v>9</v>
      </c>
      <c r="E47" t="s">
        <v>3265</v>
      </c>
      <c r="F47" t="s">
        <v>84</v>
      </c>
      <c r="G47" t="s">
        <v>11</v>
      </c>
      <c r="H47" t="s">
        <v>34</v>
      </c>
    </row>
    <row r="48" spans="1:8" x14ac:dyDescent="0.3">
      <c r="A48" t="s">
        <v>113</v>
      </c>
      <c r="B48" t="s">
        <v>3266</v>
      </c>
      <c r="C48">
        <v>55</v>
      </c>
      <c r="D48" t="s">
        <v>13</v>
      </c>
      <c r="E48" t="s">
        <v>114</v>
      </c>
      <c r="F48" t="s">
        <v>21</v>
      </c>
      <c r="G48" t="s">
        <v>11</v>
      </c>
      <c r="H48" t="s">
        <v>15</v>
      </c>
    </row>
    <row r="49" spans="1:8" x14ac:dyDescent="0.3">
      <c r="A49" t="s">
        <v>115</v>
      </c>
      <c r="B49" t="s">
        <v>3267</v>
      </c>
      <c r="C49">
        <v>54</v>
      </c>
      <c r="D49" t="s">
        <v>13</v>
      </c>
      <c r="E49" t="s">
        <v>3268</v>
      </c>
      <c r="F49" t="s">
        <v>116</v>
      </c>
      <c r="G49" t="s">
        <v>11</v>
      </c>
      <c r="H49" t="s">
        <v>26</v>
      </c>
    </row>
    <row r="50" spans="1:8" x14ac:dyDescent="0.3">
      <c r="A50" t="s">
        <v>117</v>
      </c>
      <c r="B50" t="s">
        <v>3269</v>
      </c>
      <c r="C50">
        <v>54</v>
      </c>
      <c r="D50" t="s">
        <v>9</v>
      </c>
      <c r="E50" t="s">
        <v>118</v>
      </c>
      <c r="F50" t="s">
        <v>3198</v>
      </c>
      <c r="G50" t="s">
        <v>11</v>
      </c>
      <c r="H50" t="s">
        <v>15</v>
      </c>
    </row>
    <row r="51" spans="1:8" x14ac:dyDescent="0.3">
      <c r="A51" t="s">
        <v>119</v>
      </c>
      <c r="B51" t="s">
        <v>3270</v>
      </c>
      <c r="C51">
        <v>45</v>
      </c>
      <c r="D51" t="s">
        <v>13</v>
      </c>
      <c r="E51" t="s">
        <v>3271</v>
      </c>
      <c r="F51" t="s">
        <v>21</v>
      </c>
      <c r="G51" t="s">
        <v>11</v>
      </c>
      <c r="H51" t="s">
        <v>34</v>
      </c>
    </row>
    <row r="52" spans="1:8" x14ac:dyDescent="0.3">
      <c r="A52" t="s">
        <v>120</v>
      </c>
      <c r="B52" t="s">
        <v>3272</v>
      </c>
      <c r="C52">
        <v>61</v>
      </c>
      <c r="D52" t="s">
        <v>13</v>
      </c>
      <c r="E52" t="s">
        <v>121</v>
      </c>
      <c r="F52" t="s">
        <v>122</v>
      </c>
      <c r="G52" t="s">
        <v>11</v>
      </c>
      <c r="H52" t="s">
        <v>34</v>
      </c>
    </row>
    <row r="53" spans="1:8" x14ac:dyDescent="0.3">
      <c r="A53" t="s">
        <v>123</v>
      </c>
      <c r="B53" t="s">
        <v>3273</v>
      </c>
      <c r="C53">
        <v>23</v>
      </c>
      <c r="D53" t="s">
        <v>13</v>
      </c>
      <c r="E53" t="s">
        <v>3274</v>
      </c>
      <c r="F53" t="s">
        <v>3210</v>
      </c>
      <c r="G53" t="s">
        <v>11</v>
      </c>
      <c r="H53" t="s">
        <v>34</v>
      </c>
    </row>
    <row r="54" spans="1:8" x14ac:dyDescent="0.3">
      <c r="A54" t="s">
        <v>124</v>
      </c>
      <c r="B54" t="s">
        <v>3275</v>
      </c>
      <c r="C54">
        <v>55</v>
      </c>
      <c r="D54" t="s">
        <v>9</v>
      </c>
      <c r="E54" t="s">
        <v>3276</v>
      </c>
      <c r="F54" t="s">
        <v>125</v>
      </c>
      <c r="G54" t="s">
        <v>11</v>
      </c>
      <c r="H54" t="s">
        <v>22</v>
      </c>
    </row>
    <row r="55" spans="1:8" x14ac:dyDescent="0.3">
      <c r="A55" t="s">
        <v>126</v>
      </c>
      <c r="B55" t="s">
        <v>3277</v>
      </c>
      <c r="C55">
        <v>37</v>
      </c>
      <c r="D55" t="s">
        <v>13</v>
      </c>
      <c r="E55" t="s">
        <v>3278</v>
      </c>
      <c r="F55" t="s">
        <v>99</v>
      </c>
      <c r="G55" t="s">
        <v>11</v>
      </c>
      <c r="H55" t="s">
        <v>34</v>
      </c>
    </row>
    <row r="56" spans="1:8" x14ac:dyDescent="0.3">
      <c r="A56" t="s">
        <v>127</v>
      </c>
      <c r="B56" t="s">
        <v>3279</v>
      </c>
      <c r="C56">
        <v>24</v>
      </c>
      <c r="D56" t="s">
        <v>9</v>
      </c>
      <c r="E56" t="s">
        <v>128</v>
      </c>
      <c r="F56" t="s">
        <v>60</v>
      </c>
      <c r="G56" t="s">
        <v>11</v>
      </c>
      <c r="H56" t="s">
        <v>15</v>
      </c>
    </row>
    <row r="57" spans="1:8" x14ac:dyDescent="0.3">
      <c r="A57" t="s">
        <v>129</v>
      </c>
      <c r="B57" t="s">
        <v>3280</v>
      </c>
      <c r="C57">
        <v>56</v>
      </c>
      <c r="D57" t="s">
        <v>13</v>
      </c>
      <c r="E57" t="s">
        <v>130</v>
      </c>
      <c r="F57" t="s">
        <v>125</v>
      </c>
      <c r="G57" t="s">
        <v>11</v>
      </c>
      <c r="H57" t="s">
        <v>22</v>
      </c>
    </row>
    <row r="58" spans="1:8" x14ac:dyDescent="0.3">
      <c r="A58" t="s">
        <v>131</v>
      </c>
      <c r="B58" t="s">
        <v>3281</v>
      </c>
      <c r="C58">
        <v>49</v>
      </c>
      <c r="D58" t="s">
        <v>13</v>
      </c>
      <c r="E58" t="s">
        <v>132</v>
      </c>
      <c r="F58" t="s">
        <v>37</v>
      </c>
      <c r="G58" t="s">
        <v>11</v>
      </c>
      <c r="H58" t="s">
        <v>34</v>
      </c>
    </row>
    <row r="59" spans="1:8" x14ac:dyDescent="0.3">
      <c r="A59" t="s">
        <v>133</v>
      </c>
      <c r="B59" t="s">
        <v>3282</v>
      </c>
      <c r="C59">
        <v>43</v>
      </c>
      <c r="D59" t="s">
        <v>13</v>
      </c>
      <c r="E59" t="s">
        <v>134</v>
      </c>
      <c r="F59" t="s">
        <v>3283</v>
      </c>
      <c r="G59" t="s">
        <v>11</v>
      </c>
      <c r="H59" t="s">
        <v>15</v>
      </c>
    </row>
    <row r="60" spans="1:8" x14ac:dyDescent="0.3">
      <c r="A60" t="s">
        <v>135</v>
      </c>
      <c r="B60" t="s">
        <v>3284</v>
      </c>
      <c r="C60">
        <v>51</v>
      </c>
      <c r="D60" t="s">
        <v>9</v>
      </c>
      <c r="E60" t="s">
        <v>136</v>
      </c>
      <c r="F60" t="s">
        <v>88</v>
      </c>
      <c r="G60" t="s">
        <v>11</v>
      </c>
      <c r="H60" t="s">
        <v>15</v>
      </c>
    </row>
    <row r="61" spans="1:8" x14ac:dyDescent="0.3">
      <c r="A61" t="s">
        <v>137</v>
      </c>
      <c r="B61" t="s">
        <v>3285</v>
      </c>
      <c r="C61">
        <v>53</v>
      </c>
      <c r="D61" t="s">
        <v>9</v>
      </c>
      <c r="E61" t="s">
        <v>3286</v>
      </c>
      <c r="F61" t="s">
        <v>43</v>
      </c>
      <c r="G61" t="s">
        <v>11</v>
      </c>
      <c r="H61" t="s">
        <v>15</v>
      </c>
    </row>
    <row r="62" spans="1:8" x14ac:dyDescent="0.3">
      <c r="A62" t="s">
        <v>138</v>
      </c>
      <c r="B62" t="s">
        <v>3287</v>
      </c>
      <c r="C62">
        <v>22</v>
      </c>
      <c r="D62" t="s">
        <v>13</v>
      </c>
      <c r="E62" t="s">
        <v>139</v>
      </c>
      <c r="F62" t="s">
        <v>104</v>
      </c>
      <c r="G62" t="s">
        <v>11</v>
      </c>
      <c r="H62" t="s">
        <v>26</v>
      </c>
    </row>
    <row r="63" spans="1:8" x14ac:dyDescent="0.3">
      <c r="A63" t="s">
        <v>140</v>
      </c>
      <c r="B63" t="s">
        <v>3288</v>
      </c>
      <c r="C63">
        <v>23</v>
      </c>
      <c r="D63" t="s">
        <v>9</v>
      </c>
      <c r="E63" t="s">
        <v>141</v>
      </c>
      <c r="F63" t="s">
        <v>72</v>
      </c>
      <c r="G63" t="s">
        <v>11</v>
      </c>
      <c r="H63" t="s">
        <v>26</v>
      </c>
    </row>
    <row r="64" spans="1:8" x14ac:dyDescent="0.3">
      <c r="A64" t="s">
        <v>142</v>
      </c>
      <c r="B64" t="s">
        <v>3289</v>
      </c>
      <c r="C64">
        <v>50</v>
      </c>
      <c r="D64" t="s">
        <v>9</v>
      </c>
      <c r="E64" t="s">
        <v>143</v>
      </c>
      <c r="F64" t="s">
        <v>3290</v>
      </c>
      <c r="G64" t="s">
        <v>11</v>
      </c>
      <c r="H64" t="s">
        <v>22</v>
      </c>
    </row>
    <row r="65" spans="1:8" x14ac:dyDescent="0.3">
      <c r="A65" t="s">
        <v>144</v>
      </c>
      <c r="B65" t="s">
        <v>3291</v>
      </c>
      <c r="C65">
        <v>51</v>
      </c>
      <c r="D65" t="s">
        <v>9</v>
      </c>
      <c r="E65" t="s">
        <v>3292</v>
      </c>
      <c r="F65" t="s">
        <v>145</v>
      </c>
      <c r="G65" t="s">
        <v>11</v>
      </c>
      <c r="H65" t="s">
        <v>15</v>
      </c>
    </row>
    <row r="66" spans="1:8" x14ac:dyDescent="0.3">
      <c r="A66" t="s">
        <v>146</v>
      </c>
      <c r="B66" t="s">
        <v>3293</v>
      </c>
      <c r="C66">
        <v>33</v>
      </c>
      <c r="D66" t="s">
        <v>9</v>
      </c>
      <c r="E66" t="s">
        <v>3294</v>
      </c>
      <c r="F66" t="s">
        <v>84</v>
      </c>
      <c r="G66" t="s">
        <v>11</v>
      </c>
      <c r="H66" t="s">
        <v>34</v>
      </c>
    </row>
    <row r="67" spans="1:8" x14ac:dyDescent="0.3">
      <c r="A67" t="s">
        <v>147</v>
      </c>
      <c r="B67" t="s">
        <v>3295</v>
      </c>
      <c r="C67">
        <v>21</v>
      </c>
      <c r="D67" t="s">
        <v>13</v>
      </c>
      <c r="E67" t="s">
        <v>148</v>
      </c>
      <c r="F67" t="s">
        <v>116</v>
      </c>
      <c r="G67" t="s">
        <v>11</v>
      </c>
      <c r="H67" t="s">
        <v>26</v>
      </c>
    </row>
    <row r="68" spans="1:8" x14ac:dyDescent="0.3">
      <c r="A68" t="s">
        <v>149</v>
      </c>
      <c r="B68" t="s">
        <v>3296</v>
      </c>
      <c r="C68">
        <v>27</v>
      </c>
      <c r="D68" t="s">
        <v>13</v>
      </c>
      <c r="E68" t="s">
        <v>3297</v>
      </c>
      <c r="F68" t="s">
        <v>3212</v>
      </c>
      <c r="G68" t="s">
        <v>11</v>
      </c>
      <c r="H68" t="s">
        <v>26</v>
      </c>
    </row>
    <row r="69" spans="1:8" x14ac:dyDescent="0.3">
      <c r="A69" t="s">
        <v>150</v>
      </c>
      <c r="B69" t="s">
        <v>3298</v>
      </c>
      <c r="C69">
        <v>58</v>
      </c>
      <c r="D69" t="s">
        <v>9</v>
      </c>
      <c r="E69" t="s">
        <v>151</v>
      </c>
      <c r="F69" t="s">
        <v>152</v>
      </c>
      <c r="G69" t="s">
        <v>11</v>
      </c>
      <c r="H69" t="s">
        <v>26</v>
      </c>
    </row>
    <row r="70" spans="1:8" x14ac:dyDescent="0.3">
      <c r="A70" t="s">
        <v>153</v>
      </c>
      <c r="B70" t="s">
        <v>3299</v>
      </c>
      <c r="C70">
        <v>24</v>
      </c>
      <c r="D70" t="s">
        <v>13</v>
      </c>
      <c r="E70" t="s">
        <v>3300</v>
      </c>
      <c r="F70" t="s">
        <v>154</v>
      </c>
      <c r="G70" t="s">
        <v>11</v>
      </c>
      <c r="H70" t="s">
        <v>26</v>
      </c>
    </row>
    <row r="71" spans="1:8" x14ac:dyDescent="0.3">
      <c r="A71" t="s">
        <v>155</v>
      </c>
      <c r="B71" t="s">
        <v>3301</v>
      </c>
      <c r="C71">
        <v>24</v>
      </c>
      <c r="D71" t="s">
        <v>13</v>
      </c>
      <c r="E71" t="s">
        <v>3302</v>
      </c>
      <c r="F71" t="s">
        <v>3232</v>
      </c>
      <c r="G71" t="s">
        <v>11</v>
      </c>
      <c r="H71" t="s">
        <v>15</v>
      </c>
    </row>
    <row r="72" spans="1:8" x14ac:dyDescent="0.3">
      <c r="A72" t="s">
        <v>156</v>
      </c>
      <c r="B72" t="s">
        <v>3303</v>
      </c>
      <c r="C72">
        <v>29</v>
      </c>
      <c r="D72" t="s">
        <v>13</v>
      </c>
      <c r="E72" t="s">
        <v>3304</v>
      </c>
      <c r="F72" t="s">
        <v>3290</v>
      </c>
      <c r="G72" t="s">
        <v>11</v>
      </c>
      <c r="H72" t="s">
        <v>34</v>
      </c>
    </row>
    <row r="73" spans="1:8" x14ac:dyDescent="0.3">
      <c r="A73" t="s">
        <v>157</v>
      </c>
      <c r="B73" t="s">
        <v>3305</v>
      </c>
      <c r="C73">
        <v>61</v>
      </c>
      <c r="D73" t="s">
        <v>13</v>
      </c>
      <c r="E73" t="s">
        <v>3306</v>
      </c>
      <c r="F73" t="s">
        <v>3290</v>
      </c>
      <c r="G73" t="s">
        <v>11</v>
      </c>
      <c r="H73" t="s">
        <v>34</v>
      </c>
    </row>
    <row r="74" spans="1:8" x14ac:dyDescent="0.3">
      <c r="A74" t="s">
        <v>158</v>
      </c>
      <c r="B74" t="s">
        <v>3307</v>
      </c>
      <c r="C74">
        <v>39</v>
      </c>
      <c r="D74" t="s">
        <v>13</v>
      </c>
      <c r="E74" t="s">
        <v>159</v>
      </c>
      <c r="F74" t="s">
        <v>160</v>
      </c>
      <c r="G74" t="s">
        <v>11</v>
      </c>
      <c r="H74" t="s">
        <v>34</v>
      </c>
    </row>
    <row r="75" spans="1:8" x14ac:dyDescent="0.3">
      <c r="A75" t="s">
        <v>161</v>
      </c>
      <c r="B75" t="s">
        <v>3308</v>
      </c>
      <c r="C75">
        <v>56</v>
      </c>
      <c r="D75" t="s">
        <v>13</v>
      </c>
      <c r="E75" t="s">
        <v>162</v>
      </c>
      <c r="F75" t="s">
        <v>3210</v>
      </c>
      <c r="G75" t="s">
        <v>11</v>
      </c>
      <c r="H75" t="s">
        <v>26</v>
      </c>
    </row>
    <row r="76" spans="1:8" x14ac:dyDescent="0.3">
      <c r="A76" t="s">
        <v>163</v>
      </c>
      <c r="B76" t="s">
        <v>3309</v>
      </c>
      <c r="C76">
        <v>58</v>
      </c>
      <c r="D76" t="s">
        <v>9</v>
      </c>
      <c r="E76" t="s">
        <v>164</v>
      </c>
      <c r="F76" t="s">
        <v>165</v>
      </c>
      <c r="G76" t="s">
        <v>11</v>
      </c>
      <c r="H76" t="s">
        <v>22</v>
      </c>
    </row>
    <row r="77" spans="1:8" x14ac:dyDescent="0.3">
      <c r="A77" t="s">
        <v>166</v>
      </c>
      <c r="B77" t="s">
        <v>3310</v>
      </c>
      <c r="C77">
        <v>61</v>
      </c>
      <c r="D77" t="s">
        <v>13</v>
      </c>
      <c r="E77" t="s">
        <v>3311</v>
      </c>
      <c r="F77" t="s">
        <v>25</v>
      </c>
      <c r="G77" t="s">
        <v>11</v>
      </c>
      <c r="H77" t="s">
        <v>34</v>
      </c>
    </row>
    <row r="78" spans="1:8" x14ac:dyDescent="0.3">
      <c r="A78" t="s">
        <v>167</v>
      </c>
      <c r="B78" t="s">
        <v>3312</v>
      </c>
      <c r="C78">
        <v>37</v>
      </c>
      <c r="D78" t="s">
        <v>9</v>
      </c>
      <c r="E78" t="s">
        <v>168</v>
      </c>
      <c r="F78" t="s">
        <v>60</v>
      </c>
      <c r="G78" t="s">
        <v>11</v>
      </c>
      <c r="H78" t="s">
        <v>34</v>
      </c>
    </row>
    <row r="79" spans="1:8" x14ac:dyDescent="0.3">
      <c r="A79" t="s">
        <v>169</v>
      </c>
      <c r="B79" t="s">
        <v>3313</v>
      </c>
      <c r="C79">
        <v>29</v>
      </c>
      <c r="D79" t="s">
        <v>9</v>
      </c>
      <c r="E79" t="s">
        <v>3314</v>
      </c>
      <c r="F79" t="s">
        <v>109</v>
      </c>
      <c r="G79" t="s">
        <v>11</v>
      </c>
      <c r="H79" t="s">
        <v>34</v>
      </c>
    </row>
    <row r="80" spans="1:8" x14ac:dyDescent="0.3">
      <c r="A80" t="s">
        <v>170</v>
      </c>
      <c r="B80" t="s">
        <v>3315</v>
      </c>
      <c r="C80">
        <v>21</v>
      </c>
      <c r="D80" t="s">
        <v>9</v>
      </c>
      <c r="E80" t="s">
        <v>3316</v>
      </c>
      <c r="F80" t="s">
        <v>171</v>
      </c>
      <c r="G80" t="s">
        <v>11</v>
      </c>
      <c r="H80" t="s">
        <v>34</v>
      </c>
    </row>
    <row r="81" spans="1:8" x14ac:dyDescent="0.3">
      <c r="A81" t="s">
        <v>172</v>
      </c>
      <c r="B81" t="s">
        <v>3317</v>
      </c>
      <c r="C81">
        <v>22</v>
      </c>
      <c r="D81" t="s">
        <v>13</v>
      </c>
      <c r="E81" t="s">
        <v>173</v>
      </c>
      <c r="F81" t="s">
        <v>174</v>
      </c>
      <c r="G81" t="s">
        <v>11</v>
      </c>
      <c r="H81" t="s">
        <v>15</v>
      </c>
    </row>
    <row r="82" spans="1:8" x14ac:dyDescent="0.3">
      <c r="A82" t="s">
        <v>175</v>
      </c>
      <c r="B82" t="s">
        <v>3318</v>
      </c>
      <c r="C82">
        <v>61</v>
      </c>
      <c r="D82" t="s">
        <v>13</v>
      </c>
      <c r="E82" t="s">
        <v>3319</v>
      </c>
      <c r="F82" t="s">
        <v>3290</v>
      </c>
      <c r="G82" t="s">
        <v>11</v>
      </c>
      <c r="H82" t="s">
        <v>22</v>
      </c>
    </row>
    <row r="83" spans="1:8" x14ac:dyDescent="0.3">
      <c r="A83" t="s">
        <v>176</v>
      </c>
      <c r="B83" t="s">
        <v>3320</v>
      </c>
      <c r="C83">
        <v>34</v>
      </c>
      <c r="D83" t="s">
        <v>13</v>
      </c>
      <c r="E83" t="s">
        <v>3321</v>
      </c>
      <c r="F83" t="s">
        <v>84</v>
      </c>
      <c r="G83" t="s">
        <v>11</v>
      </c>
      <c r="H83" t="s">
        <v>15</v>
      </c>
    </row>
    <row r="84" spans="1:8" x14ac:dyDescent="0.3">
      <c r="A84" t="s">
        <v>177</v>
      </c>
      <c r="B84" t="s">
        <v>3322</v>
      </c>
      <c r="C84">
        <v>53</v>
      </c>
      <c r="D84" t="s">
        <v>9</v>
      </c>
      <c r="E84" t="s">
        <v>178</v>
      </c>
      <c r="F84" t="s">
        <v>152</v>
      </c>
      <c r="G84" t="s">
        <v>11</v>
      </c>
      <c r="H84" t="s">
        <v>22</v>
      </c>
    </row>
    <row r="85" spans="1:8" x14ac:dyDescent="0.3">
      <c r="A85" t="s">
        <v>179</v>
      </c>
      <c r="B85" t="s">
        <v>3323</v>
      </c>
      <c r="C85">
        <v>48</v>
      </c>
      <c r="D85" t="s">
        <v>13</v>
      </c>
      <c r="E85" t="s">
        <v>180</v>
      </c>
      <c r="F85" t="s">
        <v>52</v>
      </c>
      <c r="G85" t="s">
        <v>11</v>
      </c>
      <c r="H85" t="s">
        <v>22</v>
      </c>
    </row>
    <row r="86" spans="1:8" x14ac:dyDescent="0.3">
      <c r="A86" t="s">
        <v>181</v>
      </c>
      <c r="B86" t="s">
        <v>3324</v>
      </c>
      <c r="C86">
        <v>26</v>
      </c>
      <c r="D86" t="s">
        <v>13</v>
      </c>
      <c r="E86" t="s">
        <v>182</v>
      </c>
      <c r="F86" t="s">
        <v>154</v>
      </c>
      <c r="G86" t="s">
        <v>11</v>
      </c>
      <c r="H86" t="s">
        <v>15</v>
      </c>
    </row>
    <row r="87" spans="1:8" x14ac:dyDescent="0.3">
      <c r="A87" t="s">
        <v>183</v>
      </c>
      <c r="B87" t="s">
        <v>3325</v>
      </c>
      <c r="C87">
        <v>36</v>
      </c>
      <c r="D87" t="s">
        <v>9</v>
      </c>
      <c r="E87" t="s">
        <v>3326</v>
      </c>
      <c r="F87" t="s">
        <v>37</v>
      </c>
      <c r="G87" t="s">
        <v>11</v>
      </c>
      <c r="H87" t="s">
        <v>26</v>
      </c>
    </row>
    <row r="88" spans="1:8" x14ac:dyDescent="0.3">
      <c r="A88" t="s">
        <v>184</v>
      </c>
      <c r="B88" t="s">
        <v>3327</v>
      </c>
      <c r="C88">
        <v>19</v>
      </c>
      <c r="D88" t="s">
        <v>13</v>
      </c>
      <c r="E88" t="s">
        <v>185</v>
      </c>
      <c r="F88" t="s">
        <v>186</v>
      </c>
      <c r="G88" t="s">
        <v>11</v>
      </c>
      <c r="H88" t="s">
        <v>34</v>
      </c>
    </row>
    <row r="89" spans="1:8" x14ac:dyDescent="0.3">
      <c r="A89" t="s">
        <v>187</v>
      </c>
      <c r="B89" t="s">
        <v>3328</v>
      </c>
      <c r="C89">
        <v>58</v>
      </c>
      <c r="D89" t="s">
        <v>13</v>
      </c>
      <c r="E89" t="s">
        <v>3329</v>
      </c>
      <c r="F89" t="s">
        <v>3330</v>
      </c>
      <c r="G89" t="s">
        <v>11</v>
      </c>
      <c r="H89" t="s">
        <v>22</v>
      </c>
    </row>
    <row r="90" spans="1:8" x14ac:dyDescent="0.3">
      <c r="A90" t="s">
        <v>188</v>
      </c>
      <c r="B90" t="s">
        <v>3331</v>
      </c>
      <c r="C90">
        <v>58</v>
      </c>
      <c r="D90" t="s">
        <v>9</v>
      </c>
      <c r="E90" t="s">
        <v>189</v>
      </c>
      <c r="F90" t="s">
        <v>174</v>
      </c>
      <c r="G90" t="s">
        <v>11</v>
      </c>
      <c r="H90" t="s">
        <v>26</v>
      </c>
    </row>
    <row r="91" spans="1:8" x14ac:dyDescent="0.3">
      <c r="A91" t="s">
        <v>190</v>
      </c>
      <c r="B91" t="s">
        <v>3332</v>
      </c>
      <c r="C91">
        <v>43</v>
      </c>
      <c r="D91" t="s">
        <v>9</v>
      </c>
      <c r="E91" t="s">
        <v>3333</v>
      </c>
      <c r="F91" t="s">
        <v>191</v>
      </c>
      <c r="G91" t="s">
        <v>11</v>
      </c>
      <c r="H91" t="s">
        <v>15</v>
      </c>
    </row>
    <row r="92" spans="1:8" x14ac:dyDescent="0.3">
      <c r="A92" t="s">
        <v>192</v>
      </c>
      <c r="B92" t="s">
        <v>3334</v>
      </c>
      <c r="C92">
        <v>58</v>
      </c>
      <c r="D92" t="s">
        <v>13</v>
      </c>
      <c r="E92" t="s">
        <v>3335</v>
      </c>
      <c r="F92" t="s">
        <v>193</v>
      </c>
      <c r="G92" t="s">
        <v>11</v>
      </c>
      <c r="H92" t="s">
        <v>15</v>
      </c>
    </row>
    <row r="93" spans="1:8" x14ac:dyDescent="0.3">
      <c r="A93" t="s">
        <v>194</v>
      </c>
      <c r="B93" t="s">
        <v>3336</v>
      </c>
      <c r="C93">
        <v>29</v>
      </c>
      <c r="D93" t="s">
        <v>13</v>
      </c>
      <c r="E93" t="s">
        <v>3337</v>
      </c>
      <c r="F93" t="s">
        <v>84</v>
      </c>
      <c r="G93" t="s">
        <v>11</v>
      </c>
      <c r="H93" t="s">
        <v>26</v>
      </c>
    </row>
    <row r="94" spans="1:8" x14ac:dyDescent="0.3">
      <c r="A94" t="s">
        <v>195</v>
      </c>
      <c r="B94" t="s">
        <v>3338</v>
      </c>
      <c r="C94">
        <v>44</v>
      </c>
      <c r="D94" t="s">
        <v>13</v>
      </c>
      <c r="E94" t="s">
        <v>3339</v>
      </c>
      <c r="F94" t="s">
        <v>145</v>
      </c>
      <c r="G94" t="s">
        <v>11</v>
      </c>
      <c r="H94" t="s">
        <v>15</v>
      </c>
    </row>
    <row r="95" spans="1:8" x14ac:dyDescent="0.3">
      <c r="A95" t="s">
        <v>196</v>
      </c>
      <c r="B95" t="s">
        <v>3340</v>
      </c>
      <c r="C95">
        <v>28</v>
      </c>
      <c r="D95" t="s">
        <v>13</v>
      </c>
      <c r="E95" t="s">
        <v>3341</v>
      </c>
      <c r="F95" t="s">
        <v>3330</v>
      </c>
      <c r="G95" t="s">
        <v>11</v>
      </c>
      <c r="H95" t="s">
        <v>34</v>
      </c>
    </row>
    <row r="96" spans="1:8" x14ac:dyDescent="0.3">
      <c r="A96" t="s">
        <v>197</v>
      </c>
      <c r="B96" t="s">
        <v>3342</v>
      </c>
      <c r="C96">
        <v>43</v>
      </c>
      <c r="D96" t="s">
        <v>13</v>
      </c>
      <c r="E96" t="s">
        <v>3343</v>
      </c>
      <c r="F96" t="s">
        <v>116</v>
      </c>
      <c r="G96" t="s">
        <v>11</v>
      </c>
      <c r="H96" t="s">
        <v>34</v>
      </c>
    </row>
    <row r="97" spans="1:8" x14ac:dyDescent="0.3">
      <c r="A97" t="s">
        <v>198</v>
      </c>
      <c r="B97" t="s">
        <v>3344</v>
      </c>
      <c r="C97">
        <v>62</v>
      </c>
      <c r="D97" t="s">
        <v>13</v>
      </c>
      <c r="E97" t="s">
        <v>3345</v>
      </c>
      <c r="F97" t="s">
        <v>3218</v>
      </c>
      <c r="G97" t="s">
        <v>11</v>
      </c>
      <c r="H97" t="s">
        <v>15</v>
      </c>
    </row>
    <row r="98" spans="1:8" x14ac:dyDescent="0.3">
      <c r="A98" t="s">
        <v>199</v>
      </c>
      <c r="B98" t="s">
        <v>3346</v>
      </c>
      <c r="C98">
        <v>30</v>
      </c>
      <c r="D98" t="s">
        <v>13</v>
      </c>
      <c r="E98" t="s">
        <v>200</v>
      </c>
      <c r="F98" t="s">
        <v>193</v>
      </c>
      <c r="G98" t="s">
        <v>11</v>
      </c>
      <c r="H98" t="s">
        <v>15</v>
      </c>
    </row>
    <row r="99" spans="1:8" x14ac:dyDescent="0.3">
      <c r="A99" t="s">
        <v>201</v>
      </c>
      <c r="B99" t="s">
        <v>3347</v>
      </c>
      <c r="C99">
        <v>36</v>
      </c>
      <c r="D99" t="s">
        <v>9</v>
      </c>
      <c r="E99" t="s">
        <v>3348</v>
      </c>
      <c r="F99" t="s">
        <v>3207</v>
      </c>
      <c r="G99" t="s">
        <v>11</v>
      </c>
      <c r="H99" t="s">
        <v>26</v>
      </c>
    </row>
    <row r="100" spans="1:8" x14ac:dyDescent="0.3">
      <c r="A100" t="s">
        <v>202</v>
      </c>
      <c r="B100" t="s">
        <v>3349</v>
      </c>
      <c r="C100">
        <v>24</v>
      </c>
      <c r="D100" t="s">
        <v>9</v>
      </c>
      <c r="E100" t="s">
        <v>3350</v>
      </c>
      <c r="F100" t="s">
        <v>104</v>
      </c>
      <c r="G100" t="s">
        <v>11</v>
      </c>
      <c r="H100" t="s">
        <v>34</v>
      </c>
    </row>
    <row r="101" spans="1:8" x14ac:dyDescent="0.3">
      <c r="A101" t="s">
        <v>203</v>
      </c>
      <c r="B101" t="s">
        <v>3351</v>
      </c>
      <c r="C101">
        <v>35</v>
      </c>
      <c r="D101" t="s">
        <v>9</v>
      </c>
      <c r="E101" t="s">
        <v>3352</v>
      </c>
      <c r="F101" t="s">
        <v>145</v>
      </c>
      <c r="G101" t="s">
        <v>11</v>
      </c>
      <c r="H101" t="s">
        <v>26</v>
      </c>
    </row>
    <row r="102" spans="1:8" x14ac:dyDescent="0.3">
      <c r="A102" t="s">
        <v>204</v>
      </c>
      <c r="B102" t="s">
        <v>3353</v>
      </c>
      <c r="C102">
        <v>53</v>
      </c>
      <c r="D102" t="s">
        <v>13</v>
      </c>
      <c r="E102" t="s">
        <v>3354</v>
      </c>
      <c r="F102" t="s">
        <v>205</v>
      </c>
      <c r="G102" t="s">
        <v>11</v>
      </c>
      <c r="H102" t="s">
        <v>15</v>
      </c>
    </row>
    <row r="103" spans="1:8" x14ac:dyDescent="0.3">
      <c r="A103" t="s">
        <v>206</v>
      </c>
      <c r="B103" t="s">
        <v>3355</v>
      </c>
      <c r="C103">
        <v>29</v>
      </c>
      <c r="D103" t="s">
        <v>9</v>
      </c>
      <c r="E103" t="s">
        <v>207</v>
      </c>
      <c r="F103" t="s">
        <v>75</v>
      </c>
      <c r="G103" t="s">
        <v>11</v>
      </c>
      <c r="H103" t="s">
        <v>34</v>
      </c>
    </row>
    <row r="104" spans="1:8" x14ac:dyDescent="0.3">
      <c r="A104" t="s">
        <v>208</v>
      </c>
      <c r="B104" t="s">
        <v>3356</v>
      </c>
      <c r="C104">
        <v>34</v>
      </c>
      <c r="D104" t="s">
        <v>13</v>
      </c>
      <c r="E104" t="s">
        <v>3357</v>
      </c>
      <c r="F104" t="s">
        <v>37</v>
      </c>
      <c r="G104" t="s">
        <v>11</v>
      </c>
      <c r="H104" t="s">
        <v>22</v>
      </c>
    </row>
    <row r="105" spans="1:8" x14ac:dyDescent="0.3">
      <c r="A105" t="s">
        <v>209</v>
      </c>
      <c r="B105" t="s">
        <v>3358</v>
      </c>
      <c r="C105">
        <v>21</v>
      </c>
      <c r="D105" t="s">
        <v>9</v>
      </c>
      <c r="E105" t="s">
        <v>3359</v>
      </c>
      <c r="F105" t="s">
        <v>107</v>
      </c>
      <c r="G105" t="s">
        <v>11</v>
      </c>
      <c r="H105" t="s">
        <v>22</v>
      </c>
    </row>
    <row r="106" spans="1:8" x14ac:dyDescent="0.3">
      <c r="A106" t="s">
        <v>210</v>
      </c>
      <c r="B106" t="s">
        <v>3360</v>
      </c>
      <c r="C106">
        <v>64</v>
      </c>
      <c r="D106" t="s">
        <v>9</v>
      </c>
      <c r="E106" t="s">
        <v>3361</v>
      </c>
      <c r="F106" t="s">
        <v>52</v>
      </c>
      <c r="G106" t="s">
        <v>11</v>
      </c>
      <c r="H106" t="s">
        <v>26</v>
      </c>
    </row>
    <row r="107" spans="1:8" x14ac:dyDescent="0.3">
      <c r="A107" t="s">
        <v>211</v>
      </c>
      <c r="B107" t="s">
        <v>3362</v>
      </c>
      <c r="C107">
        <v>50</v>
      </c>
      <c r="D107" t="s">
        <v>13</v>
      </c>
      <c r="E107" t="s">
        <v>3363</v>
      </c>
      <c r="F107" t="s">
        <v>152</v>
      </c>
      <c r="G107" t="s">
        <v>11</v>
      </c>
      <c r="H107" t="s">
        <v>34</v>
      </c>
    </row>
    <row r="108" spans="1:8" x14ac:dyDescent="0.3">
      <c r="A108" t="s">
        <v>212</v>
      </c>
      <c r="B108" t="s">
        <v>3364</v>
      </c>
      <c r="C108">
        <v>53</v>
      </c>
      <c r="D108" t="s">
        <v>13</v>
      </c>
      <c r="E108" t="s">
        <v>3365</v>
      </c>
      <c r="F108" t="s">
        <v>3283</v>
      </c>
      <c r="G108" t="s">
        <v>11</v>
      </c>
      <c r="H108" t="s">
        <v>22</v>
      </c>
    </row>
    <row r="109" spans="1:8" x14ac:dyDescent="0.3">
      <c r="A109" t="s">
        <v>213</v>
      </c>
      <c r="B109" t="s">
        <v>3366</v>
      </c>
      <c r="C109">
        <v>62</v>
      </c>
      <c r="D109" t="s">
        <v>13</v>
      </c>
      <c r="E109" t="s">
        <v>3367</v>
      </c>
      <c r="F109" t="s">
        <v>3200</v>
      </c>
      <c r="G109" t="s">
        <v>11</v>
      </c>
      <c r="H109" t="s">
        <v>15</v>
      </c>
    </row>
    <row r="110" spans="1:8" x14ac:dyDescent="0.3">
      <c r="A110" t="s">
        <v>214</v>
      </c>
      <c r="B110" t="s">
        <v>3368</v>
      </c>
      <c r="C110">
        <v>38</v>
      </c>
      <c r="D110" t="s">
        <v>9</v>
      </c>
      <c r="E110" t="s">
        <v>215</v>
      </c>
      <c r="F110" t="s">
        <v>3212</v>
      </c>
      <c r="G110" t="s">
        <v>11</v>
      </c>
      <c r="H110" t="s">
        <v>22</v>
      </c>
    </row>
    <row r="111" spans="1:8" x14ac:dyDescent="0.3">
      <c r="A111" t="s">
        <v>216</v>
      </c>
      <c r="B111" t="s">
        <v>3369</v>
      </c>
      <c r="C111">
        <v>27</v>
      </c>
      <c r="D111" t="s">
        <v>9</v>
      </c>
      <c r="E111" t="s">
        <v>217</v>
      </c>
      <c r="F111" t="s">
        <v>3210</v>
      </c>
      <c r="G111" t="s">
        <v>11</v>
      </c>
      <c r="H111" t="s">
        <v>26</v>
      </c>
    </row>
    <row r="112" spans="1:8" x14ac:dyDescent="0.3">
      <c r="A112" t="s">
        <v>218</v>
      </c>
      <c r="B112" t="s">
        <v>3370</v>
      </c>
      <c r="C112">
        <v>40</v>
      </c>
      <c r="D112" t="s">
        <v>13</v>
      </c>
      <c r="E112" t="s">
        <v>3371</v>
      </c>
      <c r="F112" t="s">
        <v>88</v>
      </c>
      <c r="G112" t="s">
        <v>11</v>
      </c>
      <c r="H112" t="s">
        <v>34</v>
      </c>
    </row>
    <row r="113" spans="1:8" x14ac:dyDescent="0.3">
      <c r="A113" t="s">
        <v>219</v>
      </c>
      <c r="B113" t="s">
        <v>3372</v>
      </c>
      <c r="C113">
        <v>18</v>
      </c>
      <c r="D113" t="s">
        <v>13</v>
      </c>
      <c r="E113" t="s">
        <v>220</v>
      </c>
      <c r="F113" t="s">
        <v>84</v>
      </c>
      <c r="G113" t="s">
        <v>11</v>
      </c>
      <c r="H113" t="s">
        <v>15</v>
      </c>
    </row>
    <row r="114" spans="1:8" x14ac:dyDescent="0.3">
      <c r="A114" t="s">
        <v>221</v>
      </c>
      <c r="B114" t="s">
        <v>3373</v>
      </c>
      <c r="C114">
        <v>27</v>
      </c>
      <c r="D114" t="s">
        <v>13</v>
      </c>
      <c r="E114" t="s">
        <v>3374</v>
      </c>
      <c r="F114" t="s">
        <v>99</v>
      </c>
      <c r="G114" t="s">
        <v>11</v>
      </c>
      <c r="H114" t="s">
        <v>26</v>
      </c>
    </row>
    <row r="115" spans="1:8" x14ac:dyDescent="0.3">
      <c r="A115" t="s">
        <v>223</v>
      </c>
      <c r="B115" t="s">
        <v>3375</v>
      </c>
      <c r="C115">
        <v>51</v>
      </c>
      <c r="D115" t="s">
        <v>9</v>
      </c>
      <c r="E115" t="s">
        <v>3376</v>
      </c>
      <c r="F115" t="s">
        <v>3290</v>
      </c>
      <c r="G115" t="s">
        <v>11</v>
      </c>
      <c r="H115" t="s">
        <v>34</v>
      </c>
    </row>
    <row r="116" spans="1:8" x14ac:dyDescent="0.3">
      <c r="A116" t="s">
        <v>224</v>
      </c>
      <c r="B116" t="s">
        <v>3377</v>
      </c>
      <c r="C116">
        <v>30</v>
      </c>
      <c r="D116" t="s">
        <v>9</v>
      </c>
      <c r="E116" t="s">
        <v>3378</v>
      </c>
      <c r="F116" t="s">
        <v>116</v>
      </c>
      <c r="G116" t="s">
        <v>11</v>
      </c>
      <c r="H116" t="s">
        <v>22</v>
      </c>
    </row>
    <row r="117" spans="1:8" x14ac:dyDescent="0.3">
      <c r="A117" t="s">
        <v>225</v>
      </c>
      <c r="B117" t="s">
        <v>3379</v>
      </c>
      <c r="C117">
        <v>53</v>
      </c>
      <c r="D117" t="s">
        <v>13</v>
      </c>
      <c r="E117" t="s">
        <v>3380</v>
      </c>
      <c r="F117" t="s">
        <v>3200</v>
      </c>
      <c r="G117" t="s">
        <v>11</v>
      </c>
      <c r="H117" t="s">
        <v>15</v>
      </c>
    </row>
    <row r="118" spans="1:8" x14ac:dyDescent="0.3">
      <c r="A118" t="s">
        <v>226</v>
      </c>
      <c r="B118" t="s">
        <v>3381</v>
      </c>
      <c r="C118">
        <v>18</v>
      </c>
      <c r="D118" t="s">
        <v>13</v>
      </c>
      <c r="E118" t="s">
        <v>3382</v>
      </c>
      <c r="F118" t="s">
        <v>3283</v>
      </c>
      <c r="G118" t="s">
        <v>11</v>
      </c>
      <c r="H118" t="s">
        <v>15</v>
      </c>
    </row>
    <row r="119" spans="1:8" x14ac:dyDescent="0.3">
      <c r="A119" t="s">
        <v>227</v>
      </c>
      <c r="B119" t="s">
        <v>3383</v>
      </c>
      <c r="C119">
        <v>21</v>
      </c>
      <c r="D119" t="s">
        <v>13</v>
      </c>
      <c r="E119" t="s">
        <v>3384</v>
      </c>
      <c r="F119" t="s">
        <v>48</v>
      </c>
      <c r="G119" t="s">
        <v>11</v>
      </c>
      <c r="H119" t="s">
        <v>15</v>
      </c>
    </row>
    <row r="120" spans="1:8" x14ac:dyDescent="0.3">
      <c r="A120" t="s">
        <v>228</v>
      </c>
      <c r="B120" t="s">
        <v>3385</v>
      </c>
      <c r="C120">
        <v>36</v>
      </c>
      <c r="D120" t="s">
        <v>9</v>
      </c>
      <c r="E120" t="s">
        <v>3386</v>
      </c>
      <c r="F120" t="s">
        <v>45</v>
      </c>
      <c r="G120" t="s">
        <v>11</v>
      </c>
      <c r="H120" t="s">
        <v>15</v>
      </c>
    </row>
    <row r="121" spans="1:8" x14ac:dyDescent="0.3">
      <c r="A121" t="s">
        <v>229</v>
      </c>
      <c r="B121" t="s">
        <v>3387</v>
      </c>
      <c r="C121">
        <v>40</v>
      </c>
      <c r="D121" t="s">
        <v>9</v>
      </c>
      <c r="E121" t="s">
        <v>3388</v>
      </c>
      <c r="F121" t="s">
        <v>145</v>
      </c>
      <c r="G121" t="s">
        <v>11</v>
      </c>
      <c r="H121" t="s">
        <v>22</v>
      </c>
    </row>
    <row r="122" spans="1:8" x14ac:dyDescent="0.3">
      <c r="A122" t="s">
        <v>230</v>
      </c>
      <c r="B122" t="s">
        <v>3389</v>
      </c>
      <c r="C122">
        <v>44</v>
      </c>
      <c r="D122" t="s">
        <v>13</v>
      </c>
      <c r="E122" t="s">
        <v>3390</v>
      </c>
      <c r="F122" t="s">
        <v>37</v>
      </c>
      <c r="G122" t="s">
        <v>11</v>
      </c>
      <c r="H122" t="s">
        <v>15</v>
      </c>
    </row>
    <row r="123" spans="1:8" x14ac:dyDescent="0.3">
      <c r="A123" t="s">
        <v>231</v>
      </c>
      <c r="B123" t="s">
        <v>3391</v>
      </c>
      <c r="C123">
        <v>62</v>
      </c>
      <c r="D123" t="s">
        <v>9</v>
      </c>
      <c r="E123" t="s">
        <v>3392</v>
      </c>
      <c r="F123" t="s">
        <v>63</v>
      </c>
      <c r="G123" t="s">
        <v>11</v>
      </c>
      <c r="H123" t="s">
        <v>15</v>
      </c>
    </row>
    <row r="124" spans="1:8" x14ac:dyDescent="0.3">
      <c r="A124" t="s">
        <v>232</v>
      </c>
      <c r="B124" t="s">
        <v>3393</v>
      </c>
      <c r="C124">
        <v>50</v>
      </c>
      <c r="D124" t="s">
        <v>9</v>
      </c>
      <c r="E124" t="s">
        <v>233</v>
      </c>
      <c r="F124" t="s">
        <v>3198</v>
      </c>
      <c r="G124" t="s">
        <v>11</v>
      </c>
      <c r="H124" t="s">
        <v>15</v>
      </c>
    </row>
    <row r="125" spans="1:8" x14ac:dyDescent="0.3">
      <c r="A125" t="s">
        <v>234</v>
      </c>
      <c r="B125" t="s">
        <v>3394</v>
      </c>
      <c r="C125">
        <v>40</v>
      </c>
      <c r="D125" t="s">
        <v>9</v>
      </c>
      <c r="E125" t="s">
        <v>3395</v>
      </c>
      <c r="F125" t="s">
        <v>160</v>
      </c>
      <c r="G125" t="s">
        <v>11</v>
      </c>
      <c r="H125" t="s">
        <v>26</v>
      </c>
    </row>
    <row r="126" spans="1:8" x14ac:dyDescent="0.3">
      <c r="A126" t="s">
        <v>235</v>
      </c>
      <c r="B126" t="s">
        <v>3396</v>
      </c>
      <c r="C126">
        <v>26</v>
      </c>
      <c r="D126" t="s">
        <v>9</v>
      </c>
      <c r="E126" t="s">
        <v>236</v>
      </c>
      <c r="F126" t="s">
        <v>122</v>
      </c>
      <c r="G126" t="s">
        <v>11</v>
      </c>
      <c r="H126" t="s">
        <v>22</v>
      </c>
    </row>
    <row r="127" spans="1:8" x14ac:dyDescent="0.3">
      <c r="A127" t="s">
        <v>237</v>
      </c>
      <c r="B127" t="s">
        <v>3397</v>
      </c>
      <c r="C127">
        <v>64</v>
      </c>
      <c r="D127" t="s">
        <v>13</v>
      </c>
      <c r="E127" t="s">
        <v>3398</v>
      </c>
      <c r="F127" t="s">
        <v>238</v>
      </c>
      <c r="G127" t="s">
        <v>11</v>
      </c>
      <c r="H127" t="s">
        <v>15</v>
      </c>
    </row>
    <row r="128" spans="1:8" x14ac:dyDescent="0.3">
      <c r="A128" t="s">
        <v>239</v>
      </c>
      <c r="B128" t="s">
        <v>3399</v>
      </c>
      <c r="C128">
        <v>62</v>
      </c>
      <c r="D128" t="s">
        <v>13</v>
      </c>
      <c r="E128" t="s">
        <v>240</v>
      </c>
      <c r="F128" t="s">
        <v>84</v>
      </c>
      <c r="G128" t="s">
        <v>11</v>
      </c>
      <c r="H128" t="s">
        <v>34</v>
      </c>
    </row>
    <row r="129" spans="1:8" x14ac:dyDescent="0.3">
      <c r="A129" t="s">
        <v>241</v>
      </c>
      <c r="B129" t="s">
        <v>3400</v>
      </c>
      <c r="C129">
        <v>39</v>
      </c>
      <c r="D129" t="s">
        <v>9</v>
      </c>
      <c r="E129" t="s">
        <v>3401</v>
      </c>
      <c r="F129" t="s">
        <v>109</v>
      </c>
      <c r="G129" t="s">
        <v>11</v>
      </c>
      <c r="H129" t="s">
        <v>15</v>
      </c>
    </row>
    <row r="130" spans="1:8" x14ac:dyDescent="0.3">
      <c r="A130" t="s">
        <v>242</v>
      </c>
      <c r="B130" t="s">
        <v>3402</v>
      </c>
      <c r="C130">
        <v>45</v>
      </c>
      <c r="D130" t="s">
        <v>9</v>
      </c>
      <c r="E130" t="s">
        <v>3403</v>
      </c>
      <c r="F130" t="s">
        <v>174</v>
      </c>
      <c r="G130" t="s">
        <v>11</v>
      </c>
      <c r="H130" t="s">
        <v>26</v>
      </c>
    </row>
    <row r="131" spans="1:8" x14ac:dyDescent="0.3">
      <c r="A131" t="s">
        <v>243</v>
      </c>
      <c r="B131" t="s">
        <v>3404</v>
      </c>
      <c r="C131">
        <v>43</v>
      </c>
      <c r="D131" t="s">
        <v>13</v>
      </c>
      <c r="E131" t="s">
        <v>244</v>
      </c>
      <c r="F131" t="s">
        <v>3207</v>
      </c>
      <c r="G131" t="s">
        <v>11</v>
      </c>
      <c r="H131" t="s">
        <v>26</v>
      </c>
    </row>
    <row r="132" spans="1:8" x14ac:dyDescent="0.3">
      <c r="A132" t="s">
        <v>245</v>
      </c>
      <c r="B132" t="s">
        <v>3405</v>
      </c>
      <c r="C132">
        <v>29</v>
      </c>
      <c r="D132" t="s">
        <v>9</v>
      </c>
      <c r="E132" t="s">
        <v>3406</v>
      </c>
      <c r="F132" t="s">
        <v>107</v>
      </c>
      <c r="G132" t="s">
        <v>246</v>
      </c>
      <c r="H132" t="s">
        <v>15</v>
      </c>
    </row>
    <row r="133" spans="1:8" x14ac:dyDescent="0.3">
      <c r="A133" t="s">
        <v>247</v>
      </c>
      <c r="B133" t="s">
        <v>3407</v>
      </c>
      <c r="C133">
        <v>34</v>
      </c>
      <c r="D133" t="s">
        <v>13</v>
      </c>
      <c r="E133" t="s">
        <v>248</v>
      </c>
      <c r="F133" t="s">
        <v>18</v>
      </c>
      <c r="G133" t="s">
        <v>11</v>
      </c>
      <c r="H133" t="s">
        <v>22</v>
      </c>
    </row>
    <row r="134" spans="1:8" x14ac:dyDescent="0.3">
      <c r="A134" t="s">
        <v>249</v>
      </c>
      <c r="B134" t="s">
        <v>3408</v>
      </c>
      <c r="C134">
        <v>57</v>
      </c>
      <c r="D134" t="s">
        <v>13</v>
      </c>
      <c r="E134" t="s">
        <v>250</v>
      </c>
      <c r="F134" t="s">
        <v>21</v>
      </c>
      <c r="G134" t="s">
        <v>11</v>
      </c>
      <c r="H134" t="s">
        <v>34</v>
      </c>
    </row>
    <row r="135" spans="1:8" x14ac:dyDescent="0.3">
      <c r="A135" t="s">
        <v>251</v>
      </c>
      <c r="B135" t="s">
        <v>3409</v>
      </c>
      <c r="C135">
        <v>62</v>
      </c>
      <c r="D135" t="s">
        <v>13</v>
      </c>
      <c r="E135" t="s">
        <v>3410</v>
      </c>
      <c r="F135" t="s">
        <v>152</v>
      </c>
      <c r="G135" t="s">
        <v>11</v>
      </c>
      <c r="H135" t="s">
        <v>22</v>
      </c>
    </row>
    <row r="136" spans="1:8" x14ac:dyDescent="0.3">
      <c r="A136" t="s">
        <v>252</v>
      </c>
      <c r="B136" t="s">
        <v>3411</v>
      </c>
      <c r="C136">
        <v>54</v>
      </c>
      <c r="D136" t="s">
        <v>9</v>
      </c>
      <c r="E136" t="s">
        <v>253</v>
      </c>
      <c r="F136" t="s">
        <v>48</v>
      </c>
      <c r="G136" t="s">
        <v>11</v>
      </c>
      <c r="H136" t="s">
        <v>34</v>
      </c>
    </row>
    <row r="137" spans="1:8" x14ac:dyDescent="0.3">
      <c r="A137" t="s">
        <v>254</v>
      </c>
      <c r="B137" t="s">
        <v>3412</v>
      </c>
      <c r="C137">
        <v>33</v>
      </c>
      <c r="D137" t="s">
        <v>13</v>
      </c>
      <c r="E137" t="s">
        <v>255</v>
      </c>
      <c r="F137" t="s">
        <v>99</v>
      </c>
      <c r="G137" t="s">
        <v>11</v>
      </c>
      <c r="H137" t="s">
        <v>15</v>
      </c>
    </row>
    <row r="138" spans="1:8" x14ac:dyDescent="0.3">
      <c r="A138" t="s">
        <v>256</v>
      </c>
      <c r="B138" t="s">
        <v>3413</v>
      </c>
      <c r="C138">
        <v>29</v>
      </c>
      <c r="D138" t="s">
        <v>9</v>
      </c>
      <c r="E138" t="s">
        <v>3414</v>
      </c>
      <c r="F138" t="s">
        <v>45</v>
      </c>
      <c r="G138" t="s">
        <v>11</v>
      </c>
      <c r="H138" t="s">
        <v>26</v>
      </c>
    </row>
    <row r="139" spans="1:8" x14ac:dyDescent="0.3">
      <c r="A139" t="s">
        <v>257</v>
      </c>
      <c r="B139" t="s">
        <v>3415</v>
      </c>
      <c r="C139">
        <v>55</v>
      </c>
      <c r="D139" t="s">
        <v>13</v>
      </c>
      <c r="E139" t="s">
        <v>3416</v>
      </c>
      <c r="F139" t="s">
        <v>21</v>
      </c>
      <c r="G139" t="s">
        <v>11</v>
      </c>
      <c r="H139" t="s">
        <v>15</v>
      </c>
    </row>
    <row r="140" spans="1:8" x14ac:dyDescent="0.3">
      <c r="A140" t="s">
        <v>258</v>
      </c>
      <c r="B140" t="s">
        <v>3417</v>
      </c>
      <c r="C140">
        <v>43</v>
      </c>
      <c r="D140" t="s">
        <v>9</v>
      </c>
      <c r="E140" t="s">
        <v>3374</v>
      </c>
      <c r="F140" t="s">
        <v>171</v>
      </c>
      <c r="G140" t="s">
        <v>11</v>
      </c>
      <c r="H140" t="s">
        <v>34</v>
      </c>
    </row>
    <row r="141" spans="1:8" x14ac:dyDescent="0.3">
      <c r="A141" t="s">
        <v>259</v>
      </c>
      <c r="B141" t="s">
        <v>3418</v>
      </c>
      <c r="C141">
        <v>32</v>
      </c>
      <c r="D141" t="s">
        <v>9</v>
      </c>
      <c r="E141" t="s">
        <v>3419</v>
      </c>
      <c r="F141" t="s">
        <v>75</v>
      </c>
      <c r="G141" t="s">
        <v>11</v>
      </c>
      <c r="H141" t="s">
        <v>22</v>
      </c>
    </row>
    <row r="142" spans="1:8" x14ac:dyDescent="0.3">
      <c r="A142" t="s">
        <v>260</v>
      </c>
      <c r="B142" t="s">
        <v>3420</v>
      </c>
      <c r="C142">
        <v>63</v>
      </c>
      <c r="D142" t="s">
        <v>13</v>
      </c>
      <c r="E142" t="s">
        <v>3421</v>
      </c>
      <c r="F142" t="s">
        <v>37</v>
      </c>
      <c r="G142" t="s">
        <v>11</v>
      </c>
      <c r="H142" t="s">
        <v>34</v>
      </c>
    </row>
    <row r="143" spans="1:8" x14ac:dyDescent="0.3">
      <c r="A143" t="s">
        <v>261</v>
      </c>
      <c r="B143" t="s">
        <v>3422</v>
      </c>
      <c r="C143">
        <v>30</v>
      </c>
      <c r="D143" t="s">
        <v>9</v>
      </c>
      <c r="E143" t="s">
        <v>3423</v>
      </c>
      <c r="F143" t="s">
        <v>25</v>
      </c>
      <c r="G143" t="s">
        <v>246</v>
      </c>
      <c r="H143" t="s">
        <v>22</v>
      </c>
    </row>
    <row r="144" spans="1:8" x14ac:dyDescent="0.3">
      <c r="A144" t="s">
        <v>262</v>
      </c>
      <c r="B144" t="s">
        <v>3424</v>
      </c>
      <c r="C144">
        <v>37</v>
      </c>
      <c r="D144" t="s">
        <v>9</v>
      </c>
      <c r="E144" t="s">
        <v>3425</v>
      </c>
      <c r="F144" t="s">
        <v>43</v>
      </c>
      <c r="G144" t="s">
        <v>11</v>
      </c>
      <c r="H144" t="s">
        <v>22</v>
      </c>
    </row>
    <row r="145" spans="1:8" x14ac:dyDescent="0.3">
      <c r="A145" t="s">
        <v>263</v>
      </c>
      <c r="B145" t="s">
        <v>3426</v>
      </c>
      <c r="C145">
        <v>46</v>
      </c>
      <c r="D145" t="s">
        <v>9</v>
      </c>
      <c r="E145" t="s">
        <v>264</v>
      </c>
      <c r="F145" t="s">
        <v>18</v>
      </c>
      <c r="G145" t="s">
        <v>11</v>
      </c>
      <c r="H145" t="s">
        <v>22</v>
      </c>
    </row>
    <row r="146" spans="1:8" x14ac:dyDescent="0.3">
      <c r="A146" t="s">
        <v>265</v>
      </c>
      <c r="B146" t="s">
        <v>3427</v>
      </c>
      <c r="C146">
        <v>62</v>
      </c>
      <c r="D146" t="s">
        <v>13</v>
      </c>
      <c r="E146" t="s">
        <v>3428</v>
      </c>
      <c r="F146" t="s">
        <v>116</v>
      </c>
      <c r="G146" t="s">
        <v>11</v>
      </c>
      <c r="H146" t="s">
        <v>22</v>
      </c>
    </row>
    <row r="147" spans="1:8" x14ac:dyDescent="0.3">
      <c r="A147" t="s">
        <v>266</v>
      </c>
      <c r="B147" t="s">
        <v>3429</v>
      </c>
      <c r="C147">
        <v>46</v>
      </c>
      <c r="D147" t="s">
        <v>9</v>
      </c>
      <c r="E147" t="s">
        <v>267</v>
      </c>
      <c r="F147" t="s">
        <v>154</v>
      </c>
      <c r="G147" t="s">
        <v>11</v>
      </c>
      <c r="H147" t="s">
        <v>15</v>
      </c>
    </row>
    <row r="148" spans="1:8" x14ac:dyDescent="0.3">
      <c r="A148" t="s">
        <v>268</v>
      </c>
      <c r="B148" t="s">
        <v>3430</v>
      </c>
      <c r="C148">
        <v>32</v>
      </c>
      <c r="D148" t="s">
        <v>13</v>
      </c>
      <c r="E148" t="s">
        <v>269</v>
      </c>
      <c r="F148" t="s">
        <v>3330</v>
      </c>
      <c r="G148" t="s">
        <v>11</v>
      </c>
      <c r="H148" t="s">
        <v>34</v>
      </c>
    </row>
    <row r="149" spans="1:8" x14ac:dyDescent="0.3">
      <c r="A149" t="s">
        <v>270</v>
      </c>
      <c r="B149" t="s">
        <v>3431</v>
      </c>
      <c r="C149">
        <v>49</v>
      </c>
      <c r="D149" t="s">
        <v>13</v>
      </c>
      <c r="E149" t="s">
        <v>3432</v>
      </c>
      <c r="F149" t="s">
        <v>104</v>
      </c>
      <c r="G149" t="s">
        <v>11</v>
      </c>
      <c r="H149" t="s">
        <v>15</v>
      </c>
    </row>
    <row r="150" spans="1:8" x14ac:dyDescent="0.3">
      <c r="A150" t="s">
        <v>271</v>
      </c>
      <c r="B150" t="s">
        <v>3433</v>
      </c>
      <c r="C150">
        <v>42</v>
      </c>
      <c r="D150" t="s">
        <v>13</v>
      </c>
      <c r="E150" t="s">
        <v>3434</v>
      </c>
      <c r="F150" t="s">
        <v>191</v>
      </c>
      <c r="G150" t="s">
        <v>11</v>
      </c>
      <c r="H150" t="s">
        <v>22</v>
      </c>
    </row>
    <row r="151" spans="1:8" x14ac:dyDescent="0.3">
      <c r="A151" t="s">
        <v>272</v>
      </c>
      <c r="B151" t="s">
        <v>3435</v>
      </c>
      <c r="C151">
        <v>33</v>
      </c>
      <c r="D151" t="s">
        <v>9</v>
      </c>
      <c r="E151" t="s">
        <v>3436</v>
      </c>
      <c r="F151" t="s">
        <v>152</v>
      </c>
      <c r="G151" t="s">
        <v>11</v>
      </c>
      <c r="H151" t="s">
        <v>15</v>
      </c>
    </row>
    <row r="152" spans="1:8" x14ac:dyDescent="0.3">
      <c r="A152" t="s">
        <v>273</v>
      </c>
      <c r="B152" t="s">
        <v>3437</v>
      </c>
      <c r="C152">
        <v>24</v>
      </c>
      <c r="D152" t="s">
        <v>9</v>
      </c>
      <c r="E152" t="s">
        <v>3438</v>
      </c>
      <c r="F152" t="s">
        <v>186</v>
      </c>
      <c r="G152" t="s">
        <v>11</v>
      </c>
      <c r="H152" t="s">
        <v>34</v>
      </c>
    </row>
    <row r="153" spans="1:8" x14ac:dyDescent="0.3">
      <c r="A153" t="s">
        <v>274</v>
      </c>
      <c r="B153" t="s">
        <v>3439</v>
      </c>
      <c r="C153">
        <v>25</v>
      </c>
      <c r="D153" t="s">
        <v>13</v>
      </c>
      <c r="E153" t="s">
        <v>3440</v>
      </c>
      <c r="F153" t="s">
        <v>28</v>
      </c>
      <c r="G153" t="s">
        <v>11</v>
      </c>
      <c r="H153" t="s">
        <v>34</v>
      </c>
    </row>
    <row r="154" spans="1:8" x14ac:dyDescent="0.3">
      <c r="A154" t="s">
        <v>275</v>
      </c>
      <c r="B154" t="s">
        <v>3441</v>
      </c>
      <c r="C154">
        <v>41</v>
      </c>
      <c r="D154" t="s">
        <v>13</v>
      </c>
      <c r="E154" t="s">
        <v>276</v>
      </c>
      <c r="F154" t="s">
        <v>72</v>
      </c>
      <c r="G154" t="s">
        <v>11</v>
      </c>
      <c r="H154" t="s">
        <v>15</v>
      </c>
    </row>
    <row r="155" spans="1:8" x14ac:dyDescent="0.3">
      <c r="A155" t="s">
        <v>277</v>
      </c>
      <c r="B155" t="s">
        <v>3442</v>
      </c>
      <c r="C155">
        <v>31</v>
      </c>
      <c r="D155" t="s">
        <v>9</v>
      </c>
      <c r="E155" t="s">
        <v>3443</v>
      </c>
      <c r="F155" t="s">
        <v>3200</v>
      </c>
      <c r="G155" t="s">
        <v>11</v>
      </c>
      <c r="H155" t="s">
        <v>22</v>
      </c>
    </row>
    <row r="156" spans="1:8" x14ac:dyDescent="0.3">
      <c r="A156" t="s">
        <v>278</v>
      </c>
      <c r="B156" t="s">
        <v>3444</v>
      </c>
      <c r="C156">
        <v>35</v>
      </c>
      <c r="D156" t="s">
        <v>13</v>
      </c>
      <c r="E156" t="s">
        <v>279</v>
      </c>
      <c r="F156" t="s">
        <v>109</v>
      </c>
      <c r="G156" t="s">
        <v>11</v>
      </c>
      <c r="H156" t="s">
        <v>34</v>
      </c>
    </row>
    <row r="157" spans="1:8" x14ac:dyDescent="0.3">
      <c r="A157" t="s">
        <v>280</v>
      </c>
      <c r="B157" t="s">
        <v>3445</v>
      </c>
      <c r="C157">
        <v>60</v>
      </c>
      <c r="D157" t="s">
        <v>13</v>
      </c>
      <c r="E157" t="s">
        <v>281</v>
      </c>
      <c r="F157" t="s">
        <v>160</v>
      </c>
      <c r="G157" t="s">
        <v>11</v>
      </c>
      <c r="H157" t="s">
        <v>34</v>
      </c>
    </row>
    <row r="158" spans="1:8" x14ac:dyDescent="0.3">
      <c r="A158" t="s">
        <v>282</v>
      </c>
      <c r="B158" t="s">
        <v>3446</v>
      </c>
      <c r="C158">
        <v>46</v>
      </c>
      <c r="D158" t="s">
        <v>9</v>
      </c>
      <c r="E158" t="s">
        <v>3447</v>
      </c>
      <c r="F158" t="s">
        <v>3200</v>
      </c>
      <c r="G158" t="s">
        <v>11</v>
      </c>
      <c r="H158" t="s">
        <v>22</v>
      </c>
    </row>
    <row r="159" spans="1:8" x14ac:dyDescent="0.3">
      <c r="A159" t="s">
        <v>283</v>
      </c>
      <c r="B159" t="s">
        <v>3448</v>
      </c>
      <c r="C159">
        <v>59</v>
      </c>
      <c r="D159" t="s">
        <v>9</v>
      </c>
      <c r="E159" t="s">
        <v>3449</v>
      </c>
      <c r="F159" t="s">
        <v>3200</v>
      </c>
      <c r="G159" t="s">
        <v>11</v>
      </c>
      <c r="H159" t="s">
        <v>15</v>
      </c>
    </row>
    <row r="160" spans="1:8" x14ac:dyDescent="0.3">
      <c r="A160" t="s">
        <v>284</v>
      </c>
      <c r="B160" t="s">
        <v>3450</v>
      </c>
      <c r="C160">
        <v>43</v>
      </c>
      <c r="D160" t="s">
        <v>9</v>
      </c>
      <c r="E160" t="s">
        <v>3451</v>
      </c>
      <c r="F160" t="s">
        <v>109</v>
      </c>
      <c r="G160" t="s">
        <v>11</v>
      </c>
      <c r="H160" t="s">
        <v>22</v>
      </c>
    </row>
    <row r="161" spans="1:8" x14ac:dyDescent="0.3">
      <c r="A161" t="s">
        <v>285</v>
      </c>
      <c r="B161" t="s">
        <v>3452</v>
      </c>
      <c r="C161">
        <v>46</v>
      </c>
      <c r="D161" t="s">
        <v>13</v>
      </c>
      <c r="E161" t="s">
        <v>286</v>
      </c>
      <c r="F161" t="s">
        <v>3232</v>
      </c>
      <c r="G161" t="s">
        <v>11</v>
      </c>
      <c r="H161" t="s">
        <v>34</v>
      </c>
    </row>
    <row r="162" spans="1:8" x14ac:dyDescent="0.3">
      <c r="A162" t="s">
        <v>287</v>
      </c>
      <c r="B162" t="s">
        <v>3453</v>
      </c>
      <c r="C162">
        <v>41</v>
      </c>
      <c r="D162" t="s">
        <v>13</v>
      </c>
      <c r="E162" t="s">
        <v>3454</v>
      </c>
      <c r="F162" t="s">
        <v>3198</v>
      </c>
      <c r="G162" t="s">
        <v>11</v>
      </c>
      <c r="H162" t="s">
        <v>15</v>
      </c>
    </row>
    <row r="163" spans="1:8" x14ac:dyDescent="0.3">
      <c r="A163" t="s">
        <v>288</v>
      </c>
      <c r="B163" t="s">
        <v>3455</v>
      </c>
      <c r="C163">
        <v>18</v>
      </c>
      <c r="D163" t="s">
        <v>13</v>
      </c>
      <c r="E163" t="s">
        <v>289</v>
      </c>
      <c r="F163" t="s">
        <v>84</v>
      </c>
      <c r="G163" t="s">
        <v>11</v>
      </c>
      <c r="H163" t="s">
        <v>26</v>
      </c>
    </row>
    <row r="164" spans="1:8" x14ac:dyDescent="0.3">
      <c r="A164" t="s">
        <v>290</v>
      </c>
      <c r="B164" t="s">
        <v>3456</v>
      </c>
      <c r="C164">
        <v>37</v>
      </c>
      <c r="D164" t="s">
        <v>9</v>
      </c>
      <c r="E164" t="s">
        <v>291</v>
      </c>
      <c r="F164" t="s">
        <v>145</v>
      </c>
      <c r="G164" t="s">
        <v>246</v>
      </c>
      <c r="H164" t="s">
        <v>26</v>
      </c>
    </row>
    <row r="165" spans="1:8" x14ac:dyDescent="0.3">
      <c r="A165" t="s">
        <v>292</v>
      </c>
      <c r="B165" t="s">
        <v>3457</v>
      </c>
      <c r="C165">
        <v>21</v>
      </c>
      <c r="D165" t="s">
        <v>9</v>
      </c>
      <c r="E165" t="s">
        <v>3458</v>
      </c>
      <c r="F165" t="s">
        <v>122</v>
      </c>
      <c r="G165" t="s">
        <v>11</v>
      </c>
      <c r="H165" t="s">
        <v>22</v>
      </c>
    </row>
    <row r="166" spans="1:8" x14ac:dyDescent="0.3">
      <c r="A166" t="s">
        <v>293</v>
      </c>
      <c r="B166" t="s">
        <v>3459</v>
      </c>
      <c r="C166">
        <v>39</v>
      </c>
      <c r="D166" t="s">
        <v>13</v>
      </c>
      <c r="E166" t="s">
        <v>294</v>
      </c>
      <c r="F166" t="s">
        <v>52</v>
      </c>
      <c r="G166" t="s">
        <v>11</v>
      </c>
      <c r="H166" t="s">
        <v>26</v>
      </c>
    </row>
    <row r="167" spans="1:8" x14ac:dyDescent="0.3">
      <c r="A167" t="s">
        <v>295</v>
      </c>
      <c r="B167" t="s">
        <v>3460</v>
      </c>
      <c r="C167">
        <v>47</v>
      </c>
      <c r="D167" t="s">
        <v>13</v>
      </c>
      <c r="E167" t="s">
        <v>296</v>
      </c>
      <c r="F167" t="s">
        <v>122</v>
      </c>
      <c r="G167" t="s">
        <v>11</v>
      </c>
      <c r="H167" t="s">
        <v>15</v>
      </c>
    </row>
    <row r="168" spans="1:8" x14ac:dyDescent="0.3">
      <c r="A168" t="s">
        <v>297</v>
      </c>
      <c r="B168" t="s">
        <v>3461</v>
      </c>
      <c r="C168">
        <v>25</v>
      </c>
      <c r="D168" t="s">
        <v>13</v>
      </c>
      <c r="E168" t="s">
        <v>3462</v>
      </c>
      <c r="F168" t="s">
        <v>99</v>
      </c>
      <c r="G168" t="s">
        <v>11</v>
      </c>
      <c r="H168" t="s">
        <v>26</v>
      </c>
    </row>
    <row r="169" spans="1:8" x14ac:dyDescent="0.3">
      <c r="A169" t="s">
        <v>298</v>
      </c>
      <c r="B169" t="s">
        <v>3463</v>
      </c>
      <c r="C169">
        <v>36</v>
      </c>
      <c r="D169" t="s">
        <v>13</v>
      </c>
      <c r="E169" t="s">
        <v>3464</v>
      </c>
      <c r="F169" t="s">
        <v>145</v>
      </c>
      <c r="G169" t="s">
        <v>11</v>
      </c>
      <c r="H169" t="s">
        <v>34</v>
      </c>
    </row>
    <row r="170" spans="1:8" x14ac:dyDescent="0.3">
      <c r="A170" t="s">
        <v>299</v>
      </c>
      <c r="B170" t="s">
        <v>3465</v>
      </c>
      <c r="C170">
        <v>36</v>
      </c>
      <c r="D170" t="s">
        <v>13</v>
      </c>
      <c r="E170" t="s">
        <v>300</v>
      </c>
      <c r="F170" t="s">
        <v>152</v>
      </c>
      <c r="G170" t="s">
        <v>11</v>
      </c>
      <c r="H170" t="s">
        <v>15</v>
      </c>
    </row>
    <row r="171" spans="1:8" x14ac:dyDescent="0.3">
      <c r="A171" t="s">
        <v>301</v>
      </c>
      <c r="B171" t="s">
        <v>3466</v>
      </c>
      <c r="C171">
        <v>64</v>
      </c>
      <c r="D171" t="s">
        <v>9</v>
      </c>
      <c r="E171" t="s">
        <v>302</v>
      </c>
      <c r="F171" t="s">
        <v>3212</v>
      </c>
      <c r="G171" t="s">
        <v>11</v>
      </c>
      <c r="H171" t="s">
        <v>22</v>
      </c>
    </row>
    <row r="172" spans="1:8" x14ac:dyDescent="0.3">
      <c r="A172" t="s">
        <v>303</v>
      </c>
      <c r="B172" t="s">
        <v>3467</v>
      </c>
      <c r="C172">
        <v>18</v>
      </c>
      <c r="D172" t="s">
        <v>9</v>
      </c>
      <c r="E172" t="s">
        <v>3468</v>
      </c>
      <c r="F172" t="s">
        <v>72</v>
      </c>
      <c r="G172" t="s">
        <v>11</v>
      </c>
      <c r="H172" t="s">
        <v>34</v>
      </c>
    </row>
    <row r="173" spans="1:8" x14ac:dyDescent="0.3">
      <c r="A173" t="s">
        <v>304</v>
      </c>
      <c r="B173" t="s">
        <v>3469</v>
      </c>
      <c r="C173">
        <v>44</v>
      </c>
      <c r="D173" t="s">
        <v>13</v>
      </c>
      <c r="E173" t="s">
        <v>305</v>
      </c>
      <c r="F173" t="s">
        <v>154</v>
      </c>
      <c r="G173" t="s">
        <v>11</v>
      </c>
      <c r="H173" t="s">
        <v>15</v>
      </c>
    </row>
    <row r="174" spans="1:8" x14ac:dyDescent="0.3">
      <c r="A174" t="s">
        <v>306</v>
      </c>
      <c r="B174" t="s">
        <v>3470</v>
      </c>
      <c r="C174">
        <v>41</v>
      </c>
      <c r="D174" t="s">
        <v>13</v>
      </c>
      <c r="E174" t="s">
        <v>3471</v>
      </c>
      <c r="F174" t="s">
        <v>3210</v>
      </c>
      <c r="G174" t="s">
        <v>11</v>
      </c>
      <c r="H174" t="s">
        <v>22</v>
      </c>
    </row>
    <row r="175" spans="1:8" x14ac:dyDescent="0.3">
      <c r="A175" t="s">
        <v>307</v>
      </c>
      <c r="B175" t="s">
        <v>3472</v>
      </c>
      <c r="C175">
        <v>41</v>
      </c>
      <c r="D175" t="s">
        <v>13</v>
      </c>
      <c r="E175" t="s">
        <v>3376</v>
      </c>
      <c r="F175" t="s">
        <v>160</v>
      </c>
      <c r="G175" t="s">
        <v>11</v>
      </c>
      <c r="H175" t="s">
        <v>15</v>
      </c>
    </row>
    <row r="176" spans="1:8" x14ac:dyDescent="0.3">
      <c r="A176" t="s">
        <v>308</v>
      </c>
      <c r="B176" t="s">
        <v>3473</v>
      </c>
      <c r="C176">
        <v>26</v>
      </c>
      <c r="D176" t="s">
        <v>13</v>
      </c>
      <c r="E176" t="s">
        <v>309</v>
      </c>
      <c r="F176" t="s">
        <v>109</v>
      </c>
      <c r="G176" t="s">
        <v>11</v>
      </c>
      <c r="H176" t="s">
        <v>34</v>
      </c>
    </row>
    <row r="177" spans="1:8" x14ac:dyDescent="0.3">
      <c r="A177" t="s">
        <v>310</v>
      </c>
      <c r="B177" t="s">
        <v>3474</v>
      </c>
      <c r="C177">
        <v>56</v>
      </c>
      <c r="D177" t="s">
        <v>9</v>
      </c>
      <c r="E177" t="s">
        <v>3475</v>
      </c>
      <c r="F177" t="s">
        <v>63</v>
      </c>
      <c r="G177" t="s">
        <v>11</v>
      </c>
      <c r="H177" t="s">
        <v>15</v>
      </c>
    </row>
    <row r="178" spans="1:8" x14ac:dyDescent="0.3">
      <c r="A178" t="s">
        <v>311</v>
      </c>
      <c r="B178" t="s">
        <v>3476</v>
      </c>
      <c r="C178">
        <v>48</v>
      </c>
      <c r="D178" t="s">
        <v>9</v>
      </c>
      <c r="E178" t="s">
        <v>312</v>
      </c>
      <c r="F178" t="s">
        <v>109</v>
      </c>
      <c r="G178" t="s">
        <v>11</v>
      </c>
      <c r="H178" t="s">
        <v>26</v>
      </c>
    </row>
    <row r="179" spans="1:8" x14ac:dyDescent="0.3">
      <c r="A179" t="s">
        <v>313</v>
      </c>
      <c r="B179" t="s">
        <v>3477</v>
      </c>
      <c r="C179">
        <v>55</v>
      </c>
      <c r="D179" t="s">
        <v>9</v>
      </c>
      <c r="E179" t="s">
        <v>314</v>
      </c>
      <c r="F179" t="s">
        <v>315</v>
      </c>
      <c r="G179" t="s">
        <v>11</v>
      </c>
      <c r="H179" t="s">
        <v>15</v>
      </c>
    </row>
    <row r="180" spans="1:8" x14ac:dyDescent="0.3">
      <c r="A180" t="s">
        <v>316</v>
      </c>
      <c r="B180" t="s">
        <v>3478</v>
      </c>
      <c r="C180">
        <v>33</v>
      </c>
      <c r="D180" t="s">
        <v>13</v>
      </c>
      <c r="E180" t="s">
        <v>3479</v>
      </c>
      <c r="F180" t="s">
        <v>3330</v>
      </c>
      <c r="G180" t="s">
        <v>11</v>
      </c>
      <c r="H180" t="s">
        <v>22</v>
      </c>
    </row>
    <row r="181" spans="1:8" x14ac:dyDescent="0.3">
      <c r="A181" t="s">
        <v>317</v>
      </c>
      <c r="B181" t="s">
        <v>3480</v>
      </c>
      <c r="C181">
        <v>43</v>
      </c>
      <c r="D181" t="s">
        <v>13</v>
      </c>
      <c r="E181" t="s">
        <v>318</v>
      </c>
      <c r="F181" t="s">
        <v>75</v>
      </c>
      <c r="G181" t="s">
        <v>11</v>
      </c>
      <c r="H181" t="s">
        <v>26</v>
      </c>
    </row>
    <row r="182" spans="1:8" x14ac:dyDescent="0.3">
      <c r="A182" t="s">
        <v>319</v>
      </c>
      <c r="B182" t="s">
        <v>3481</v>
      </c>
      <c r="C182">
        <v>38</v>
      </c>
      <c r="D182" t="s">
        <v>9</v>
      </c>
      <c r="E182" t="s">
        <v>3482</v>
      </c>
      <c r="F182" t="s">
        <v>238</v>
      </c>
      <c r="G182" t="s">
        <v>11</v>
      </c>
      <c r="H182" t="s">
        <v>22</v>
      </c>
    </row>
    <row r="183" spans="1:8" x14ac:dyDescent="0.3">
      <c r="A183" t="s">
        <v>320</v>
      </c>
      <c r="B183" t="s">
        <v>3483</v>
      </c>
      <c r="C183">
        <v>60</v>
      </c>
      <c r="D183" t="s">
        <v>9</v>
      </c>
      <c r="E183" t="s">
        <v>3484</v>
      </c>
      <c r="F183" t="s">
        <v>3218</v>
      </c>
      <c r="G183" t="s">
        <v>11</v>
      </c>
      <c r="H183" t="s">
        <v>22</v>
      </c>
    </row>
    <row r="184" spans="1:8" x14ac:dyDescent="0.3">
      <c r="A184" t="s">
        <v>321</v>
      </c>
      <c r="B184" t="s">
        <v>3485</v>
      </c>
      <c r="C184">
        <v>23</v>
      </c>
      <c r="D184" t="s">
        <v>13</v>
      </c>
      <c r="E184" t="s">
        <v>322</v>
      </c>
      <c r="F184" t="s">
        <v>60</v>
      </c>
      <c r="G184" t="s">
        <v>11</v>
      </c>
      <c r="H184" t="s">
        <v>26</v>
      </c>
    </row>
    <row r="185" spans="1:8" x14ac:dyDescent="0.3">
      <c r="A185" t="s">
        <v>323</v>
      </c>
      <c r="B185" t="s">
        <v>3486</v>
      </c>
      <c r="C185">
        <v>18</v>
      </c>
      <c r="D185" t="s">
        <v>9</v>
      </c>
      <c r="E185" t="s">
        <v>3487</v>
      </c>
      <c r="F185" t="s">
        <v>3218</v>
      </c>
      <c r="G185" t="s">
        <v>11</v>
      </c>
      <c r="H185" t="s">
        <v>15</v>
      </c>
    </row>
    <row r="186" spans="1:8" x14ac:dyDescent="0.3">
      <c r="A186" t="s">
        <v>324</v>
      </c>
      <c r="B186" t="s">
        <v>3488</v>
      </c>
      <c r="C186">
        <v>46</v>
      </c>
      <c r="D186" t="s">
        <v>13</v>
      </c>
      <c r="E186" t="s">
        <v>3489</v>
      </c>
      <c r="F186" t="s">
        <v>3200</v>
      </c>
      <c r="G186" t="s">
        <v>11</v>
      </c>
      <c r="H186" t="s">
        <v>26</v>
      </c>
    </row>
    <row r="187" spans="1:8" x14ac:dyDescent="0.3">
      <c r="A187" t="s">
        <v>325</v>
      </c>
      <c r="B187" t="s">
        <v>3490</v>
      </c>
      <c r="C187">
        <v>54</v>
      </c>
      <c r="D187" t="s">
        <v>13</v>
      </c>
      <c r="E187" t="s">
        <v>3491</v>
      </c>
      <c r="F187" t="s">
        <v>3232</v>
      </c>
      <c r="G187" t="s">
        <v>11</v>
      </c>
      <c r="H187" t="s">
        <v>15</v>
      </c>
    </row>
    <row r="188" spans="1:8" x14ac:dyDescent="0.3">
      <c r="A188" t="s">
        <v>326</v>
      </c>
      <c r="B188" t="s">
        <v>3492</v>
      </c>
      <c r="C188">
        <v>53</v>
      </c>
      <c r="D188" t="s">
        <v>9</v>
      </c>
      <c r="E188" t="s">
        <v>3493</v>
      </c>
      <c r="F188" t="s">
        <v>72</v>
      </c>
      <c r="G188" t="s">
        <v>11</v>
      </c>
      <c r="H188" t="s">
        <v>26</v>
      </c>
    </row>
    <row r="189" spans="1:8" x14ac:dyDescent="0.3">
      <c r="A189" t="s">
        <v>327</v>
      </c>
      <c r="B189" t="s">
        <v>3494</v>
      </c>
      <c r="C189">
        <v>60</v>
      </c>
      <c r="D189" t="s">
        <v>13</v>
      </c>
      <c r="E189" t="s">
        <v>3495</v>
      </c>
      <c r="F189" t="s">
        <v>18</v>
      </c>
      <c r="G189" t="s">
        <v>11</v>
      </c>
      <c r="H189" t="s">
        <v>15</v>
      </c>
    </row>
    <row r="190" spans="1:8" x14ac:dyDescent="0.3">
      <c r="A190" t="s">
        <v>328</v>
      </c>
      <c r="B190" t="s">
        <v>3496</v>
      </c>
      <c r="C190">
        <v>42</v>
      </c>
      <c r="D190" t="s">
        <v>9</v>
      </c>
      <c r="E190" t="s">
        <v>329</v>
      </c>
      <c r="F190" t="s">
        <v>3290</v>
      </c>
      <c r="G190" t="s">
        <v>11</v>
      </c>
      <c r="H190" t="s">
        <v>26</v>
      </c>
    </row>
    <row r="191" spans="1:8" x14ac:dyDescent="0.3">
      <c r="A191" t="s">
        <v>330</v>
      </c>
      <c r="B191" t="s">
        <v>3497</v>
      </c>
      <c r="C191">
        <v>29</v>
      </c>
      <c r="D191" t="s">
        <v>9</v>
      </c>
      <c r="E191" t="s">
        <v>3498</v>
      </c>
      <c r="F191" t="s">
        <v>315</v>
      </c>
      <c r="G191" t="s">
        <v>11</v>
      </c>
      <c r="H191" t="s">
        <v>34</v>
      </c>
    </row>
    <row r="192" spans="1:8" x14ac:dyDescent="0.3">
      <c r="A192" t="s">
        <v>331</v>
      </c>
      <c r="B192" t="s">
        <v>3499</v>
      </c>
      <c r="C192">
        <v>21</v>
      </c>
      <c r="D192" t="s">
        <v>9</v>
      </c>
      <c r="E192" t="s">
        <v>332</v>
      </c>
      <c r="F192" t="s">
        <v>3218</v>
      </c>
      <c r="G192" t="s">
        <v>11</v>
      </c>
      <c r="H192" t="s">
        <v>22</v>
      </c>
    </row>
    <row r="193" spans="1:8" x14ac:dyDescent="0.3">
      <c r="A193" t="s">
        <v>333</v>
      </c>
      <c r="B193" t="s">
        <v>3500</v>
      </c>
      <c r="C193">
        <v>29</v>
      </c>
      <c r="D193" t="s">
        <v>13</v>
      </c>
      <c r="E193" t="s">
        <v>334</v>
      </c>
      <c r="F193" t="s">
        <v>21</v>
      </c>
      <c r="G193" t="s">
        <v>11</v>
      </c>
      <c r="H193" t="s">
        <v>22</v>
      </c>
    </row>
    <row r="194" spans="1:8" x14ac:dyDescent="0.3">
      <c r="A194" t="s">
        <v>335</v>
      </c>
      <c r="B194" t="s">
        <v>3501</v>
      </c>
      <c r="C194">
        <v>26</v>
      </c>
      <c r="D194" t="s">
        <v>9</v>
      </c>
      <c r="E194" t="s">
        <v>3502</v>
      </c>
      <c r="F194" t="s">
        <v>68</v>
      </c>
      <c r="G194" t="s">
        <v>11</v>
      </c>
      <c r="H194" t="s">
        <v>34</v>
      </c>
    </row>
    <row r="195" spans="1:8" x14ac:dyDescent="0.3">
      <c r="A195" t="s">
        <v>336</v>
      </c>
      <c r="B195" t="s">
        <v>3503</v>
      </c>
      <c r="C195">
        <v>38</v>
      </c>
      <c r="D195" t="s">
        <v>9</v>
      </c>
      <c r="E195" t="s">
        <v>3504</v>
      </c>
      <c r="F195" t="s">
        <v>52</v>
      </c>
      <c r="G195" t="s">
        <v>11</v>
      </c>
      <c r="H195" t="s">
        <v>34</v>
      </c>
    </row>
    <row r="196" spans="1:8" x14ac:dyDescent="0.3">
      <c r="A196" t="s">
        <v>337</v>
      </c>
      <c r="B196" t="s">
        <v>3505</v>
      </c>
      <c r="C196">
        <v>46</v>
      </c>
      <c r="D196" t="s">
        <v>9</v>
      </c>
      <c r="E196" t="s">
        <v>338</v>
      </c>
      <c r="F196" t="s">
        <v>37</v>
      </c>
      <c r="G196" t="s">
        <v>11</v>
      </c>
      <c r="H196" t="s">
        <v>34</v>
      </c>
    </row>
    <row r="197" spans="1:8" x14ac:dyDescent="0.3">
      <c r="A197" t="s">
        <v>339</v>
      </c>
      <c r="B197" t="s">
        <v>3506</v>
      </c>
      <c r="C197">
        <v>60</v>
      </c>
      <c r="D197" t="s">
        <v>9</v>
      </c>
      <c r="E197" t="s">
        <v>340</v>
      </c>
      <c r="F197" t="s">
        <v>84</v>
      </c>
      <c r="G197" t="s">
        <v>11</v>
      </c>
      <c r="H197" t="s">
        <v>26</v>
      </c>
    </row>
    <row r="198" spans="1:8" x14ac:dyDescent="0.3">
      <c r="A198" t="s">
        <v>341</v>
      </c>
      <c r="B198" t="s">
        <v>3507</v>
      </c>
      <c r="C198">
        <v>18</v>
      </c>
      <c r="D198" t="s">
        <v>13</v>
      </c>
      <c r="E198" t="s">
        <v>3508</v>
      </c>
      <c r="F198" t="s">
        <v>104</v>
      </c>
      <c r="G198" t="s">
        <v>11</v>
      </c>
      <c r="H198" t="s">
        <v>15</v>
      </c>
    </row>
    <row r="199" spans="1:8" x14ac:dyDescent="0.3">
      <c r="A199" t="s">
        <v>342</v>
      </c>
      <c r="B199" t="s">
        <v>3509</v>
      </c>
      <c r="C199">
        <v>45</v>
      </c>
      <c r="D199" t="s">
        <v>13</v>
      </c>
      <c r="E199" t="s">
        <v>128</v>
      </c>
      <c r="F199" t="s">
        <v>125</v>
      </c>
      <c r="G199" t="s">
        <v>11</v>
      </c>
      <c r="H199" t="s">
        <v>15</v>
      </c>
    </row>
    <row r="200" spans="1:8" x14ac:dyDescent="0.3">
      <c r="A200" t="s">
        <v>343</v>
      </c>
      <c r="B200" t="s">
        <v>3510</v>
      </c>
      <c r="C200">
        <v>54</v>
      </c>
      <c r="D200" t="s">
        <v>9</v>
      </c>
      <c r="E200" t="s">
        <v>344</v>
      </c>
      <c r="F200" t="s">
        <v>109</v>
      </c>
      <c r="G200" t="s">
        <v>11</v>
      </c>
      <c r="H200" t="s">
        <v>22</v>
      </c>
    </row>
    <row r="201" spans="1:8" x14ac:dyDescent="0.3">
      <c r="A201" t="s">
        <v>345</v>
      </c>
      <c r="B201" t="s">
        <v>3511</v>
      </c>
      <c r="C201">
        <v>46</v>
      </c>
      <c r="D201" t="s">
        <v>9</v>
      </c>
      <c r="E201" t="s">
        <v>3512</v>
      </c>
      <c r="F201" t="s">
        <v>145</v>
      </c>
      <c r="G201" t="s">
        <v>11</v>
      </c>
      <c r="H201" t="s">
        <v>22</v>
      </c>
    </row>
    <row r="202" spans="1:8" x14ac:dyDescent="0.3">
      <c r="A202" t="s">
        <v>346</v>
      </c>
      <c r="B202" t="s">
        <v>3513</v>
      </c>
      <c r="C202">
        <v>30</v>
      </c>
      <c r="D202" t="s">
        <v>9</v>
      </c>
      <c r="E202" t="s">
        <v>3514</v>
      </c>
      <c r="F202" t="s">
        <v>238</v>
      </c>
      <c r="G202" t="s">
        <v>11</v>
      </c>
      <c r="H202" t="s">
        <v>15</v>
      </c>
    </row>
    <row r="203" spans="1:8" x14ac:dyDescent="0.3">
      <c r="A203" t="s">
        <v>347</v>
      </c>
      <c r="B203" t="s">
        <v>3515</v>
      </c>
      <c r="C203">
        <v>25</v>
      </c>
      <c r="D203" t="s">
        <v>13</v>
      </c>
      <c r="E203" t="s">
        <v>3516</v>
      </c>
      <c r="F203" t="s">
        <v>99</v>
      </c>
      <c r="G203" t="s">
        <v>11</v>
      </c>
      <c r="H203" t="s">
        <v>22</v>
      </c>
    </row>
    <row r="204" spans="1:8" x14ac:dyDescent="0.3">
      <c r="A204" t="s">
        <v>348</v>
      </c>
      <c r="B204" t="s">
        <v>3517</v>
      </c>
      <c r="C204">
        <v>37</v>
      </c>
      <c r="D204" t="s">
        <v>13</v>
      </c>
      <c r="E204" t="s">
        <v>349</v>
      </c>
      <c r="F204" t="s">
        <v>41</v>
      </c>
      <c r="G204" t="s">
        <v>11</v>
      </c>
      <c r="H204" t="s">
        <v>15</v>
      </c>
    </row>
    <row r="205" spans="1:8" x14ac:dyDescent="0.3">
      <c r="A205" t="s">
        <v>350</v>
      </c>
      <c r="B205" t="s">
        <v>3518</v>
      </c>
      <c r="C205">
        <v>47</v>
      </c>
      <c r="D205" t="s">
        <v>9</v>
      </c>
      <c r="E205" t="s">
        <v>351</v>
      </c>
      <c r="F205" t="s">
        <v>160</v>
      </c>
      <c r="G205" t="s">
        <v>11</v>
      </c>
      <c r="H205" t="s">
        <v>15</v>
      </c>
    </row>
    <row r="206" spans="1:8" x14ac:dyDescent="0.3">
      <c r="A206" t="s">
        <v>352</v>
      </c>
      <c r="B206" t="s">
        <v>3519</v>
      </c>
      <c r="C206">
        <v>52</v>
      </c>
      <c r="D206" t="s">
        <v>9</v>
      </c>
      <c r="E206" t="s">
        <v>3520</v>
      </c>
      <c r="F206" t="s">
        <v>171</v>
      </c>
      <c r="G206" t="s">
        <v>11</v>
      </c>
      <c r="H206" t="s">
        <v>15</v>
      </c>
    </row>
    <row r="207" spans="1:8" x14ac:dyDescent="0.3">
      <c r="A207" t="s">
        <v>353</v>
      </c>
      <c r="B207" t="s">
        <v>3521</v>
      </c>
      <c r="C207">
        <v>44</v>
      </c>
      <c r="D207" t="s">
        <v>13</v>
      </c>
      <c r="E207" t="s">
        <v>3522</v>
      </c>
      <c r="F207" t="s">
        <v>3232</v>
      </c>
      <c r="G207" t="s">
        <v>11</v>
      </c>
      <c r="H207" t="s">
        <v>34</v>
      </c>
    </row>
    <row r="208" spans="1:8" x14ac:dyDescent="0.3">
      <c r="A208" t="s">
        <v>354</v>
      </c>
      <c r="B208" t="s">
        <v>3523</v>
      </c>
      <c r="C208">
        <v>26</v>
      </c>
      <c r="D208" t="s">
        <v>13</v>
      </c>
      <c r="E208" t="s">
        <v>355</v>
      </c>
      <c r="F208" t="s">
        <v>145</v>
      </c>
      <c r="G208" t="s">
        <v>11</v>
      </c>
      <c r="H208" t="s">
        <v>26</v>
      </c>
    </row>
    <row r="209" spans="1:8" x14ac:dyDescent="0.3">
      <c r="A209" t="s">
        <v>356</v>
      </c>
      <c r="B209" t="s">
        <v>3524</v>
      </c>
      <c r="C209">
        <v>28</v>
      </c>
      <c r="D209" t="s">
        <v>13</v>
      </c>
      <c r="E209" t="s">
        <v>3525</v>
      </c>
      <c r="F209" t="s">
        <v>3232</v>
      </c>
      <c r="G209" t="s">
        <v>11</v>
      </c>
      <c r="H209" t="s">
        <v>22</v>
      </c>
    </row>
    <row r="210" spans="1:8" x14ac:dyDescent="0.3">
      <c r="A210" t="s">
        <v>357</v>
      </c>
      <c r="B210" t="s">
        <v>3526</v>
      </c>
      <c r="C210">
        <v>54</v>
      </c>
      <c r="D210" t="s">
        <v>9</v>
      </c>
      <c r="E210" t="s">
        <v>358</v>
      </c>
      <c r="F210" t="s">
        <v>193</v>
      </c>
      <c r="G210" t="s">
        <v>11</v>
      </c>
      <c r="H210" t="s">
        <v>15</v>
      </c>
    </row>
    <row r="211" spans="1:8" x14ac:dyDescent="0.3">
      <c r="A211" t="s">
        <v>359</v>
      </c>
      <c r="B211" t="s">
        <v>3527</v>
      </c>
      <c r="C211">
        <v>50</v>
      </c>
      <c r="D211" t="s">
        <v>13</v>
      </c>
      <c r="E211" t="s">
        <v>3528</v>
      </c>
      <c r="F211" t="s">
        <v>238</v>
      </c>
      <c r="G211" t="s">
        <v>11</v>
      </c>
      <c r="H211" t="s">
        <v>15</v>
      </c>
    </row>
    <row r="212" spans="1:8" x14ac:dyDescent="0.3">
      <c r="A212" t="s">
        <v>360</v>
      </c>
      <c r="B212" t="s">
        <v>3529</v>
      </c>
      <c r="C212">
        <v>48</v>
      </c>
      <c r="D212" t="s">
        <v>9</v>
      </c>
      <c r="E212" t="s">
        <v>361</v>
      </c>
      <c r="F212" t="s">
        <v>52</v>
      </c>
      <c r="G212" t="s">
        <v>11</v>
      </c>
      <c r="H212" t="s">
        <v>26</v>
      </c>
    </row>
    <row r="213" spans="1:8" x14ac:dyDescent="0.3">
      <c r="A213" t="s">
        <v>362</v>
      </c>
      <c r="B213" t="s">
        <v>3530</v>
      </c>
      <c r="C213">
        <v>20</v>
      </c>
      <c r="D213" t="s">
        <v>13</v>
      </c>
      <c r="E213" t="s">
        <v>363</v>
      </c>
      <c r="F213" t="s">
        <v>57</v>
      </c>
      <c r="G213" t="s">
        <v>11</v>
      </c>
      <c r="H213" t="s">
        <v>26</v>
      </c>
    </row>
    <row r="214" spans="1:8" x14ac:dyDescent="0.3">
      <c r="A214" t="s">
        <v>364</v>
      </c>
      <c r="B214" t="s">
        <v>3531</v>
      </c>
      <c r="C214">
        <v>63</v>
      </c>
      <c r="D214" t="s">
        <v>13</v>
      </c>
      <c r="E214" t="s">
        <v>365</v>
      </c>
      <c r="F214" t="s">
        <v>48</v>
      </c>
      <c r="G214" t="s">
        <v>11</v>
      </c>
      <c r="H214" t="s">
        <v>15</v>
      </c>
    </row>
    <row r="215" spans="1:8" x14ac:dyDescent="0.3">
      <c r="A215" t="s">
        <v>366</v>
      </c>
      <c r="B215" t="s">
        <v>3532</v>
      </c>
      <c r="C215">
        <v>42</v>
      </c>
      <c r="D215" t="s">
        <v>13</v>
      </c>
      <c r="E215" t="s">
        <v>3533</v>
      </c>
      <c r="F215" t="s">
        <v>3200</v>
      </c>
      <c r="G215" t="s">
        <v>11</v>
      </c>
      <c r="H215" t="s">
        <v>15</v>
      </c>
    </row>
    <row r="216" spans="1:8" x14ac:dyDescent="0.3">
      <c r="A216" t="s">
        <v>367</v>
      </c>
      <c r="B216" t="s">
        <v>3534</v>
      </c>
      <c r="C216">
        <v>61</v>
      </c>
      <c r="D216" t="s">
        <v>9</v>
      </c>
      <c r="E216" t="s">
        <v>368</v>
      </c>
      <c r="F216" t="s">
        <v>43</v>
      </c>
      <c r="G216" t="s">
        <v>11</v>
      </c>
      <c r="H216" t="s">
        <v>34</v>
      </c>
    </row>
    <row r="217" spans="1:8" x14ac:dyDescent="0.3">
      <c r="A217" t="s">
        <v>369</v>
      </c>
      <c r="B217" t="s">
        <v>3535</v>
      </c>
      <c r="C217">
        <v>50</v>
      </c>
      <c r="D217" t="s">
        <v>13</v>
      </c>
      <c r="E217" t="s">
        <v>3536</v>
      </c>
      <c r="F217" t="s">
        <v>28</v>
      </c>
      <c r="G217" t="s">
        <v>11</v>
      </c>
      <c r="H217" t="s">
        <v>34</v>
      </c>
    </row>
    <row r="218" spans="1:8" x14ac:dyDescent="0.3">
      <c r="A218" t="s">
        <v>370</v>
      </c>
      <c r="B218" t="s">
        <v>3537</v>
      </c>
      <c r="C218">
        <v>44</v>
      </c>
      <c r="D218" t="s">
        <v>9</v>
      </c>
      <c r="E218" t="s">
        <v>371</v>
      </c>
      <c r="F218" t="s">
        <v>25</v>
      </c>
      <c r="G218" t="s">
        <v>11</v>
      </c>
      <c r="H218" t="s">
        <v>15</v>
      </c>
    </row>
    <row r="219" spans="1:8" x14ac:dyDescent="0.3">
      <c r="A219" t="s">
        <v>372</v>
      </c>
      <c r="B219" t="s">
        <v>3538</v>
      </c>
      <c r="C219">
        <v>42</v>
      </c>
      <c r="D219" t="s">
        <v>9</v>
      </c>
      <c r="E219" t="s">
        <v>3539</v>
      </c>
      <c r="F219" t="s">
        <v>72</v>
      </c>
      <c r="G219" t="s">
        <v>11</v>
      </c>
      <c r="H219" t="s">
        <v>26</v>
      </c>
    </row>
    <row r="220" spans="1:8" x14ac:dyDescent="0.3">
      <c r="A220" t="s">
        <v>373</v>
      </c>
      <c r="B220" t="s">
        <v>3540</v>
      </c>
      <c r="C220">
        <v>46</v>
      </c>
      <c r="D220" t="s">
        <v>9</v>
      </c>
      <c r="E220" t="s">
        <v>374</v>
      </c>
      <c r="F220" t="s">
        <v>25</v>
      </c>
      <c r="G220" t="s">
        <v>11</v>
      </c>
      <c r="H220" t="s">
        <v>15</v>
      </c>
    </row>
    <row r="221" spans="1:8" x14ac:dyDescent="0.3">
      <c r="A221" t="s">
        <v>375</v>
      </c>
      <c r="B221" t="s">
        <v>3541</v>
      </c>
      <c r="C221">
        <v>47</v>
      </c>
      <c r="D221" t="s">
        <v>13</v>
      </c>
      <c r="E221" t="s">
        <v>3542</v>
      </c>
      <c r="F221" t="s">
        <v>3232</v>
      </c>
      <c r="G221" t="s">
        <v>11</v>
      </c>
      <c r="H221" t="s">
        <v>34</v>
      </c>
    </row>
    <row r="222" spans="1:8" x14ac:dyDescent="0.3">
      <c r="A222" t="s">
        <v>376</v>
      </c>
      <c r="B222" t="s">
        <v>3543</v>
      </c>
      <c r="C222">
        <v>50</v>
      </c>
      <c r="D222" t="s">
        <v>13</v>
      </c>
      <c r="E222" t="s">
        <v>3544</v>
      </c>
      <c r="F222" t="s">
        <v>377</v>
      </c>
      <c r="G222" t="s">
        <v>11</v>
      </c>
      <c r="H222" t="s">
        <v>22</v>
      </c>
    </row>
    <row r="223" spans="1:8" x14ac:dyDescent="0.3">
      <c r="A223" t="s">
        <v>378</v>
      </c>
      <c r="B223" t="s">
        <v>3545</v>
      </c>
      <c r="C223">
        <v>38</v>
      </c>
      <c r="D223" t="s">
        <v>9</v>
      </c>
      <c r="E223" t="s">
        <v>379</v>
      </c>
      <c r="F223" t="s">
        <v>52</v>
      </c>
      <c r="G223" t="s">
        <v>11</v>
      </c>
      <c r="H223" t="s">
        <v>15</v>
      </c>
    </row>
    <row r="224" spans="1:8" x14ac:dyDescent="0.3">
      <c r="A224" t="s">
        <v>380</v>
      </c>
      <c r="B224" t="s">
        <v>3546</v>
      </c>
      <c r="C224">
        <v>35</v>
      </c>
      <c r="D224" t="s">
        <v>9</v>
      </c>
      <c r="E224" t="s">
        <v>3547</v>
      </c>
      <c r="F224" t="s">
        <v>3290</v>
      </c>
      <c r="G224" t="s">
        <v>11</v>
      </c>
      <c r="H224" t="s">
        <v>15</v>
      </c>
    </row>
    <row r="225" spans="1:8" x14ac:dyDescent="0.3">
      <c r="A225" t="s">
        <v>381</v>
      </c>
      <c r="B225" t="s">
        <v>3548</v>
      </c>
      <c r="C225">
        <v>50</v>
      </c>
      <c r="D225" t="s">
        <v>9</v>
      </c>
      <c r="E225" t="s">
        <v>3549</v>
      </c>
      <c r="F225" t="s">
        <v>160</v>
      </c>
      <c r="G225" t="s">
        <v>11</v>
      </c>
      <c r="H225" t="s">
        <v>15</v>
      </c>
    </row>
    <row r="226" spans="1:8" x14ac:dyDescent="0.3">
      <c r="A226" t="s">
        <v>382</v>
      </c>
      <c r="B226" t="s">
        <v>3550</v>
      </c>
      <c r="C226">
        <v>29</v>
      </c>
      <c r="D226" t="s">
        <v>9</v>
      </c>
      <c r="E226" t="s">
        <v>3551</v>
      </c>
      <c r="F226" t="s">
        <v>72</v>
      </c>
      <c r="G226" t="s">
        <v>11</v>
      </c>
      <c r="H226" t="s">
        <v>26</v>
      </c>
    </row>
    <row r="227" spans="1:8" x14ac:dyDescent="0.3">
      <c r="A227" t="s">
        <v>383</v>
      </c>
      <c r="B227" t="s">
        <v>3552</v>
      </c>
      <c r="C227">
        <v>46</v>
      </c>
      <c r="D227" t="s">
        <v>13</v>
      </c>
      <c r="E227" t="s">
        <v>384</v>
      </c>
      <c r="F227" t="s">
        <v>75</v>
      </c>
      <c r="G227" t="s">
        <v>11</v>
      </c>
      <c r="H227" t="s">
        <v>15</v>
      </c>
    </row>
    <row r="228" spans="1:8" x14ac:dyDescent="0.3">
      <c r="A228" t="s">
        <v>385</v>
      </c>
      <c r="B228" t="s">
        <v>3553</v>
      </c>
      <c r="C228">
        <v>54</v>
      </c>
      <c r="D228" t="s">
        <v>9</v>
      </c>
      <c r="E228" t="s">
        <v>134</v>
      </c>
      <c r="F228" t="s">
        <v>104</v>
      </c>
      <c r="G228" t="s">
        <v>11</v>
      </c>
      <c r="H228" t="s">
        <v>34</v>
      </c>
    </row>
    <row r="229" spans="1:8" x14ac:dyDescent="0.3">
      <c r="A229" t="s">
        <v>386</v>
      </c>
      <c r="B229" t="s">
        <v>3554</v>
      </c>
      <c r="C229">
        <v>63</v>
      </c>
      <c r="D229" t="s">
        <v>13</v>
      </c>
      <c r="E229" t="s">
        <v>387</v>
      </c>
      <c r="F229" t="s">
        <v>41</v>
      </c>
      <c r="G229" t="s">
        <v>11</v>
      </c>
      <c r="H229" t="s">
        <v>34</v>
      </c>
    </row>
    <row r="230" spans="1:8" x14ac:dyDescent="0.3">
      <c r="A230" t="s">
        <v>388</v>
      </c>
      <c r="B230" t="s">
        <v>3555</v>
      </c>
      <c r="C230">
        <v>52</v>
      </c>
      <c r="D230" t="s">
        <v>13</v>
      </c>
      <c r="E230" t="s">
        <v>3374</v>
      </c>
      <c r="F230" t="s">
        <v>75</v>
      </c>
      <c r="G230" t="s">
        <v>11</v>
      </c>
      <c r="H230" t="s">
        <v>34</v>
      </c>
    </row>
    <row r="231" spans="1:8" x14ac:dyDescent="0.3">
      <c r="A231" t="s">
        <v>389</v>
      </c>
      <c r="B231" t="s">
        <v>3556</v>
      </c>
      <c r="C231">
        <v>32</v>
      </c>
      <c r="D231" t="s">
        <v>13</v>
      </c>
      <c r="E231" t="s">
        <v>3557</v>
      </c>
      <c r="F231" t="s">
        <v>88</v>
      </c>
      <c r="G231" t="s">
        <v>11</v>
      </c>
      <c r="H231" t="s">
        <v>22</v>
      </c>
    </row>
    <row r="232" spans="1:8" x14ac:dyDescent="0.3">
      <c r="A232" t="s">
        <v>390</v>
      </c>
      <c r="B232" t="s">
        <v>3558</v>
      </c>
      <c r="C232">
        <v>29</v>
      </c>
      <c r="D232" t="s">
        <v>9</v>
      </c>
      <c r="E232" t="s">
        <v>391</v>
      </c>
      <c r="F232" t="s">
        <v>152</v>
      </c>
      <c r="G232" t="s">
        <v>11</v>
      </c>
      <c r="H232" t="s">
        <v>22</v>
      </c>
    </row>
    <row r="233" spans="1:8" x14ac:dyDescent="0.3">
      <c r="A233" t="s">
        <v>392</v>
      </c>
      <c r="B233" t="s">
        <v>3559</v>
      </c>
      <c r="C233">
        <v>22</v>
      </c>
      <c r="D233" t="s">
        <v>13</v>
      </c>
      <c r="E233" t="s">
        <v>393</v>
      </c>
      <c r="F233" t="s">
        <v>3330</v>
      </c>
      <c r="G233" t="s">
        <v>11</v>
      </c>
      <c r="H233" t="s">
        <v>22</v>
      </c>
    </row>
    <row r="234" spans="1:8" x14ac:dyDescent="0.3">
      <c r="A234" t="s">
        <v>394</v>
      </c>
      <c r="B234" t="s">
        <v>3560</v>
      </c>
      <c r="C234">
        <v>27</v>
      </c>
      <c r="D234" t="s">
        <v>13</v>
      </c>
      <c r="E234" t="s">
        <v>395</v>
      </c>
      <c r="F234" t="s">
        <v>3232</v>
      </c>
      <c r="G234" t="s">
        <v>11</v>
      </c>
      <c r="H234" t="s">
        <v>15</v>
      </c>
    </row>
    <row r="235" spans="1:8" x14ac:dyDescent="0.3">
      <c r="A235" t="s">
        <v>396</v>
      </c>
      <c r="B235" t="s">
        <v>3561</v>
      </c>
      <c r="C235">
        <v>59</v>
      </c>
      <c r="D235" t="s">
        <v>9</v>
      </c>
      <c r="E235" t="s">
        <v>397</v>
      </c>
      <c r="F235" t="s">
        <v>3210</v>
      </c>
      <c r="G235" t="s">
        <v>11</v>
      </c>
      <c r="H235" t="s">
        <v>26</v>
      </c>
    </row>
    <row r="236" spans="1:8" x14ac:dyDescent="0.3">
      <c r="A236" t="s">
        <v>398</v>
      </c>
      <c r="B236" t="s">
        <v>3562</v>
      </c>
      <c r="C236">
        <v>43</v>
      </c>
      <c r="D236" t="s">
        <v>13</v>
      </c>
      <c r="E236" t="s">
        <v>3563</v>
      </c>
      <c r="F236" t="s">
        <v>41</v>
      </c>
      <c r="G236" t="s">
        <v>11</v>
      </c>
      <c r="H236" t="s">
        <v>34</v>
      </c>
    </row>
    <row r="237" spans="1:8" x14ac:dyDescent="0.3">
      <c r="A237" t="s">
        <v>399</v>
      </c>
      <c r="B237" t="s">
        <v>3564</v>
      </c>
      <c r="C237">
        <v>28</v>
      </c>
      <c r="D237" t="s">
        <v>13</v>
      </c>
      <c r="E237" t="s">
        <v>3565</v>
      </c>
      <c r="F237" t="s">
        <v>57</v>
      </c>
      <c r="G237" t="s">
        <v>11</v>
      </c>
      <c r="H237" t="s">
        <v>22</v>
      </c>
    </row>
    <row r="238" spans="1:8" x14ac:dyDescent="0.3">
      <c r="A238" t="s">
        <v>400</v>
      </c>
      <c r="B238" t="s">
        <v>3566</v>
      </c>
      <c r="C238">
        <v>42</v>
      </c>
      <c r="D238" t="s">
        <v>13</v>
      </c>
      <c r="E238" t="s">
        <v>3567</v>
      </c>
      <c r="F238" t="s">
        <v>171</v>
      </c>
      <c r="G238" t="s">
        <v>11</v>
      </c>
      <c r="H238" t="s">
        <v>22</v>
      </c>
    </row>
    <row r="239" spans="1:8" x14ac:dyDescent="0.3">
      <c r="A239" t="s">
        <v>401</v>
      </c>
      <c r="B239" t="s">
        <v>3568</v>
      </c>
      <c r="C239">
        <v>41</v>
      </c>
      <c r="D239" t="s">
        <v>13</v>
      </c>
      <c r="E239" t="s">
        <v>402</v>
      </c>
      <c r="F239" t="s">
        <v>43</v>
      </c>
      <c r="G239" t="s">
        <v>11</v>
      </c>
      <c r="H239" t="s">
        <v>34</v>
      </c>
    </row>
    <row r="240" spans="1:8" x14ac:dyDescent="0.3">
      <c r="A240" t="s">
        <v>403</v>
      </c>
      <c r="B240" t="s">
        <v>3569</v>
      </c>
      <c r="C240">
        <v>40</v>
      </c>
      <c r="D240" t="s">
        <v>9</v>
      </c>
      <c r="E240" t="s">
        <v>3570</v>
      </c>
      <c r="F240" t="s">
        <v>3210</v>
      </c>
      <c r="G240" t="s">
        <v>11</v>
      </c>
      <c r="H240" t="s">
        <v>15</v>
      </c>
    </row>
    <row r="241" spans="1:8" x14ac:dyDescent="0.3">
      <c r="A241" t="s">
        <v>404</v>
      </c>
      <c r="B241" t="s">
        <v>3571</v>
      </c>
      <c r="C241">
        <v>58</v>
      </c>
      <c r="D241" t="s">
        <v>13</v>
      </c>
      <c r="E241" t="s">
        <v>405</v>
      </c>
      <c r="F241" t="s">
        <v>116</v>
      </c>
      <c r="G241" t="s">
        <v>11</v>
      </c>
      <c r="H241" t="s">
        <v>15</v>
      </c>
    </row>
    <row r="242" spans="1:8" x14ac:dyDescent="0.3">
      <c r="A242" t="s">
        <v>406</v>
      </c>
      <c r="B242" t="s">
        <v>3572</v>
      </c>
      <c r="C242">
        <v>59</v>
      </c>
      <c r="D242" t="s">
        <v>13</v>
      </c>
      <c r="E242" t="s">
        <v>407</v>
      </c>
      <c r="F242" t="s">
        <v>99</v>
      </c>
      <c r="G242" t="s">
        <v>11</v>
      </c>
      <c r="H242" t="s">
        <v>15</v>
      </c>
    </row>
    <row r="243" spans="1:8" x14ac:dyDescent="0.3">
      <c r="A243" t="s">
        <v>408</v>
      </c>
      <c r="B243" t="s">
        <v>3573</v>
      </c>
      <c r="C243">
        <v>31</v>
      </c>
      <c r="D243" t="s">
        <v>9</v>
      </c>
      <c r="E243" t="s">
        <v>409</v>
      </c>
      <c r="F243" t="s">
        <v>171</v>
      </c>
      <c r="G243" t="s">
        <v>11</v>
      </c>
      <c r="H243" t="s">
        <v>15</v>
      </c>
    </row>
    <row r="244" spans="1:8" x14ac:dyDescent="0.3">
      <c r="A244" t="s">
        <v>410</v>
      </c>
      <c r="B244" t="s">
        <v>3574</v>
      </c>
      <c r="C244">
        <v>58</v>
      </c>
      <c r="D244" t="s">
        <v>13</v>
      </c>
      <c r="E244" t="s">
        <v>3575</v>
      </c>
      <c r="F244" t="s">
        <v>107</v>
      </c>
      <c r="G244" t="s">
        <v>11</v>
      </c>
      <c r="H244" t="s">
        <v>26</v>
      </c>
    </row>
    <row r="245" spans="1:8" x14ac:dyDescent="0.3">
      <c r="A245" t="s">
        <v>411</v>
      </c>
      <c r="B245" t="s">
        <v>3576</v>
      </c>
      <c r="C245">
        <v>56</v>
      </c>
      <c r="D245" t="s">
        <v>13</v>
      </c>
      <c r="E245" t="s">
        <v>3577</v>
      </c>
      <c r="F245" t="s">
        <v>205</v>
      </c>
      <c r="G245" t="s">
        <v>11</v>
      </c>
      <c r="H245" t="s">
        <v>34</v>
      </c>
    </row>
    <row r="246" spans="1:8" x14ac:dyDescent="0.3">
      <c r="A246" t="s">
        <v>412</v>
      </c>
      <c r="B246" t="s">
        <v>3578</v>
      </c>
      <c r="C246">
        <v>19</v>
      </c>
      <c r="D246" t="s">
        <v>9</v>
      </c>
      <c r="E246" t="s">
        <v>3579</v>
      </c>
      <c r="F246" t="s">
        <v>75</v>
      </c>
      <c r="G246" t="s">
        <v>11</v>
      </c>
      <c r="H246" t="s">
        <v>22</v>
      </c>
    </row>
    <row r="247" spans="1:8" x14ac:dyDescent="0.3">
      <c r="A247" t="s">
        <v>413</v>
      </c>
      <c r="B247" t="s">
        <v>3580</v>
      </c>
      <c r="C247">
        <v>57</v>
      </c>
      <c r="D247" t="s">
        <v>13</v>
      </c>
      <c r="E247" t="s">
        <v>414</v>
      </c>
      <c r="F247" t="s">
        <v>99</v>
      </c>
      <c r="G247" t="s">
        <v>11</v>
      </c>
      <c r="H247" t="s">
        <v>15</v>
      </c>
    </row>
    <row r="248" spans="1:8" x14ac:dyDescent="0.3">
      <c r="A248" t="s">
        <v>415</v>
      </c>
      <c r="B248" t="s">
        <v>3581</v>
      </c>
      <c r="C248">
        <v>58</v>
      </c>
      <c r="D248" t="s">
        <v>9</v>
      </c>
      <c r="E248" t="s">
        <v>3582</v>
      </c>
      <c r="F248" t="s">
        <v>174</v>
      </c>
      <c r="G248" t="s">
        <v>11</v>
      </c>
      <c r="H248" t="s">
        <v>22</v>
      </c>
    </row>
    <row r="249" spans="1:8" x14ac:dyDescent="0.3">
      <c r="A249" t="s">
        <v>416</v>
      </c>
      <c r="B249" t="s">
        <v>3583</v>
      </c>
      <c r="C249">
        <v>32</v>
      </c>
      <c r="D249" t="s">
        <v>9</v>
      </c>
      <c r="E249" t="s">
        <v>417</v>
      </c>
      <c r="F249" t="s">
        <v>3212</v>
      </c>
      <c r="G249" t="s">
        <v>11</v>
      </c>
      <c r="H249" t="s">
        <v>15</v>
      </c>
    </row>
    <row r="250" spans="1:8" x14ac:dyDescent="0.3">
      <c r="A250" t="s">
        <v>418</v>
      </c>
      <c r="B250" t="s">
        <v>3584</v>
      </c>
      <c r="C250">
        <v>19</v>
      </c>
      <c r="D250" t="s">
        <v>9</v>
      </c>
      <c r="E250" t="s">
        <v>3585</v>
      </c>
      <c r="F250" t="s">
        <v>116</v>
      </c>
      <c r="G250" t="s">
        <v>11</v>
      </c>
      <c r="H250" t="s">
        <v>34</v>
      </c>
    </row>
    <row r="251" spans="1:8" x14ac:dyDescent="0.3">
      <c r="A251" t="s">
        <v>419</v>
      </c>
      <c r="B251" t="s">
        <v>3586</v>
      </c>
      <c r="C251">
        <v>41</v>
      </c>
      <c r="D251" t="s">
        <v>13</v>
      </c>
      <c r="E251" t="s">
        <v>420</v>
      </c>
      <c r="F251" t="s">
        <v>3218</v>
      </c>
      <c r="G251" t="s">
        <v>11</v>
      </c>
      <c r="H251" t="s">
        <v>34</v>
      </c>
    </row>
    <row r="252" spans="1:8" x14ac:dyDescent="0.3">
      <c r="A252" t="s">
        <v>421</v>
      </c>
      <c r="B252" t="s">
        <v>3587</v>
      </c>
      <c r="C252">
        <v>48</v>
      </c>
      <c r="D252" t="s">
        <v>9</v>
      </c>
      <c r="E252" t="s">
        <v>3588</v>
      </c>
      <c r="F252" t="s">
        <v>57</v>
      </c>
      <c r="G252" t="s">
        <v>11</v>
      </c>
      <c r="H252" t="s">
        <v>15</v>
      </c>
    </row>
    <row r="253" spans="1:8" x14ac:dyDescent="0.3">
      <c r="A253" t="s">
        <v>422</v>
      </c>
      <c r="B253" t="s">
        <v>3589</v>
      </c>
      <c r="C253">
        <v>64</v>
      </c>
      <c r="D253" t="s">
        <v>9</v>
      </c>
      <c r="E253" t="s">
        <v>3590</v>
      </c>
      <c r="F253" t="s">
        <v>18</v>
      </c>
      <c r="G253" t="s">
        <v>11</v>
      </c>
      <c r="H253" t="s">
        <v>26</v>
      </c>
    </row>
    <row r="254" spans="1:8" x14ac:dyDescent="0.3">
      <c r="A254" t="s">
        <v>423</v>
      </c>
      <c r="B254" t="s">
        <v>3591</v>
      </c>
      <c r="C254">
        <v>26</v>
      </c>
      <c r="D254" t="s">
        <v>9</v>
      </c>
      <c r="E254" t="s">
        <v>424</v>
      </c>
      <c r="F254" t="s">
        <v>3207</v>
      </c>
      <c r="G254" t="s">
        <v>11</v>
      </c>
      <c r="H254" t="s">
        <v>26</v>
      </c>
    </row>
    <row r="255" spans="1:8" x14ac:dyDescent="0.3">
      <c r="A255" t="s">
        <v>425</v>
      </c>
      <c r="B255" t="s">
        <v>3592</v>
      </c>
      <c r="C255">
        <v>32</v>
      </c>
      <c r="D255" t="s">
        <v>9</v>
      </c>
      <c r="E255" t="s">
        <v>3593</v>
      </c>
      <c r="F255" t="s">
        <v>191</v>
      </c>
      <c r="G255" t="s">
        <v>11</v>
      </c>
      <c r="H255" t="s">
        <v>22</v>
      </c>
    </row>
    <row r="256" spans="1:8" x14ac:dyDescent="0.3">
      <c r="A256" t="s">
        <v>426</v>
      </c>
      <c r="B256" t="s">
        <v>3594</v>
      </c>
      <c r="C256">
        <v>34</v>
      </c>
      <c r="D256" t="s">
        <v>9</v>
      </c>
      <c r="E256" t="s">
        <v>427</v>
      </c>
      <c r="F256" t="s">
        <v>104</v>
      </c>
      <c r="G256" t="s">
        <v>11</v>
      </c>
      <c r="H256" t="s">
        <v>26</v>
      </c>
    </row>
    <row r="257" spans="1:8" x14ac:dyDescent="0.3">
      <c r="A257" t="s">
        <v>428</v>
      </c>
      <c r="B257" t="s">
        <v>3595</v>
      </c>
      <c r="C257">
        <v>21</v>
      </c>
      <c r="D257" t="s">
        <v>9</v>
      </c>
      <c r="E257" t="s">
        <v>429</v>
      </c>
      <c r="F257" t="s">
        <v>21</v>
      </c>
      <c r="G257" t="s">
        <v>11</v>
      </c>
      <c r="H257" t="s">
        <v>34</v>
      </c>
    </row>
    <row r="258" spans="1:8" x14ac:dyDescent="0.3">
      <c r="A258" t="s">
        <v>430</v>
      </c>
      <c r="B258" t="s">
        <v>3596</v>
      </c>
      <c r="C258">
        <v>57</v>
      </c>
      <c r="D258" t="s">
        <v>9</v>
      </c>
      <c r="E258" t="s">
        <v>3597</v>
      </c>
      <c r="F258" t="s">
        <v>174</v>
      </c>
      <c r="G258" t="s">
        <v>11</v>
      </c>
      <c r="H258" t="s">
        <v>15</v>
      </c>
    </row>
    <row r="259" spans="1:8" x14ac:dyDescent="0.3">
      <c r="A259" t="s">
        <v>431</v>
      </c>
      <c r="B259" t="s">
        <v>3598</v>
      </c>
      <c r="C259">
        <v>42</v>
      </c>
      <c r="D259" t="s">
        <v>9</v>
      </c>
      <c r="E259" t="s">
        <v>432</v>
      </c>
      <c r="F259" t="s">
        <v>377</v>
      </c>
      <c r="G259" t="s">
        <v>11</v>
      </c>
      <c r="H259" t="s">
        <v>26</v>
      </c>
    </row>
    <row r="260" spans="1:8" x14ac:dyDescent="0.3">
      <c r="A260" t="s">
        <v>433</v>
      </c>
      <c r="B260" t="s">
        <v>3599</v>
      </c>
      <c r="C260">
        <v>24</v>
      </c>
      <c r="D260" t="s">
        <v>13</v>
      </c>
      <c r="E260" t="s">
        <v>3600</v>
      </c>
      <c r="F260" t="s">
        <v>205</v>
      </c>
      <c r="G260" t="s">
        <v>11</v>
      </c>
      <c r="H260" t="s">
        <v>15</v>
      </c>
    </row>
    <row r="261" spans="1:8" x14ac:dyDescent="0.3">
      <c r="A261" t="s">
        <v>434</v>
      </c>
      <c r="B261" t="s">
        <v>3601</v>
      </c>
      <c r="C261">
        <v>32</v>
      </c>
      <c r="D261" t="s">
        <v>13</v>
      </c>
      <c r="E261" t="s">
        <v>3602</v>
      </c>
      <c r="F261" t="s">
        <v>60</v>
      </c>
      <c r="G261" t="s">
        <v>11</v>
      </c>
      <c r="H261" t="s">
        <v>26</v>
      </c>
    </row>
    <row r="262" spans="1:8" x14ac:dyDescent="0.3">
      <c r="A262" t="s">
        <v>435</v>
      </c>
      <c r="B262" t="s">
        <v>3603</v>
      </c>
      <c r="C262">
        <v>63</v>
      </c>
      <c r="D262" t="s">
        <v>13</v>
      </c>
      <c r="E262" t="s">
        <v>3604</v>
      </c>
      <c r="F262" t="s">
        <v>84</v>
      </c>
      <c r="G262" t="s">
        <v>11</v>
      </c>
      <c r="H262" t="s">
        <v>15</v>
      </c>
    </row>
    <row r="263" spans="1:8" x14ac:dyDescent="0.3">
      <c r="A263" t="s">
        <v>436</v>
      </c>
      <c r="B263" t="s">
        <v>3605</v>
      </c>
      <c r="C263">
        <v>27</v>
      </c>
      <c r="D263" t="s">
        <v>13</v>
      </c>
      <c r="E263" t="s">
        <v>3606</v>
      </c>
      <c r="F263" t="s">
        <v>28</v>
      </c>
      <c r="G263" t="s">
        <v>11</v>
      </c>
      <c r="H263" t="s">
        <v>26</v>
      </c>
    </row>
    <row r="264" spans="1:8" x14ac:dyDescent="0.3">
      <c r="A264" t="s">
        <v>437</v>
      </c>
      <c r="B264" t="s">
        <v>3607</v>
      </c>
      <c r="C264">
        <v>60</v>
      </c>
      <c r="D264" t="s">
        <v>13</v>
      </c>
      <c r="E264" t="s">
        <v>3608</v>
      </c>
      <c r="F264" t="s">
        <v>43</v>
      </c>
      <c r="G264" t="s">
        <v>11</v>
      </c>
      <c r="H264" t="s">
        <v>26</v>
      </c>
    </row>
    <row r="265" spans="1:8" x14ac:dyDescent="0.3">
      <c r="A265" t="s">
        <v>438</v>
      </c>
      <c r="B265" t="s">
        <v>3609</v>
      </c>
      <c r="C265">
        <v>50</v>
      </c>
      <c r="D265" t="s">
        <v>9</v>
      </c>
      <c r="E265" t="s">
        <v>439</v>
      </c>
      <c r="F265" t="s">
        <v>193</v>
      </c>
      <c r="G265" t="s">
        <v>11</v>
      </c>
      <c r="H265" t="s">
        <v>22</v>
      </c>
    </row>
    <row r="266" spans="1:8" x14ac:dyDescent="0.3">
      <c r="A266" t="s">
        <v>440</v>
      </c>
      <c r="B266" t="s">
        <v>3610</v>
      </c>
      <c r="C266">
        <v>25</v>
      </c>
      <c r="D266" t="s">
        <v>9</v>
      </c>
      <c r="E266" t="s">
        <v>441</v>
      </c>
      <c r="F266" t="s">
        <v>442</v>
      </c>
      <c r="G266" t="s">
        <v>11</v>
      </c>
      <c r="H266" t="s">
        <v>34</v>
      </c>
    </row>
    <row r="267" spans="1:8" x14ac:dyDescent="0.3">
      <c r="A267" t="s">
        <v>443</v>
      </c>
      <c r="B267" t="s">
        <v>3611</v>
      </c>
      <c r="C267">
        <v>38</v>
      </c>
      <c r="D267" t="s">
        <v>9</v>
      </c>
      <c r="E267" t="s">
        <v>3612</v>
      </c>
      <c r="F267" t="s">
        <v>145</v>
      </c>
      <c r="G267" t="s">
        <v>11</v>
      </c>
      <c r="H267" t="s">
        <v>26</v>
      </c>
    </row>
    <row r="268" spans="1:8" x14ac:dyDescent="0.3">
      <c r="A268" t="s">
        <v>444</v>
      </c>
      <c r="B268" t="s">
        <v>3613</v>
      </c>
      <c r="C268">
        <v>32</v>
      </c>
      <c r="D268" t="s">
        <v>13</v>
      </c>
      <c r="E268" t="s">
        <v>3614</v>
      </c>
      <c r="F268" t="s">
        <v>315</v>
      </c>
      <c r="G268" t="s">
        <v>11</v>
      </c>
      <c r="H268" t="s">
        <v>22</v>
      </c>
    </row>
    <row r="269" spans="1:8" x14ac:dyDescent="0.3">
      <c r="A269" t="s">
        <v>445</v>
      </c>
      <c r="B269" t="s">
        <v>3615</v>
      </c>
      <c r="C269">
        <v>18</v>
      </c>
      <c r="D269" t="s">
        <v>9</v>
      </c>
      <c r="E269" t="s">
        <v>3577</v>
      </c>
      <c r="F269" t="s">
        <v>43</v>
      </c>
      <c r="G269" t="s">
        <v>11</v>
      </c>
      <c r="H269" t="s">
        <v>22</v>
      </c>
    </row>
    <row r="270" spans="1:8" x14ac:dyDescent="0.3">
      <c r="A270" t="s">
        <v>446</v>
      </c>
      <c r="B270" t="s">
        <v>3616</v>
      </c>
      <c r="C270">
        <v>53</v>
      </c>
      <c r="D270" t="s">
        <v>13</v>
      </c>
      <c r="E270" t="s">
        <v>447</v>
      </c>
      <c r="F270" t="s">
        <v>125</v>
      </c>
      <c r="G270" t="s">
        <v>11</v>
      </c>
      <c r="H270" t="s">
        <v>22</v>
      </c>
    </row>
    <row r="271" spans="1:8" x14ac:dyDescent="0.3">
      <c r="A271" t="s">
        <v>448</v>
      </c>
      <c r="B271" t="s">
        <v>3617</v>
      </c>
      <c r="C271">
        <v>45</v>
      </c>
      <c r="D271" t="s">
        <v>13</v>
      </c>
      <c r="E271" t="s">
        <v>449</v>
      </c>
      <c r="F271" t="s">
        <v>25</v>
      </c>
      <c r="G271" t="s">
        <v>11</v>
      </c>
      <c r="H271" t="s">
        <v>26</v>
      </c>
    </row>
    <row r="272" spans="1:8" x14ac:dyDescent="0.3">
      <c r="A272" t="s">
        <v>450</v>
      </c>
      <c r="B272" t="s">
        <v>3618</v>
      </c>
      <c r="C272">
        <v>31</v>
      </c>
      <c r="D272" t="s">
        <v>13</v>
      </c>
      <c r="E272" t="s">
        <v>451</v>
      </c>
      <c r="F272" t="s">
        <v>193</v>
      </c>
      <c r="G272" t="s">
        <v>11</v>
      </c>
      <c r="H272" t="s">
        <v>34</v>
      </c>
    </row>
    <row r="273" spans="1:8" x14ac:dyDescent="0.3">
      <c r="A273" t="s">
        <v>452</v>
      </c>
      <c r="B273" t="s">
        <v>3619</v>
      </c>
      <c r="C273">
        <v>64</v>
      </c>
      <c r="D273" t="s">
        <v>9</v>
      </c>
      <c r="E273" t="s">
        <v>3620</v>
      </c>
      <c r="F273" t="s">
        <v>45</v>
      </c>
      <c r="G273" t="s">
        <v>11</v>
      </c>
      <c r="H273" t="s">
        <v>15</v>
      </c>
    </row>
    <row r="274" spans="1:8" x14ac:dyDescent="0.3">
      <c r="A274" t="s">
        <v>453</v>
      </c>
      <c r="B274" t="s">
        <v>3621</v>
      </c>
      <c r="C274">
        <v>48</v>
      </c>
      <c r="D274" t="s">
        <v>13</v>
      </c>
      <c r="E274" t="s">
        <v>454</v>
      </c>
      <c r="F274" t="s">
        <v>25</v>
      </c>
      <c r="G274" t="s">
        <v>11</v>
      </c>
      <c r="H274" t="s">
        <v>34</v>
      </c>
    </row>
    <row r="275" spans="1:8" x14ac:dyDescent="0.3">
      <c r="A275" t="s">
        <v>455</v>
      </c>
      <c r="B275" t="s">
        <v>3622</v>
      </c>
      <c r="C275">
        <v>23</v>
      </c>
      <c r="D275" t="s">
        <v>9</v>
      </c>
      <c r="E275" t="s">
        <v>3623</v>
      </c>
      <c r="F275" t="s">
        <v>186</v>
      </c>
      <c r="G275" t="s">
        <v>11</v>
      </c>
      <c r="H275" t="s">
        <v>22</v>
      </c>
    </row>
    <row r="276" spans="1:8" x14ac:dyDescent="0.3">
      <c r="A276" t="s">
        <v>456</v>
      </c>
      <c r="B276" t="s">
        <v>3624</v>
      </c>
      <c r="C276">
        <v>38</v>
      </c>
      <c r="D276" t="s">
        <v>9</v>
      </c>
      <c r="E276" t="s">
        <v>457</v>
      </c>
      <c r="F276" t="s">
        <v>109</v>
      </c>
      <c r="G276" t="s">
        <v>11</v>
      </c>
      <c r="H276" t="s">
        <v>26</v>
      </c>
    </row>
    <row r="277" spans="1:8" x14ac:dyDescent="0.3">
      <c r="A277" t="s">
        <v>458</v>
      </c>
      <c r="B277" t="s">
        <v>3625</v>
      </c>
      <c r="C277">
        <v>22</v>
      </c>
      <c r="D277" t="s">
        <v>9</v>
      </c>
      <c r="E277" t="s">
        <v>3626</v>
      </c>
      <c r="F277" t="s">
        <v>315</v>
      </c>
      <c r="G277" t="s">
        <v>11</v>
      </c>
      <c r="H277" t="s">
        <v>34</v>
      </c>
    </row>
    <row r="278" spans="1:8" x14ac:dyDescent="0.3">
      <c r="A278" t="s">
        <v>459</v>
      </c>
      <c r="B278" t="s">
        <v>3627</v>
      </c>
      <c r="C278">
        <v>38</v>
      </c>
      <c r="D278" t="s">
        <v>9</v>
      </c>
      <c r="E278" t="s">
        <v>460</v>
      </c>
      <c r="F278" t="s">
        <v>116</v>
      </c>
      <c r="G278" t="s">
        <v>11</v>
      </c>
      <c r="H278" t="s">
        <v>34</v>
      </c>
    </row>
    <row r="279" spans="1:8" x14ac:dyDescent="0.3">
      <c r="A279" t="s">
        <v>461</v>
      </c>
      <c r="B279" t="s">
        <v>3628</v>
      </c>
      <c r="C279">
        <v>22</v>
      </c>
      <c r="D279" t="s">
        <v>13</v>
      </c>
      <c r="E279" t="s">
        <v>3629</v>
      </c>
      <c r="F279" t="s">
        <v>165</v>
      </c>
      <c r="G279" t="s">
        <v>11</v>
      </c>
      <c r="H279" t="s">
        <v>15</v>
      </c>
    </row>
    <row r="280" spans="1:8" x14ac:dyDescent="0.3">
      <c r="A280" t="s">
        <v>462</v>
      </c>
      <c r="B280" t="s">
        <v>3630</v>
      </c>
      <c r="C280">
        <v>42</v>
      </c>
      <c r="D280" t="s">
        <v>13</v>
      </c>
      <c r="E280" t="s">
        <v>3631</v>
      </c>
      <c r="F280" t="s">
        <v>3283</v>
      </c>
      <c r="G280" t="s">
        <v>11</v>
      </c>
      <c r="H280" t="s">
        <v>15</v>
      </c>
    </row>
    <row r="281" spans="1:8" x14ac:dyDescent="0.3">
      <c r="A281" t="s">
        <v>463</v>
      </c>
      <c r="B281" t="s">
        <v>3632</v>
      </c>
      <c r="C281">
        <v>21</v>
      </c>
      <c r="D281" t="s">
        <v>13</v>
      </c>
      <c r="E281" t="s">
        <v>464</v>
      </c>
      <c r="F281" t="s">
        <v>21</v>
      </c>
      <c r="G281" t="s">
        <v>11</v>
      </c>
      <c r="H281" t="s">
        <v>22</v>
      </c>
    </row>
    <row r="282" spans="1:8" x14ac:dyDescent="0.3">
      <c r="A282" t="s">
        <v>465</v>
      </c>
      <c r="B282" t="s">
        <v>3633</v>
      </c>
      <c r="C282">
        <v>48</v>
      </c>
      <c r="D282" t="s">
        <v>9</v>
      </c>
      <c r="E282" t="s">
        <v>466</v>
      </c>
      <c r="F282" t="s">
        <v>63</v>
      </c>
      <c r="G282" t="s">
        <v>11</v>
      </c>
      <c r="H282" t="s">
        <v>22</v>
      </c>
    </row>
    <row r="283" spans="1:8" x14ac:dyDescent="0.3">
      <c r="A283" t="s">
        <v>467</v>
      </c>
      <c r="B283" t="s">
        <v>3634</v>
      </c>
      <c r="C283">
        <v>59</v>
      </c>
      <c r="D283" t="s">
        <v>9</v>
      </c>
      <c r="E283" t="s">
        <v>3635</v>
      </c>
      <c r="F283" t="s">
        <v>107</v>
      </c>
      <c r="G283" t="s">
        <v>11</v>
      </c>
      <c r="H283" t="s">
        <v>15</v>
      </c>
    </row>
    <row r="284" spans="1:8" x14ac:dyDescent="0.3">
      <c r="A284" t="s">
        <v>468</v>
      </c>
      <c r="B284" t="s">
        <v>3636</v>
      </c>
      <c r="C284">
        <v>46</v>
      </c>
      <c r="D284" t="s">
        <v>13</v>
      </c>
      <c r="E284" t="s">
        <v>469</v>
      </c>
      <c r="F284" t="s">
        <v>3232</v>
      </c>
      <c r="G284" t="s">
        <v>11</v>
      </c>
      <c r="H284" t="s">
        <v>34</v>
      </c>
    </row>
    <row r="285" spans="1:8" x14ac:dyDescent="0.3">
      <c r="A285" t="s">
        <v>470</v>
      </c>
      <c r="B285" t="s">
        <v>3637</v>
      </c>
      <c r="C285">
        <v>54</v>
      </c>
      <c r="D285" t="s">
        <v>13</v>
      </c>
      <c r="E285" t="s">
        <v>471</v>
      </c>
      <c r="F285" t="s">
        <v>442</v>
      </c>
      <c r="G285" t="s">
        <v>11</v>
      </c>
      <c r="H285" t="s">
        <v>26</v>
      </c>
    </row>
    <row r="286" spans="1:8" x14ac:dyDescent="0.3">
      <c r="A286" t="s">
        <v>472</v>
      </c>
      <c r="B286" t="s">
        <v>3638</v>
      </c>
      <c r="C286">
        <v>54</v>
      </c>
      <c r="D286" t="s">
        <v>9</v>
      </c>
      <c r="E286" t="s">
        <v>473</v>
      </c>
      <c r="F286" t="s">
        <v>107</v>
      </c>
      <c r="G286" t="s">
        <v>11</v>
      </c>
      <c r="H286" t="s">
        <v>34</v>
      </c>
    </row>
    <row r="287" spans="1:8" x14ac:dyDescent="0.3">
      <c r="A287" t="s">
        <v>474</v>
      </c>
      <c r="B287" t="s">
        <v>3639</v>
      </c>
      <c r="C287">
        <v>46</v>
      </c>
      <c r="D287" t="s">
        <v>13</v>
      </c>
      <c r="E287" t="s">
        <v>3640</v>
      </c>
      <c r="F287" t="s">
        <v>377</v>
      </c>
      <c r="G287" t="s">
        <v>11</v>
      </c>
      <c r="H287" t="s">
        <v>26</v>
      </c>
    </row>
    <row r="288" spans="1:8" x14ac:dyDescent="0.3">
      <c r="A288" t="s">
        <v>475</v>
      </c>
      <c r="B288" t="s">
        <v>3641</v>
      </c>
      <c r="C288">
        <v>22</v>
      </c>
      <c r="D288" t="s">
        <v>9</v>
      </c>
      <c r="E288" t="s">
        <v>3642</v>
      </c>
      <c r="F288" t="s">
        <v>3207</v>
      </c>
      <c r="G288" t="s">
        <v>11</v>
      </c>
      <c r="H288" t="s">
        <v>26</v>
      </c>
    </row>
    <row r="289" spans="1:8" x14ac:dyDescent="0.3">
      <c r="A289" t="s">
        <v>476</v>
      </c>
      <c r="B289" t="s">
        <v>3643</v>
      </c>
      <c r="C289">
        <v>22</v>
      </c>
      <c r="D289" t="s">
        <v>13</v>
      </c>
      <c r="E289" t="s">
        <v>477</v>
      </c>
      <c r="F289" t="s">
        <v>109</v>
      </c>
      <c r="G289" t="s">
        <v>11</v>
      </c>
      <c r="H289" t="s">
        <v>34</v>
      </c>
    </row>
    <row r="290" spans="1:8" x14ac:dyDescent="0.3">
      <c r="A290" t="s">
        <v>478</v>
      </c>
      <c r="B290" t="s">
        <v>3644</v>
      </c>
      <c r="C290">
        <v>58</v>
      </c>
      <c r="D290" t="s">
        <v>9</v>
      </c>
      <c r="E290" t="s">
        <v>3645</v>
      </c>
      <c r="F290" t="s">
        <v>107</v>
      </c>
      <c r="G290" t="s">
        <v>11</v>
      </c>
      <c r="H290" t="s">
        <v>34</v>
      </c>
    </row>
    <row r="291" spans="1:8" x14ac:dyDescent="0.3">
      <c r="A291" t="s">
        <v>479</v>
      </c>
      <c r="B291" t="s">
        <v>3646</v>
      </c>
      <c r="C291">
        <v>45</v>
      </c>
      <c r="D291" t="s">
        <v>9</v>
      </c>
      <c r="E291" t="s">
        <v>3647</v>
      </c>
      <c r="F291" t="s">
        <v>21</v>
      </c>
      <c r="G291" t="s">
        <v>11</v>
      </c>
      <c r="H291" t="s">
        <v>22</v>
      </c>
    </row>
    <row r="292" spans="1:8" x14ac:dyDescent="0.3">
      <c r="A292" t="s">
        <v>480</v>
      </c>
      <c r="B292" t="s">
        <v>3648</v>
      </c>
      <c r="C292">
        <v>52</v>
      </c>
      <c r="D292" t="s">
        <v>13</v>
      </c>
      <c r="E292" t="s">
        <v>481</v>
      </c>
      <c r="F292" t="s">
        <v>171</v>
      </c>
      <c r="G292" t="s">
        <v>11</v>
      </c>
      <c r="H292" t="s">
        <v>26</v>
      </c>
    </row>
    <row r="293" spans="1:8" x14ac:dyDescent="0.3">
      <c r="A293" t="s">
        <v>482</v>
      </c>
      <c r="B293" t="s">
        <v>3649</v>
      </c>
      <c r="C293">
        <v>40</v>
      </c>
      <c r="D293" t="s">
        <v>13</v>
      </c>
      <c r="E293" t="s">
        <v>3650</v>
      </c>
      <c r="F293" t="s">
        <v>72</v>
      </c>
      <c r="G293" t="s">
        <v>11</v>
      </c>
      <c r="H293" t="s">
        <v>22</v>
      </c>
    </row>
    <row r="294" spans="1:8" x14ac:dyDescent="0.3">
      <c r="A294" t="s">
        <v>483</v>
      </c>
      <c r="B294" t="s">
        <v>3651</v>
      </c>
      <c r="C294">
        <v>30</v>
      </c>
      <c r="D294" t="s">
        <v>9</v>
      </c>
      <c r="E294" t="s">
        <v>484</v>
      </c>
      <c r="F294" t="s">
        <v>125</v>
      </c>
      <c r="G294" t="s">
        <v>11</v>
      </c>
      <c r="H294" t="s">
        <v>26</v>
      </c>
    </row>
    <row r="295" spans="1:8" x14ac:dyDescent="0.3">
      <c r="A295" t="s">
        <v>485</v>
      </c>
      <c r="B295" t="s">
        <v>3652</v>
      </c>
      <c r="C295">
        <v>56</v>
      </c>
      <c r="D295" t="s">
        <v>13</v>
      </c>
      <c r="E295" t="s">
        <v>3653</v>
      </c>
      <c r="F295" t="s">
        <v>193</v>
      </c>
      <c r="G295" t="s">
        <v>11</v>
      </c>
      <c r="H295" t="s">
        <v>15</v>
      </c>
    </row>
    <row r="296" spans="1:8" x14ac:dyDescent="0.3">
      <c r="A296" t="s">
        <v>486</v>
      </c>
      <c r="B296" t="s">
        <v>3654</v>
      </c>
      <c r="C296">
        <v>29</v>
      </c>
      <c r="D296" t="s">
        <v>9</v>
      </c>
      <c r="E296" t="s">
        <v>3471</v>
      </c>
      <c r="F296" t="s">
        <v>43</v>
      </c>
      <c r="G296" t="s">
        <v>11</v>
      </c>
      <c r="H296" t="s">
        <v>15</v>
      </c>
    </row>
    <row r="297" spans="1:8" x14ac:dyDescent="0.3">
      <c r="A297" t="s">
        <v>487</v>
      </c>
      <c r="B297" t="s">
        <v>3655</v>
      </c>
      <c r="C297">
        <v>19</v>
      </c>
      <c r="D297" t="s">
        <v>13</v>
      </c>
      <c r="E297" t="s">
        <v>3656</v>
      </c>
      <c r="F297" t="s">
        <v>41</v>
      </c>
      <c r="G297" t="s">
        <v>11</v>
      </c>
      <c r="H297" t="s">
        <v>22</v>
      </c>
    </row>
    <row r="298" spans="1:8" x14ac:dyDescent="0.3">
      <c r="A298" t="s">
        <v>488</v>
      </c>
      <c r="B298" t="s">
        <v>3657</v>
      </c>
      <c r="C298">
        <v>28</v>
      </c>
      <c r="D298" t="s">
        <v>13</v>
      </c>
      <c r="E298" t="s">
        <v>3321</v>
      </c>
      <c r="F298" t="s">
        <v>3210</v>
      </c>
      <c r="G298" t="s">
        <v>11</v>
      </c>
      <c r="H298" t="s">
        <v>22</v>
      </c>
    </row>
    <row r="299" spans="1:8" x14ac:dyDescent="0.3">
      <c r="A299" t="s">
        <v>489</v>
      </c>
      <c r="B299" t="s">
        <v>3658</v>
      </c>
      <c r="C299">
        <v>47</v>
      </c>
      <c r="D299" t="s">
        <v>13</v>
      </c>
      <c r="E299" t="s">
        <v>3659</v>
      </c>
      <c r="F299" t="s">
        <v>72</v>
      </c>
      <c r="G299" t="s">
        <v>11</v>
      </c>
      <c r="H299" t="s">
        <v>26</v>
      </c>
    </row>
    <row r="300" spans="1:8" x14ac:dyDescent="0.3">
      <c r="A300" t="s">
        <v>490</v>
      </c>
      <c r="B300" t="s">
        <v>3660</v>
      </c>
      <c r="C300">
        <v>64</v>
      </c>
      <c r="D300" t="s">
        <v>9</v>
      </c>
      <c r="E300" t="s">
        <v>3661</v>
      </c>
      <c r="F300" t="s">
        <v>238</v>
      </c>
      <c r="G300" t="s">
        <v>11</v>
      </c>
      <c r="H300" t="s">
        <v>15</v>
      </c>
    </row>
    <row r="301" spans="1:8" x14ac:dyDescent="0.3">
      <c r="A301" t="s">
        <v>491</v>
      </c>
      <c r="B301" t="s">
        <v>3662</v>
      </c>
      <c r="C301">
        <v>48</v>
      </c>
      <c r="D301" t="s">
        <v>13</v>
      </c>
      <c r="E301" t="s">
        <v>3663</v>
      </c>
      <c r="F301" t="s">
        <v>193</v>
      </c>
      <c r="G301" t="s">
        <v>11</v>
      </c>
      <c r="H301" t="s">
        <v>15</v>
      </c>
    </row>
    <row r="302" spans="1:8" x14ac:dyDescent="0.3">
      <c r="A302" t="s">
        <v>492</v>
      </c>
      <c r="B302" t="s">
        <v>3664</v>
      </c>
      <c r="C302">
        <v>29</v>
      </c>
      <c r="D302" t="s">
        <v>9</v>
      </c>
      <c r="E302" t="s">
        <v>3665</v>
      </c>
      <c r="F302" t="s">
        <v>28</v>
      </c>
      <c r="G302" t="s">
        <v>11</v>
      </c>
      <c r="H302" t="s">
        <v>26</v>
      </c>
    </row>
    <row r="303" spans="1:8" x14ac:dyDescent="0.3">
      <c r="A303" t="s">
        <v>493</v>
      </c>
      <c r="B303" t="s">
        <v>3666</v>
      </c>
      <c r="C303">
        <v>50</v>
      </c>
      <c r="D303" t="s">
        <v>9</v>
      </c>
      <c r="E303" t="s">
        <v>3667</v>
      </c>
      <c r="F303" t="s">
        <v>171</v>
      </c>
      <c r="G303" t="s">
        <v>11</v>
      </c>
      <c r="H303" t="s">
        <v>34</v>
      </c>
    </row>
    <row r="304" spans="1:8" x14ac:dyDescent="0.3">
      <c r="A304" t="s">
        <v>494</v>
      </c>
      <c r="B304" t="s">
        <v>3668</v>
      </c>
      <c r="C304">
        <v>36</v>
      </c>
      <c r="D304" t="s">
        <v>9</v>
      </c>
      <c r="E304" t="s">
        <v>3669</v>
      </c>
      <c r="F304" t="s">
        <v>84</v>
      </c>
      <c r="G304" t="s">
        <v>11</v>
      </c>
      <c r="H304" t="s">
        <v>34</v>
      </c>
    </row>
    <row r="305" spans="1:8" x14ac:dyDescent="0.3">
      <c r="A305" t="s">
        <v>495</v>
      </c>
      <c r="B305" t="s">
        <v>3670</v>
      </c>
      <c r="C305">
        <v>23</v>
      </c>
      <c r="D305" t="s">
        <v>13</v>
      </c>
      <c r="E305" t="s">
        <v>3671</v>
      </c>
      <c r="F305" t="s">
        <v>57</v>
      </c>
      <c r="G305" t="s">
        <v>11</v>
      </c>
      <c r="H305" t="s">
        <v>15</v>
      </c>
    </row>
    <row r="306" spans="1:8" x14ac:dyDescent="0.3">
      <c r="A306" t="s">
        <v>496</v>
      </c>
      <c r="B306" t="s">
        <v>3672</v>
      </c>
      <c r="C306">
        <v>41</v>
      </c>
      <c r="D306" t="s">
        <v>9</v>
      </c>
      <c r="E306" t="s">
        <v>3673</v>
      </c>
      <c r="F306" t="s">
        <v>41</v>
      </c>
      <c r="G306" t="s">
        <v>11</v>
      </c>
      <c r="H306" t="s">
        <v>26</v>
      </c>
    </row>
    <row r="307" spans="1:8" x14ac:dyDescent="0.3">
      <c r="A307" t="s">
        <v>497</v>
      </c>
      <c r="B307" t="s">
        <v>3674</v>
      </c>
      <c r="C307">
        <v>64</v>
      </c>
      <c r="D307" t="s">
        <v>9</v>
      </c>
      <c r="E307" t="s">
        <v>3675</v>
      </c>
      <c r="F307" t="s">
        <v>48</v>
      </c>
      <c r="G307" t="s">
        <v>11</v>
      </c>
      <c r="H307" t="s">
        <v>15</v>
      </c>
    </row>
    <row r="308" spans="1:8" x14ac:dyDescent="0.3">
      <c r="A308" t="s">
        <v>498</v>
      </c>
      <c r="B308" t="s">
        <v>3676</v>
      </c>
      <c r="C308">
        <v>44</v>
      </c>
      <c r="D308" t="s">
        <v>9</v>
      </c>
      <c r="E308" t="s">
        <v>3677</v>
      </c>
      <c r="F308" t="s">
        <v>145</v>
      </c>
      <c r="G308" t="s">
        <v>11</v>
      </c>
      <c r="H308" t="s">
        <v>15</v>
      </c>
    </row>
    <row r="309" spans="1:8" x14ac:dyDescent="0.3">
      <c r="A309" t="s">
        <v>499</v>
      </c>
      <c r="B309" t="s">
        <v>3678</v>
      </c>
      <c r="C309">
        <v>56</v>
      </c>
      <c r="D309" t="s">
        <v>13</v>
      </c>
      <c r="E309" t="s">
        <v>3679</v>
      </c>
      <c r="F309" t="s">
        <v>18</v>
      </c>
      <c r="G309" t="s">
        <v>11</v>
      </c>
      <c r="H309" t="s">
        <v>22</v>
      </c>
    </row>
    <row r="310" spans="1:8" x14ac:dyDescent="0.3">
      <c r="A310" t="s">
        <v>500</v>
      </c>
      <c r="B310" t="s">
        <v>3680</v>
      </c>
      <c r="C310">
        <v>60</v>
      </c>
      <c r="D310" t="s">
        <v>13</v>
      </c>
      <c r="E310" t="s">
        <v>501</v>
      </c>
      <c r="F310" t="s">
        <v>160</v>
      </c>
      <c r="G310" t="s">
        <v>11</v>
      </c>
      <c r="H310" t="s">
        <v>34</v>
      </c>
    </row>
    <row r="311" spans="1:8" x14ac:dyDescent="0.3">
      <c r="A311" t="s">
        <v>502</v>
      </c>
      <c r="B311" t="s">
        <v>3681</v>
      </c>
      <c r="C311">
        <v>41</v>
      </c>
      <c r="D311" t="s">
        <v>13</v>
      </c>
      <c r="E311" t="s">
        <v>503</v>
      </c>
      <c r="F311" t="s">
        <v>25</v>
      </c>
      <c r="G311" t="s">
        <v>11</v>
      </c>
      <c r="H311" t="s">
        <v>22</v>
      </c>
    </row>
    <row r="312" spans="1:8" x14ac:dyDescent="0.3">
      <c r="A312" t="s">
        <v>504</v>
      </c>
      <c r="B312" t="s">
        <v>3682</v>
      </c>
      <c r="C312">
        <v>20</v>
      </c>
      <c r="D312" t="s">
        <v>9</v>
      </c>
      <c r="E312" t="s">
        <v>505</v>
      </c>
      <c r="F312" t="s">
        <v>109</v>
      </c>
      <c r="G312" t="s">
        <v>11</v>
      </c>
      <c r="H312" t="s">
        <v>26</v>
      </c>
    </row>
    <row r="313" spans="1:8" x14ac:dyDescent="0.3">
      <c r="A313" t="s">
        <v>506</v>
      </c>
      <c r="B313" t="s">
        <v>3683</v>
      </c>
      <c r="C313">
        <v>35</v>
      </c>
      <c r="D313" t="s">
        <v>9</v>
      </c>
      <c r="E313" t="s">
        <v>3684</v>
      </c>
      <c r="F313" t="s">
        <v>28</v>
      </c>
      <c r="G313" t="s">
        <v>11</v>
      </c>
      <c r="H313" t="s">
        <v>15</v>
      </c>
    </row>
    <row r="314" spans="1:8" x14ac:dyDescent="0.3">
      <c r="A314" t="s">
        <v>507</v>
      </c>
      <c r="B314" t="s">
        <v>3685</v>
      </c>
      <c r="C314">
        <v>47</v>
      </c>
      <c r="D314" t="s">
        <v>13</v>
      </c>
      <c r="E314" t="s">
        <v>508</v>
      </c>
      <c r="F314" t="s">
        <v>57</v>
      </c>
      <c r="G314" t="s">
        <v>11</v>
      </c>
      <c r="H314" t="s">
        <v>26</v>
      </c>
    </row>
    <row r="315" spans="1:8" x14ac:dyDescent="0.3">
      <c r="A315" t="s">
        <v>509</v>
      </c>
      <c r="B315" t="s">
        <v>3686</v>
      </c>
      <c r="C315">
        <v>62</v>
      </c>
      <c r="D315" t="s">
        <v>9</v>
      </c>
      <c r="E315" t="s">
        <v>510</v>
      </c>
      <c r="F315" t="s">
        <v>88</v>
      </c>
      <c r="G315" t="s">
        <v>11</v>
      </c>
      <c r="H315" t="s">
        <v>15</v>
      </c>
    </row>
    <row r="316" spans="1:8" x14ac:dyDescent="0.3">
      <c r="A316" t="s">
        <v>511</v>
      </c>
      <c r="B316" t="s">
        <v>3687</v>
      </c>
      <c r="C316">
        <v>53</v>
      </c>
      <c r="D316" t="s">
        <v>13</v>
      </c>
      <c r="E316" t="s">
        <v>512</v>
      </c>
      <c r="F316" t="s">
        <v>48</v>
      </c>
      <c r="G316" t="s">
        <v>11</v>
      </c>
      <c r="H316" t="s">
        <v>26</v>
      </c>
    </row>
    <row r="317" spans="1:8" x14ac:dyDescent="0.3">
      <c r="A317" t="s">
        <v>513</v>
      </c>
      <c r="B317" t="s">
        <v>3688</v>
      </c>
      <c r="C317">
        <v>49</v>
      </c>
      <c r="D317" t="s">
        <v>9</v>
      </c>
      <c r="E317" t="s">
        <v>3689</v>
      </c>
      <c r="F317" t="s">
        <v>377</v>
      </c>
      <c r="G317" t="s">
        <v>11</v>
      </c>
      <c r="H317" t="s">
        <v>26</v>
      </c>
    </row>
    <row r="318" spans="1:8" x14ac:dyDescent="0.3">
      <c r="A318" t="s">
        <v>514</v>
      </c>
      <c r="B318" t="s">
        <v>3690</v>
      </c>
      <c r="C318">
        <v>34</v>
      </c>
      <c r="D318" t="s">
        <v>9</v>
      </c>
      <c r="E318" t="s">
        <v>3691</v>
      </c>
      <c r="F318" t="s">
        <v>88</v>
      </c>
      <c r="G318" t="s">
        <v>11</v>
      </c>
      <c r="H318" t="s">
        <v>34</v>
      </c>
    </row>
    <row r="319" spans="1:8" x14ac:dyDescent="0.3">
      <c r="A319" t="s">
        <v>515</v>
      </c>
      <c r="B319" t="s">
        <v>3692</v>
      </c>
      <c r="C319">
        <v>64</v>
      </c>
      <c r="D319" t="s">
        <v>13</v>
      </c>
      <c r="E319" t="s">
        <v>516</v>
      </c>
      <c r="F319" t="s">
        <v>3212</v>
      </c>
      <c r="G319" t="s">
        <v>11</v>
      </c>
      <c r="H319" t="s">
        <v>34</v>
      </c>
    </row>
    <row r="320" spans="1:8" x14ac:dyDescent="0.3">
      <c r="A320" t="s">
        <v>517</v>
      </c>
      <c r="B320" t="s">
        <v>3693</v>
      </c>
      <c r="C320">
        <v>25</v>
      </c>
      <c r="D320" t="s">
        <v>9</v>
      </c>
      <c r="E320" t="s">
        <v>518</v>
      </c>
      <c r="F320" t="s">
        <v>41</v>
      </c>
      <c r="G320" t="s">
        <v>11</v>
      </c>
      <c r="H320" t="s">
        <v>15</v>
      </c>
    </row>
    <row r="321" spans="1:8" x14ac:dyDescent="0.3">
      <c r="A321" t="s">
        <v>519</v>
      </c>
      <c r="B321" t="s">
        <v>3694</v>
      </c>
      <c r="C321">
        <v>54</v>
      </c>
      <c r="D321" t="s">
        <v>9</v>
      </c>
      <c r="E321" t="s">
        <v>3695</v>
      </c>
      <c r="F321" t="s">
        <v>186</v>
      </c>
      <c r="G321" t="s">
        <v>11</v>
      </c>
      <c r="H321" t="s">
        <v>15</v>
      </c>
    </row>
    <row r="322" spans="1:8" x14ac:dyDescent="0.3">
      <c r="A322" t="s">
        <v>520</v>
      </c>
      <c r="B322" t="s">
        <v>3696</v>
      </c>
      <c r="C322">
        <v>34</v>
      </c>
      <c r="D322" t="s">
        <v>13</v>
      </c>
      <c r="E322" t="s">
        <v>3697</v>
      </c>
      <c r="F322" t="s">
        <v>160</v>
      </c>
      <c r="G322" t="s">
        <v>11</v>
      </c>
      <c r="H322" t="s">
        <v>22</v>
      </c>
    </row>
    <row r="323" spans="1:8" x14ac:dyDescent="0.3">
      <c r="A323" t="s">
        <v>521</v>
      </c>
      <c r="B323" t="s">
        <v>3698</v>
      </c>
      <c r="C323">
        <v>21</v>
      </c>
      <c r="D323" t="s">
        <v>13</v>
      </c>
      <c r="E323" t="s">
        <v>3699</v>
      </c>
      <c r="F323" t="s">
        <v>145</v>
      </c>
      <c r="G323" t="s">
        <v>11</v>
      </c>
      <c r="H323" t="s">
        <v>22</v>
      </c>
    </row>
    <row r="324" spans="1:8" x14ac:dyDescent="0.3">
      <c r="A324" t="s">
        <v>522</v>
      </c>
      <c r="B324" t="s">
        <v>3700</v>
      </c>
      <c r="C324">
        <v>54</v>
      </c>
      <c r="D324" t="s">
        <v>9</v>
      </c>
      <c r="E324" t="s">
        <v>3701</v>
      </c>
      <c r="F324" t="s">
        <v>442</v>
      </c>
      <c r="G324" t="s">
        <v>11</v>
      </c>
      <c r="H324" t="s">
        <v>22</v>
      </c>
    </row>
    <row r="325" spans="1:8" x14ac:dyDescent="0.3">
      <c r="A325" t="s">
        <v>523</v>
      </c>
      <c r="B325" t="s">
        <v>3702</v>
      </c>
      <c r="C325">
        <v>64</v>
      </c>
      <c r="D325" t="s">
        <v>13</v>
      </c>
      <c r="E325" t="s">
        <v>524</v>
      </c>
      <c r="F325" t="s">
        <v>3198</v>
      </c>
      <c r="G325" t="s">
        <v>11</v>
      </c>
      <c r="H325" t="s">
        <v>15</v>
      </c>
    </row>
    <row r="326" spans="1:8" x14ac:dyDescent="0.3">
      <c r="A326" t="s">
        <v>525</v>
      </c>
      <c r="B326" t="s">
        <v>3703</v>
      </c>
      <c r="C326">
        <v>58</v>
      </c>
      <c r="D326" t="s">
        <v>9</v>
      </c>
      <c r="E326" t="s">
        <v>3704</v>
      </c>
      <c r="F326" t="s">
        <v>60</v>
      </c>
      <c r="G326" t="s">
        <v>11</v>
      </c>
      <c r="H326" t="s">
        <v>22</v>
      </c>
    </row>
    <row r="327" spans="1:8" x14ac:dyDescent="0.3">
      <c r="A327" t="s">
        <v>526</v>
      </c>
      <c r="B327" t="s">
        <v>3705</v>
      </c>
      <c r="C327">
        <v>60</v>
      </c>
      <c r="D327" t="s">
        <v>9</v>
      </c>
      <c r="E327" t="s">
        <v>3706</v>
      </c>
      <c r="F327" t="s">
        <v>191</v>
      </c>
      <c r="G327" t="s">
        <v>11</v>
      </c>
      <c r="H327" t="s">
        <v>22</v>
      </c>
    </row>
    <row r="328" spans="1:8" x14ac:dyDescent="0.3">
      <c r="A328" t="s">
        <v>527</v>
      </c>
      <c r="B328" t="s">
        <v>3707</v>
      </c>
      <c r="C328">
        <v>58</v>
      </c>
      <c r="D328" t="s">
        <v>13</v>
      </c>
      <c r="E328" t="s">
        <v>528</v>
      </c>
      <c r="F328" t="s">
        <v>3283</v>
      </c>
      <c r="G328" t="s">
        <v>11</v>
      </c>
      <c r="H328" t="s">
        <v>34</v>
      </c>
    </row>
    <row r="329" spans="1:8" x14ac:dyDescent="0.3">
      <c r="A329" t="s">
        <v>529</v>
      </c>
      <c r="B329" t="s">
        <v>3708</v>
      </c>
      <c r="C329">
        <v>62</v>
      </c>
      <c r="D329" t="s">
        <v>13</v>
      </c>
      <c r="E329" t="s">
        <v>530</v>
      </c>
      <c r="F329" t="s">
        <v>3218</v>
      </c>
      <c r="G329" t="s">
        <v>11</v>
      </c>
      <c r="H329" t="s">
        <v>22</v>
      </c>
    </row>
    <row r="330" spans="1:8" x14ac:dyDescent="0.3">
      <c r="A330" t="s">
        <v>531</v>
      </c>
      <c r="B330" t="s">
        <v>3709</v>
      </c>
      <c r="C330">
        <v>46</v>
      </c>
      <c r="D330" t="s">
        <v>9</v>
      </c>
      <c r="E330" t="s">
        <v>532</v>
      </c>
      <c r="F330" t="s">
        <v>125</v>
      </c>
      <c r="G330" t="s">
        <v>11</v>
      </c>
      <c r="H330" t="s">
        <v>15</v>
      </c>
    </row>
    <row r="331" spans="1:8" x14ac:dyDescent="0.3">
      <c r="A331" t="s">
        <v>533</v>
      </c>
      <c r="B331" t="s">
        <v>3710</v>
      </c>
      <c r="C331">
        <v>62</v>
      </c>
      <c r="D331" t="s">
        <v>13</v>
      </c>
      <c r="E331" t="s">
        <v>534</v>
      </c>
      <c r="F331" t="s">
        <v>125</v>
      </c>
      <c r="G331" t="s">
        <v>11</v>
      </c>
      <c r="H331" t="s">
        <v>22</v>
      </c>
    </row>
    <row r="332" spans="1:8" x14ac:dyDescent="0.3">
      <c r="A332" t="s">
        <v>535</v>
      </c>
      <c r="B332" t="s">
        <v>3711</v>
      </c>
      <c r="C332">
        <v>54</v>
      </c>
      <c r="D332" t="s">
        <v>9</v>
      </c>
      <c r="E332" t="s">
        <v>3712</v>
      </c>
      <c r="F332" t="s">
        <v>122</v>
      </c>
      <c r="G332" t="s">
        <v>11</v>
      </c>
      <c r="H332" t="s">
        <v>15</v>
      </c>
    </row>
    <row r="333" spans="1:8" x14ac:dyDescent="0.3">
      <c r="A333" t="s">
        <v>536</v>
      </c>
      <c r="B333" t="s">
        <v>3713</v>
      </c>
      <c r="C333">
        <v>38</v>
      </c>
      <c r="D333" t="s">
        <v>13</v>
      </c>
      <c r="E333" t="s">
        <v>3714</v>
      </c>
      <c r="F333" t="s">
        <v>43</v>
      </c>
      <c r="G333" t="s">
        <v>11</v>
      </c>
      <c r="H333" t="s">
        <v>22</v>
      </c>
    </row>
    <row r="334" spans="1:8" x14ac:dyDescent="0.3">
      <c r="A334" t="s">
        <v>537</v>
      </c>
      <c r="B334" t="s">
        <v>3715</v>
      </c>
      <c r="C334">
        <v>34</v>
      </c>
      <c r="D334" t="s">
        <v>13</v>
      </c>
      <c r="E334" t="s">
        <v>3716</v>
      </c>
      <c r="F334" t="s">
        <v>63</v>
      </c>
      <c r="G334" t="s">
        <v>11</v>
      </c>
      <c r="H334" t="s">
        <v>22</v>
      </c>
    </row>
    <row r="335" spans="1:8" x14ac:dyDescent="0.3">
      <c r="A335" t="s">
        <v>538</v>
      </c>
      <c r="B335" t="s">
        <v>3717</v>
      </c>
      <c r="C335">
        <v>64</v>
      </c>
      <c r="D335" t="s">
        <v>13</v>
      </c>
      <c r="E335" t="s">
        <v>539</v>
      </c>
      <c r="F335" t="s">
        <v>52</v>
      </c>
      <c r="G335" t="s">
        <v>11</v>
      </c>
      <c r="H335" t="s">
        <v>34</v>
      </c>
    </row>
    <row r="336" spans="1:8" x14ac:dyDescent="0.3">
      <c r="A336" t="s">
        <v>540</v>
      </c>
      <c r="B336" t="s">
        <v>3718</v>
      </c>
      <c r="C336">
        <v>50</v>
      </c>
      <c r="D336" t="s">
        <v>13</v>
      </c>
      <c r="E336" t="s">
        <v>541</v>
      </c>
      <c r="F336" t="s">
        <v>107</v>
      </c>
      <c r="G336" t="s">
        <v>11</v>
      </c>
      <c r="H336" t="s">
        <v>26</v>
      </c>
    </row>
    <row r="337" spans="1:8" x14ac:dyDescent="0.3">
      <c r="A337" t="s">
        <v>542</v>
      </c>
      <c r="B337" t="s">
        <v>3719</v>
      </c>
      <c r="C337">
        <v>37</v>
      </c>
      <c r="D337" t="s">
        <v>9</v>
      </c>
      <c r="E337" t="s">
        <v>3720</v>
      </c>
      <c r="F337" t="s">
        <v>3198</v>
      </c>
      <c r="G337" t="s">
        <v>11</v>
      </c>
      <c r="H337" t="s">
        <v>15</v>
      </c>
    </row>
    <row r="338" spans="1:8" x14ac:dyDescent="0.3">
      <c r="A338" t="s">
        <v>543</v>
      </c>
      <c r="B338" t="s">
        <v>3721</v>
      </c>
      <c r="C338">
        <v>58</v>
      </c>
      <c r="D338" t="s">
        <v>13</v>
      </c>
      <c r="E338" t="s">
        <v>3722</v>
      </c>
      <c r="F338" t="s">
        <v>28</v>
      </c>
      <c r="G338" t="s">
        <v>11</v>
      </c>
      <c r="H338" t="s">
        <v>26</v>
      </c>
    </row>
    <row r="339" spans="1:8" x14ac:dyDescent="0.3">
      <c r="A339" t="s">
        <v>544</v>
      </c>
      <c r="B339" t="s">
        <v>3723</v>
      </c>
      <c r="C339">
        <v>40</v>
      </c>
      <c r="D339" t="s">
        <v>13</v>
      </c>
      <c r="E339" t="s">
        <v>545</v>
      </c>
      <c r="F339" t="s">
        <v>3198</v>
      </c>
      <c r="G339" t="s">
        <v>11</v>
      </c>
      <c r="H339" t="s">
        <v>22</v>
      </c>
    </row>
    <row r="340" spans="1:8" x14ac:dyDescent="0.3">
      <c r="A340" t="s">
        <v>546</v>
      </c>
      <c r="B340" t="s">
        <v>3724</v>
      </c>
      <c r="C340">
        <v>46</v>
      </c>
      <c r="D340" t="s">
        <v>13</v>
      </c>
      <c r="E340" t="s">
        <v>547</v>
      </c>
      <c r="F340" t="s">
        <v>107</v>
      </c>
      <c r="G340" t="s">
        <v>11</v>
      </c>
      <c r="H340" t="s">
        <v>26</v>
      </c>
    </row>
    <row r="341" spans="1:8" x14ac:dyDescent="0.3">
      <c r="A341" t="s">
        <v>548</v>
      </c>
      <c r="B341" t="s">
        <v>3725</v>
      </c>
      <c r="C341">
        <v>52</v>
      </c>
      <c r="D341" t="s">
        <v>13</v>
      </c>
      <c r="E341" t="s">
        <v>549</v>
      </c>
      <c r="F341" t="s">
        <v>84</v>
      </c>
      <c r="G341" t="s">
        <v>11</v>
      </c>
      <c r="H341" t="s">
        <v>15</v>
      </c>
    </row>
    <row r="342" spans="1:8" x14ac:dyDescent="0.3">
      <c r="A342" t="s">
        <v>550</v>
      </c>
      <c r="B342" t="s">
        <v>3726</v>
      </c>
      <c r="C342">
        <v>27</v>
      </c>
      <c r="D342" t="s">
        <v>9</v>
      </c>
      <c r="E342" t="s">
        <v>551</v>
      </c>
      <c r="F342" t="s">
        <v>165</v>
      </c>
      <c r="G342" t="s">
        <v>11</v>
      </c>
      <c r="H342" t="s">
        <v>22</v>
      </c>
    </row>
    <row r="343" spans="1:8" x14ac:dyDescent="0.3">
      <c r="A343" t="s">
        <v>552</v>
      </c>
      <c r="B343" t="s">
        <v>3727</v>
      </c>
      <c r="C343">
        <v>56</v>
      </c>
      <c r="D343" t="s">
        <v>13</v>
      </c>
      <c r="E343" t="s">
        <v>3728</v>
      </c>
      <c r="F343" t="s">
        <v>122</v>
      </c>
      <c r="G343" t="s">
        <v>11</v>
      </c>
      <c r="H343" t="s">
        <v>22</v>
      </c>
    </row>
    <row r="344" spans="1:8" x14ac:dyDescent="0.3">
      <c r="A344" t="s">
        <v>553</v>
      </c>
      <c r="B344" t="s">
        <v>3729</v>
      </c>
      <c r="C344">
        <v>30</v>
      </c>
      <c r="D344" t="s">
        <v>13</v>
      </c>
      <c r="E344" t="s">
        <v>554</v>
      </c>
      <c r="F344" t="s">
        <v>107</v>
      </c>
      <c r="G344" t="s">
        <v>11</v>
      </c>
      <c r="H344" t="s">
        <v>22</v>
      </c>
    </row>
    <row r="345" spans="1:8" x14ac:dyDescent="0.3">
      <c r="A345" t="s">
        <v>555</v>
      </c>
      <c r="B345" t="s">
        <v>3730</v>
      </c>
      <c r="C345">
        <v>38</v>
      </c>
      <c r="D345" t="s">
        <v>9</v>
      </c>
      <c r="E345" t="s">
        <v>556</v>
      </c>
      <c r="F345" t="s">
        <v>171</v>
      </c>
      <c r="G345" t="s">
        <v>11</v>
      </c>
      <c r="H345" t="s">
        <v>22</v>
      </c>
    </row>
    <row r="346" spans="1:8" x14ac:dyDescent="0.3">
      <c r="A346" t="s">
        <v>557</v>
      </c>
      <c r="B346" t="s">
        <v>3731</v>
      </c>
      <c r="C346">
        <v>39</v>
      </c>
      <c r="D346" t="s">
        <v>9</v>
      </c>
      <c r="E346" t="s">
        <v>3732</v>
      </c>
      <c r="F346" t="s">
        <v>3290</v>
      </c>
      <c r="G346" t="s">
        <v>11</v>
      </c>
      <c r="H346" t="s">
        <v>34</v>
      </c>
    </row>
    <row r="347" spans="1:8" x14ac:dyDescent="0.3">
      <c r="A347" t="s">
        <v>558</v>
      </c>
      <c r="B347" t="s">
        <v>3733</v>
      </c>
      <c r="C347">
        <v>33</v>
      </c>
      <c r="D347" t="s">
        <v>9</v>
      </c>
      <c r="E347" t="s">
        <v>3734</v>
      </c>
      <c r="F347" t="s">
        <v>60</v>
      </c>
      <c r="G347" t="s">
        <v>11</v>
      </c>
      <c r="H347" t="s">
        <v>22</v>
      </c>
    </row>
    <row r="348" spans="1:8" x14ac:dyDescent="0.3">
      <c r="A348" t="s">
        <v>559</v>
      </c>
      <c r="B348" t="s">
        <v>3735</v>
      </c>
      <c r="C348">
        <v>58</v>
      </c>
      <c r="D348" t="s">
        <v>13</v>
      </c>
      <c r="E348" t="s">
        <v>3736</v>
      </c>
      <c r="F348" t="s">
        <v>145</v>
      </c>
      <c r="G348" t="s">
        <v>11</v>
      </c>
      <c r="H348" t="s">
        <v>15</v>
      </c>
    </row>
    <row r="349" spans="1:8" x14ac:dyDescent="0.3">
      <c r="A349" t="s">
        <v>560</v>
      </c>
      <c r="B349" t="s">
        <v>3737</v>
      </c>
      <c r="C349">
        <v>39</v>
      </c>
      <c r="D349" t="s">
        <v>13</v>
      </c>
      <c r="E349" t="s">
        <v>561</v>
      </c>
      <c r="F349" t="s">
        <v>107</v>
      </c>
      <c r="G349" t="s">
        <v>11</v>
      </c>
      <c r="H349" t="s">
        <v>34</v>
      </c>
    </row>
    <row r="350" spans="1:8" x14ac:dyDescent="0.3">
      <c r="A350" t="s">
        <v>562</v>
      </c>
      <c r="B350" t="s">
        <v>3738</v>
      </c>
      <c r="C350">
        <v>55</v>
      </c>
      <c r="D350" t="s">
        <v>9</v>
      </c>
      <c r="E350" t="s">
        <v>563</v>
      </c>
      <c r="F350" t="s">
        <v>37</v>
      </c>
      <c r="G350" t="s">
        <v>11</v>
      </c>
      <c r="H350" t="s">
        <v>26</v>
      </c>
    </row>
    <row r="351" spans="1:8" x14ac:dyDescent="0.3">
      <c r="A351" t="s">
        <v>564</v>
      </c>
      <c r="B351" t="s">
        <v>3739</v>
      </c>
      <c r="C351">
        <v>31</v>
      </c>
      <c r="D351" t="s">
        <v>9</v>
      </c>
      <c r="E351" t="s">
        <v>3740</v>
      </c>
      <c r="F351" t="s">
        <v>104</v>
      </c>
      <c r="G351" t="s">
        <v>11</v>
      </c>
      <c r="H351" t="s">
        <v>22</v>
      </c>
    </row>
    <row r="352" spans="1:8" x14ac:dyDescent="0.3">
      <c r="A352" t="s">
        <v>565</v>
      </c>
      <c r="B352" t="s">
        <v>3741</v>
      </c>
      <c r="C352">
        <v>26</v>
      </c>
      <c r="D352" t="s">
        <v>9</v>
      </c>
      <c r="E352" t="s">
        <v>3742</v>
      </c>
      <c r="F352" t="s">
        <v>160</v>
      </c>
      <c r="G352" t="s">
        <v>11</v>
      </c>
      <c r="H352" t="s">
        <v>26</v>
      </c>
    </row>
    <row r="353" spans="1:8" x14ac:dyDescent="0.3">
      <c r="A353" t="s">
        <v>566</v>
      </c>
      <c r="B353" t="s">
        <v>3743</v>
      </c>
      <c r="C353">
        <v>25</v>
      </c>
      <c r="D353" t="s">
        <v>13</v>
      </c>
      <c r="E353" t="s">
        <v>3744</v>
      </c>
      <c r="F353" t="s">
        <v>45</v>
      </c>
      <c r="G353" t="s">
        <v>11</v>
      </c>
      <c r="H353" t="s">
        <v>22</v>
      </c>
    </row>
    <row r="354" spans="1:8" x14ac:dyDescent="0.3">
      <c r="A354" t="s">
        <v>567</v>
      </c>
      <c r="B354" t="s">
        <v>3745</v>
      </c>
      <c r="C354">
        <v>52</v>
      </c>
      <c r="D354" t="s">
        <v>13</v>
      </c>
      <c r="E354" t="s">
        <v>3746</v>
      </c>
      <c r="F354" t="s">
        <v>191</v>
      </c>
      <c r="G354" t="s">
        <v>11</v>
      </c>
      <c r="H354" t="s">
        <v>26</v>
      </c>
    </row>
    <row r="355" spans="1:8" x14ac:dyDescent="0.3">
      <c r="A355" t="s">
        <v>568</v>
      </c>
      <c r="B355" t="s">
        <v>3747</v>
      </c>
      <c r="C355">
        <v>56</v>
      </c>
      <c r="D355" t="s">
        <v>13</v>
      </c>
      <c r="E355" t="s">
        <v>569</v>
      </c>
      <c r="F355" t="s">
        <v>28</v>
      </c>
      <c r="G355" t="s">
        <v>11</v>
      </c>
      <c r="H355" t="s">
        <v>15</v>
      </c>
    </row>
    <row r="356" spans="1:8" x14ac:dyDescent="0.3">
      <c r="A356" t="s">
        <v>570</v>
      </c>
      <c r="B356" t="s">
        <v>3748</v>
      </c>
      <c r="C356">
        <v>38</v>
      </c>
      <c r="D356" t="s">
        <v>9</v>
      </c>
      <c r="E356" t="s">
        <v>571</v>
      </c>
      <c r="F356" t="s">
        <v>107</v>
      </c>
      <c r="G356" t="s">
        <v>11</v>
      </c>
      <c r="H356" t="s">
        <v>26</v>
      </c>
    </row>
    <row r="357" spans="1:8" x14ac:dyDescent="0.3">
      <c r="A357" t="s">
        <v>572</v>
      </c>
      <c r="B357" t="s">
        <v>3749</v>
      </c>
      <c r="C357">
        <v>20</v>
      </c>
      <c r="D357" t="s">
        <v>9</v>
      </c>
      <c r="E357" t="s">
        <v>3750</v>
      </c>
      <c r="F357" t="s">
        <v>48</v>
      </c>
      <c r="G357" t="s">
        <v>11</v>
      </c>
      <c r="H357" t="s">
        <v>34</v>
      </c>
    </row>
    <row r="358" spans="1:8" x14ac:dyDescent="0.3">
      <c r="A358" t="s">
        <v>573</v>
      </c>
      <c r="B358" t="s">
        <v>3751</v>
      </c>
      <c r="C358">
        <v>54</v>
      </c>
      <c r="D358" t="s">
        <v>9</v>
      </c>
      <c r="E358" t="s">
        <v>3752</v>
      </c>
      <c r="F358" t="s">
        <v>171</v>
      </c>
      <c r="G358" t="s">
        <v>11</v>
      </c>
      <c r="H358" t="s">
        <v>22</v>
      </c>
    </row>
    <row r="359" spans="1:8" x14ac:dyDescent="0.3">
      <c r="A359" t="s">
        <v>574</v>
      </c>
      <c r="B359" t="s">
        <v>3753</v>
      </c>
      <c r="C359">
        <v>41</v>
      </c>
      <c r="D359" t="s">
        <v>9</v>
      </c>
      <c r="E359" t="s">
        <v>575</v>
      </c>
      <c r="F359" t="s">
        <v>145</v>
      </c>
      <c r="G359" t="s">
        <v>11</v>
      </c>
      <c r="H359" t="s">
        <v>34</v>
      </c>
    </row>
    <row r="360" spans="1:8" x14ac:dyDescent="0.3">
      <c r="A360" t="s">
        <v>576</v>
      </c>
      <c r="B360" t="s">
        <v>3754</v>
      </c>
      <c r="C360">
        <v>60</v>
      </c>
      <c r="D360" t="s">
        <v>13</v>
      </c>
      <c r="E360" t="s">
        <v>3755</v>
      </c>
      <c r="F360" t="s">
        <v>186</v>
      </c>
      <c r="G360" t="s">
        <v>11</v>
      </c>
      <c r="H360" t="s">
        <v>34</v>
      </c>
    </row>
    <row r="361" spans="1:8" x14ac:dyDescent="0.3">
      <c r="A361" t="s">
        <v>577</v>
      </c>
      <c r="B361" t="s">
        <v>3756</v>
      </c>
      <c r="C361">
        <v>32</v>
      </c>
      <c r="D361" t="s">
        <v>9</v>
      </c>
      <c r="E361" t="s">
        <v>3757</v>
      </c>
      <c r="F361" t="s">
        <v>41</v>
      </c>
      <c r="G361" t="s">
        <v>11</v>
      </c>
      <c r="H361" t="s">
        <v>26</v>
      </c>
    </row>
    <row r="362" spans="1:8" x14ac:dyDescent="0.3">
      <c r="A362" t="s">
        <v>578</v>
      </c>
      <c r="B362" t="s">
        <v>3758</v>
      </c>
      <c r="C362">
        <v>34</v>
      </c>
      <c r="D362" t="s">
        <v>9</v>
      </c>
      <c r="E362" t="s">
        <v>579</v>
      </c>
      <c r="F362" t="s">
        <v>174</v>
      </c>
      <c r="G362" t="s">
        <v>11</v>
      </c>
      <c r="H362" t="s">
        <v>15</v>
      </c>
    </row>
    <row r="363" spans="1:8" x14ac:dyDescent="0.3">
      <c r="A363" t="s">
        <v>580</v>
      </c>
      <c r="B363" t="s">
        <v>3759</v>
      </c>
      <c r="C363">
        <v>64</v>
      </c>
      <c r="D363" t="s">
        <v>9</v>
      </c>
      <c r="E363" t="s">
        <v>3760</v>
      </c>
      <c r="F363" t="s">
        <v>154</v>
      </c>
      <c r="G363" t="s">
        <v>11</v>
      </c>
      <c r="H363" t="s">
        <v>15</v>
      </c>
    </row>
    <row r="364" spans="1:8" x14ac:dyDescent="0.3">
      <c r="A364" t="s">
        <v>581</v>
      </c>
      <c r="B364" t="s">
        <v>3761</v>
      </c>
      <c r="C364">
        <v>60</v>
      </c>
      <c r="D364" t="s">
        <v>9</v>
      </c>
      <c r="E364" t="s">
        <v>582</v>
      </c>
      <c r="F364" t="s">
        <v>104</v>
      </c>
      <c r="G364" t="s">
        <v>11</v>
      </c>
      <c r="H364" t="s">
        <v>34</v>
      </c>
    </row>
    <row r="365" spans="1:8" x14ac:dyDescent="0.3">
      <c r="A365" t="s">
        <v>583</v>
      </c>
      <c r="B365" t="s">
        <v>3762</v>
      </c>
      <c r="C365">
        <v>23</v>
      </c>
      <c r="D365" t="s">
        <v>9</v>
      </c>
      <c r="E365" t="s">
        <v>584</v>
      </c>
      <c r="F365" t="s">
        <v>21</v>
      </c>
      <c r="G365" t="s">
        <v>11</v>
      </c>
      <c r="H365" t="s">
        <v>22</v>
      </c>
    </row>
    <row r="366" spans="1:8" x14ac:dyDescent="0.3">
      <c r="A366" t="s">
        <v>585</v>
      </c>
      <c r="B366" t="s">
        <v>3763</v>
      </c>
      <c r="C366">
        <v>58</v>
      </c>
      <c r="D366" t="s">
        <v>9</v>
      </c>
      <c r="E366" t="s">
        <v>3764</v>
      </c>
      <c r="F366" t="s">
        <v>84</v>
      </c>
      <c r="G366" t="s">
        <v>11</v>
      </c>
      <c r="H366" t="s">
        <v>22</v>
      </c>
    </row>
    <row r="367" spans="1:8" x14ac:dyDescent="0.3">
      <c r="A367" t="s">
        <v>586</v>
      </c>
      <c r="B367" t="s">
        <v>3765</v>
      </c>
      <c r="C367">
        <v>63</v>
      </c>
      <c r="D367" t="s">
        <v>13</v>
      </c>
      <c r="E367" t="s">
        <v>587</v>
      </c>
      <c r="F367" t="s">
        <v>104</v>
      </c>
      <c r="G367" t="s">
        <v>11</v>
      </c>
      <c r="H367" t="s">
        <v>15</v>
      </c>
    </row>
    <row r="368" spans="1:8" x14ac:dyDescent="0.3">
      <c r="A368" t="s">
        <v>588</v>
      </c>
      <c r="B368" t="s">
        <v>3766</v>
      </c>
      <c r="C368">
        <v>40</v>
      </c>
      <c r="D368" t="s">
        <v>13</v>
      </c>
      <c r="E368" t="s">
        <v>3767</v>
      </c>
      <c r="F368" t="s">
        <v>18</v>
      </c>
      <c r="G368" t="s">
        <v>11</v>
      </c>
      <c r="H368" t="s">
        <v>15</v>
      </c>
    </row>
    <row r="369" spans="1:8" x14ac:dyDescent="0.3">
      <c r="A369" t="s">
        <v>589</v>
      </c>
      <c r="B369" t="s">
        <v>3768</v>
      </c>
      <c r="C369">
        <v>51</v>
      </c>
      <c r="D369" t="s">
        <v>9</v>
      </c>
      <c r="E369" t="s">
        <v>590</v>
      </c>
      <c r="F369" t="s">
        <v>21</v>
      </c>
      <c r="G369" t="s">
        <v>11</v>
      </c>
      <c r="H369" t="s">
        <v>22</v>
      </c>
    </row>
    <row r="370" spans="1:8" x14ac:dyDescent="0.3">
      <c r="A370" t="s">
        <v>591</v>
      </c>
      <c r="B370" t="s">
        <v>3769</v>
      </c>
      <c r="C370">
        <v>34</v>
      </c>
      <c r="D370" t="s">
        <v>13</v>
      </c>
      <c r="E370" t="s">
        <v>3770</v>
      </c>
      <c r="F370" t="s">
        <v>3218</v>
      </c>
      <c r="G370" t="s">
        <v>11</v>
      </c>
      <c r="H370" t="s">
        <v>15</v>
      </c>
    </row>
    <row r="371" spans="1:8" x14ac:dyDescent="0.3">
      <c r="A371" t="s">
        <v>592</v>
      </c>
      <c r="B371" t="s">
        <v>3771</v>
      </c>
      <c r="C371">
        <v>20</v>
      </c>
      <c r="D371" t="s">
        <v>13</v>
      </c>
      <c r="E371" t="s">
        <v>3772</v>
      </c>
      <c r="F371" t="s">
        <v>109</v>
      </c>
      <c r="G371" t="s">
        <v>11</v>
      </c>
      <c r="H371" t="s">
        <v>15</v>
      </c>
    </row>
    <row r="372" spans="1:8" x14ac:dyDescent="0.3">
      <c r="A372" t="s">
        <v>593</v>
      </c>
      <c r="B372" t="s">
        <v>3773</v>
      </c>
      <c r="C372">
        <v>45</v>
      </c>
      <c r="D372" t="s">
        <v>9</v>
      </c>
      <c r="E372" t="s">
        <v>594</v>
      </c>
      <c r="F372" t="s">
        <v>154</v>
      </c>
      <c r="G372" t="s">
        <v>11</v>
      </c>
      <c r="H372" t="s">
        <v>26</v>
      </c>
    </row>
    <row r="373" spans="1:8" x14ac:dyDescent="0.3">
      <c r="A373" t="s">
        <v>595</v>
      </c>
      <c r="B373" t="s">
        <v>3774</v>
      </c>
      <c r="C373">
        <v>21</v>
      </c>
      <c r="D373" t="s">
        <v>13</v>
      </c>
      <c r="E373" t="s">
        <v>3775</v>
      </c>
      <c r="F373" t="s">
        <v>3212</v>
      </c>
      <c r="G373" t="s">
        <v>11</v>
      </c>
      <c r="H373" t="s">
        <v>15</v>
      </c>
    </row>
    <row r="374" spans="1:8" x14ac:dyDescent="0.3">
      <c r="A374" t="s">
        <v>596</v>
      </c>
      <c r="B374" t="s">
        <v>3776</v>
      </c>
      <c r="C374">
        <v>28</v>
      </c>
      <c r="D374" t="s">
        <v>9</v>
      </c>
      <c r="E374" t="s">
        <v>597</v>
      </c>
      <c r="F374" t="s">
        <v>21</v>
      </c>
      <c r="G374" t="s">
        <v>11</v>
      </c>
      <c r="H374" t="s">
        <v>22</v>
      </c>
    </row>
    <row r="375" spans="1:8" x14ac:dyDescent="0.3">
      <c r="A375" t="s">
        <v>598</v>
      </c>
      <c r="B375" t="s">
        <v>3777</v>
      </c>
      <c r="C375">
        <v>37</v>
      </c>
      <c r="D375" t="s">
        <v>13</v>
      </c>
      <c r="E375" t="s">
        <v>599</v>
      </c>
      <c r="F375" t="s">
        <v>238</v>
      </c>
      <c r="G375" t="s">
        <v>11</v>
      </c>
      <c r="H375" t="s">
        <v>34</v>
      </c>
    </row>
    <row r="376" spans="1:8" x14ac:dyDescent="0.3">
      <c r="A376" t="s">
        <v>600</v>
      </c>
      <c r="B376" t="s">
        <v>3778</v>
      </c>
      <c r="C376">
        <v>60</v>
      </c>
      <c r="D376" t="s">
        <v>9</v>
      </c>
      <c r="E376" t="s">
        <v>601</v>
      </c>
      <c r="F376" t="s">
        <v>63</v>
      </c>
      <c r="G376" t="s">
        <v>11</v>
      </c>
      <c r="H376" t="s">
        <v>15</v>
      </c>
    </row>
    <row r="377" spans="1:8" x14ac:dyDescent="0.3">
      <c r="A377" t="s">
        <v>602</v>
      </c>
      <c r="B377" t="s">
        <v>3779</v>
      </c>
      <c r="C377">
        <v>26</v>
      </c>
      <c r="D377" t="s">
        <v>9</v>
      </c>
      <c r="E377" t="s">
        <v>3780</v>
      </c>
      <c r="F377" t="s">
        <v>125</v>
      </c>
      <c r="G377" t="s">
        <v>11</v>
      </c>
      <c r="H377" t="s">
        <v>15</v>
      </c>
    </row>
    <row r="378" spans="1:8" x14ac:dyDescent="0.3">
      <c r="A378" t="s">
        <v>603</v>
      </c>
      <c r="B378" t="s">
        <v>3781</v>
      </c>
      <c r="C378">
        <v>30</v>
      </c>
      <c r="D378" t="s">
        <v>9</v>
      </c>
      <c r="E378" t="s">
        <v>604</v>
      </c>
      <c r="F378" t="s">
        <v>107</v>
      </c>
      <c r="G378" t="s">
        <v>11</v>
      </c>
      <c r="H378" t="s">
        <v>22</v>
      </c>
    </row>
    <row r="379" spans="1:8" x14ac:dyDescent="0.3">
      <c r="A379" t="s">
        <v>605</v>
      </c>
      <c r="B379" t="s">
        <v>3782</v>
      </c>
      <c r="C379">
        <v>39</v>
      </c>
      <c r="D379" t="s">
        <v>13</v>
      </c>
      <c r="E379" t="s">
        <v>606</v>
      </c>
      <c r="F379" t="s">
        <v>238</v>
      </c>
      <c r="G379" t="s">
        <v>11</v>
      </c>
      <c r="H379" t="s">
        <v>34</v>
      </c>
    </row>
    <row r="380" spans="1:8" x14ac:dyDescent="0.3">
      <c r="A380" t="s">
        <v>607</v>
      </c>
      <c r="B380" t="s">
        <v>3783</v>
      </c>
      <c r="C380">
        <v>44</v>
      </c>
      <c r="D380" t="s">
        <v>13</v>
      </c>
      <c r="E380" t="s">
        <v>608</v>
      </c>
      <c r="F380" t="s">
        <v>57</v>
      </c>
      <c r="G380" t="s">
        <v>11</v>
      </c>
      <c r="H380" t="s">
        <v>22</v>
      </c>
    </row>
    <row r="381" spans="1:8" x14ac:dyDescent="0.3">
      <c r="A381" t="s">
        <v>609</v>
      </c>
      <c r="B381" t="s">
        <v>3784</v>
      </c>
      <c r="C381">
        <v>34</v>
      </c>
      <c r="D381" t="s">
        <v>13</v>
      </c>
      <c r="E381" t="s">
        <v>3785</v>
      </c>
      <c r="F381" t="s">
        <v>160</v>
      </c>
      <c r="G381" t="s">
        <v>11</v>
      </c>
      <c r="H381" t="s">
        <v>34</v>
      </c>
    </row>
    <row r="382" spans="1:8" x14ac:dyDescent="0.3">
      <c r="A382" t="s">
        <v>610</v>
      </c>
      <c r="B382" t="s">
        <v>3786</v>
      </c>
      <c r="C382">
        <v>23</v>
      </c>
      <c r="D382" t="s">
        <v>9</v>
      </c>
      <c r="E382" t="s">
        <v>3787</v>
      </c>
      <c r="F382" t="s">
        <v>3283</v>
      </c>
      <c r="G382" t="s">
        <v>11</v>
      </c>
      <c r="H382" t="s">
        <v>34</v>
      </c>
    </row>
    <row r="383" spans="1:8" x14ac:dyDescent="0.3">
      <c r="A383" t="s">
        <v>611</v>
      </c>
      <c r="B383" t="s">
        <v>3788</v>
      </c>
      <c r="C383">
        <v>50</v>
      </c>
      <c r="D383" t="s">
        <v>9</v>
      </c>
      <c r="E383" t="s">
        <v>612</v>
      </c>
      <c r="F383" t="s">
        <v>18</v>
      </c>
      <c r="G383" t="s">
        <v>11</v>
      </c>
      <c r="H383" t="s">
        <v>26</v>
      </c>
    </row>
    <row r="384" spans="1:8" x14ac:dyDescent="0.3">
      <c r="A384" t="s">
        <v>613</v>
      </c>
      <c r="B384" t="s">
        <v>3789</v>
      </c>
      <c r="C384">
        <v>20</v>
      </c>
      <c r="D384" t="s">
        <v>13</v>
      </c>
      <c r="E384" t="s">
        <v>614</v>
      </c>
      <c r="F384" t="s">
        <v>25</v>
      </c>
      <c r="G384" t="s">
        <v>11</v>
      </c>
      <c r="H384" t="s">
        <v>34</v>
      </c>
    </row>
    <row r="385" spans="1:8" x14ac:dyDescent="0.3">
      <c r="A385" t="s">
        <v>615</v>
      </c>
      <c r="B385" t="s">
        <v>3790</v>
      </c>
      <c r="C385">
        <v>27</v>
      </c>
      <c r="D385" t="s">
        <v>13</v>
      </c>
      <c r="E385" t="s">
        <v>616</v>
      </c>
      <c r="F385" t="s">
        <v>3330</v>
      </c>
      <c r="G385" t="s">
        <v>11</v>
      </c>
      <c r="H385" t="s">
        <v>26</v>
      </c>
    </row>
    <row r="386" spans="1:8" x14ac:dyDescent="0.3">
      <c r="A386" t="s">
        <v>617</v>
      </c>
      <c r="B386" t="s">
        <v>3791</v>
      </c>
      <c r="C386">
        <v>52</v>
      </c>
      <c r="D386" t="s">
        <v>13</v>
      </c>
      <c r="E386" t="s">
        <v>3792</v>
      </c>
      <c r="F386" t="s">
        <v>160</v>
      </c>
      <c r="G386" t="s">
        <v>11</v>
      </c>
      <c r="H386" t="s">
        <v>22</v>
      </c>
    </row>
    <row r="387" spans="1:8" x14ac:dyDescent="0.3">
      <c r="A387" t="s">
        <v>618</v>
      </c>
      <c r="B387" t="s">
        <v>3793</v>
      </c>
      <c r="C387">
        <v>60</v>
      </c>
      <c r="D387" t="s">
        <v>9</v>
      </c>
      <c r="E387" t="s">
        <v>3794</v>
      </c>
      <c r="F387" t="s">
        <v>3330</v>
      </c>
      <c r="G387" t="s">
        <v>11</v>
      </c>
      <c r="H387" t="s">
        <v>34</v>
      </c>
    </row>
    <row r="388" spans="1:8" x14ac:dyDescent="0.3">
      <c r="A388" t="s">
        <v>619</v>
      </c>
      <c r="B388" t="s">
        <v>3795</v>
      </c>
      <c r="C388">
        <v>18</v>
      </c>
      <c r="D388" t="s">
        <v>13</v>
      </c>
      <c r="E388" t="s">
        <v>3796</v>
      </c>
      <c r="F388" t="s">
        <v>88</v>
      </c>
      <c r="G388" t="s">
        <v>11</v>
      </c>
      <c r="H388" t="s">
        <v>22</v>
      </c>
    </row>
    <row r="389" spans="1:8" x14ac:dyDescent="0.3">
      <c r="A389" t="s">
        <v>620</v>
      </c>
      <c r="B389" t="s">
        <v>3797</v>
      </c>
      <c r="C389">
        <v>28</v>
      </c>
      <c r="D389" t="s">
        <v>13</v>
      </c>
      <c r="E389" t="s">
        <v>3798</v>
      </c>
      <c r="F389" t="s">
        <v>3232</v>
      </c>
      <c r="G389" t="s">
        <v>11</v>
      </c>
      <c r="H389" t="s">
        <v>26</v>
      </c>
    </row>
    <row r="390" spans="1:8" x14ac:dyDescent="0.3">
      <c r="A390" t="s">
        <v>621</v>
      </c>
      <c r="B390" t="s">
        <v>3799</v>
      </c>
      <c r="C390">
        <v>53</v>
      </c>
      <c r="D390" t="s">
        <v>9</v>
      </c>
      <c r="E390" t="s">
        <v>622</v>
      </c>
      <c r="F390" t="s">
        <v>72</v>
      </c>
      <c r="G390" t="s">
        <v>11</v>
      </c>
      <c r="H390" t="s">
        <v>15</v>
      </c>
    </row>
    <row r="391" spans="1:8" x14ac:dyDescent="0.3">
      <c r="A391" t="s">
        <v>623</v>
      </c>
      <c r="B391" t="s">
        <v>3800</v>
      </c>
      <c r="C391">
        <v>50</v>
      </c>
      <c r="D391" t="s">
        <v>9</v>
      </c>
      <c r="E391" t="s">
        <v>624</v>
      </c>
      <c r="F391" t="s">
        <v>45</v>
      </c>
      <c r="G391" t="s">
        <v>11</v>
      </c>
      <c r="H391" t="s">
        <v>15</v>
      </c>
    </row>
    <row r="392" spans="1:8" x14ac:dyDescent="0.3">
      <c r="A392" t="s">
        <v>625</v>
      </c>
      <c r="B392" t="s">
        <v>3801</v>
      </c>
      <c r="C392">
        <v>56</v>
      </c>
      <c r="D392" t="s">
        <v>9</v>
      </c>
      <c r="E392" t="s">
        <v>626</v>
      </c>
      <c r="F392" t="s">
        <v>174</v>
      </c>
      <c r="G392" t="s">
        <v>11</v>
      </c>
      <c r="H392" t="s">
        <v>26</v>
      </c>
    </row>
    <row r="393" spans="1:8" x14ac:dyDescent="0.3">
      <c r="A393" t="s">
        <v>627</v>
      </c>
      <c r="B393" t="s">
        <v>3802</v>
      </c>
      <c r="C393">
        <v>40</v>
      </c>
      <c r="D393" t="s">
        <v>13</v>
      </c>
      <c r="E393" t="s">
        <v>628</v>
      </c>
      <c r="F393" t="s">
        <v>28</v>
      </c>
      <c r="G393" t="s">
        <v>11</v>
      </c>
      <c r="H393" t="s">
        <v>22</v>
      </c>
    </row>
    <row r="394" spans="1:8" x14ac:dyDescent="0.3">
      <c r="A394" t="s">
        <v>629</v>
      </c>
      <c r="B394" t="s">
        <v>3803</v>
      </c>
      <c r="C394">
        <v>46</v>
      </c>
      <c r="D394" t="s">
        <v>9</v>
      </c>
      <c r="E394" t="s">
        <v>630</v>
      </c>
      <c r="F394" t="s">
        <v>72</v>
      </c>
      <c r="G394" t="s">
        <v>11</v>
      </c>
      <c r="H394" t="s">
        <v>34</v>
      </c>
    </row>
    <row r="395" spans="1:8" x14ac:dyDescent="0.3">
      <c r="A395" t="s">
        <v>631</v>
      </c>
      <c r="B395" t="s">
        <v>3804</v>
      </c>
      <c r="C395">
        <v>46</v>
      </c>
      <c r="D395" t="s">
        <v>9</v>
      </c>
      <c r="E395" t="s">
        <v>632</v>
      </c>
      <c r="F395" t="s">
        <v>75</v>
      </c>
      <c r="G395" t="s">
        <v>11</v>
      </c>
      <c r="H395" t="s">
        <v>22</v>
      </c>
    </row>
    <row r="396" spans="1:8" x14ac:dyDescent="0.3">
      <c r="A396" t="s">
        <v>633</v>
      </c>
      <c r="B396" t="s">
        <v>3805</v>
      </c>
      <c r="C396">
        <v>43</v>
      </c>
      <c r="D396" t="s">
        <v>13</v>
      </c>
      <c r="E396" t="s">
        <v>634</v>
      </c>
      <c r="F396" t="s">
        <v>107</v>
      </c>
      <c r="G396" t="s">
        <v>11</v>
      </c>
      <c r="H396" t="s">
        <v>22</v>
      </c>
    </row>
    <row r="397" spans="1:8" x14ac:dyDescent="0.3">
      <c r="A397" t="s">
        <v>635</v>
      </c>
      <c r="B397" t="s">
        <v>3806</v>
      </c>
      <c r="C397">
        <v>50</v>
      </c>
      <c r="D397" t="s">
        <v>9</v>
      </c>
      <c r="E397" t="s">
        <v>3807</v>
      </c>
      <c r="F397" t="s">
        <v>41</v>
      </c>
      <c r="G397" t="s">
        <v>11</v>
      </c>
      <c r="H397" t="s">
        <v>34</v>
      </c>
    </row>
    <row r="398" spans="1:8" x14ac:dyDescent="0.3">
      <c r="A398" t="s">
        <v>636</v>
      </c>
      <c r="B398" t="s">
        <v>3808</v>
      </c>
      <c r="C398">
        <v>25</v>
      </c>
      <c r="D398" t="s">
        <v>13</v>
      </c>
      <c r="E398" t="s">
        <v>637</v>
      </c>
      <c r="F398" t="s">
        <v>3218</v>
      </c>
      <c r="G398" t="s">
        <v>11</v>
      </c>
      <c r="H398" t="s">
        <v>26</v>
      </c>
    </row>
    <row r="399" spans="1:8" x14ac:dyDescent="0.3">
      <c r="A399" t="s">
        <v>638</v>
      </c>
      <c r="B399" t="s">
        <v>3809</v>
      </c>
      <c r="C399">
        <v>62</v>
      </c>
      <c r="D399" t="s">
        <v>13</v>
      </c>
      <c r="E399" t="s">
        <v>3246</v>
      </c>
      <c r="F399" t="s">
        <v>41</v>
      </c>
      <c r="G399" t="s">
        <v>11</v>
      </c>
      <c r="H399" t="s">
        <v>15</v>
      </c>
    </row>
    <row r="400" spans="1:8" x14ac:dyDescent="0.3">
      <c r="A400" t="s">
        <v>639</v>
      </c>
      <c r="B400" t="s">
        <v>3810</v>
      </c>
      <c r="C400">
        <v>54</v>
      </c>
      <c r="D400" t="s">
        <v>9</v>
      </c>
      <c r="E400" t="s">
        <v>640</v>
      </c>
      <c r="F400" t="s">
        <v>3212</v>
      </c>
      <c r="G400" t="s">
        <v>11</v>
      </c>
      <c r="H400" t="s">
        <v>22</v>
      </c>
    </row>
    <row r="401" spans="1:8" x14ac:dyDescent="0.3">
      <c r="A401" t="s">
        <v>641</v>
      </c>
      <c r="B401" t="s">
        <v>3811</v>
      </c>
      <c r="C401">
        <v>27</v>
      </c>
      <c r="D401" t="s">
        <v>9</v>
      </c>
      <c r="E401" t="s">
        <v>3812</v>
      </c>
      <c r="F401" t="s">
        <v>238</v>
      </c>
      <c r="G401" t="s">
        <v>11</v>
      </c>
      <c r="H401" t="s">
        <v>22</v>
      </c>
    </row>
    <row r="402" spans="1:8" x14ac:dyDescent="0.3">
      <c r="A402" t="s">
        <v>642</v>
      </c>
      <c r="B402" t="s">
        <v>3813</v>
      </c>
      <c r="C402">
        <v>57</v>
      </c>
      <c r="D402" t="s">
        <v>13</v>
      </c>
      <c r="E402" t="s">
        <v>643</v>
      </c>
      <c r="F402" t="s">
        <v>60</v>
      </c>
      <c r="G402" t="s">
        <v>11</v>
      </c>
      <c r="H402" t="s">
        <v>15</v>
      </c>
    </row>
    <row r="403" spans="1:8" x14ac:dyDescent="0.3">
      <c r="A403" t="s">
        <v>644</v>
      </c>
      <c r="B403" t="s">
        <v>3814</v>
      </c>
      <c r="C403">
        <v>51</v>
      </c>
      <c r="D403" t="s">
        <v>13</v>
      </c>
      <c r="E403" t="s">
        <v>645</v>
      </c>
      <c r="F403" t="s">
        <v>116</v>
      </c>
      <c r="G403" t="s">
        <v>11</v>
      </c>
      <c r="H403" t="s">
        <v>15</v>
      </c>
    </row>
    <row r="404" spans="1:8" x14ac:dyDescent="0.3">
      <c r="A404" t="s">
        <v>646</v>
      </c>
      <c r="B404" t="s">
        <v>3815</v>
      </c>
      <c r="C404">
        <v>31</v>
      </c>
      <c r="D404" t="s">
        <v>9</v>
      </c>
      <c r="E404" t="s">
        <v>51</v>
      </c>
      <c r="F404" t="s">
        <v>186</v>
      </c>
      <c r="G404" t="s">
        <v>11</v>
      </c>
      <c r="H404" t="s">
        <v>22</v>
      </c>
    </row>
    <row r="405" spans="1:8" x14ac:dyDescent="0.3">
      <c r="A405" t="s">
        <v>647</v>
      </c>
      <c r="B405" t="s">
        <v>3816</v>
      </c>
      <c r="C405">
        <v>34</v>
      </c>
      <c r="D405" t="s">
        <v>9</v>
      </c>
      <c r="E405" t="s">
        <v>3817</v>
      </c>
      <c r="F405" t="s">
        <v>193</v>
      </c>
      <c r="G405" t="s">
        <v>11</v>
      </c>
      <c r="H405" t="s">
        <v>22</v>
      </c>
    </row>
    <row r="406" spans="1:8" x14ac:dyDescent="0.3">
      <c r="A406" t="s">
        <v>648</v>
      </c>
      <c r="B406" t="s">
        <v>3818</v>
      </c>
      <c r="C406">
        <v>22</v>
      </c>
      <c r="D406" t="s">
        <v>13</v>
      </c>
      <c r="E406" t="s">
        <v>3819</v>
      </c>
      <c r="F406" t="s">
        <v>174</v>
      </c>
      <c r="G406" t="s">
        <v>11</v>
      </c>
      <c r="H406" t="s">
        <v>26</v>
      </c>
    </row>
    <row r="407" spans="1:8" x14ac:dyDescent="0.3">
      <c r="A407" t="s">
        <v>649</v>
      </c>
      <c r="B407" t="s">
        <v>3820</v>
      </c>
      <c r="C407">
        <v>18</v>
      </c>
      <c r="D407" t="s">
        <v>13</v>
      </c>
      <c r="E407" t="s">
        <v>650</v>
      </c>
      <c r="F407" t="s">
        <v>193</v>
      </c>
      <c r="G407" t="s">
        <v>11</v>
      </c>
      <c r="H407" t="s">
        <v>34</v>
      </c>
    </row>
    <row r="408" spans="1:8" x14ac:dyDescent="0.3">
      <c r="A408" t="s">
        <v>651</v>
      </c>
      <c r="B408" t="s">
        <v>3821</v>
      </c>
      <c r="C408">
        <v>23</v>
      </c>
      <c r="D408" t="s">
        <v>13</v>
      </c>
      <c r="E408" t="s">
        <v>3822</v>
      </c>
      <c r="F408" t="s">
        <v>191</v>
      </c>
      <c r="G408" t="s">
        <v>11</v>
      </c>
      <c r="H408" t="s">
        <v>34</v>
      </c>
    </row>
    <row r="409" spans="1:8" x14ac:dyDescent="0.3">
      <c r="A409" t="s">
        <v>652</v>
      </c>
      <c r="B409" t="s">
        <v>3823</v>
      </c>
      <c r="C409">
        <v>33</v>
      </c>
      <c r="D409" t="s">
        <v>9</v>
      </c>
      <c r="E409" t="s">
        <v>653</v>
      </c>
      <c r="F409" t="s">
        <v>88</v>
      </c>
      <c r="G409" t="s">
        <v>11</v>
      </c>
      <c r="H409" t="s">
        <v>34</v>
      </c>
    </row>
    <row r="410" spans="1:8" x14ac:dyDescent="0.3">
      <c r="A410" t="s">
        <v>654</v>
      </c>
      <c r="B410" t="s">
        <v>3824</v>
      </c>
      <c r="C410">
        <v>36</v>
      </c>
      <c r="D410" t="s">
        <v>9</v>
      </c>
      <c r="E410" t="s">
        <v>3825</v>
      </c>
      <c r="F410" t="s">
        <v>3232</v>
      </c>
      <c r="G410" t="s">
        <v>11</v>
      </c>
      <c r="H410" t="s">
        <v>34</v>
      </c>
    </row>
    <row r="411" spans="1:8" x14ac:dyDescent="0.3">
      <c r="A411" t="s">
        <v>655</v>
      </c>
      <c r="B411" t="s">
        <v>3826</v>
      </c>
      <c r="C411">
        <v>55</v>
      </c>
      <c r="D411" t="s">
        <v>9</v>
      </c>
      <c r="E411" t="s">
        <v>656</v>
      </c>
      <c r="F411" t="s">
        <v>442</v>
      </c>
      <c r="G411" t="s">
        <v>11</v>
      </c>
      <c r="H411" t="s">
        <v>34</v>
      </c>
    </row>
    <row r="412" spans="1:8" x14ac:dyDescent="0.3">
      <c r="A412" t="s">
        <v>657</v>
      </c>
      <c r="B412" t="s">
        <v>3827</v>
      </c>
      <c r="C412">
        <v>48</v>
      </c>
      <c r="D412" t="s">
        <v>13</v>
      </c>
      <c r="E412" t="s">
        <v>3828</v>
      </c>
      <c r="F412" t="s">
        <v>3232</v>
      </c>
      <c r="G412" t="s">
        <v>11</v>
      </c>
      <c r="H412" t="s">
        <v>22</v>
      </c>
    </row>
    <row r="413" spans="1:8" x14ac:dyDescent="0.3">
      <c r="A413" t="s">
        <v>658</v>
      </c>
      <c r="B413" t="s">
        <v>3829</v>
      </c>
      <c r="C413">
        <v>63</v>
      </c>
      <c r="D413" t="s">
        <v>9</v>
      </c>
      <c r="E413" t="s">
        <v>3830</v>
      </c>
      <c r="F413" t="s">
        <v>21</v>
      </c>
      <c r="G413" t="s">
        <v>11</v>
      </c>
      <c r="H413" t="s">
        <v>26</v>
      </c>
    </row>
    <row r="414" spans="1:8" x14ac:dyDescent="0.3">
      <c r="A414" t="s">
        <v>659</v>
      </c>
      <c r="B414" t="s">
        <v>3831</v>
      </c>
      <c r="C414">
        <v>23</v>
      </c>
      <c r="D414" t="s">
        <v>13</v>
      </c>
      <c r="E414" t="s">
        <v>3278</v>
      </c>
      <c r="F414" t="s">
        <v>99</v>
      </c>
      <c r="G414" t="s">
        <v>11</v>
      </c>
      <c r="H414" t="s">
        <v>34</v>
      </c>
    </row>
    <row r="415" spans="1:8" x14ac:dyDescent="0.3">
      <c r="A415" t="s">
        <v>660</v>
      </c>
      <c r="B415" t="s">
        <v>3832</v>
      </c>
      <c r="C415">
        <v>59</v>
      </c>
      <c r="D415" t="s">
        <v>13</v>
      </c>
      <c r="E415" t="s">
        <v>661</v>
      </c>
      <c r="F415" t="s">
        <v>68</v>
      </c>
      <c r="G415" t="s">
        <v>11</v>
      </c>
      <c r="H415" t="s">
        <v>22</v>
      </c>
    </row>
    <row r="416" spans="1:8" x14ac:dyDescent="0.3">
      <c r="A416" t="s">
        <v>662</v>
      </c>
      <c r="B416" t="s">
        <v>3833</v>
      </c>
      <c r="C416">
        <v>35</v>
      </c>
      <c r="D416" t="s">
        <v>13</v>
      </c>
      <c r="E416" t="s">
        <v>3834</v>
      </c>
      <c r="F416" t="s">
        <v>72</v>
      </c>
      <c r="G416" t="s">
        <v>11</v>
      </c>
      <c r="H416" t="s">
        <v>34</v>
      </c>
    </row>
    <row r="417" spans="1:8" x14ac:dyDescent="0.3">
      <c r="A417" t="s">
        <v>663</v>
      </c>
      <c r="B417" t="s">
        <v>3835</v>
      </c>
      <c r="C417">
        <v>26</v>
      </c>
      <c r="D417" t="s">
        <v>13</v>
      </c>
      <c r="E417" t="s">
        <v>664</v>
      </c>
      <c r="F417" t="s">
        <v>104</v>
      </c>
      <c r="G417" t="s">
        <v>11</v>
      </c>
      <c r="H417" t="s">
        <v>26</v>
      </c>
    </row>
    <row r="418" spans="1:8" x14ac:dyDescent="0.3">
      <c r="A418" t="s">
        <v>665</v>
      </c>
      <c r="B418" t="s">
        <v>3836</v>
      </c>
      <c r="C418">
        <v>46</v>
      </c>
      <c r="D418" t="s">
        <v>9</v>
      </c>
      <c r="E418" t="s">
        <v>666</v>
      </c>
      <c r="F418" t="s">
        <v>191</v>
      </c>
      <c r="G418" t="s">
        <v>11</v>
      </c>
      <c r="H418" t="s">
        <v>15</v>
      </c>
    </row>
    <row r="419" spans="1:8" x14ac:dyDescent="0.3">
      <c r="A419" t="s">
        <v>667</v>
      </c>
      <c r="B419" t="s">
        <v>3837</v>
      </c>
      <c r="C419">
        <v>64</v>
      </c>
      <c r="D419" t="s">
        <v>13</v>
      </c>
      <c r="E419" t="s">
        <v>668</v>
      </c>
      <c r="F419" t="s">
        <v>3198</v>
      </c>
      <c r="G419" t="s">
        <v>11</v>
      </c>
      <c r="H419" t="s">
        <v>22</v>
      </c>
    </row>
    <row r="420" spans="1:8" x14ac:dyDescent="0.3">
      <c r="A420" t="s">
        <v>669</v>
      </c>
      <c r="B420" t="s">
        <v>3838</v>
      </c>
      <c r="C420">
        <v>60</v>
      </c>
      <c r="D420" t="s">
        <v>13</v>
      </c>
      <c r="E420" t="s">
        <v>3839</v>
      </c>
      <c r="F420" t="s">
        <v>3212</v>
      </c>
      <c r="G420" t="s">
        <v>11</v>
      </c>
      <c r="H420" t="s">
        <v>26</v>
      </c>
    </row>
    <row r="421" spans="1:8" x14ac:dyDescent="0.3">
      <c r="A421" t="s">
        <v>670</v>
      </c>
      <c r="B421" t="s">
        <v>3840</v>
      </c>
      <c r="C421">
        <v>33</v>
      </c>
      <c r="D421" t="s">
        <v>9</v>
      </c>
      <c r="E421" t="s">
        <v>3841</v>
      </c>
      <c r="F421" t="s">
        <v>186</v>
      </c>
      <c r="G421" t="s">
        <v>11</v>
      </c>
      <c r="H421" t="s">
        <v>34</v>
      </c>
    </row>
    <row r="422" spans="1:8" x14ac:dyDescent="0.3">
      <c r="A422" t="s">
        <v>671</v>
      </c>
      <c r="B422" t="s">
        <v>3842</v>
      </c>
      <c r="C422">
        <v>60</v>
      </c>
      <c r="D422" t="s">
        <v>9</v>
      </c>
      <c r="E422" t="s">
        <v>3843</v>
      </c>
      <c r="F422" t="s">
        <v>3198</v>
      </c>
      <c r="G422" t="s">
        <v>11</v>
      </c>
      <c r="H422" t="s">
        <v>22</v>
      </c>
    </row>
    <row r="423" spans="1:8" x14ac:dyDescent="0.3">
      <c r="A423" t="s">
        <v>672</v>
      </c>
      <c r="B423" t="s">
        <v>3844</v>
      </c>
      <c r="C423">
        <v>45</v>
      </c>
      <c r="D423" t="s">
        <v>13</v>
      </c>
      <c r="E423" t="s">
        <v>3845</v>
      </c>
      <c r="F423" t="s">
        <v>48</v>
      </c>
      <c r="G423" t="s">
        <v>11</v>
      </c>
      <c r="H423" t="s">
        <v>15</v>
      </c>
    </row>
    <row r="424" spans="1:8" x14ac:dyDescent="0.3">
      <c r="A424" t="s">
        <v>673</v>
      </c>
      <c r="B424" t="s">
        <v>3846</v>
      </c>
      <c r="C424">
        <v>42</v>
      </c>
      <c r="D424" t="s">
        <v>13</v>
      </c>
      <c r="E424" t="s">
        <v>674</v>
      </c>
      <c r="F424" t="s">
        <v>41</v>
      </c>
      <c r="G424" t="s">
        <v>11</v>
      </c>
      <c r="H424" t="s">
        <v>15</v>
      </c>
    </row>
    <row r="425" spans="1:8" x14ac:dyDescent="0.3">
      <c r="A425" t="s">
        <v>675</v>
      </c>
      <c r="B425" t="s">
        <v>3847</v>
      </c>
      <c r="C425">
        <v>35</v>
      </c>
      <c r="D425" t="s">
        <v>9</v>
      </c>
      <c r="E425" t="s">
        <v>3848</v>
      </c>
      <c r="F425" t="s">
        <v>41</v>
      </c>
      <c r="G425" t="s">
        <v>11</v>
      </c>
      <c r="H425" t="s">
        <v>26</v>
      </c>
    </row>
    <row r="426" spans="1:8" x14ac:dyDescent="0.3">
      <c r="A426" t="s">
        <v>676</v>
      </c>
      <c r="B426" t="s">
        <v>3849</v>
      </c>
      <c r="C426">
        <v>53</v>
      </c>
      <c r="D426" t="s">
        <v>9</v>
      </c>
      <c r="E426" t="s">
        <v>3850</v>
      </c>
      <c r="F426" t="s">
        <v>3198</v>
      </c>
      <c r="G426" t="s">
        <v>11</v>
      </c>
      <c r="H426" t="s">
        <v>22</v>
      </c>
    </row>
    <row r="427" spans="1:8" x14ac:dyDescent="0.3">
      <c r="A427" t="s">
        <v>677</v>
      </c>
      <c r="B427" t="s">
        <v>3851</v>
      </c>
      <c r="C427">
        <v>40</v>
      </c>
      <c r="D427" t="s">
        <v>9</v>
      </c>
      <c r="E427" t="s">
        <v>3852</v>
      </c>
      <c r="F427" t="s">
        <v>75</v>
      </c>
      <c r="G427" t="s">
        <v>11</v>
      </c>
      <c r="H427" t="s">
        <v>22</v>
      </c>
    </row>
    <row r="428" spans="1:8" x14ac:dyDescent="0.3">
      <c r="A428" t="s">
        <v>678</v>
      </c>
      <c r="B428" t="s">
        <v>3853</v>
      </c>
      <c r="C428">
        <v>28</v>
      </c>
      <c r="D428" t="s">
        <v>9</v>
      </c>
      <c r="E428" t="s">
        <v>679</v>
      </c>
      <c r="F428" t="s">
        <v>3198</v>
      </c>
      <c r="G428" t="s">
        <v>11</v>
      </c>
      <c r="H428" t="s">
        <v>15</v>
      </c>
    </row>
    <row r="429" spans="1:8" x14ac:dyDescent="0.3">
      <c r="A429" t="s">
        <v>680</v>
      </c>
      <c r="B429" t="s">
        <v>3854</v>
      </c>
      <c r="C429">
        <v>18</v>
      </c>
      <c r="D429" t="s">
        <v>13</v>
      </c>
      <c r="E429" t="s">
        <v>3855</v>
      </c>
      <c r="F429" t="s">
        <v>238</v>
      </c>
      <c r="G429" t="s">
        <v>11</v>
      </c>
      <c r="H429" t="s">
        <v>34</v>
      </c>
    </row>
    <row r="430" spans="1:8" x14ac:dyDescent="0.3">
      <c r="A430" t="s">
        <v>681</v>
      </c>
      <c r="B430" t="s">
        <v>3856</v>
      </c>
      <c r="C430">
        <v>27</v>
      </c>
      <c r="D430" t="s">
        <v>13</v>
      </c>
      <c r="E430" t="s">
        <v>682</v>
      </c>
      <c r="F430" t="s">
        <v>193</v>
      </c>
      <c r="G430" t="s">
        <v>11</v>
      </c>
      <c r="H430" t="s">
        <v>22</v>
      </c>
    </row>
    <row r="431" spans="1:8" x14ac:dyDescent="0.3">
      <c r="A431" t="s">
        <v>683</v>
      </c>
      <c r="B431" t="s">
        <v>3857</v>
      </c>
      <c r="C431">
        <v>43</v>
      </c>
      <c r="D431" t="s">
        <v>9</v>
      </c>
      <c r="E431" t="s">
        <v>684</v>
      </c>
      <c r="F431" t="s">
        <v>68</v>
      </c>
      <c r="G431" t="s">
        <v>11</v>
      </c>
      <c r="H431" t="s">
        <v>15</v>
      </c>
    </row>
    <row r="432" spans="1:8" x14ac:dyDescent="0.3">
      <c r="A432" t="s">
        <v>685</v>
      </c>
      <c r="B432" t="s">
        <v>3858</v>
      </c>
      <c r="C432">
        <v>36</v>
      </c>
      <c r="D432" t="s">
        <v>13</v>
      </c>
      <c r="E432" t="s">
        <v>686</v>
      </c>
      <c r="F432" t="s">
        <v>3232</v>
      </c>
      <c r="G432" t="s">
        <v>11</v>
      </c>
      <c r="H432" t="s">
        <v>34</v>
      </c>
    </row>
    <row r="433" spans="1:8" x14ac:dyDescent="0.3">
      <c r="A433" t="s">
        <v>687</v>
      </c>
      <c r="B433" t="s">
        <v>3859</v>
      </c>
      <c r="C433">
        <v>27</v>
      </c>
      <c r="D433" t="s">
        <v>9</v>
      </c>
      <c r="E433" t="s">
        <v>3860</v>
      </c>
      <c r="F433" t="s">
        <v>25</v>
      </c>
      <c r="G433" t="s">
        <v>11</v>
      </c>
      <c r="H433" t="s">
        <v>15</v>
      </c>
    </row>
    <row r="434" spans="1:8" x14ac:dyDescent="0.3">
      <c r="A434" t="s">
        <v>688</v>
      </c>
      <c r="B434" t="s">
        <v>3861</v>
      </c>
      <c r="C434">
        <v>37</v>
      </c>
      <c r="D434" t="s">
        <v>9</v>
      </c>
      <c r="E434" t="s">
        <v>689</v>
      </c>
      <c r="F434" t="s">
        <v>3232</v>
      </c>
      <c r="G434" t="s">
        <v>11</v>
      </c>
      <c r="H434" t="s">
        <v>22</v>
      </c>
    </row>
    <row r="435" spans="1:8" x14ac:dyDescent="0.3">
      <c r="A435" t="s">
        <v>690</v>
      </c>
      <c r="B435" t="s">
        <v>3862</v>
      </c>
      <c r="C435">
        <v>51</v>
      </c>
      <c r="D435" t="s">
        <v>13</v>
      </c>
      <c r="E435" t="s">
        <v>691</v>
      </c>
      <c r="F435" t="s">
        <v>3218</v>
      </c>
      <c r="G435" t="s">
        <v>11</v>
      </c>
      <c r="H435" t="s">
        <v>26</v>
      </c>
    </row>
    <row r="436" spans="1:8" x14ac:dyDescent="0.3">
      <c r="A436" t="s">
        <v>692</v>
      </c>
      <c r="B436" t="s">
        <v>3863</v>
      </c>
      <c r="C436">
        <v>48</v>
      </c>
      <c r="D436" t="s">
        <v>13</v>
      </c>
      <c r="E436" t="s">
        <v>3864</v>
      </c>
      <c r="F436" t="s">
        <v>154</v>
      </c>
      <c r="G436" t="s">
        <v>11</v>
      </c>
      <c r="H436" t="s">
        <v>34</v>
      </c>
    </row>
    <row r="437" spans="1:8" x14ac:dyDescent="0.3">
      <c r="A437" t="s">
        <v>693</v>
      </c>
      <c r="B437" t="s">
        <v>3865</v>
      </c>
      <c r="C437">
        <v>37</v>
      </c>
      <c r="D437" t="s">
        <v>13</v>
      </c>
      <c r="E437" t="s">
        <v>694</v>
      </c>
      <c r="F437" t="s">
        <v>68</v>
      </c>
      <c r="G437" t="s">
        <v>11</v>
      </c>
      <c r="H437" t="s">
        <v>26</v>
      </c>
    </row>
    <row r="438" spans="1:8" x14ac:dyDescent="0.3">
      <c r="A438" t="s">
        <v>695</v>
      </c>
      <c r="B438" t="s">
        <v>3866</v>
      </c>
      <c r="C438">
        <v>61</v>
      </c>
      <c r="D438" t="s">
        <v>9</v>
      </c>
      <c r="E438" t="s">
        <v>3867</v>
      </c>
      <c r="F438" t="s">
        <v>3207</v>
      </c>
      <c r="G438" t="s">
        <v>11</v>
      </c>
      <c r="H438" t="s">
        <v>34</v>
      </c>
    </row>
    <row r="439" spans="1:8" x14ac:dyDescent="0.3">
      <c r="A439" t="s">
        <v>696</v>
      </c>
      <c r="B439" t="s">
        <v>3868</v>
      </c>
      <c r="C439">
        <v>47</v>
      </c>
      <c r="D439" t="s">
        <v>13</v>
      </c>
      <c r="E439" t="s">
        <v>3482</v>
      </c>
      <c r="F439" t="s">
        <v>3212</v>
      </c>
      <c r="G439" t="s">
        <v>11</v>
      </c>
      <c r="H439" t="s">
        <v>15</v>
      </c>
    </row>
    <row r="440" spans="1:8" x14ac:dyDescent="0.3">
      <c r="A440" t="s">
        <v>697</v>
      </c>
      <c r="B440" t="s">
        <v>3869</v>
      </c>
      <c r="C440">
        <v>59</v>
      </c>
      <c r="D440" t="s">
        <v>13</v>
      </c>
      <c r="E440" t="s">
        <v>698</v>
      </c>
      <c r="F440" t="s">
        <v>145</v>
      </c>
      <c r="G440" t="s">
        <v>11</v>
      </c>
      <c r="H440" t="s">
        <v>15</v>
      </c>
    </row>
    <row r="441" spans="1:8" x14ac:dyDescent="0.3">
      <c r="A441" t="s">
        <v>699</v>
      </c>
      <c r="B441" t="s">
        <v>3870</v>
      </c>
      <c r="C441">
        <v>53</v>
      </c>
      <c r="D441" t="s">
        <v>9</v>
      </c>
      <c r="E441" t="s">
        <v>3653</v>
      </c>
      <c r="F441" t="s">
        <v>99</v>
      </c>
      <c r="G441" t="s">
        <v>11</v>
      </c>
      <c r="H441" t="s">
        <v>26</v>
      </c>
    </row>
    <row r="442" spans="1:8" x14ac:dyDescent="0.3">
      <c r="A442" t="s">
        <v>700</v>
      </c>
      <c r="B442" t="s">
        <v>3871</v>
      </c>
      <c r="C442">
        <v>60</v>
      </c>
      <c r="D442" t="s">
        <v>9</v>
      </c>
      <c r="E442" t="s">
        <v>701</v>
      </c>
      <c r="F442" t="s">
        <v>3200</v>
      </c>
      <c r="G442" t="s">
        <v>11</v>
      </c>
      <c r="H442" t="s">
        <v>26</v>
      </c>
    </row>
    <row r="443" spans="1:8" x14ac:dyDescent="0.3">
      <c r="A443" t="s">
        <v>702</v>
      </c>
      <c r="B443" t="s">
        <v>3872</v>
      </c>
      <c r="C443">
        <v>31</v>
      </c>
      <c r="D443" t="s">
        <v>9</v>
      </c>
      <c r="E443" t="s">
        <v>703</v>
      </c>
      <c r="F443" t="s">
        <v>191</v>
      </c>
      <c r="G443" t="s">
        <v>11</v>
      </c>
      <c r="H443" t="s">
        <v>26</v>
      </c>
    </row>
    <row r="444" spans="1:8" x14ac:dyDescent="0.3">
      <c r="A444" t="s">
        <v>704</v>
      </c>
      <c r="B444" t="s">
        <v>3873</v>
      </c>
      <c r="C444">
        <v>42</v>
      </c>
      <c r="D444" t="s">
        <v>13</v>
      </c>
      <c r="E444" t="s">
        <v>3874</v>
      </c>
      <c r="F444" t="s">
        <v>28</v>
      </c>
      <c r="G444" t="s">
        <v>11</v>
      </c>
      <c r="H444" t="s">
        <v>22</v>
      </c>
    </row>
    <row r="445" spans="1:8" x14ac:dyDescent="0.3">
      <c r="A445" t="s">
        <v>705</v>
      </c>
      <c r="B445" t="s">
        <v>3875</v>
      </c>
      <c r="C445">
        <v>51</v>
      </c>
      <c r="D445" t="s">
        <v>9</v>
      </c>
      <c r="E445" t="s">
        <v>3876</v>
      </c>
      <c r="F445" t="s">
        <v>205</v>
      </c>
      <c r="G445" t="s">
        <v>11</v>
      </c>
      <c r="H445" t="s">
        <v>26</v>
      </c>
    </row>
    <row r="446" spans="1:8" x14ac:dyDescent="0.3">
      <c r="A446" t="s">
        <v>706</v>
      </c>
      <c r="B446" t="s">
        <v>3877</v>
      </c>
      <c r="C446">
        <v>19</v>
      </c>
      <c r="D446" t="s">
        <v>9</v>
      </c>
      <c r="E446" t="s">
        <v>707</v>
      </c>
      <c r="F446" t="s">
        <v>442</v>
      </c>
      <c r="G446" t="s">
        <v>11</v>
      </c>
      <c r="H446" t="s">
        <v>34</v>
      </c>
    </row>
    <row r="447" spans="1:8" x14ac:dyDescent="0.3">
      <c r="A447" t="s">
        <v>708</v>
      </c>
      <c r="B447" t="s">
        <v>3878</v>
      </c>
      <c r="C447">
        <v>41</v>
      </c>
      <c r="D447" t="s">
        <v>13</v>
      </c>
      <c r="E447" t="s">
        <v>709</v>
      </c>
      <c r="F447" t="s">
        <v>171</v>
      </c>
      <c r="G447" t="s">
        <v>11</v>
      </c>
      <c r="H447" t="s">
        <v>15</v>
      </c>
    </row>
    <row r="448" spans="1:8" x14ac:dyDescent="0.3">
      <c r="A448" t="s">
        <v>710</v>
      </c>
      <c r="B448" t="s">
        <v>3879</v>
      </c>
      <c r="C448">
        <v>35</v>
      </c>
      <c r="D448" t="s">
        <v>9</v>
      </c>
      <c r="E448" t="s">
        <v>3880</v>
      </c>
      <c r="F448" t="s">
        <v>60</v>
      </c>
      <c r="G448" t="s">
        <v>11</v>
      </c>
      <c r="H448" t="s">
        <v>26</v>
      </c>
    </row>
    <row r="449" spans="1:8" x14ac:dyDescent="0.3">
      <c r="A449" t="s">
        <v>711</v>
      </c>
      <c r="B449" t="s">
        <v>3881</v>
      </c>
      <c r="C449">
        <v>45</v>
      </c>
      <c r="D449" t="s">
        <v>9</v>
      </c>
      <c r="E449" t="s">
        <v>712</v>
      </c>
      <c r="F449" t="s">
        <v>3198</v>
      </c>
      <c r="G449" t="s">
        <v>11</v>
      </c>
      <c r="H449" t="s">
        <v>34</v>
      </c>
    </row>
    <row r="450" spans="1:8" x14ac:dyDescent="0.3">
      <c r="A450" t="s">
        <v>713</v>
      </c>
      <c r="B450" t="s">
        <v>3882</v>
      </c>
      <c r="C450">
        <v>64</v>
      </c>
      <c r="D450" t="s">
        <v>13</v>
      </c>
      <c r="E450" t="s">
        <v>714</v>
      </c>
      <c r="F450" t="s">
        <v>442</v>
      </c>
      <c r="G450" t="s">
        <v>11</v>
      </c>
      <c r="H450" t="s">
        <v>22</v>
      </c>
    </row>
    <row r="451" spans="1:8" x14ac:dyDescent="0.3">
      <c r="A451" t="s">
        <v>715</v>
      </c>
      <c r="B451" t="s">
        <v>3883</v>
      </c>
      <c r="C451">
        <v>29</v>
      </c>
      <c r="D451" t="s">
        <v>9</v>
      </c>
      <c r="E451" t="s">
        <v>3884</v>
      </c>
      <c r="F451" t="s">
        <v>21</v>
      </c>
      <c r="G451" t="s">
        <v>11</v>
      </c>
      <c r="H451" t="s">
        <v>22</v>
      </c>
    </row>
    <row r="452" spans="1:8" x14ac:dyDescent="0.3">
      <c r="A452" t="s">
        <v>716</v>
      </c>
      <c r="B452" t="s">
        <v>3885</v>
      </c>
      <c r="C452">
        <v>59</v>
      </c>
      <c r="D452" t="s">
        <v>9</v>
      </c>
      <c r="E452" t="s">
        <v>3886</v>
      </c>
      <c r="F452" t="s">
        <v>45</v>
      </c>
      <c r="G452" t="s">
        <v>11</v>
      </c>
      <c r="H452" t="s">
        <v>22</v>
      </c>
    </row>
    <row r="453" spans="1:8" x14ac:dyDescent="0.3">
      <c r="A453" t="s">
        <v>717</v>
      </c>
      <c r="B453" t="s">
        <v>3887</v>
      </c>
      <c r="C453">
        <v>46</v>
      </c>
      <c r="D453" t="s">
        <v>9</v>
      </c>
      <c r="E453" t="s">
        <v>302</v>
      </c>
      <c r="F453" t="s">
        <v>3290</v>
      </c>
      <c r="G453" t="s">
        <v>11</v>
      </c>
      <c r="H453" t="s">
        <v>34</v>
      </c>
    </row>
    <row r="454" spans="1:8" x14ac:dyDescent="0.3">
      <c r="A454" t="s">
        <v>718</v>
      </c>
      <c r="B454" t="s">
        <v>3888</v>
      </c>
      <c r="C454">
        <v>60</v>
      </c>
      <c r="D454" t="s">
        <v>13</v>
      </c>
      <c r="E454" t="s">
        <v>3889</v>
      </c>
      <c r="F454" t="s">
        <v>186</v>
      </c>
      <c r="G454" t="s">
        <v>11</v>
      </c>
      <c r="H454" t="s">
        <v>22</v>
      </c>
    </row>
    <row r="455" spans="1:8" x14ac:dyDescent="0.3">
      <c r="A455" t="s">
        <v>719</v>
      </c>
      <c r="B455" t="s">
        <v>3890</v>
      </c>
      <c r="C455">
        <v>62</v>
      </c>
      <c r="D455" t="s">
        <v>13</v>
      </c>
      <c r="E455" t="s">
        <v>3891</v>
      </c>
      <c r="F455" t="s">
        <v>63</v>
      </c>
      <c r="G455" t="s">
        <v>11</v>
      </c>
      <c r="H455" t="s">
        <v>15</v>
      </c>
    </row>
    <row r="456" spans="1:8" x14ac:dyDescent="0.3">
      <c r="A456" t="s">
        <v>720</v>
      </c>
      <c r="B456" t="s">
        <v>3892</v>
      </c>
      <c r="C456">
        <v>60</v>
      </c>
      <c r="D456" t="s">
        <v>9</v>
      </c>
      <c r="E456" t="s">
        <v>81</v>
      </c>
      <c r="F456" t="s">
        <v>60</v>
      </c>
      <c r="G456" t="s">
        <v>11</v>
      </c>
      <c r="H456" t="s">
        <v>34</v>
      </c>
    </row>
    <row r="457" spans="1:8" x14ac:dyDescent="0.3">
      <c r="A457" t="s">
        <v>721</v>
      </c>
      <c r="B457" t="s">
        <v>3893</v>
      </c>
      <c r="C457">
        <v>54</v>
      </c>
      <c r="D457" t="s">
        <v>9</v>
      </c>
      <c r="E457" t="s">
        <v>3894</v>
      </c>
      <c r="F457" t="s">
        <v>122</v>
      </c>
      <c r="G457" t="s">
        <v>11</v>
      </c>
      <c r="H457" t="s">
        <v>34</v>
      </c>
    </row>
    <row r="458" spans="1:8" x14ac:dyDescent="0.3">
      <c r="A458" t="s">
        <v>722</v>
      </c>
      <c r="B458" t="s">
        <v>3895</v>
      </c>
      <c r="C458">
        <v>59</v>
      </c>
      <c r="D458" t="s">
        <v>13</v>
      </c>
      <c r="E458" t="s">
        <v>3896</v>
      </c>
      <c r="F458" t="s">
        <v>174</v>
      </c>
      <c r="G458" t="s">
        <v>11</v>
      </c>
      <c r="H458" t="s">
        <v>34</v>
      </c>
    </row>
    <row r="459" spans="1:8" x14ac:dyDescent="0.3">
      <c r="A459" t="s">
        <v>723</v>
      </c>
      <c r="B459" t="s">
        <v>3897</v>
      </c>
      <c r="C459">
        <v>59</v>
      </c>
      <c r="D459" t="s">
        <v>9</v>
      </c>
      <c r="E459" t="s">
        <v>724</v>
      </c>
      <c r="F459" t="s">
        <v>315</v>
      </c>
      <c r="G459" t="s">
        <v>11</v>
      </c>
      <c r="H459" t="s">
        <v>15</v>
      </c>
    </row>
    <row r="460" spans="1:8" x14ac:dyDescent="0.3">
      <c r="A460" t="s">
        <v>725</v>
      </c>
      <c r="B460" t="s">
        <v>3898</v>
      </c>
      <c r="C460">
        <v>62</v>
      </c>
      <c r="D460" t="s">
        <v>13</v>
      </c>
      <c r="E460" t="s">
        <v>3899</v>
      </c>
      <c r="F460" t="s">
        <v>37</v>
      </c>
      <c r="G460" t="s">
        <v>11</v>
      </c>
      <c r="H460" t="s">
        <v>26</v>
      </c>
    </row>
    <row r="461" spans="1:8" x14ac:dyDescent="0.3">
      <c r="A461" t="s">
        <v>726</v>
      </c>
      <c r="B461" t="s">
        <v>3526</v>
      </c>
      <c r="C461">
        <v>29</v>
      </c>
      <c r="D461" t="s">
        <v>13</v>
      </c>
      <c r="E461" t="s">
        <v>727</v>
      </c>
      <c r="F461" t="s">
        <v>3330</v>
      </c>
      <c r="G461" t="s">
        <v>11</v>
      </c>
      <c r="H461" t="s">
        <v>34</v>
      </c>
    </row>
    <row r="462" spans="1:8" x14ac:dyDescent="0.3">
      <c r="A462" t="s">
        <v>728</v>
      </c>
      <c r="B462" t="s">
        <v>3900</v>
      </c>
      <c r="C462">
        <v>35</v>
      </c>
      <c r="D462" t="s">
        <v>9</v>
      </c>
      <c r="E462" t="s">
        <v>729</v>
      </c>
      <c r="F462" t="s">
        <v>160</v>
      </c>
      <c r="G462" t="s">
        <v>11</v>
      </c>
      <c r="H462" t="s">
        <v>34</v>
      </c>
    </row>
    <row r="463" spans="1:8" x14ac:dyDescent="0.3">
      <c r="A463" t="s">
        <v>730</v>
      </c>
      <c r="B463" t="s">
        <v>3901</v>
      </c>
      <c r="C463">
        <v>60</v>
      </c>
      <c r="D463" t="s">
        <v>13</v>
      </c>
      <c r="E463" t="s">
        <v>3902</v>
      </c>
      <c r="F463" t="s">
        <v>41</v>
      </c>
      <c r="G463" t="s">
        <v>11</v>
      </c>
      <c r="H463" t="s">
        <v>26</v>
      </c>
    </row>
    <row r="464" spans="1:8" x14ac:dyDescent="0.3">
      <c r="A464" t="s">
        <v>731</v>
      </c>
      <c r="B464" t="s">
        <v>3903</v>
      </c>
      <c r="C464">
        <v>34</v>
      </c>
      <c r="D464" t="s">
        <v>13</v>
      </c>
      <c r="E464" t="s">
        <v>732</v>
      </c>
      <c r="F464" t="s">
        <v>3210</v>
      </c>
      <c r="G464" t="s">
        <v>11</v>
      </c>
      <c r="H464" t="s">
        <v>26</v>
      </c>
    </row>
    <row r="465" spans="1:8" x14ac:dyDescent="0.3">
      <c r="A465" t="s">
        <v>733</v>
      </c>
      <c r="B465" t="s">
        <v>3904</v>
      </c>
      <c r="C465">
        <v>36</v>
      </c>
      <c r="D465" t="s">
        <v>13</v>
      </c>
      <c r="E465" t="s">
        <v>3905</v>
      </c>
      <c r="F465" t="s">
        <v>107</v>
      </c>
      <c r="G465" t="s">
        <v>11</v>
      </c>
      <c r="H465" t="s">
        <v>22</v>
      </c>
    </row>
    <row r="466" spans="1:8" x14ac:dyDescent="0.3">
      <c r="A466" t="s">
        <v>1201</v>
      </c>
      <c r="B466" t="s">
        <v>3906</v>
      </c>
      <c r="C466">
        <v>45</v>
      </c>
      <c r="D466" t="s">
        <v>13</v>
      </c>
      <c r="E466" t="s">
        <v>734</v>
      </c>
      <c r="F466" t="s">
        <v>48</v>
      </c>
      <c r="G466" t="s">
        <v>11</v>
      </c>
      <c r="H466" t="s">
        <v>15</v>
      </c>
    </row>
    <row r="467" spans="1:8" x14ac:dyDescent="0.3">
      <c r="A467" t="s">
        <v>735</v>
      </c>
      <c r="B467" t="s">
        <v>3907</v>
      </c>
      <c r="C467">
        <v>28</v>
      </c>
      <c r="D467" t="s">
        <v>13</v>
      </c>
      <c r="E467" t="s">
        <v>736</v>
      </c>
      <c r="F467" t="s">
        <v>3198</v>
      </c>
      <c r="G467" t="s">
        <v>11</v>
      </c>
      <c r="H467" t="s">
        <v>26</v>
      </c>
    </row>
    <row r="468" spans="1:8" x14ac:dyDescent="0.3">
      <c r="A468" t="s">
        <v>737</v>
      </c>
      <c r="B468" t="s">
        <v>3908</v>
      </c>
      <c r="C468">
        <v>18</v>
      </c>
      <c r="D468" t="s">
        <v>9</v>
      </c>
      <c r="E468" t="s">
        <v>738</v>
      </c>
      <c r="F468" t="s">
        <v>125</v>
      </c>
      <c r="G468" t="s">
        <v>11</v>
      </c>
      <c r="H468" t="s">
        <v>26</v>
      </c>
    </row>
    <row r="469" spans="1:8" x14ac:dyDescent="0.3">
      <c r="A469" t="s">
        <v>739</v>
      </c>
      <c r="B469" t="s">
        <v>3909</v>
      </c>
      <c r="C469">
        <v>63</v>
      </c>
      <c r="D469" t="s">
        <v>13</v>
      </c>
      <c r="E469" t="s">
        <v>740</v>
      </c>
      <c r="F469" t="s">
        <v>109</v>
      </c>
      <c r="G469" t="s">
        <v>11</v>
      </c>
      <c r="H469" t="s">
        <v>34</v>
      </c>
    </row>
    <row r="470" spans="1:8" x14ac:dyDescent="0.3">
      <c r="A470" t="s">
        <v>741</v>
      </c>
      <c r="B470" t="s">
        <v>3910</v>
      </c>
      <c r="C470">
        <v>45</v>
      </c>
      <c r="D470" t="s">
        <v>9</v>
      </c>
      <c r="E470" t="s">
        <v>742</v>
      </c>
      <c r="F470" t="s">
        <v>109</v>
      </c>
      <c r="G470" t="s">
        <v>11</v>
      </c>
      <c r="H470" t="s">
        <v>22</v>
      </c>
    </row>
    <row r="471" spans="1:8" x14ac:dyDescent="0.3">
      <c r="A471" t="s">
        <v>743</v>
      </c>
      <c r="B471" t="s">
        <v>3911</v>
      </c>
      <c r="C471">
        <v>19</v>
      </c>
      <c r="D471" t="s">
        <v>9</v>
      </c>
      <c r="E471" t="s">
        <v>3912</v>
      </c>
      <c r="F471" t="s">
        <v>75</v>
      </c>
      <c r="G471" t="s">
        <v>11</v>
      </c>
      <c r="H471" t="s">
        <v>34</v>
      </c>
    </row>
    <row r="472" spans="1:8" x14ac:dyDescent="0.3">
      <c r="A472" t="s">
        <v>744</v>
      </c>
      <c r="B472" t="s">
        <v>3913</v>
      </c>
      <c r="C472">
        <v>21</v>
      </c>
      <c r="D472" t="s">
        <v>13</v>
      </c>
      <c r="E472" t="s">
        <v>745</v>
      </c>
      <c r="F472" t="s">
        <v>3212</v>
      </c>
      <c r="G472" t="s">
        <v>11</v>
      </c>
      <c r="H472" t="s">
        <v>34</v>
      </c>
    </row>
    <row r="473" spans="1:8" x14ac:dyDescent="0.3">
      <c r="A473" t="s">
        <v>746</v>
      </c>
      <c r="B473" t="s">
        <v>3914</v>
      </c>
      <c r="C473">
        <v>42</v>
      </c>
      <c r="D473" t="s">
        <v>9</v>
      </c>
      <c r="E473" t="s">
        <v>747</v>
      </c>
      <c r="F473" t="s">
        <v>43</v>
      </c>
      <c r="G473" t="s">
        <v>11</v>
      </c>
      <c r="H473" t="s">
        <v>15</v>
      </c>
    </row>
    <row r="474" spans="1:8" x14ac:dyDescent="0.3">
      <c r="A474" t="s">
        <v>748</v>
      </c>
      <c r="B474" t="s">
        <v>3915</v>
      </c>
      <c r="C474">
        <v>42</v>
      </c>
      <c r="D474" t="s">
        <v>9</v>
      </c>
      <c r="E474" t="s">
        <v>749</v>
      </c>
      <c r="F474" t="s">
        <v>377</v>
      </c>
      <c r="G474" t="s">
        <v>11</v>
      </c>
      <c r="H474" t="s">
        <v>26</v>
      </c>
    </row>
    <row r="475" spans="1:8" x14ac:dyDescent="0.3">
      <c r="A475" t="s">
        <v>750</v>
      </c>
      <c r="B475" t="s">
        <v>3916</v>
      </c>
      <c r="C475">
        <v>53</v>
      </c>
      <c r="D475" t="s">
        <v>9</v>
      </c>
      <c r="E475" t="s">
        <v>751</v>
      </c>
      <c r="F475" t="s">
        <v>191</v>
      </c>
      <c r="G475" t="s">
        <v>11</v>
      </c>
      <c r="H475" t="s">
        <v>22</v>
      </c>
    </row>
    <row r="476" spans="1:8" x14ac:dyDescent="0.3">
      <c r="A476" t="s">
        <v>752</v>
      </c>
      <c r="B476" t="s">
        <v>3917</v>
      </c>
      <c r="C476">
        <v>32</v>
      </c>
      <c r="D476" t="s">
        <v>13</v>
      </c>
      <c r="E476" t="s">
        <v>3918</v>
      </c>
      <c r="F476" t="s">
        <v>3207</v>
      </c>
      <c r="G476" t="s">
        <v>11</v>
      </c>
      <c r="H476" t="s">
        <v>15</v>
      </c>
    </row>
    <row r="477" spans="1:8" x14ac:dyDescent="0.3">
      <c r="A477" t="s">
        <v>753</v>
      </c>
      <c r="B477" t="s">
        <v>3919</v>
      </c>
      <c r="C477">
        <v>18</v>
      </c>
      <c r="D477" t="s">
        <v>13</v>
      </c>
      <c r="E477" t="s">
        <v>3374</v>
      </c>
      <c r="F477" t="s">
        <v>109</v>
      </c>
      <c r="G477" t="s">
        <v>11</v>
      </c>
      <c r="H477" t="s">
        <v>15</v>
      </c>
    </row>
    <row r="478" spans="1:8" x14ac:dyDescent="0.3">
      <c r="A478" t="s">
        <v>754</v>
      </c>
      <c r="B478" t="s">
        <v>3920</v>
      </c>
      <c r="C478">
        <v>33</v>
      </c>
      <c r="D478" t="s">
        <v>13</v>
      </c>
      <c r="E478" t="s">
        <v>755</v>
      </c>
      <c r="F478" t="s">
        <v>60</v>
      </c>
      <c r="G478" t="s">
        <v>11</v>
      </c>
      <c r="H478" t="s">
        <v>34</v>
      </c>
    </row>
    <row r="479" spans="1:8" x14ac:dyDescent="0.3">
      <c r="A479" t="s">
        <v>756</v>
      </c>
      <c r="B479" t="s">
        <v>3921</v>
      </c>
      <c r="C479">
        <v>41</v>
      </c>
      <c r="D479" t="s">
        <v>13</v>
      </c>
      <c r="E479" t="s">
        <v>3922</v>
      </c>
      <c r="F479" t="s">
        <v>41</v>
      </c>
      <c r="G479" t="s">
        <v>11</v>
      </c>
      <c r="H479" t="s">
        <v>15</v>
      </c>
    </row>
    <row r="480" spans="1:8" x14ac:dyDescent="0.3">
      <c r="A480" t="s">
        <v>757</v>
      </c>
      <c r="B480" t="s">
        <v>3923</v>
      </c>
      <c r="C480">
        <v>59</v>
      </c>
      <c r="D480" t="s">
        <v>9</v>
      </c>
      <c r="E480" t="s">
        <v>3924</v>
      </c>
      <c r="F480" t="s">
        <v>3207</v>
      </c>
      <c r="G480" t="s">
        <v>11</v>
      </c>
      <c r="H480" t="s">
        <v>34</v>
      </c>
    </row>
    <row r="481" spans="1:8" x14ac:dyDescent="0.3">
      <c r="A481" t="s">
        <v>758</v>
      </c>
      <c r="B481" t="s">
        <v>3925</v>
      </c>
      <c r="C481">
        <v>40</v>
      </c>
      <c r="D481" t="s">
        <v>9</v>
      </c>
      <c r="E481" t="s">
        <v>3926</v>
      </c>
      <c r="F481" t="s">
        <v>3210</v>
      </c>
      <c r="G481" t="s">
        <v>11</v>
      </c>
      <c r="H481" t="s">
        <v>22</v>
      </c>
    </row>
    <row r="482" spans="1:8" x14ac:dyDescent="0.3">
      <c r="A482" t="s">
        <v>759</v>
      </c>
      <c r="B482" t="s">
        <v>3927</v>
      </c>
      <c r="C482">
        <v>33</v>
      </c>
      <c r="D482" t="s">
        <v>9</v>
      </c>
      <c r="E482" t="s">
        <v>760</v>
      </c>
      <c r="F482" t="s">
        <v>152</v>
      </c>
      <c r="G482" t="s">
        <v>11</v>
      </c>
      <c r="H482" t="s">
        <v>22</v>
      </c>
    </row>
    <row r="483" spans="1:8" x14ac:dyDescent="0.3">
      <c r="A483" t="s">
        <v>761</v>
      </c>
      <c r="B483" t="s">
        <v>3928</v>
      </c>
      <c r="C483">
        <v>21</v>
      </c>
      <c r="D483" t="s">
        <v>9</v>
      </c>
      <c r="E483" t="s">
        <v>762</v>
      </c>
      <c r="F483" t="s">
        <v>52</v>
      </c>
      <c r="G483" t="s">
        <v>11</v>
      </c>
      <c r="H483" t="s">
        <v>34</v>
      </c>
    </row>
    <row r="484" spans="1:8" x14ac:dyDescent="0.3">
      <c r="A484" t="s">
        <v>763</v>
      </c>
      <c r="B484" t="s">
        <v>3929</v>
      </c>
      <c r="C484">
        <v>26</v>
      </c>
      <c r="D484" t="s">
        <v>9</v>
      </c>
      <c r="E484" t="s">
        <v>3930</v>
      </c>
      <c r="F484" t="s">
        <v>315</v>
      </c>
      <c r="G484" t="s">
        <v>11</v>
      </c>
      <c r="H484" t="s">
        <v>15</v>
      </c>
    </row>
    <row r="485" spans="1:8" x14ac:dyDescent="0.3">
      <c r="A485" t="s">
        <v>764</v>
      </c>
      <c r="B485" t="s">
        <v>3826</v>
      </c>
      <c r="C485">
        <v>48</v>
      </c>
      <c r="D485" t="s">
        <v>9</v>
      </c>
      <c r="E485" t="s">
        <v>3931</v>
      </c>
      <c r="F485" t="s">
        <v>116</v>
      </c>
      <c r="G485" t="s">
        <v>11</v>
      </c>
      <c r="H485" t="s">
        <v>34</v>
      </c>
    </row>
    <row r="486" spans="1:8" x14ac:dyDescent="0.3">
      <c r="A486" t="s">
        <v>765</v>
      </c>
      <c r="B486" t="s">
        <v>3932</v>
      </c>
      <c r="C486">
        <v>32</v>
      </c>
      <c r="D486" t="s">
        <v>9</v>
      </c>
      <c r="E486" t="s">
        <v>3933</v>
      </c>
      <c r="F486" t="s">
        <v>377</v>
      </c>
      <c r="G486" t="s">
        <v>11</v>
      </c>
      <c r="H486" t="s">
        <v>22</v>
      </c>
    </row>
    <row r="487" spans="1:8" x14ac:dyDescent="0.3">
      <c r="A487" t="s">
        <v>766</v>
      </c>
      <c r="B487" t="s">
        <v>3934</v>
      </c>
      <c r="C487">
        <v>46</v>
      </c>
      <c r="D487" t="s">
        <v>13</v>
      </c>
      <c r="E487" t="s">
        <v>3935</v>
      </c>
      <c r="F487" t="s">
        <v>171</v>
      </c>
      <c r="G487" t="s">
        <v>11</v>
      </c>
      <c r="H487" t="s">
        <v>22</v>
      </c>
    </row>
    <row r="488" spans="1:8" x14ac:dyDescent="0.3">
      <c r="A488" t="s">
        <v>1869</v>
      </c>
      <c r="B488" t="s">
        <v>3936</v>
      </c>
      <c r="C488">
        <v>22</v>
      </c>
      <c r="D488" t="s">
        <v>13</v>
      </c>
      <c r="E488" t="s">
        <v>3937</v>
      </c>
      <c r="F488" t="s">
        <v>109</v>
      </c>
      <c r="G488" t="s">
        <v>11</v>
      </c>
      <c r="H488" t="s">
        <v>22</v>
      </c>
    </row>
    <row r="489" spans="1:8" x14ac:dyDescent="0.3">
      <c r="A489" t="s">
        <v>767</v>
      </c>
      <c r="B489" t="s">
        <v>3938</v>
      </c>
      <c r="C489">
        <v>36</v>
      </c>
      <c r="D489" t="s">
        <v>13</v>
      </c>
      <c r="E489" t="s">
        <v>3939</v>
      </c>
      <c r="F489" t="s">
        <v>75</v>
      </c>
      <c r="G489" t="s">
        <v>11</v>
      </c>
      <c r="H489" t="s">
        <v>15</v>
      </c>
    </row>
    <row r="490" spans="1:8" x14ac:dyDescent="0.3">
      <c r="A490" t="s">
        <v>768</v>
      </c>
      <c r="B490" t="s">
        <v>3940</v>
      </c>
      <c r="C490">
        <v>23</v>
      </c>
      <c r="D490" t="s">
        <v>13</v>
      </c>
      <c r="E490" t="s">
        <v>3941</v>
      </c>
      <c r="F490" t="s">
        <v>25</v>
      </c>
      <c r="G490" t="s">
        <v>11</v>
      </c>
      <c r="H490" t="s">
        <v>15</v>
      </c>
    </row>
    <row r="491" spans="1:8" x14ac:dyDescent="0.3">
      <c r="A491" t="s">
        <v>769</v>
      </c>
      <c r="B491" t="s">
        <v>3942</v>
      </c>
      <c r="C491">
        <v>42</v>
      </c>
      <c r="D491" t="s">
        <v>13</v>
      </c>
      <c r="E491" t="s">
        <v>3943</v>
      </c>
      <c r="F491" t="s">
        <v>154</v>
      </c>
      <c r="G491" t="s">
        <v>11</v>
      </c>
      <c r="H491" t="s">
        <v>26</v>
      </c>
    </row>
    <row r="492" spans="1:8" x14ac:dyDescent="0.3">
      <c r="A492" t="s">
        <v>770</v>
      </c>
      <c r="B492" t="s">
        <v>3944</v>
      </c>
      <c r="C492">
        <v>23</v>
      </c>
      <c r="D492" t="s">
        <v>9</v>
      </c>
      <c r="E492" t="s">
        <v>3945</v>
      </c>
      <c r="F492" t="s">
        <v>88</v>
      </c>
      <c r="G492" t="s">
        <v>11</v>
      </c>
      <c r="H492" t="s">
        <v>15</v>
      </c>
    </row>
    <row r="493" spans="1:8" x14ac:dyDescent="0.3">
      <c r="A493" t="s">
        <v>1810</v>
      </c>
      <c r="B493" t="s">
        <v>3946</v>
      </c>
      <c r="C493">
        <v>52</v>
      </c>
      <c r="D493" t="s">
        <v>13</v>
      </c>
      <c r="E493" t="s">
        <v>771</v>
      </c>
      <c r="F493" t="s">
        <v>3207</v>
      </c>
      <c r="G493" t="s">
        <v>11</v>
      </c>
      <c r="H493" t="s">
        <v>34</v>
      </c>
    </row>
    <row r="494" spans="1:8" x14ac:dyDescent="0.3">
      <c r="A494" t="s">
        <v>772</v>
      </c>
      <c r="B494" t="s">
        <v>3947</v>
      </c>
      <c r="C494">
        <v>59</v>
      </c>
      <c r="D494" t="s">
        <v>13</v>
      </c>
      <c r="E494" t="s">
        <v>3948</v>
      </c>
      <c r="F494" t="s">
        <v>152</v>
      </c>
      <c r="G494" t="s">
        <v>11</v>
      </c>
      <c r="H494" t="s">
        <v>15</v>
      </c>
    </row>
    <row r="495" spans="1:8" x14ac:dyDescent="0.3">
      <c r="A495" t="s">
        <v>773</v>
      </c>
      <c r="B495" t="s">
        <v>3949</v>
      </c>
      <c r="C495">
        <v>28</v>
      </c>
      <c r="D495" t="s">
        <v>9</v>
      </c>
      <c r="E495" t="s">
        <v>3230</v>
      </c>
      <c r="F495" t="s">
        <v>18</v>
      </c>
      <c r="G495" t="s">
        <v>11</v>
      </c>
      <c r="H495" t="s">
        <v>26</v>
      </c>
    </row>
    <row r="496" spans="1:8" x14ac:dyDescent="0.3">
      <c r="A496" t="s">
        <v>774</v>
      </c>
      <c r="B496" t="s">
        <v>3950</v>
      </c>
      <c r="C496">
        <v>21</v>
      </c>
      <c r="D496" t="s">
        <v>9</v>
      </c>
      <c r="E496" t="s">
        <v>3951</v>
      </c>
      <c r="F496" t="s">
        <v>205</v>
      </c>
      <c r="G496" t="s">
        <v>11</v>
      </c>
      <c r="H496" t="s">
        <v>34</v>
      </c>
    </row>
    <row r="497" spans="1:8" x14ac:dyDescent="0.3">
      <c r="A497" t="s">
        <v>775</v>
      </c>
      <c r="B497" t="s">
        <v>3952</v>
      </c>
      <c r="C497">
        <v>23</v>
      </c>
      <c r="D497" t="s">
        <v>13</v>
      </c>
      <c r="E497" t="s">
        <v>776</v>
      </c>
      <c r="F497" t="s">
        <v>57</v>
      </c>
      <c r="G497" t="s">
        <v>11</v>
      </c>
      <c r="H497" t="s">
        <v>22</v>
      </c>
    </row>
    <row r="498" spans="1:8" x14ac:dyDescent="0.3">
      <c r="A498" t="s">
        <v>777</v>
      </c>
      <c r="B498" t="s">
        <v>3953</v>
      </c>
      <c r="C498">
        <v>56</v>
      </c>
      <c r="D498" t="s">
        <v>9</v>
      </c>
      <c r="E498" t="s">
        <v>3954</v>
      </c>
      <c r="F498" t="s">
        <v>21</v>
      </c>
      <c r="G498" t="s">
        <v>11</v>
      </c>
      <c r="H498" t="s">
        <v>22</v>
      </c>
    </row>
    <row r="499" spans="1:8" x14ac:dyDescent="0.3">
      <c r="A499" t="s">
        <v>778</v>
      </c>
      <c r="B499" t="s">
        <v>3955</v>
      </c>
      <c r="C499">
        <v>47</v>
      </c>
      <c r="D499" t="s">
        <v>13</v>
      </c>
      <c r="E499" t="s">
        <v>3956</v>
      </c>
      <c r="F499" t="s">
        <v>3218</v>
      </c>
      <c r="G499" t="s">
        <v>11</v>
      </c>
      <c r="H499" t="s">
        <v>34</v>
      </c>
    </row>
    <row r="500" spans="1:8" x14ac:dyDescent="0.3">
      <c r="A500" t="s">
        <v>779</v>
      </c>
      <c r="B500" t="s">
        <v>3957</v>
      </c>
      <c r="C500">
        <v>35</v>
      </c>
      <c r="D500" t="s">
        <v>9</v>
      </c>
      <c r="E500" t="s">
        <v>780</v>
      </c>
      <c r="F500" t="s">
        <v>3290</v>
      </c>
      <c r="G500" t="s">
        <v>11</v>
      </c>
      <c r="H500" t="s">
        <v>26</v>
      </c>
    </row>
    <row r="501" spans="1:8" x14ac:dyDescent="0.3">
      <c r="A501" t="s">
        <v>1372</v>
      </c>
      <c r="B501" t="s">
        <v>3958</v>
      </c>
      <c r="C501">
        <v>27</v>
      </c>
      <c r="D501" t="s">
        <v>13</v>
      </c>
      <c r="E501" t="s">
        <v>3959</v>
      </c>
      <c r="F501" t="s">
        <v>28</v>
      </c>
      <c r="G501" t="s">
        <v>11</v>
      </c>
      <c r="H501" t="s">
        <v>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B6BF-31FA-4711-847F-423E0AD590AC}">
  <dimension ref="A1:J101"/>
  <sheetViews>
    <sheetView workbookViewId="0">
      <selection activeCell="B3" sqref="B3"/>
    </sheetView>
  </sheetViews>
  <sheetFormatPr defaultRowHeight="14.4" x14ac:dyDescent="0.3"/>
  <cols>
    <col min="1" max="1" width="12.6640625" bestFit="1" customWidth="1"/>
    <col min="2" max="2" width="25.44140625" bestFit="1" customWidth="1"/>
    <col min="3" max="3" width="10.77734375" bestFit="1" customWidth="1"/>
    <col min="4" max="4" width="15" bestFit="1" customWidth="1"/>
    <col min="5" max="5" width="27.33203125" bestFit="1" customWidth="1"/>
    <col min="6" max="6" width="14" bestFit="1" customWidth="1"/>
    <col min="7" max="7" width="7.88671875" bestFit="1" customWidth="1"/>
    <col min="8" max="8" width="8.77734375" customWidth="1"/>
    <col min="9" max="9" width="20.88671875" customWidth="1"/>
    <col min="10" max="10" width="13.109375" customWidth="1"/>
  </cols>
  <sheetData>
    <row r="1" spans="1:10" x14ac:dyDescent="0.3">
      <c r="A1" t="s">
        <v>781</v>
      </c>
      <c r="B1" t="s">
        <v>782</v>
      </c>
      <c r="C1" t="s">
        <v>783</v>
      </c>
      <c r="D1" t="s">
        <v>784</v>
      </c>
      <c r="E1" t="s">
        <v>785</v>
      </c>
      <c r="F1" t="s">
        <v>786</v>
      </c>
      <c r="G1" t="s">
        <v>3960</v>
      </c>
    </row>
    <row r="2" spans="1:10" x14ac:dyDescent="0.3">
      <c r="A2" t="s">
        <v>787</v>
      </c>
      <c r="B2" t="s">
        <v>788</v>
      </c>
      <c r="C2" t="s">
        <v>789</v>
      </c>
      <c r="D2" t="s">
        <v>790</v>
      </c>
      <c r="E2" t="s">
        <v>791</v>
      </c>
      <c r="F2">
        <v>112.42</v>
      </c>
      <c r="G2">
        <v>416</v>
      </c>
    </row>
    <row r="3" spans="1:10" x14ac:dyDescent="0.3">
      <c r="A3" t="s">
        <v>792</v>
      </c>
      <c r="B3" t="s">
        <v>793</v>
      </c>
      <c r="C3" t="s">
        <v>794</v>
      </c>
      <c r="D3" t="s">
        <v>795</v>
      </c>
      <c r="E3" t="s">
        <v>796</v>
      </c>
      <c r="F3">
        <v>342.56</v>
      </c>
      <c r="G3">
        <v>181</v>
      </c>
    </row>
    <row r="4" spans="1:10" x14ac:dyDescent="0.3">
      <c r="A4" t="s">
        <v>797</v>
      </c>
      <c r="B4" t="s">
        <v>798</v>
      </c>
      <c r="C4" t="s">
        <v>794</v>
      </c>
      <c r="D4" t="s">
        <v>799</v>
      </c>
      <c r="E4" t="s">
        <v>800</v>
      </c>
      <c r="F4">
        <v>254.04</v>
      </c>
      <c r="G4">
        <v>352</v>
      </c>
      <c r="I4" s="4" t="s">
        <v>3961</v>
      </c>
      <c r="J4" s="4">
        <f>SUMIF(productD_1[Category],"Electronics",productD_1[Cost])</f>
        <v>6647.66</v>
      </c>
    </row>
    <row r="5" spans="1:10" x14ac:dyDescent="0.3">
      <c r="A5" t="s">
        <v>1291</v>
      </c>
      <c r="B5" t="s">
        <v>801</v>
      </c>
      <c r="C5" t="s">
        <v>794</v>
      </c>
      <c r="D5" t="s">
        <v>799</v>
      </c>
      <c r="E5" t="s">
        <v>802</v>
      </c>
      <c r="F5">
        <v>364.67</v>
      </c>
      <c r="G5">
        <v>452</v>
      </c>
      <c r="I5" s="4" t="s">
        <v>3962</v>
      </c>
      <c r="J5" s="4">
        <f>SUMIF(productD_1[Category],"Clothing",productD_1[Cost])</f>
        <v>4748.1099999999997</v>
      </c>
    </row>
    <row r="6" spans="1:10" x14ac:dyDescent="0.3">
      <c r="A6" t="s">
        <v>803</v>
      </c>
      <c r="B6" t="s">
        <v>804</v>
      </c>
      <c r="C6" t="s">
        <v>794</v>
      </c>
      <c r="D6" t="s">
        <v>805</v>
      </c>
      <c r="E6" t="s">
        <v>806</v>
      </c>
      <c r="F6">
        <v>306.45999999999998</v>
      </c>
      <c r="G6">
        <v>487</v>
      </c>
      <c r="I6" s="4" t="s">
        <v>3963</v>
      </c>
      <c r="J6" s="4">
        <f>SUMIF(productD_1[Category],"Beauty",productD_1[Cost])</f>
        <v>3763.49</v>
      </c>
    </row>
    <row r="7" spans="1:10" x14ac:dyDescent="0.3">
      <c r="A7" t="s">
        <v>807</v>
      </c>
      <c r="B7" t="s">
        <v>808</v>
      </c>
      <c r="C7" t="s">
        <v>794</v>
      </c>
      <c r="D7" t="s">
        <v>809</v>
      </c>
      <c r="E7" t="s">
        <v>810</v>
      </c>
      <c r="F7">
        <v>261</v>
      </c>
      <c r="G7">
        <v>59</v>
      </c>
      <c r="I7" s="4" t="s">
        <v>3964</v>
      </c>
      <c r="J7" s="4">
        <f>SUMIF(productD_1[Category],"Home",productD_1[Cost])</f>
        <v>4950.16</v>
      </c>
    </row>
    <row r="8" spans="1:10" x14ac:dyDescent="0.3">
      <c r="A8" t="s">
        <v>811</v>
      </c>
      <c r="B8" t="s">
        <v>812</v>
      </c>
      <c r="C8" t="s">
        <v>813</v>
      </c>
      <c r="D8" t="s">
        <v>814</v>
      </c>
      <c r="E8" t="s">
        <v>815</v>
      </c>
      <c r="F8">
        <v>312.8</v>
      </c>
      <c r="G8">
        <v>350</v>
      </c>
      <c r="I8" s="4" t="s">
        <v>3965</v>
      </c>
      <c r="J8" s="4">
        <f>SUMIF(productD_1[Category],"Sports",productD_1[Cost])</f>
        <v>5294.9199999999992</v>
      </c>
    </row>
    <row r="9" spans="1:10" x14ac:dyDescent="0.3">
      <c r="A9" t="s">
        <v>816</v>
      </c>
      <c r="B9" t="s">
        <v>817</v>
      </c>
      <c r="C9" t="s">
        <v>818</v>
      </c>
      <c r="D9" t="s">
        <v>819</v>
      </c>
      <c r="E9" t="s">
        <v>820</v>
      </c>
      <c r="F9">
        <v>218.86</v>
      </c>
      <c r="G9">
        <v>170</v>
      </c>
    </row>
    <row r="10" spans="1:10" x14ac:dyDescent="0.3">
      <c r="A10" t="s">
        <v>821</v>
      </c>
      <c r="B10" t="s">
        <v>822</v>
      </c>
      <c r="C10" t="s">
        <v>789</v>
      </c>
      <c r="D10" t="s">
        <v>823</v>
      </c>
      <c r="E10" t="s">
        <v>824</v>
      </c>
      <c r="F10">
        <v>439.07</v>
      </c>
      <c r="G10">
        <v>142</v>
      </c>
    </row>
    <row r="11" spans="1:10" x14ac:dyDescent="0.3">
      <c r="A11" t="s">
        <v>825</v>
      </c>
      <c r="B11" t="s">
        <v>826</v>
      </c>
      <c r="C11" t="s">
        <v>827</v>
      </c>
      <c r="D11" t="s">
        <v>828</v>
      </c>
      <c r="E11" t="s">
        <v>829</v>
      </c>
      <c r="F11">
        <v>495.72</v>
      </c>
      <c r="G11">
        <v>323</v>
      </c>
    </row>
    <row r="12" spans="1:10" x14ac:dyDescent="0.3">
      <c r="A12" t="s">
        <v>830</v>
      </c>
      <c r="B12" t="s">
        <v>831</v>
      </c>
      <c r="C12" t="s">
        <v>818</v>
      </c>
      <c r="D12" t="s">
        <v>832</v>
      </c>
      <c r="E12" t="s">
        <v>833</v>
      </c>
      <c r="F12">
        <v>298.86</v>
      </c>
      <c r="G12">
        <v>308</v>
      </c>
    </row>
    <row r="13" spans="1:10" x14ac:dyDescent="0.3">
      <c r="A13" t="s">
        <v>834</v>
      </c>
      <c r="B13" t="s">
        <v>835</v>
      </c>
      <c r="C13" t="s">
        <v>789</v>
      </c>
      <c r="D13" t="s">
        <v>809</v>
      </c>
      <c r="E13" t="s">
        <v>836</v>
      </c>
      <c r="F13">
        <v>449.4</v>
      </c>
      <c r="G13">
        <v>273</v>
      </c>
    </row>
    <row r="14" spans="1:10" x14ac:dyDescent="0.3">
      <c r="A14" t="s">
        <v>837</v>
      </c>
      <c r="B14" t="s">
        <v>838</v>
      </c>
      <c r="C14" t="s">
        <v>813</v>
      </c>
      <c r="D14" t="s">
        <v>839</v>
      </c>
      <c r="E14" t="s">
        <v>840</v>
      </c>
      <c r="F14">
        <v>115.82</v>
      </c>
      <c r="G14">
        <v>460</v>
      </c>
    </row>
    <row r="15" spans="1:10" x14ac:dyDescent="0.3">
      <c r="A15" t="s">
        <v>841</v>
      </c>
      <c r="B15" t="s">
        <v>842</v>
      </c>
      <c r="C15" t="s">
        <v>789</v>
      </c>
      <c r="D15" t="s">
        <v>809</v>
      </c>
      <c r="E15" t="s">
        <v>843</v>
      </c>
      <c r="F15">
        <v>242.23</v>
      </c>
      <c r="G15">
        <v>453</v>
      </c>
    </row>
    <row r="16" spans="1:10" x14ac:dyDescent="0.3">
      <c r="A16" t="s">
        <v>844</v>
      </c>
      <c r="B16" t="s">
        <v>845</v>
      </c>
      <c r="C16" t="s">
        <v>818</v>
      </c>
      <c r="D16" t="s">
        <v>846</v>
      </c>
      <c r="E16" t="s">
        <v>847</v>
      </c>
      <c r="F16">
        <v>48.01</v>
      </c>
      <c r="G16">
        <v>439</v>
      </c>
    </row>
    <row r="17" spans="1:7" x14ac:dyDescent="0.3">
      <c r="A17" t="s">
        <v>848</v>
      </c>
      <c r="B17" t="s">
        <v>849</v>
      </c>
      <c r="C17" t="s">
        <v>789</v>
      </c>
      <c r="D17" t="s">
        <v>850</v>
      </c>
      <c r="E17" t="s">
        <v>851</v>
      </c>
      <c r="F17">
        <v>465.34</v>
      </c>
      <c r="G17">
        <v>301</v>
      </c>
    </row>
    <row r="18" spans="1:7" x14ac:dyDescent="0.3">
      <c r="A18" t="s">
        <v>1228</v>
      </c>
      <c r="B18" t="s">
        <v>852</v>
      </c>
      <c r="C18" t="s">
        <v>813</v>
      </c>
      <c r="D18" t="s">
        <v>853</v>
      </c>
      <c r="E18" t="s">
        <v>854</v>
      </c>
      <c r="F18">
        <v>337.42</v>
      </c>
      <c r="G18">
        <v>256</v>
      </c>
    </row>
    <row r="19" spans="1:7" x14ac:dyDescent="0.3">
      <c r="A19" t="s">
        <v>855</v>
      </c>
      <c r="B19" t="s">
        <v>856</v>
      </c>
      <c r="C19" t="s">
        <v>827</v>
      </c>
      <c r="D19" t="s">
        <v>809</v>
      </c>
      <c r="E19" t="s">
        <v>857</v>
      </c>
      <c r="F19">
        <v>144.53</v>
      </c>
      <c r="G19">
        <v>367</v>
      </c>
    </row>
    <row r="20" spans="1:7" x14ac:dyDescent="0.3">
      <c r="A20" t="s">
        <v>858</v>
      </c>
      <c r="B20" t="s">
        <v>859</v>
      </c>
      <c r="C20" t="s">
        <v>794</v>
      </c>
      <c r="D20" t="s">
        <v>805</v>
      </c>
      <c r="E20" t="s">
        <v>860</v>
      </c>
      <c r="F20">
        <v>254.04</v>
      </c>
      <c r="G20">
        <v>343</v>
      </c>
    </row>
    <row r="21" spans="1:7" x14ac:dyDescent="0.3">
      <c r="A21" t="s">
        <v>861</v>
      </c>
      <c r="B21" t="s">
        <v>862</v>
      </c>
      <c r="C21" t="s">
        <v>827</v>
      </c>
      <c r="D21" t="s">
        <v>863</v>
      </c>
      <c r="E21" t="s">
        <v>864</v>
      </c>
      <c r="F21">
        <v>21.34</v>
      </c>
      <c r="G21">
        <v>65</v>
      </c>
    </row>
    <row r="22" spans="1:7" x14ac:dyDescent="0.3">
      <c r="A22" t="s">
        <v>865</v>
      </c>
      <c r="B22" t="s">
        <v>866</v>
      </c>
      <c r="C22" t="s">
        <v>827</v>
      </c>
      <c r="D22" t="s">
        <v>809</v>
      </c>
      <c r="E22" t="s">
        <v>867</v>
      </c>
      <c r="F22">
        <v>131.51</v>
      </c>
      <c r="G22">
        <v>273</v>
      </c>
    </row>
    <row r="23" spans="1:7" x14ac:dyDescent="0.3">
      <c r="A23" t="s">
        <v>868</v>
      </c>
      <c r="B23" t="s">
        <v>869</v>
      </c>
      <c r="C23" t="s">
        <v>818</v>
      </c>
      <c r="D23" t="s">
        <v>870</v>
      </c>
      <c r="E23" t="s">
        <v>871</v>
      </c>
      <c r="F23">
        <v>123.46</v>
      </c>
      <c r="G23">
        <v>76</v>
      </c>
    </row>
    <row r="24" spans="1:7" x14ac:dyDescent="0.3">
      <c r="A24" t="s">
        <v>872</v>
      </c>
      <c r="B24" t="s">
        <v>873</v>
      </c>
      <c r="C24" t="s">
        <v>827</v>
      </c>
      <c r="D24" t="s">
        <v>863</v>
      </c>
      <c r="E24" t="s">
        <v>874</v>
      </c>
      <c r="F24">
        <v>484.62</v>
      </c>
      <c r="G24">
        <v>432</v>
      </c>
    </row>
    <row r="25" spans="1:7" x14ac:dyDescent="0.3">
      <c r="A25" t="s">
        <v>875</v>
      </c>
      <c r="B25" t="s">
        <v>876</v>
      </c>
      <c r="C25" t="s">
        <v>794</v>
      </c>
      <c r="D25" t="s">
        <v>795</v>
      </c>
      <c r="E25" t="s">
        <v>877</v>
      </c>
      <c r="F25">
        <v>254.04</v>
      </c>
      <c r="G25">
        <v>360</v>
      </c>
    </row>
    <row r="26" spans="1:7" x14ac:dyDescent="0.3">
      <c r="A26" t="s">
        <v>878</v>
      </c>
      <c r="B26" t="s">
        <v>879</v>
      </c>
      <c r="C26" t="s">
        <v>827</v>
      </c>
      <c r="D26" t="s">
        <v>880</v>
      </c>
      <c r="E26" t="s">
        <v>881</v>
      </c>
      <c r="F26">
        <v>166.06</v>
      </c>
      <c r="G26">
        <v>340</v>
      </c>
    </row>
    <row r="27" spans="1:7" x14ac:dyDescent="0.3">
      <c r="A27" t="s">
        <v>882</v>
      </c>
      <c r="B27" t="s">
        <v>883</v>
      </c>
      <c r="C27" t="s">
        <v>794</v>
      </c>
      <c r="D27" t="s">
        <v>809</v>
      </c>
      <c r="E27" t="s">
        <v>884</v>
      </c>
      <c r="F27">
        <v>174.02</v>
      </c>
      <c r="G27">
        <v>268</v>
      </c>
    </row>
    <row r="28" spans="1:7" x14ac:dyDescent="0.3">
      <c r="A28" t="s">
        <v>885</v>
      </c>
      <c r="B28" t="s">
        <v>886</v>
      </c>
      <c r="C28" t="s">
        <v>789</v>
      </c>
      <c r="D28" t="s">
        <v>823</v>
      </c>
      <c r="E28" t="s">
        <v>887</v>
      </c>
      <c r="F28">
        <v>322.41000000000003</v>
      </c>
      <c r="G28">
        <v>213</v>
      </c>
    </row>
    <row r="29" spans="1:7" x14ac:dyDescent="0.3">
      <c r="A29" t="s">
        <v>888</v>
      </c>
      <c r="B29" t="s">
        <v>889</v>
      </c>
      <c r="C29" t="s">
        <v>818</v>
      </c>
      <c r="D29" t="s">
        <v>846</v>
      </c>
      <c r="E29" t="s">
        <v>890</v>
      </c>
      <c r="F29">
        <v>254.04</v>
      </c>
      <c r="G29">
        <v>378</v>
      </c>
    </row>
    <row r="30" spans="1:7" x14ac:dyDescent="0.3">
      <c r="A30" t="s">
        <v>891</v>
      </c>
      <c r="B30" t="s">
        <v>892</v>
      </c>
      <c r="C30" t="s">
        <v>827</v>
      </c>
      <c r="D30" t="s">
        <v>809</v>
      </c>
      <c r="E30" t="s">
        <v>893</v>
      </c>
      <c r="F30">
        <v>38.76</v>
      </c>
      <c r="G30">
        <v>137</v>
      </c>
    </row>
    <row r="31" spans="1:7" x14ac:dyDescent="0.3">
      <c r="A31" t="s">
        <v>894</v>
      </c>
      <c r="B31" t="s">
        <v>895</v>
      </c>
      <c r="C31" t="s">
        <v>818</v>
      </c>
      <c r="D31" t="s">
        <v>846</v>
      </c>
      <c r="E31" t="s">
        <v>896</v>
      </c>
      <c r="F31">
        <v>218.48</v>
      </c>
      <c r="G31">
        <v>276</v>
      </c>
    </row>
    <row r="32" spans="1:7" x14ac:dyDescent="0.3">
      <c r="A32" t="s">
        <v>897</v>
      </c>
      <c r="B32" t="s">
        <v>898</v>
      </c>
      <c r="C32" t="s">
        <v>818</v>
      </c>
      <c r="D32" t="s">
        <v>832</v>
      </c>
      <c r="E32" t="s">
        <v>899</v>
      </c>
      <c r="F32">
        <v>19.52</v>
      </c>
      <c r="G32">
        <v>57</v>
      </c>
    </row>
    <row r="33" spans="1:7" x14ac:dyDescent="0.3">
      <c r="A33" t="s">
        <v>900</v>
      </c>
      <c r="B33" t="s">
        <v>901</v>
      </c>
      <c r="C33" t="s">
        <v>827</v>
      </c>
      <c r="D33" t="s">
        <v>902</v>
      </c>
      <c r="E33" t="s">
        <v>903</v>
      </c>
      <c r="F33">
        <v>204.39</v>
      </c>
      <c r="G33">
        <v>281</v>
      </c>
    </row>
    <row r="34" spans="1:7" x14ac:dyDescent="0.3">
      <c r="A34" t="s">
        <v>904</v>
      </c>
      <c r="B34" t="s">
        <v>905</v>
      </c>
      <c r="C34" t="s">
        <v>813</v>
      </c>
      <c r="D34" t="s">
        <v>814</v>
      </c>
      <c r="E34" t="s">
        <v>906</v>
      </c>
      <c r="F34">
        <v>283.83</v>
      </c>
      <c r="G34">
        <v>244</v>
      </c>
    </row>
    <row r="35" spans="1:7" x14ac:dyDescent="0.3">
      <c r="A35" t="s">
        <v>907</v>
      </c>
      <c r="B35" t="s">
        <v>908</v>
      </c>
      <c r="C35" t="s">
        <v>818</v>
      </c>
      <c r="D35" t="s">
        <v>846</v>
      </c>
      <c r="E35" t="s">
        <v>909</v>
      </c>
      <c r="F35">
        <v>179.77</v>
      </c>
      <c r="G35">
        <v>305</v>
      </c>
    </row>
    <row r="36" spans="1:7" x14ac:dyDescent="0.3">
      <c r="A36" t="s">
        <v>910</v>
      </c>
      <c r="B36" t="s">
        <v>911</v>
      </c>
      <c r="C36" t="s">
        <v>789</v>
      </c>
      <c r="D36" t="s">
        <v>790</v>
      </c>
      <c r="E36" t="s">
        <v>912</v>
      </c>
      <c r="F36">
        <v>419.28</v>
      </c>
      <c r="G36">
        <v>86</v>
      </c>
    </row>
    <row r="37" spans="1:7" x14ac:dyDescent="0.3">
      <c r="A37" t="s">
        <v>913</v>
      </c>
      <c r="B37" t="s">
        <v>914</v>
      </c>
      <c r="C37" t="s">
        <v>818</v>
      </c>
      <c r="D37" t="s">
        <v>819</v>
      </c>
      <c r="E37" t="s">
        <v>915</v>
      </c>
      <c r="F37">
        <v>382.22</v>
      </c>
      <c r="G37">
        <v>329</v>
      </c>
    </row>
    <row r="38" spans="1:7" x14ac:dyDescent="0.3">
      <c r="A38" t="s">
        <v>916</v>
      </c>
      <c r="B38" t="s">
        <v>917</v>
      </c>
      <c r="C38" t="s">
        <v>794</v>
      </c>
      <c r="D38" t="s">
        <v>795</v>
      </c>
      <c r="E38" t="s">
        <v>918</v>
      </c>
      <c r="F38">
        <v>223.43</v>
      </c>
      <c r="G38">
        <v>154</v>
      </c>
    </row>
    <row r="39" spans="1:7" x14ac:dyDescent="0.3">
      <c r="A39" t="s">
        <v>919</v>
      </c>
      <c r="B39" t="s">
        <v>920</v>
      </c>
      <c r="C39" t="s">
        <v>794</v>
      </c>
      <c r="D39" t="s">
        <v>921</v>
      </c>
      <c r="E39" t="s">
        <v>922</v>
      </c>
      <c r="F39">
        <v>353.47</v>
      </c>
      <c r="G39">
        <v>214</v>
      </c>
    </row>
    <row r="40" spans="1:7" x14ac:dyDescent="0.3">
      <c r="A40" t="s">
        <v>923</v>
      </c>
      <c r="B40" t="s">
        <v>924</v>
      </c>
      <c r="C40" t="s">
        <v>827</v>
      </c>
      <c r="D40" t="s">
        <v>880</v>
      </c>
      <c r="E40" t="s">
        <v>925</v>
      </c>
      <c r="F40">
        <v>135.61000000000001</v>
      </c>
      <c r="G40">
        <v>394</v>
      </c>
    </row>
    <row r="41" spans="1:7" x14ac:dyDescent="0.3">
      <c r="A41" t="s">
        <v>926</v>
      </c>
      <c r="B41" t="s">
        <v>927</v>
      </c>
      <c r="C41" t="s">
        <v>789</v>
      </c>
      <c r="D41" t="s">
        <v>928</v>
      </c>
      <c r="E41" t="s">
        <v>929</v>
      </c>
      <c r="F41">
        <v>326.06</v>
      </c>
      <c r="G41">
        <v>301</v>
      </c>
    </row>
    <row r="42" spans="1:7" x14ac:dyDescent="0.3">
      <c r="A42" t="s">
        <v>930</v>
      </c>
      <c r="B42" t="s">
        <v>931</v>
      </c>
      <c r="C42" t="s">
        <v>789</v>
      </c>
      <c r="D42" t="s">
        <v>823</v>
      </c>
      <c r="E42" t="s">
        <v>932</v>
      </c>
      <c r="F42">
        <v>38.520000000000003</v>
      </c>
      <c r="G42">
        <v>378</v>
      </c>
    </row>
    <row r="43" spans="1:7" x14ac:dyDescent="0.3">
      <c r="A43" t="s">
        <v>933</v>
      </c>
      <c r="B43" t="s">
        <v>934</v>
      </c>
      <c r="C43" t="s">
        <v>827</v>
      </c>
      <c r="D43" t="s">
        <v>828</v>
      </c>
      <c r="E43" t="s">
        <v>935</v>
      </c>
      <c r="F43">
        <v>313.26</v>
      </c>
      <c r="G43">
        <v>369</v>
      </c>
    </row>
    <row r="44" spans="1:7" x14ac:dyDescent="0.3">
      <c r="A44" t="s">
        <v>936</v>
      </c>
      <c r="B44" t="s">
        <v>937</v>
      </c>
      <c r="C44" t="s">
        <v>789</v>
      </c>
      <c r="D44" t="s">
        <v>809</v>
      </c>
      <c r="E44" t="s">
        <v>938</v>
      </c>
      <c r="F44">
        <v>450.71</v>
      </c>
      <c r="G44">
        <v>389</v>
      </c>
    </row>
    <row r="45" spans="1:7" x14ac:dyDescent="0.3">
      <c r="A45" t="s">
        <v>939</v>
      </c>
      <c r="B45" t="s">
        <v>940</v>
      </c>
      <c r="C45" t="s">
        <v>789</v>
      </c>
      <c r="D45" t="s">
        <v>790</v>
      </c>
      <c r="E45" t="s">
        <v>941</v>
      </c>
      <c r="F45">
        <v>253.33</v>
      </c>
      <c r="G45">
        <v>266</v>
      </c>
    </row>
    <row r="46" spans="1:7" x14ac:dyDescent="0.3">
      <c r="A46" t="s">
        <v>942</v>
      </c>
      <c r="B46" t="s">
        <v>943</v>
      </c>
      <c r="C46" t="s">
        <v>827</v>
      </c>
      <c r="D46" t="s">
        <v>828</v>
      </c>
      <c r="E46" t="s">
        <v>944</v>
      </c>
      <c r="F46">
        <v>167.12</v>
      </c>
      <c r="G46">
        <v>316</v>
      </c>
    </row>
    <row r="47" spans="1:7" x14ac:dyDescent="0.3">
      <c r="A47" t="s">
        <v>945</v>
      </c>
      <c r="B47" t="s">
        <v>946</v>
      </c>
      <c r="C47" t="s">
        <v>827</v>
      </c>
      <c r="D47" t="s">
        <v>902</v>
      </c>
      <c r="E47" t="s">
        <v>947</v>
      </c>
      <c r="F47">
        <v>318.91000000000003</v>
      </c>
      <c r="G47">
        <v>114</v>
      </c>
    </row>
    <row r="48" spans="1:7" x14ac:dyDescent="0.3">
      <c r="A48" t="s">
        <v>948</v>
      </c>
      <c r="B48" t="s">
        <v>949</v>
      </c>
      <c r="C48" t="s">
        <v>794</v>
      </c>
      <c r="D48" t="s">
        <v>799</v>
      </c>
      <c r="E48" t="s">
        <v>950</v>
      </c>
      <c r="F48">
        <v>167.34</v>
      </c>
      <c r="G48">
        <v>296</v>
      </c>
    </row>
    <row r="49" spans="1:7" x14ac:dyDescent="0.3">
      <c r="A49" t="s">
        <v>951</v>
      </c>
      <c r="B49" t="s">
        <v>952</v>
      </c>
      <c r="C49" t="s">
        <v>813</v>
      </c>
      <c r="D49" t="s">
        <v>953</v>
      </c>
      <c r="E49" t="s">
        <v>954</v>
      </c>
      <c r="F49">
        <v>254.04</v>
      </c>
      <c r="G49">
        <v>431</v>
      </c>
    </row>
    <row r="50" spans="1:7" x14ac:dyDescent="0.3">
      <c r="A50" t="s">
        <v>955</v>
      </c>
      <c r="B50" t="s">
        <v>956</v>
      </c>
      <c r="C50" t="s">
        <v>789</v>
      </c>
      <c r="D50" t="s">
        <v>809</v>
      </c>
      <c r="E50" t="s">
        <v>957</v>
      </c>
      <c r="F50">
        <v>177.98</v>
      </c>
      <c r="G50">
        <v>103</v>
      </c>
    </row>
    <row r="51" spans="1:7" x14ac:dyDescent="0.3">
      <c r="A51" t="s">
        <v>958</v>
      </c>
      <c r="B51" t="s">
        <v>959</v>
      </c>
      <c r="C51" t="s">
        <v>813</v>
      </c>
      <c r="D51" t="s">
        <v>960</v>
      </c>
      <c r="E51" t="s">
        <v>961</v>
      </c>
      <c r="F51">
        <v>43.29</v>
      </c>
      <c r="G51">
        <v>267</v>
      </c>
    </row>
    <row r="52" spans="1:7" x14ac:dyDescent="0.3">
      <c r="A52" t="s">
        <v>962</v>
      </c>
      <c r="B52" t="s">
        <v>963</v>
      </c>
      <c r="C52" t="s">
        <v>827</v>
      </c>
      <c r="D52" t="s">
        <v>828</v>
      </c>
      <c r="E52" t="s">
        <v>964</v>
      </c>
      <c r="F52">
        <v>190.29</v>
      </c>
      <c r="G52">
        <v>260</v>
      </c>
    </row>
    <row r="53" spans="1:7" x14ac:dyDescent="0.3">
      <c r="A53" t="s">
        <v>965</v>
      </c>
      <c r="B53" t="s">
        <v>966</v>
      </c>
      <c r="C53" t="s">
        <v>789</v>
      </c>
      <c r="D53" t="s">
        <v>809</v>
      </c>
      <c r="E53" t="s">
        <v>967</v>
      </c>
      <c r="F53">
        <v>88.49</v>
      </c>
      <c r="G53">
        <v>246</v>
      </c>
    </row>
    <row r="54" spans="1:7" x14ac:dyDescent="0.3">
      <c r="A54" t="s">
        <v>968</v>
      </c>
      <c r="B54" t="s">
        <v>969</v>
      </c>
      <c r="C54" t="s">
        <v>827</v>
      </c>
      <c r="D54" t="s">
        <v>902</v>
      </c>
      <c r="E54" t="s">
        <v>970</v>
      </c>
      <c r="F54">
        <v>212.26</v>
      </c>
      <c r="G54">
        <v>82</v>
      </c>
    </row>
    <row r="55" spans="1:7" x14ac:dyDescent="0.3">
      <c r="A55" t="s">
        <v>971</v>
      </c>
      <c r="B55" t="s">
        <v>972</v>
      </c>
      <c r="C55" t="s">
        <v>794</v>
      </c>
      <c r="D55" t="s">
        <v>805</v>
      </c>
      <c r="E55" t="s">
        <v>973</v>
      </c>
      <c r="F55">
        <v>386.56</v>
      </c>
      <c r="G55">
        <v>125</v>
      </c>
    </row>
    <row r="56" spans="1:7" x14ac:dyDescent="0.3">
      <c r="A56" t="s">
        <v>974</v>
      </c>
      <c r="B56" t="s">
        <v>975</v>
      </c>
      <c r="C56" t="s">
        <v>827</v>
      </c>
      <c r="D56" t="s">
        <v>809</v>
      </c>
      <c r="E56" t="s">
        <v>976</v>
      </c>
      <c r="F56">
        <v>434.84</v>
      </c>
      <c r="G56">
        <v>185</v>
      </c>
    </row>
    <row r="57" spans="1:7" x14ac:dyDescent="0.3">
      <c r="A57" t="s">
        <v>977</v>
      </c>
      <c r="B57" t="s">
        <v>978</v>
      </c>
      <c r="C57" t="s">
        <v>818</v>
      </c>
      <c r="D57" t="s">
        <v>846</v>
      </c>
      <c r="E57" t="s">
        <v>979</v>
      </c>
      <c r="F57">
        <v>81.75</v>
      </c>
      <c r="G57">
        <v>273</v>
      </c>
    </row>
    <row r="58" spans="1:7" x14ac:dyDescent="0.3">
      <c r="A58" t="s">
        <v>980</v>
      </c>
      <c r="B58" t="s">
        <v>981</v>
      </c>
      <c r="C58" t="s">
        <v>818</v>
      </c>
      <c r="D58" t="s">
        <v>846</v>
      </c>
      <c r="E58" t="s">
        <v>982</v>
      </c>
      <c r="F58">
        <v>461.47</v>
      </c>
      <c r="G58">
        <v>190</v>
      </c>
    </row>
    <row r="59" spans="1:7" x14ac:dyDescent="0.3">
      <c r="A59" t="s">
        <v>983</v>
      </c>
      <c r="B59" t="s">
        <v>984</v>
      </c>
      <c r="C59" t="s">
        <v>827</v>
      </c>
      <c r="D59" t="s">
        <v>828</v>
      </c>
      <c r="E59" t="s">
        <v>985</v>
      </c>
      <c r="F59">
        <v>30.62</v>
      </c>
      <c r="G59">
        <v>138</v>
      </c>
    </row>
    <row r="60" spans="1:7" x14ac:dyDescent="0.3">
      <c r="A60" t="s">
        <v>986</v>
      </c>
      <c r="B60" t="s">
        <v>987</v>
      </c>
      <c r="C60" t="s">
        <v>794</v>
      </c>
      <c r="D60" t="s">
        <v>809</v>
      </c>
      <c r="E60" t="s">
        <v>988</v>
      </c>
      <c r="F60">
        <v>113.83</v>
      </c>
      <c r="G60">
        <v>485</v>
      </c>
    </row>
    <row r="61" spans="1:7" x14ac:dyDescent="0.3">
      <c r="A61" t="s">
        <v>989</v>
      </c>
      <c r="B61" t="s">
        <v>990</v>
      </c>
      <c r="C61" t="s">
        <v>813</v>
      </c>
      <c r="D61" t="s">
        <v>839</v>
      </c>
      <c r="E61" t="s">
        <v>991</v>
      </c>
      <c r="F61">
        <v>17.309999999999999</v>
      </c>
      <c r="G61">
        <v>399</v>
      </c>
    </row>
    <row r="62" spans="1:7" x14ac:dyDescent="0.3">
      <c r="A62" t="s">
        <v>992</v>
      </c>
      <c r="B62" t="s">
        <v>993</v>
      </c>
      <c r="C62" t="s">
        <v>813</v>
      </c>
      <c r="D62" t="s">
        <v>960</v>
      </c>
      <c r="E62" t="s">
        <v>994</v>
      </c>
      <c r="F62">
        <v>482.75</v>
      </c>
      <c r="G62">
        <v>444</v>
      </c>
    </row>
    <row r="63" spans="1:7" x14ac:dyDescent="0.3">
      <c r="A63" t="s">
        <v>995</v>
      </c>
      <c r="B63" t="s">
        <v>996</v>
      </c>
      <c r="C63" t="s">
        <v>827</v>
      </c>
      <c r="D63" t="s">
        <v>863</v>
      </c>
      <c r="E63" t="s">
        <v>997</v>
      </c>
      <c r="F63">
        <v>103.45</v>
      </c>
      <c r="G63">
        <v>465</v>
      </c>
    </row>
    <row r="64" spans="1:7" x14ac:dyDescent="0.3">
      <c r="A64" t="s">
        <v>998</v>
      </c>
      <c r="B64" t="s">
        <v>999</v>
      </c>
      <c r="C64" t="s">
        <v>789</v>
      </c>
      <c r="D64" t="s">
        <v>790</v>
      </c>
      <c r="E64" t="s">
        <v>1000</v>
      </c>
      <c r="F64">
        <v>86.42</v>
      </c>
      <c r="G64">
        <v>222</v>
      </c>
    </row>
    <row r="65" spans="1:7" x14ac:dyDescent="0.3">
      <c r="A65" t="s">
        <v>1001</v>
      </c>
      <c r="B65" t="s">
        <v>1002</v>
      </c>
      <c r="C65" t="s">
        <v>813</v>
      </c>
      <c r="D65" t="s">
        <v>814</v>
      </c>
      <c r="E65" t="s">
        <v>1003</v>
      </c>
      <c r="F65">
        <v>266.86</v>
      </c>
      <c r="G65">
        <v>458</v>
      </c>
    </row>
    <row r="66" spans="1:7" x14ac:dyDescent="0.3">
      <c r="A66" t="s">
        <v>1004</v>
      </c>
      <c r="B66" t="s">
        <v>1005</v>
      </c>
      <c r="C66" t="s">
        <v>813</v>
      </c>
      <c r="D66" t="s">
        <v>953</v>
      </c>
      <c r="E66" t="s">
        <v>1006</v>
      </c>
      <c r="F66">
        <v>299.11</v>
      </c>
      <c r="G66">
        <v>118</v>
      </c>
    </row>
    <row r="67" spans="1:7" x14ac:dyDescent="0.3">
      <c r="A67" t="s">
        <v>1007</v>
      </c>
      <c r="B67" t="s">
        <v>1008</v>
      </c>
      <c r="C67" t="s">
        <v>827</v>
      </c>
      <c r="D67" t="s">
        <v>828</v>
      </c>
      <c r="E67" t="s">
        <v>1009</v>
      </c>
      <c r="F67">
        <v>240.63</v>
      </c>
      <c r="G67">
        <v>423</v>
      </c>
    </row>
    <row r="68" spans="1:7" x14ac:dyDescent="0.3">
      <c r="A68" t="s">
        <v>1010</v>
      </c>
      <c r="B68" t="s">
        <v>1011</v>
      </c>
      <c r="C68" t="s">
        <v>813</v>
      </c>
      <c r="D68" t="s">
        <v>839</v>
      </c>
      <c r="E68" t="s">
        <v>1012</v>
      </c>
      <c r="F68">
        <v>340.39</v>
      </c>
      <c r="G68">
        <v>177</v>
      </c>
    </row>
    <row r="69" spans="1:7" x14ac:dyDescent="0.3">
      <c r="A69" t="s">
        <v>1013</v>
      </c>
      <c r="B69" t="s">
        <v>1014</v>
      </c>
      <c r="C69" t="s">
        <v>789</v>
      </c>
      <c r="D69" t="s">
        <v>809</v>
      </c>
      <c r="E69" t="s">
        <v>1015</v>
      </c>
      <c r="F69">
        <v>349.17</v>
      </c>
      <c r="G69">
        <v>476</v>
      </c>
    </row>
    <row r="70" spans="1:7" x14ac:dyDescent="0.3">
      <c r="A70" t="s">
        <v>1016</v>
      </c>
      <c r="B70" t="s">
        <v>1017</v>
      </c>
      <c r="C70" t="s">
        <v>818</v>
      </c>
      <c r="D70" t="s">
        <v>1018</v>
      </c>
      <c r="E70" t="s">
        <v>1019</v>
      </c>
      <c r="F70">
        <v>243.7</v>
      </c>
      <c r="G70">
        <v>130</v>
      </c>
    </row>
    <row r="71" spans="1:7" x14ac:dyDescent="0.3">
      <c r="A71" t="s">
        <v>1020</v>
      </c>
      <c r="B71" t="s">
        <v>1021</v>
      </c>
      <c r="C71" t="s">
        <v>794</v>
      </c>
      <c r="D71" t="s">
        <v>805</v>
      </c>
      <c r="E71" t="s">
        <v>1022</v>
      </c>
      <c r="F71">
        <v>218.22</v>
      </c>
      <c r="G71">
        <v>224</v>
      </c>
    </row>
    <row r="72" spans="1:7" x14ac:dyDescent="0.3">
      <c r="A72" t="s">
        <v>1023</v>
      </c>
      <c r="B72" t="s">
        <v>1024</v>
      </c>
      <c r="C72" t="s">
        <v>818</v>
      </c>
      <c r="D72" t="s">
        <v>870</v>
      </c>
      <c r="E72" t="s">
        <v>1025</v>
      </c>
      <c r="F72">
        <v>138.05000000000001</v>
      </c>
      <c r="G72">
        <v>89</v>
      </c>
    </row>
    <row r="73" spans="1:7" x14ac:dyDescent="0.3">
      <c r="A73" t="s">
        <v>1026</v>
      </c>
      <c r="B73" t="s">
        <v>1027</v>
      </c>
      <c r="C73" t="s">
        <v>813</v>
      </c>
      <c r="D73" t="s">
        <v>839</v>
      </c>
      <c r="E73" t="s">
        <v>1028</v>
      </c>
      <c r="F73">
        <v>214.32</v>
      </c>
      <c r="G73">
        <v>383</v>
      </c>
    </row>
    <row r="74" spans="1:7" x14ac:dyDescent="0.3">
      <c r="A74" t="s">
        <v>1029</v>
      </c>
      <c r="B74" t="s">
        <v>1030</v>
      </c>
      <c r="C74" t="s">
        <v>827</v>
      </c>
      <c r="D74" t="s">
        <v>828</v>
      </c>
      <c r="E74" t="s">
        <v>1031</v>
      </c>
      <c r="F74">
        <v>477.61</v>
      </c>
      <c r="G74">
        <v>300</v>
      </c>
    </row>
    <row r="75" spans="1:7" x14ac:dyDescent="0.3">
      <c r="A75" t="s">
        <v>1032</v>
      </c>
      <c r="B75" t="s">
        <v>1033</v>
      </c>
      <c r="C75" t="s">
        <v>827</v>
      </c>
      <c r="D75" t="s">
        <v>902</v>
      </c>
      <c r="E75" t="s">
        <v>1034</v>
      </c>
      <c r="F75">
        <v>107.06</v>
      </c>
      <c r="G75">
        <v>359</v>
      </c>
    </row>
    <row r="76" spans="1:7" x14ac:dyDescent="0.3">
      <c r="A76" t="s">
        <v>1035</v>
      </c>
      <c r="B76" t="s">
        <v>1036</v>
      </c>
      <c r="C76" t="s">
        <v>789</v>
      </c>
      <c r="D76" t="s">
        <v>823</v>
      </c>
      <c r="E76" t="s">
        <v>1037</v>
      </c>
      <c r="F76">
        <v>403.71</v>
      </c>
      <c r="G76">
        <v>159</v>
      </c>
    </row>
    <row r="77" spans="1:7" x14ac:dyDescent="0.3">
      <c r="A77" t="s">
        <v>1038</v>
      </c>
      <c r="B77" t="s">
        <v>1039</v>
      </c>
      <c r="C77" t="s">
        <v>794</v>
      </c>
      <c r="D77" t="s">
        <v>921</v>
      </c>
      <c r="E77" t="s">
        <v>1040</v>
      </c>
      <c r="F77">
        <v>158.13999999999999</v>
      </c>
      <c r="G77">
        <v>82</v>
      </c>
    </row>
    <row r="78" spans="1:7" x14ac:dyDescent="0.3">
      <c r="A78" t="s">
        <v>1041</v>
      </c>
      <c r="B78" t="s">
        <v>1042</v>
      </c>
      <c r="C78" t="s">
        <v>789</v>
      </c>
      <c r="D78" t="s">
        <v>790</v>
      </c>
      <c r="E78" t="s">
        <v>1043</v>
      </c>
      <c r="F78">
        <v>392.89</v>
      </c>
      <c r="G78">
        <v>320</v>
      </c>
    </row>
    <row r="79" spans="1:7" x14ac:dyDescent="0.3">
      <c r="A79" t="s">
        <v>1044</v>
      </c>
      <c r="B79" t="s">
        <v>1045</v>
      </c>
      <c r="C79" t="s">
        <v>789</v>
      </c>
      <c r="D79" t="s">
        <v>850</v>
      </c>
      <c r="E79" t="s">
        <v>1046</v>
      </c>
      <c r="F79">
        <v>480.9</v>
      </c>
      <c r="G79">
        <v>104</v>
      </c>
    </row>
    <row r="80" spans="1:7" x14ac:dyDescent="0.3">
      <c r="A80" t="s">
        <v>1047</v>
      </c>
      <c r="B80" t="s">
        <v>1048</v>
      </c>
      <c r="C80" t="s">
        <v>818</v>
      </c>
      <c r="D80" t="s">
        <v>846</v>
      </c>
      <c r="E80" t="s">
        <v>1049</v>
      </c>
      <c r="F80">
        <v>325.26</v>
      </c>
      <c r="G80">
        <v>400</v>
      </c>
    </row>
    <row r="81" spans="1:7" x14ac:dyDescent="0.3">
      <c r="A81" t="s">
        <v>1050</v>
      </c>
      <c r="B81" t="s">
        <v>1051</v>
      </c>
      <c r="C81" t="s">
        <v>818</v>
      </c>
      <c r="D81" t="s">
        <v>819</v>
      </c>
      <c r="E81" t="s">
        <v>1052</v>
      </c>
      <c r="F81">
        <v>228.53</v>
      </c>
      <c r="G81">
        <v>469</v>
      </c>
    </row>
    <row r="82" spans="1:7" x14ac:dyDescent="0.3">
      <c r="A82" t="s">
        <v>1053</v>
      </c>
      <c r="B82" t="s">
        <v>1054</v>
      </c>
      <c r="C82" t="s">
        <v>818</v>
      </c>
      <c r="D82" t="s">
        <v>832</v>
      </c>
      <c r="E82" t="s">
        <v>1055</v>
      </c>
      <c r="F82">
        <v>143.43</v>
      </c>
      <c r="G82">
        <v>58</v>
      </c>
    </row>
    <row r="83" spans="1:7" x14ac:dyDescent="0.3">
      <c r="A83" t="s">
        <v>1056</v>
      </c>
      <c r="B83" t="s">
        <v>1057</v>
      </c>
      <c r="C83" t="s">
        <v>827</v>
      </c>
      <c r="D83" t="s">
        <v>863</v>
      </c>
      <c r="E83" t="s">
        <v>1058</v>
      </c>
      <c r="F83">
        <v>285.54000000000002</v>
      </c>
      <c r="G83">
        <v>358</v>
      </c>
    </row>
    <row r="84" spans="1:7" x14ac:dyDescent="0.3">
      <c r="A84" t="s">
        <v>1059</v>
      </c>
      <c r="B84" t="s">
        <v>1060</v>
      </c>
      <c r="C84" t="s">
        <v>827</v>
      </c>
      <c r="D84" t="s">
        <v>828</v>
      </c>
      <c r="E84" t="s">
        <v>1061</v>
      </c>
      <c r="F84">
        <v>152.91999999999999</v>
      </c>
      <c r="G84">
        <v>281</v>
      </c>
    </row>
    <row r="85" spans="1:7" x14ac:dyDescent="0.3">
      <c r="A85" t="s">
        <v>1062</v>
      </c>
      <c r="B85" t="s">
        <v>1063</v>
      </c>
      <c r="C85" t="s">
        <v>813</v>
      </c>
      <c r="D85" t="s">
        <v>814</v>
      </c>
      <c r="E85" t="s">
        <v>1064</v>
      </c>
      <c r="F85">
        <v>254.04</v>
      </c>
      <c r="G85">
        <v>159</v>
      </c>
    </row>
    <row r="86" spans="1:7" x14ac:dyDescent="0.3">
      <c r="A86" t="s">
        <v>1065</v>
      </c>
      <c r="B86" t="s">
        <v>1066</v>
      </c>
      <c r="C86" t="s">
        <v>818</v>
      </c>
      <c r="D86" t="s">
        <v>1018</v>
      </c>
      <c r="E86" t="s">
        <v>1067</v>
      </c>
      <c r="F86">
        <v>388.46</v>
      </c>
      <c r="G86">
        <v>208</v>
      </c>
    </row>
    <row r="87" spans="1:7" x14ac:dyDescent="0.3">
      <c r="A87" t="s">
        <v>1068</v>
      </c>
      <c r="B87" t="s">
        <v>1069</v>
      </c>
      <c r="C87" t="s">
        <v>794</v>
      </c>
      <c r="D87" t="s">
        <v>809</v>
      </c>
      <c r="E87" t="s">
        <v>1070</v>
      </c>
      <c r="F87">
        <v>119.57</v>
      </c>
      <c r="G87">
        <v>210</v>
      </c>
    </row>
    <row r="88" spans="1:7" x14ac:dyDescent="0.3">
      <c r="A88" t="s">
        <v>1071</v>
      </c>
      <c r="B88" t="s">
        <v>1072</v>
      </c>
      <c r="C88" t="s">
        <v>818</v>
      </c>
      <c r="D88" t="s">
        <v>832</v>
      </c>
      <c r="E88" t="s">
        <v>1073</v>
      </c>
      <c r="F88">
        <v>176.07</v>
      </c>
      <c r="G88">
        <v>82</v>
      </c>
    </row>
    <row r="89" spans="1:7" x14ac:dyDescent="0.3">
      <c r="A89" t="s">
        <v>1074</v>
      </c>
      <c r="B89" t="s">
        <v>1075</v>
      </c>
      <c r="C89" t="s">
        <v>818</v>
      </c>
      <c r="D89" t="s">
        <v>819</v>
      </c>
      <c r="E89" t="s">
        <v>1076</v>
      </c>
      <c r="F89">
        <v>371.38</v>
      </c>
      <c r="G89">
        <v>220</v>
      </c>
    </row>
    <row r="90" spans="1:7" x14ac:dyDescent="0.3">
      <c r="A90" t="s">
        <v>1077</v>
      </c>
      <c r="B90" t="s">
        <v>1078</v>
      </c>
      <c r="C90" t="s">
        <v>827</v>
      </c>
      <c r="D90" t="s">
        <v>809</v>
      </c>
      <c r="E90" t="s">
        <v>1079</v>
      </c>
      <c r="F90">
        <v>131.24</v>
      </c>
      <c r="G90">
        <v>232</v>
      </c>
    </row>
    <row r="91" spans="1:7" x14ac:dyDescent="0.3">
      <c r="A91" t="s">
        <v>1080</v>
      </c>
      <c r="B91" t="s">
        <v>1081</v>
      </c>
      <c r="C91" t="s">
        <v>813</v>
      </c>
      <c r="D91" t="s">
        <v>953</v>
      </c>
      <c r="E91" t="s">
        <v>1082</v>
      </c>
      <c r="F91">
        <v>183.04</v>
      </c>
      <c r="G91">
        <v>457</v>
      </c>
    </row>
    <row r="92" spans="1:7" x14ac:dyDescent="0.3">
      <c r="A92" t="s">
        <v>1083</v>
      </c>
      <c r="B92" t="s">
        <v>1084</v>
      </c>
      <c r="C92" t="s">
        <v>789</v>
      </c>
      <c r="D92" t="s">
        <v>809</v>
      </c>
      <c r="E92" t="s">
        <v>1085</v>
      </c>
      <c r="F92">
        <v>340.14</v>
      </c>
      <c r="G92">
        <v>361</v>
      </c>
    </row>
    <row r="93" spans="1:7" x14ac:dyDescent="0.3">
      <c r="A93" t="s">
        <v>1086</v>
      </c>
      <c r="B93" t="s">
        <v>1087</v>
      </c>
      <c r="C93" t="s">
        <v>794</v>
      </c>
      <c r="D93" t="s">
        <v>921</v>
      </c>
      <c r="E93" t="s">
        <v>1088</v>
      </c>
      <c r="F93">
        <v>438.25</v>
      </c>
      <c r="G93">
        <v>496</v>
      </c>
    </row>
    <row r="94" spans="1:7" x14ac:dyDescent="0.3">
      <c r="A94" t="s">
        <v>1089</v>
      </c>
      <c r="B94" t="s">
        <v>1090</v>
      </c>
      <c r="C94" t="s">
        <v>818</v>
      </c>
      <c r="D94" t="s">
        <v>850</v>
      </c>
      <c r="E94" t="s">
        <v>1091</v>
      </c>
      <c r="F94">
        <v>447.43</v>
      </c>
      <c r="G94">
        <v>191</v>
      </c>
    </row>
    <row r="95" spans="1:7" x14ac:dyDescent="0.3">
      <c r="A95" t="s">
        <v>1092</v>
      </c>
      <c r="B95" t="s">
        <v>1093</v>
      </c>
      <c r="C95" t="s">
        <v>789</v>
      </c>
      <c r="D95" t="s">
        <v>790</v>
      </c>
      <c r="E95" t="s">
        <v>1094</v>
      </c>
      <c r="F95">
        <v>377.52</v>
      </c>
      <c r="G95">
        <v>485</v>
      </c>
    </row>
    <row r="96" spans="1:7" x14ac:dyDescent="0.3">
      <c r="A96" t="s">
        <v>1095</v>
      </c>
      <c r="B96" t="s">
        <v>1096</v>
      </c>
      <c r="C96" t="s">
        <v>813</v>
      </c>
      <c r="D96" t="s">
        <v>814</v>
      </c>
      <c r="E96" t="s">
        <v>1097</v>
      </c>
      <c r="F96">
        <v>358.47</v>
      </c>
      <c r="G96">
        <v>213</v>
      </c>
    </row>
    <row r="97" spans="1:7" x14ac:dyDescent="0.3">
      <c r="A97" t="s">
        <v>1098</v>
      </c>
      <c r="B97" t="s">
        <v>1099</v>
      </c>
      <c r="C97" t="s">
        <v>827</v>
      </c>
      <c r="D97" t="s">
        <v>809</v>
      </c>
      <c r="E97" t="s">
        <v>1100</v>
      </c>
      <c r="F97">
        <v>60.65</v>
      </c>
      <c r="G97">
        <v>75</v>
      </c>
    </row>
    <row r="98" spans="1:7" x14ac:dyDescent="0.3">
      <c r="A98" t="s">
        <v>1101</v>
      </c>
      <c r="B98" t="s">
        <v>1102</v>
      </c>
      <c r="C98" t="s">
        <v>794</v>
      </c>
      <c r="D98" t="s">
        <v>799</v>
      </c>
      <c r="E98" t="s">
        <v>1103</v>
      </c>
      <c r="F98">
        <v>358.47</v>
      </c>
      <c r="G98">
        <v>143</v>
      </c>
    </row>
    <row r="99" spans="1:7" x14ac:dyDescent="0.3">
      <c r="A99" t="s">
        <v>1104</v>
      </c>
      <c r="B99" t="s">
        <v>1105</v>
      </c>
      <c r="C99" t="s">
        <v>827</v>
      </c>
      <c r="D99" t="s">
        <v>902</v>
      </c>
      <c r="E99" t="s">
        <v>1106</v>
      </c>
      <c r="F99">
        <v>245.98</v>
      </c>
      <c r="G99">
        <v>471</v>
      </c>
    </row>
    <row r="100" spans="1:7" x14ac:dyDescent="0.3">
      <c r="A100" t="s">
        <v>1107</v>
      </c>
      <c r="B100" t="s">
        <v>1108</v>
      </c>
      <c r="C100" t="s">
        <v>789</v>
      </c>
      <c r="D100" t="s">
        <v>823</v>
      </c>
      <c r="E100" t="s">
        <v>1109</v>
      </c>
      <c r="F100">
        <v>431.67</v>
      </c>
      <c r="G100">
        <v>73</v>
      </c>
    </row>
    <row r="101" spans="1:7" x14ac:dyDescent="0.3">
      <c r="A101" t="s">
        <v>1110</v>
      </c>
      <c r="B101" t="s">
        <v>1111</v>
      </c>
      <c r="C101" t="s">
        <v>818</v>
      </c>
      <c r="D101" t="s">
        <v>832</v>
      </c>
      <c r="E101" t="s">
        <v>1112</v>
      </c>
      <c r="F101">
        <v>201.41</v>
      </c>
      <c r="G101">
        <v>146</v>
      </c>
    </row>
  </sheetData>
  <conditionalFormatting sqref="G1:G1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4BB2-D595-4CF1-8744-9CBEDBD8370E}">
  <dimension ref="A1:E21"/>
  <sheetViews>
    <sheetView workbookViewId="0">
      <selection activeCell="I19" sqref="I19"/>
    </sheetView>
  </sheetViews>
  <sheetFormatPr defaultRowHeight="14.4" x14ac:dyDescent="0.3"/>
  <cols>
    <col min="1" max="1" width="10.109375" customWidth="1"/>
    <col min="2" max="2" width="28.88671875" customWidth="1"/>
    <col min="3" max="3" width="17.5546875" customWidth="1"/>
    <col min="4" max="4" width="19.77734375" customWidth="1"/>
    <col min="5" max="5" width="14.44140625" customWidth="1"/>
  </cols>
  <sheetData>
    <row r="1" spans="1:5" x14ac:dyDescent="0.3">
      <c r="A1" s="1" t="s">
        <v>1113</v>
      </c>
      <c r="B1" s="1" t="s">
        <v>1114</v>
      </c>
      <c r="C1" s="1" t="s">
        <v>1115</v>
      </c>
      <c r="D1" s="1" t="s">
        <v>4</v>
      </c>
      <c r="E1" s="1" t="s">
        <v>1116</v>
      </c>
    </row>
    <row r="2" spans="1:5" x14ac:dyDescent="0.3">
      <c r="A2" t="s">
        <v>1117</v>
      </c>
      <c r="B2" t="s">
        <v>1118</v>
      </c>
      <c r="C2" t="s">
        <v>1119</v>
      </c>
      <c r="D2" t="s">
        <v>1120</v>
      </c>
      <c r="E2" t="s">
        <v>1121</v>
      </c>
    </row>
    <row r="3" spans="1:5" x14ac:dyDescent="0.3">
      <c r="A3" t="s">
        <v>1122</v>
      </c>
      <c r="B3" t="s">
        <v>1123</v>
      </c>
      <c r="C3" t="s">
        <v>1124</v>
      </c>
      <c r="D3" t="s">
        <v>1125</v>
      </c>
      <c r="E3" t="s">
        <v>1121</v>
      </c>
    </row>
    <row r="4" spans="1:5" x14ac:dyDescent="0.3">
      <c r="A4" t="s">
        <v>1126</v>
      </c>
      <c r="B4" t="s">
        <v>1127</v>
      </c>
      <c r="C4" t="s">
        <v>1128</v>
      </c>
      <c r="D4" t="s">
        <v>1129</v>
      </c>
      <c r="E4" t="s">
        <v>1130</v>
      </c>
    </row>
    <row r="5" spans="1:5" x14ac:dyDescent="0.3">
      <c r="A5" t="s">
        <v>1131</v>
      </c>
      <c r="B5" t="s">
        <v>1132</v>
      </c>
      <c r="C5" t="s">
        <v>1124</v>
      </c>
      <c r="D5" t="s">
        <v>1133</v>
      </c>
      <c r="E5" t="s">
        <v>1130</v>
      </c>
    </row>
    <row r="6" spans="1:5" x14ac:dyDescent="0.3">
      <c r="A6" t="s">
        <v>1134</v>
      </c>
      <c r="B6" t="s">
        <v>1135</v>
      </c>
      <c r="C6" t="s">
        <v>1128</v>
      </c>
      <c r="D6" t="s">
        <v>1136</v>
      </c>
      <c r="E6" t="s">
        <v>1137</v>
      </c>
    </row>
    <row r="7" spans="1:5" x14ac:dyDescent="0.3">
      <c r="A7" t="s">
        <v>1138</v>
      </c>
      <c r="B7" t="s">
        <v>1139</v>
      </c>
      <c r="C7" t="s">
        <v>1124</v>
      </c>
      <c r="D7" t="s">
        <v>1140</v>
      </c>
      <c r="E7" t="s">
        <v>1130</v>
      </c>
    </row>
    <row r="8" spans="1:5" x14ac:dyDescent="0.3">
      <c r="A8" t="s">
        <v>1141</v>
      </c>
      <c r="B8" t="s">
        <v>1142</v>
      </c>
      <c r="C8" t="s">
        <v>1119</v>
      </c>
      <c r="D8" t="s">
        <v>1143</v>
      </c>
      <c r="E8" t="s">
        <v>1137</v>
      </c>
    </row>
    <row r="9" spans="1:5" x14ac:dyDescent="0.3">
      <c r="A9" t="s">
        <v>1144</v>
      </c>
      <c r="B9" t="s">
        <v>1145</v>
      </c>
      <c r="C9" t="s">
        <v>1128</v>
      </c>
      <c r="D9" t="s">
        <v>1146</v>
      </c>
      <c r="E9" t="s">
        <v>1137</v>
      </c>
    </row>
    <row r="10" spans="1:5" x14ac:dyDescent="0.3">
      <c r="A10" t="s">
        <v>1147</v>
      </c>
      <c r="B10" t="s">
        <v>1148</v>
      </c>
      <c r="C10" t="s">
        <v>1149</v>
      </c>
      <c r="D10" t="s">
        <v>1150</v>
      </c>
      <c r="E10" t="s">
        <v>1137</v>
      </c>
    </row>
    <row r="11" spans="1:5" x14ac:dyDescent="0.3">
      <c r="A11" t="s">
        <v>1151</v>
      </c>
      <c r="B11" t="s">
        <v>1152</v>
      </c>
      <c r="C11" t="s">
        <v>1128</v>
      </c>
      <c r="D11" t="s">
        <v>1153</v>
      </c>
      <c r="E11" t="s">
        <v>1121</v>
      </c>
    </row>
    <row r="12" spans="1:5" x14ac:dyDescent="0.3">
      <c r="A12" t="s">
        <v>1154</v>
      </c>
      <c r="B12" t="s">
        <v>1155</v>
      </c>
      <c r="C12" t="s">
        <v>1119</v>
      </c>
      <c r="D12" t="s">
        <v>1156</v>
      </c>
      <c r="E12" t="s">
        <v>1137</v>
      </c>
    </row>
    <row r="13" spans="1:5" x14ac:dyDescent="0.3">
      <c r="A13" t="s">
        <v>1157</v>
      </c>
      <c r="B13" t="s">
        <v>1158</v>
      </c>
      <c r="C13" t="s">
        <v>1128</v>
      </c>
      <c r="D13" t="s">
        <v>222</v>
      </c>
      <c r="E13" t="s">
        <v>1137</v>
      </c>
    </row>
    <row r="14" spans="1:5" x14ac:dyDescent="0.3">
      <c r="A14" t="s">
        <v>1159</v>
      </c>
      <c r="B14" t="s">
        <v>1160</v>
      </c>
      <c r="C14" t="s">
        <v>1124</v>
      </c>
      <c r="D14" t="s">
        <v>1161</v>
      </c>
      <c r="E14" t="s">
        <v>1137</v>
      </c>
    </row>
    <row r="15" spans="1:5" x14ac:dyDescent="0.3">
      <c r="A15" t="s">
        <v>1162</v>
      </c>
      <c r="B15" t="s">
        <v>1163</v>
      </c>
      <c r="C15" t="s">
        <v>1119</v>
      </c>
      <c r="D15" t="s">
        <v>81</v>
      </c>
      <c r="E15" t="s">
        <v>1121</v>
      </c>
    </row>
    <row r="16" spans="1:5" x14ac:dyDescent="0.3">
      <c r="A16" t="s">
        <v>1164</v>
      </c>
      <c r="B16" t="s">
        <v>1165</v>
      </c>
      <c r="C16" t="s">
        <v>1128</v>
      </c>
      <c r="D16" t="s">
        <v>128</v>
      </c>
      <c r="E16" t="s">
        <v>1130</v>
      </c>
    </row>
    <row r="17" spans="1:5" x14ac:dyDescent="0.3">
      <c r="A17" t="s">
        <v>1166</v>
      </c>
      <c r="B17" t="s">
        <v>1167</v>
      </c>
      <c r="C17" t="s">
        <v>1124</v>
      </c>
      <c r="D17" t="s">
        <v>1168</v>
      </c>
      <c r="E17" t="s">
        <v>1121</v>
      </c>
    </row>
    <row r="18" spans="1:5" x14ac:dyDescent="0.3">
      <c r="A18" t="s">
        <v>1169</v>
      </c>
      <c r="B18" t="s">
        <v>1170</v>
      </c>
      <c r="C18" t="s">
        <v>1149</v>
      </c>
      <c r="D18" t="s">
        <v>1171</v>
      </c>
      <c r="E18" t="s">
        <v>1121</v>
      </c>
    </row>
    <row r="19" spans="1:5" x14ac:dyDescent="0.3">
      <c r="A19" t="s">
        <v>1172</v>
      </c>
      <c r="B19" t="s">
        <v>1173</v>
      </c>
      <c r="C19" t="s">
        <v>1124</v>
      </c>
      <c r="D19" t="s">
        <v>1174</v>
      </c>
      <c r="E19" t="s">
        <v>1121</v>
      </c>
    </row>
    <row r="20" spans="1:5" x14ac:dyDescent="0.3">
      <c r="A20" t="s">
        <v>1175</v>
      </c>
      <c r="B20" t="s">
        <v>1176</v>
      </c>
      <c r="C20" t="s">
        <v>1119</v>
      </c>
      <c r="D20" t="s">
        <v>1177</v>
      </c>
      <c r="E20" t="s">
        <v>1121</v>
      </c>
    </row>
    <row r="21" spans="1:5" x14ac:dyDescent="0.3">
      <c r="A21" t="s">
        <v>1178</v>
      </c>
      <c r="B21" t="s">
        <v>1179</v>
      </c>
      <c r="C21" t="s">
        <v>1119</v>
      </c>
      <c r="D21" t="s">
        <v>1180</v>
      </c>
      <c r="E21" t="s">
        <v>1137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6777-D950-4265-B9ED-8F04D28B8504}">
  <dimension ref="A1:O2001"/>
  <sheetViews>
    <sheetView workbookViewId="0">
      <selection activeCell="C28" sqref="C28"/>
    </sheetView>
  </sheetViews>
  <sheetFormatPr defaultRowHeight="14.4" x14ac:dyDescent="0.3"/>
  <cols>
    <col min="1" max="1" width="10.21875" bestFit="1" customWidth="1"/>
    <col min="2" max="2" width="12.88671875" bestFit="1" customWidth="1"/>
    <col min="3" max="3" width="15.33203125" customWidth="1"/>
    <col min="4" max="4" width="12.6640625" bestFit="1" customWidth="1"/>
    <col min="5" max="5" width="10.44140625" bestFit="1" customWidth="1"/>
    <col min="6" max="6" width="10.5546875" bestFit="1" customWidth="1"/>
    <col min="7" max="7" width="12" bestFit="1" customWidth="1"/>
    <col min="8" max="8" width="10.5546875" bestFit="1" customWidth="1"/>
    <col min="9" max="9" width="16" bestFit="1" customWidth="1"/>
    <col min="10" max="10" width="15.44140625" bestFit="1" customWidth="1"/>
    <col min="11" max="11" width="12.44140625" customWidth="1"/>
    <col min="12" max="12" width="14.5546875" customWidth="1"/>
    <col min="13" max="13" width="14.6640625" customWidth="1"/>
    <col min="14" max="14" width="16.88671875" customWidth="1"/>
  </cols>
  <sheetData>
    <row r="1" spans="1:14" x14ac:dyDescent="0.3">
      <c r="A1" t="s">
        <v>1181</v>
      </c>
      <c r="B1" t="s">
        <v>1182</v>
      </c>
      <c r="C1" t="s">
        <v>0</v>
      </c>
      <c r="D1" t="s">
        <v>781</v>
      </c>
      <c r="E1" t="s">
        <v>1113</v>
      </c>
      <c r="F1" t="s">
        <v>1183</v>
      </c>
      <c r="G1" t="s">
        <v>1184</v>
      </c>
      <c r="H1" t="s">
        <v>1185</v>
      </c>
      <c r="I1" t="s">
        <v>1186</v>
      </c>
      <c r="J1" t="s">
        <v>1187</v>
      </c>
      <c r="K1" t="s">
        <v>3969</v>
      </c>
    </row>
    <row r="2" spans="1:14" x14ac:dyDescent="0.3">
      <c r="A2" t="s">
        <v>1188</v>
      </c>
      <c r="B2" s="2">
        <v>45480</v>
      </c>
      <c r="C2" t="s">
        <v>655</v>
      </c>
      <c r="D2" t="s">
        <v>1104</v>
      </c>
      <c r="E2" t="s">
        <v>1131</v>
      </c>
      <c r="F2">
        <v>1</v>
      </c>
      <c r="G2">
        <v>218.04</v>
      </c>
      <c r="H2">
        <v>0.09</v>
      </c>
      <c r="I2" t="s">
        <v>1189</v>
      </c>
      <c r="J2">
        <v>198.41640000000001</v>
      </c>
      <c r="K2" s="5" t="str">
        <f>IF(salesD_1[[#This Row],[Total_Amount]]&gt;=2000,"High",IF(salesD_1[[#This Row],[Total_Amount]]&gt;=1000,"Medium","Low"))</f>
        <v>Low</v>
      </c>
    </row>
    <row r="3" spans="1:14" x14ac:dyDescent="0.3">
      <c r="A3" t="s">
        <v>1190</v>
      </c>
      <c r="B3" s="2">
        <v>45285</v>
      </c>
      <c r="C3" t="s">
        <v>739</v>
      </c>
      <c r="D3" t="s">
        <v>1035</v>
      </c>
      <c r="E3" t="s">
        <v>1172</v>
      </c>
      <c r="F3">
        <v>3</v>
      </c>
      <c r="G3">
        <v>104.47</v>
      </c>
      <c r="H3">
        <v>0.27</v>
      </c>
      <c r="I3" t="s">
        <v>1191</v>
      </c>
      <c r="J3">
        <v>228.7893</v>
      </c>
      <c r="K3" s="5" t="str">
        <f>IF(salesD_1[[#This Row],[Total_Amount]]&gt;=2000,"High",IF(salesD_1[[#This Row],[Total_Amount]]&gt;=1000,"Medium","Low"))</f>
        <v>Low</v>
      </c>
    </row>
    <row r="4" spans="1:14" x14ac:dyDescent="0.3">
      <c r="A4" t="s">
        <v>1192</v>
      </c>
      <c r="B4" s="2">
        <v>45446</v>
      </c>
      <c r="C4" t="s">
        <v>131</v>
      </c>
      <c r="D4" t="s">
        <v>958</v>
      </c>
      <c r="E4" t="s">
        <v>1147</v>
      </c>
      <c r="F4">
        <v>4</v>
      </c>
      <c r="G4">
        <v>914.05</v>
      </c>
      <c r="H4">
        <v>0.25</v>
      </c>
      <c r="I4" t="s">
        <v>1189</v>
      </c>
      <c r="J4">
        <v>2742.15</v>
      </c>
      <c r="K4" s="5" t="str">
        <f>IF(salesD_1[[#This Row],[Total_Amount]]&gt;=2000,"High",IF(salesD_1[[#This Row],[Total_Amount]]&gt;=1000,"Medium","Low"))</f>
        <v>High</v>
      </c>
      <c r="L4" s="6"/>
      <c r="M4" s="13" t="s">
        <v>3983</v>
      </c>
      <c r="N4" s="12"/>
    </row>
    <row r="5" spans="1:14" x14ac:dyDescent="0.3">
      <c r="A5" t="s">
        <v>1193</v>
      </c>
      <c r="B5" s="2">
        <v>45259</v>
      </c>
      <c r="C5" t="s">
        <v>559</v>
      </c>
      <c r="D5" t="s">
        <v>1041</v>
      </c>
      <c r="E5" t="s">
        <v>1147</v>
      </c>
      <c r="F5">
        <v>1</v>
      </c>
      <c r="G5">
        <v>921.51</v>
      </c>
      <c r="H5">
        <v>0.16</v>
      </c>
      <c r="I5" t="s">
        <v>1194</v>
      </c>
      <c r="J5">
        <v>774.0684</v>
      </c>
      <c r="K5" s="5" t="str">
        <f>IF(salesD_1[[#This Row],[Total_Amount]]&gt;=2000,"High",IF(salesD_1[[#This Row],[Total_Amount]]&gt;=1000,"Medium","Low"))</f>
        <v>Low</v>
      </c>
      <c r="M5" s="11"/>
      <c r="N5" s="11"/>
    </row>
    <row r="6" spans="1:14" x14ac:dyDescent="0.3">
      <c r="A6" t="s">
        <v>1195</v>
      </c>
      <c r="B6" s="2">
        <v>45297</v>
      </c>
      <c r="C6" t="s">
        <v>773</v>
      </c>
      <c r="D6" t="s">
        <v>989</v>
      </c>
      <c r="E6" t="s">
        <v>1138</v>
      </c>
      <c r="F6">
        <v>3</v>
      </c>
      <c r="G6">
        <v>745.3</v>
      </c>
      <c r="H6">
        <v>0.18</v>
      </c>
      <c r="I6" t="s">
        <v>1189</v>
      </c>
      <c r="J6">
        <v>1833.4380000000001</v>
      </c>
      <c r="K6" s="5" t="str">
        <f>IF(salesD_1[[#This Row],[Total_Amount]]&gt;=2000,"High",IF(salesD_1[[#This Row],[Total_Amount]]&gt;=1000,"Medium","Low"))</f>
        <v>Medium</v>
      </c>
      <c r="M6" s="4" t="s">
        <v>3970</v>
      </c>
      <c r="N6" s="4">
        <v>1087.1973491500003</v>
      </c>
    </row>
    <row r="7" spans="1:14" x14ac:dyDescent="0.3">
      <c r="A7" t="s">
        <v>1196</v>
      </c>
      <c r="B7" s="2">
        <v>45499</v>
      </c>
      <c r="C7" t="s">
        <v>226</v>
      </c>
      <c r="D7" t="s">
        <v>848</v>
      </c>
      <c r="E7" t="s">
        <v>1144</v>
      </c>
      <c r="F7">
        <v>3</v>
      </c>
      <c r="G7">
        <v>147.01</v>
      </c>
      <c r="H7">
        <v>0.19</v>
      </c>
      <c r="I7" t="s">
        <v>1194</v>
      </c>
      <c r="J7">
        <v>357.23430000000002</v>
      </c>
      <c r="K7" s="5" t="str">
        <f>IF(salesD_1[[#This Row],[Total_Amount]]&gt;=2000,"High",IF(salesD_1[[#This Row],[Total_Amount]]&gt;=1000,"Medium","Low"))</f>
        <v>Low</v>
      </c>
      <c r="M7" s="4" t="s">
        <v>3971</v>
      </c>
      <c r="N7" s="4">
        <v>18.327237195560887</v>
      </c>
    </row>
    <row r="8" spans="1:14" x14ac:dyDescent="0.3">
      <c r="A8" t="s">
        <v>1197</v>
      </c>
      <c r="B8" s="2">
        <v>45850</v>
      </c>
      <c r="C8" t="s">
        <v>49</v>
      </c>
      <c r="D8" t="s">
        <v>980</v>
      </c>
      <c r="E8" t="s">
        <v>1134</v>
      </c>
      <c r="F8">
        <v>2</v>
      </c>
      <c r="G8">
        <v>785.31</v>
      </c>
      <c r="H8">
        <v>0.15</v>
      </c>
      <c r="I8" t="s">
        <v>1191</v>
      </c>
      <c r="J8">
        <v>1335.027</v>
      </c>
      <c r="K8" s="5" t="str">
        <f>IF(salesD_1[[#This Row],[Total_Amount]]&gt;=2000,"High",IF(salesD_1[[#This Row],[Total_Amount]]&gt;=1000,"Medium","Low"))</f>
        <v>Medium</v>
      </c>
      <c r="M8" s="4" t="s">
        <v>3972</v>
      </c>
      <c r="N8" s="4">
        <v>868.71820000000002</v>
      </c>
    </row>
    <row r="9" spans="1:14" x14ac:dyDescent="0.3">
      <c r="A9" t="s">
        <v>1198</v>
      </c>
      <c r="B9" s="2">
        <v>45248</v>
      </c>
      <c r="C9" t="s">
        <v>275</v>
      </c>
      <c r="D9" t="s">
        <v>1023</v>
      </c>
      <c r="E9" t="s">
        <v>1147</v>
      </c>
      <c r="F9">
        <v>4</v>
      </c>
      <c r="G9">
        <v>342.39</v>
      </c>
      <c r="H9">
        <v>0.23</v>
      </c>
      <c r="I9" t="s">
        <v>1191</v>
      </c>
      <c r="J9">
        <v>1054.5612000000001</v>
      </c>
      <c r="K9" s="5" t="str">
        <f>IF(salesD_1[[#This Row],[Total_Amount]]&gt;=2000,"High",IF(salesD_1[[#This Row],[Total_Amount]]&gt;=1000,"Medium","Low"))</f>
        <v>Medium</v>
      </c>
      <c r="M9" s="4" t="s">
        <v>3973</v>
      </c>
      <c r="N9" s="4" t="e">
        <v>#N/A</v>
      </c>
    </row>
    <row r="10" spans="1:14" x14ac:dyDescent="0.3">
      <c r="A10" t="s">
        <v>1199</v>
      </c>
      <c r="B10" s="2">
        <v>45781</v>
      </c>
      <c r="C10" t="s">
        <v>327</v>
      </c>
      <c r="D10" t="s">
        <v>1110</v>
      </c>
      <c r="E10" t="s">
        <v>1138</v>
      </c>
      <c r="F10">
        <v>3.0000000000000004</v>
      </c>
      <c r="G10">
        <v>448.25</v>
      </c>
      <c r="H10">
        <v>7.0000000000000007E-2</v>
      </c>
      <c r="I10" t="s">
        <v>1191</v>
      </c>
      <c r="J10">
        <v>1250.6175000000001</v>
      </c>
      <c r="K10" s="5" t="str">
        <f>IF(salesD_1[[#This Row],[Total_Amount]]&gt;=2000,"High",IF(salesD_1[[#This Row],[Total_Amount]]&gt;=1000,"Medium","Low"))</f>
        <v>Medium</v>
      </c>
      <c r="M10" s="4" t="s">
        <v>3974</v>
      </c>
      <c r="N10" s="4">
        <v>819.61896418073502</v>
      </c>
    </row>
    <row r="11" spans="1:14" x14ac:dyDescent="0.3">
      <c r="A11" t="s">
        <v>1200</v>
      </c>
      <c r="B11" s="2">
        <v>45869</v>
      </c>
      <c r="C11" t="s">
        <v>1201</v>
      </c>
      <c r="D11" t="s">
        <v>907</v>
      </c>
      <c r="E11" t="s">
        <v>1117</v>
      </c>
      <c r="F11">
        <v>2</v>
      </c>
      <c r="G11">
        <v>873.17</v>
      </c>
      <c r="H11">
        <v>0.23</v>
      </c>
      <c r="I11" t="s">
        <v>1191</v>
      </c>
      <c r="J11">
        <v>1344.6818000000001</v>
      </c>
      <c r="K11" s="5" t="str">
        <f>IF(salesD_1[[#This Row],[Total_Amount]]&gt;=2000,"High",IF(salesD_1[[#This Row],[Total_Amount]]&gt;=1000,"Medium","Low"))</f>
        <v>Medium</v>
      </c>
      <c r="M11" s="4" t="s">
        <v>3975</v>
      </c>
      <c r="N11" s="4">
        <v>671775.24644470098</v>
      </c>
    </row>
    <row r="12" spans="1:14" x14ac:dyDescent="0.3">
      <c r="A12" t="s">
        <v>1202</v>
      </c>
      <c r="B12" s="2">
        <v>45335</v>
      </c>
      <c r="C12" t="s">
        <v>147</v>
      </c>
      <c r="D12" t="s">
        <v>878</v>
      </c>
      <c r="E12" t="s">
        <v>1164</v>
      </c>
      <c r="F12">
        <v>1</v>
      </c>
      <c r="G12">
        <v>278.63</v>
      </c>
      <c r="H12">
        <v>7.0000000000000007E-2</v>
      </c>
      <c r="I12" t="s">
        <v>1189</v>
      </c>
      <c r="J12">
        <v>259.1259</v>
      </c>
      <c r="K12" s="5" t="str">
        <f>IF(salesD_1[[#This Row],[Total_Amount]]&gt;=2000,"High",IF(salesD_1[[#This Row],[Total_Amount]]&gt;=1000,"Medium","Low"))</f>
        <v>Low</v>
      </c>
      <c r="M12" s="4" t="s">
        <v>3976</v>
      </c>
      <c r="N12" s="4">
        <v>4.5826153354484145E-2</v>
      </c>
    </row>
    <row r="13" spans="1:14" x14ac:dyDescent="0.3">
      <c r="A13" t="s">
        <v>1203</v>
      </c>
      <c r="B13" s="2">
        <v>45801</v>
      </c>
      <c r="C13" t="s">
        <v>520</v>
      </c>
      <c r="D13" t="s">
        <v>926</v>
      </c>
      <c r="E13" t="s">
        <v>1122</v>
      </c>
      <c r="F13">
        <v>4</v>
      </c>
      <c r="G13">
        <v>286.92</v>
      </c>
      <c r="H13">
        <v>0.17</v>
      </c>
      <c r="I13" t="s">
        <v>1189</v>
      </c>
      <c r="J13">
        <v>952.57439999999997</v>
      </c>
      <c r="K13" s="5" t="str">
        <f>IF(salesD_1[[#This Row],[Total_Amount]]&gt;=2000,"High",IF(salesD_1[[#This Row],[Total_Amount]]&gt;=1000,"Medium","Low"))</f>
        <v>Low</v>
      </c>
      <c r="M13" s="4" t="s">
        <v>3977</v>
      </c>
      <c r="N13" s="4">
        <v>0.87904703968681508</v>
      </c>
    </row>
    <row r="14" spans="1:14" x14ac:dyDescent="0.3">
      <c r="A14" t="s">
        <v>1204</v>
      </c>
      <c r="B14" s="2">
        <v>45528</v>
      </c>
      <c r="C14" t="s">
        <v>401</v>
      </c>
      <c r="D14" t="s">
        <v>1077</v>
      </c>
      <c r="E14" t="s">
        <v>1134</v>
      </c>
      <c r="F14">
        <v>4</v>
      </c>
      <c r="G14">
        <v>644.58000000000004</v>
      </c>
      <c r="H14">
        <v>0.01</v>
      </c>
      <c r="I14" t="s">
        <v>1189</v>
      </c>
      <c r="J14">
        <v>2552.5367999999999</v>
      </c>
      <c r="K14" s="5" t="str">
        <f>IF(salesD_1[[#This Row],[Total_Amount]]&gt;=2000,"High",IF(salesD_1[[#This Row],[Total_Amount]]&gt;=1000,"Medium","Low"))</f>
        <v>High</v>
      </c>
      <c r="M14" s="4" t="s">
        <v>3978</v>
      </c>
      <c r="N14" s="4">
        <v>3889.7838000000002</v>
      </c>
    </row>
    <row r="15" spans="1:14" x14ac:dyDescent="0.3">
      <c r="A15" t="s">
        <v>1205</v>
      </c>
      <c r="B15" s="2">
        <v>45875</v>
      </c>
      <c r="C15" t="s">
        <v>705</v>
      </c>
      <c r="D15" t="s">
        <v>910</v>
      </c>
      <c r="E15" t="s">
        <v>1169</v>
      </c>
      <c r="F15">
        <v>2</v>
      </c>
      <c r="G15">
        <v>316.89999999999998</v>
      </c>
      <c r="H15">
        <v>0.3</v>
      </c>
      <c r="I15" t="s">
        <v>1191</v>
      </c>
      <c r="J15">
        <v>443.66</v>
      </c>
      <c r="K15" s="5" t="str">
        <f>IF(salesD_1[[#This Row],[Total_Amount]]&gt;=2000,"High",IF(salesD_1[[#This Row],[Total_Amount]]&gt;=1000,"Medium","Low"))</f>
        <v>Low</v>
      </c>
      <c r="M15" s="4" t="s">
        <v>3979</v>
      </c>
      <c r="N15" s="4">
        <v>18.459</v>
      </c>
    </row>
    <row r="16" spans="1:14" x14ac:dyDescent="0.3">
      <c r="A16" t="s">
        <v>1206</v>
      </c>
      <c r="B16" s="2">
        <v>45829</v>
      </c>
      <c r="C16" t="s">
        <v>562</v>
      </c>
      <c r="D16" t="s">
        <v>878</v>
      </c>
      <c r="E16" t="s">
        <v>1166</v>
      </c>
      <c r="F16">
        <v>4</v>
      </c>
      <c r="G16">
        <v>403.47</v>
      </c>
      <c r="H16">
        <v>0.28999999999999998</v>
      </c>
      <c r="I16" t="s">
        <v>1191</v>
      </c>
      <c r="J16">
        <v>1145.8548000000001</v>
      </c>
      <c r="K16" s="5" t="str">
        <f>IF(salesD_1[[#This Row],[Total_Amount]]&gt;=2000,"High",IF(salesD_1[[#This Row],[Total_Amount]]&gt;=1000,"Medium","Low"))</f>
        <v>Medium</v>
      </c>
      <c r="M16" s="4" t="s">
        <v>3980</v>
      </c>
      <c r="N16" s="4">
        <v>3908.2428</v>
      </c>
    </row>
    <row r="17" spans="1:14" x14ac:dyDescent="0.3">
      <c r="A17" t="s">
        <v>1207</v>
      </c>
      <c r="B17" s="2">
        <v>45636</v>
      </c>
      <c r="C17" t="s">
        <v>693</v>
      </c>
      <c r="D17" t="s">
        <v>916</v>
      </c>
      <c r="E17" t="s">
        <v>1151</v>
      </c>
      <c r="F17">
        <v>2.9999999999999996</v>
      </c>
      <c r="G17">
        <v>871.34</v>
      </c>
      <c r="H17">
        <v>0.04</v>
      </c>
      <c r="I17" t="s">
        <v>1194</v>
      </c>
      <c r="J17">
        <v>2509.4591999999998</v>
      </c>
      <c r="K17" s="5" t="str">
        <f>IF(salesD_1[[#This Row],[Total_Amount]]&gt;=2000,"High",IF(salesD_1[[#This Row],[Total_Amount]]&gt;=1000,"Medium","Low"))</f>
        <v>High</v>
      </c>
      <c r="M17" s="4" t="s">
        <v>3981</v>
      </c>
      <c r="N17" s="4">
        <v>2174394.6983000007</v>
      </c>
    </row>
    <row r="18" spans="1:14" x14ac:dyDescent="0.3">
      <c r="A18" t="s">
        <v>1208</v>
      </c>
      <c r="B18" s="2">
        <v>45913</v>
      </c>
      <c r="C18" t="s">
        <v>459</v>
      </c>
      <c r="D18" t="s">
        <v>1007</v>
      </c>
      <c r="E18" t="s">
        <v>1178</v>
      </c>
      <c r="F18">
        <v>2</v>
      </c>
      <c r="G18">
        <v>451.98</v>
      </c>
      <c r="H18">
        <v>0.25</v>
      </c>
      <c r="I18" t="s">
        <v>1189</v>
      </c>
      <c r="J18">
        <v>677.97</v>
      </c>
      <c r="K18" s="5" t="str">
        <f>IF(salesD_1[[#This Row],[Total_Amount]]&gt;=2000,"High",IF(salesD_1[[#This Row],[Total_Amount]]&gt;=1000,"Medium","Low"))</f>
        <v>Low</v>
      </c>
      <c r="M18" s="4" t="s">
        <v>3982</v>
      </c>
      <c r="N18" s="4">
        <v>2000</v>
      </c>
    </row>
    <row r="19" spans="1:14" x14ac:dyDescent="0.3">
      <c r="A19" t="s">
        <v>1209</v>
      </c>
      <c r="B19" s="2">
        <v>45637</v>
      </c>
      <c r="C19" t="s">
        <v>172</v>
      </c>
      <c r="D19" t="s">
        <v>888</v>
      </c>
      <c r="E19" t="s">
        <v>1134</v>
      </c>
      <c r="F19">
        <v>2</v>
      </c>
      <c r="G19">
        <v>502.69</v>
      </c>
      <c r="H19">
        <v>0.23</v>
      </c>
      <c r="I19" t="s">
        <v>1189</v>
      </c>
      <c r="J19">
        <v>774.14260000000002</v>
      </c>
      <c r="K19" s="5" t="str">
        <f>IF(salesD_1[[#This Row],[Total_Amount]]&gt;=2000,"High",IF(salesD_1[[#This Row],[Total_Amount]]&gt;=1000,"Medium","Low"))</f>
        <v>Low</v>
      </c>
    </row>
    <row r="20" spans="1:14" x14ac:dyDescent="0.3">
      <c r="A20" t="s">
        <v>1210</v>
      </c>
      <c r="B20" s="2">
        <v>45517</v>
      </c>
      <c r="C20" t="s">
        <v>197</v>
      </c>
      <c r="D20" t="s">
        <v>926</v>
      </c>
      <c r="E20" t="s">
        <v>1134</v>
      </c>
      <c r="F20">
        <v>2</v>
      </c>
      <c r="G20">
        <v>559.23</v>
      </c>
      <c r="H20">
        <v>0.25</v>
      </c>
      <c r="I20" t="s">
        <v>1194</v>
      </c>
      <c r="J20">
        <v>838.84500000000003</v>
      </c>
      <c r="K20" s="5" t="str">
        <f>IF(salesD_1[[#This Row],[Total_Amount]]&gt;=2000,"High",IF(salesD_1[[#This Row],[Total_Amount]]&gt;=1000,"Medium","Low"))</f>
        <v>Low</v>
      </c>
    </row>
    <row r="21" spans="1:14" x14ac:dyDescent="0.3">
      <c r="A21" t="s">
        <v>1211</v>
      </c>
      <c r="B21" s="2">
        <v>45369</v>
      </c>
      <c r="C21" t="s">
        <v>404</v>
      </c>
      <c r="D21" t="s">
        <v>992</v>
      </c>
      <c r="E21" t="s">
        <v>1162</v>
      </c>
      <c r="F21">
        <v>4</v>
      </c>
      <c r="G21">
        <v>464.18</v>
      </c>
      <c r="H21">
        <v>0.04</v>
      </c>
      <c r="I21" t="s">
        <v>1194</v>
      </c>
      <c r="J21">
        <v>1782.4512</v>
      </c>
      <c r="K21" s="5" t="str">
        <f>IF(salesD_1[[#This Row],[Total_Amount]]&gt;=2000,"High",IF(salesD_1[[#This Row],[Total_Amount]]&gt;=1000,"Medium","Low"))</f>
        <v>Medium</v>
      </c>
    </row>
    <row r="22" spans="1:14" x14ac:dyDescent="0.3">
      <c r="A22" t="s">
        <v>1212</v>
      </c>
      <c r="B22" s="2">
        <v>45843</v>
      </c>
      <c r="C22" t="s">
        <v>265</v>
      </c>
      <c r="D22" t="s">
        <v>1029</v>
      </c>
      <c r="E22" t="s">
        <v>1172</v>
      </c>
      <c r="F22">
        <v>3</v>
      </c>
      <c r="G22">
        <v>986.04</v>
      </c>
      <c r="H22">
        <v>0.27</v>
      </c>
      <c r="I22" t="s">
        <v>1194</v>
      </c>
      <c r="J22">
        <v>2159.4276</v>
      </c>
      <c r="K22" s="5" t="str">
        <f>IF(salesD_1[[#This Row],[Total_Amount]]&gt;=2000,"High",IF(salesD_1[[#This Row],[Total_Amount]]&gt;=1000,"Medium","Low"))</f>
        <v>High</v>
      </c>
    </row>
    <row r="23" spans="1:14" x14ac:dyDescent="0.3">
      <c r="A23" t="s">
        <v>1213</v>
      </c>
      <c r="B23" s="2">
        <v>45447</v>
      </c>
      <c r="C23" t="s">
        <v>636</v>
      </c>
      <c r="D23" t="s">
        <v>939</v>
      </c>
      <c r="E23" t="s">
        <v>1175</v>
      </c>
      <c r="F23">
        <v>1</v>
      </c>
      <c r="G23">
        <v>589.55999999999995</v>
      </c>
      <c r="H23">
        <v>0.22</v>
      </c>
      <c r="I23" t="s">
        <v>1189</v>
      </c>
      <c r="J23">
        <v>459.85680000000002</v>
      </c>
      <c r="K23" s="5" t="str">
        <f>IF(salesD_1[[#This Row],[Total_Amount]]&gt;=2000,"High",IF(salesD_1[[#This Row],[Total_Amount]]&gt;=1000,"Medium","Low"))</f>
        <v>Low</v>
      </c>
    </row>
    <row r="24" spans="1:14" x14ac:dyDescent="0.3">
      <c r="A24" t="s">
        <v>1214</v>
      </c>
      <c r="B24" s="2">
        <v>45394</v>
      </c>
      <c r="C24" t="s">
        <v>754</v>
      </c>
      <c r="D24" t="s">
        <v>1020</v>
      </c>
      <c r="E24" t="s">
        <v>1154</v>
      </c>
      <c r="F24">
        <v>3</v>
      </c>
      <c r="G24">
        <v>979.42</v>
      </c>
      <c r="H24">
        <v>0.03</v>
      </c>
      <c r="I24" t="s">
        <v>1191</v>
      </c>
      <c r="J24">
        <v>2850.1122</v>
      </c>
      <c r="K24" s="5" t="str">
        <f>IF(salesD_1[[#This Row],[Total_Amount]]&gt;=2000,"High",IF(salesD_1[[#This Row],[Total_Amount]]&gt;=1000,"Medium","Low"))</f>
        <v>High</v>
      </c>
    </row>
    <row r="25" spans="1:14" x14ac:dyDescent="0.3">
      <c r="A25" t="s">
        <v>1215</v>
      </c>
      <c r="B25" s="2">
        <v>45466</v>
      </c>
      <c r="C25" t="s">
        <v>591</v>
      </c>
      <c r="D25" t="s">
        <v>837</v>
      </c>
      <c r="E25" t="s">
        <v>1147</v>
      </c>
      <c r="F25">
        <v>1</v>
      </c>
      <c r="G25">
        <v>719.28</v>
      </c>
      <c r="H25">
        <v>0.08</v>
      </c>
      <c r="I25" t="s">
        <v>1189</v>
      </c>
      <c r="J25">
        <v>661.73760000000004</v>
      </c>
      <c r="K25" s="5" t="str">
        <f>IF(salesD_1[[#This Row],[Total_Amount]]&gt;=2000,"High",IF(salesD_1[[#This Row],[Total_Amount]]&gt;=1000,"Medium","Low"))</f>
        <v>Low</v>
      </c>
    </row>
    <row r="26" spans="1:14" x14ac:dyDescent="0.3">
      <c r="A26" t="s">
        <v>1216</v>
      </c>
      <c r="B26" s="2">
        <v>45908</v>
      </c>
      <c r="C26" t="s">
        <v>326</v>
      </c>
      <c r="D26" t="s">
        <v>1013</v>
      </c>
      <c r="E26" t="s">
        <v>1141</v>
      </c>
      <c r="F26">
        <v>3</v>
      </c>
      <c r="G26">
        <v>77.599999999999994</v>
      </c>
      <c r="H26">
        <v>7.0000000000000007E-2</v>
      </c>
      <c r="I26" t="s">
        <v>1189</v>
      </c>
      <c r="J26">
        <v>216.50399999999999</v>
      </c>
      <c r="K26" s="5" t="str">
        <f>IF(salesD_1[[#This Row],[Total_Amount]]&gt;=2000,"High",IF(salesD_1[[#This Row],[Total_Amount]]&gt;=1000,"Medium","Low"))</f>
        <v>Low</v>
      </c>
    </row>
    <row r="27" spans="1:14" x14ac:dyDescent="0.3">
      <c r="A27" t="s">
        <v>1217</v>
      </c>
      <c r="B27" s="2">
        <v>45552</v>
      </c>
      <c r="C27" t="s">
        <v>611</v>
      </c>
      <c r="D27" t="s">
        <v>807</v>
      </c>
      <c r="E27" t="s">
        <v>1131</v>
      </c>
      <c r="F27">
        <v>4</v>
      </c>
      <c r="G27">
        <v>852.71</v>
      </c>
      <c r="H27">
        <v>0.14000000000000001</v>
      </c>
      <c r="I27" t="s">
        <v>1191</v>
      </c>
      <c r="J27">
        <v>2933.3224</v>
      </c>
      <c r="K27" s="5" t="str">
        <f>IF(salesD_1[[#This Row],[Total_Amount]]&gt;=2000,"High",IF(salesD_1[[#This Row],[Total_Amount]]&gt;=1000,"Medium","Low"))</f>
        <v>High</v>
      </c>
    </row>
    <row r="28" spans="1:14" x14ac:dyDescent="0.3">
      <c r="A28" t="s">
        <v>1218</v>
      </c>
      <c r="B28" s="2">
        <v>45294</v>
      </c>
      <c r="C28" t="s">
        <v>366</v>
      </c>
      <c r="D28" t="s">
        <v>1107</v>
      </c>
      <c r="E28" t="s">
        <v>1147</v>
      </c>
      <c r="F28">
        <v>4</v>
      </c>
      <c r="G28">
        <v>156.16</v>
      </c>
      <c r="H28">
        <v>3.9999999999999925E-2</v>
      </c>
      <c r="I28" t="s">
        <v>1189</v>
      </c>
      <c r="J28">
        <v>599.65440000000001</v>
      </c>
      <c r="K28" s="5" t="str">
        <f>IF(salesD_1[[#This Row],[Total_Amount]]&gt;=2000,"High",IF(salesD_1[[#This Row],[Total_Amount]]&gt;=1000,"Medium","Low"))</f>
        <v>Low</v>
      </c>
    </row>
    <row r="29" spans="1:14" x14ac:dyDescent="0.3">
      <c r="A29" t="s">
        <v>1219</v>
      </c>
      <c r="B29" s="2">
        <v>45710</v>
      </c>
      <c r="C29" t="s">
        <v>346</v>
      </c>
      <c r="D29" t="s">
        <v>1044</v>
      </c>
      <c r="E29" t="s">
        <v>1147</v>
      </c>
      <c r="F29">
        <v>3</v>
      </c>
      <c r="G29">
        <v>815.49</v>
      </c>
      <c r="H29">
        <v>0.17</v>
      </c>
      <c r="I29" t="s">
        <v>1189</v>
      </c>
      <c r="J29">
        <v>2030.5700999999999</v>
      </c>
      <c r="K29" s="5" t="str">
        <f>IF(salesD_1[[#This Row],[Total_Amount]]&gt;=2000,"High",IF(salesD_1[[#This Row],[Total_Amount]]&gt;=1000,"Medium","Low"))</f>
        <v>High</v>
      </c>
    </row>
    <row r="30" spans="1:14" x14ac:dyDescent="0.3">
      <c r="A30" t="s">
        <v>1220</v>
      </c>
      <c r="B30" s="2">
        <v>45923</v>
      </c>
      <c r="C30" t="s">
        <v>271</v>
      </c>
      <c r="D30" t="s">
        <v>841</v>
      </c>
      <c r="E30" t="s">
        <v>1126</v>
      </c>
      <c r="F30">
        <v>2</v>
      </c>
      <c r="G30">
        <v>74.209999999999994</v>
      </c>
      <c r="H30">
        <v>0.11</v>
      </c>
      <c r="I30" t="s">
        <v>1191</v>
      </c>
      <c r="J30">
        <v>132.09379999999999</v>
      </c>
      <c r="K30" s="5" t="str">
        <f>IF(salesD_1[[#This Row],[Total_Amount]]&gt;=2000,"High",IF(salesD_1[[#This Row],[Total_Amount]]&gt;=1000,"Medium","Low"))</f>
        <v>Low</v>
      </c>
    </row>
    <row r="31" spans="1:14" x14ac:dyDescent="0.3">
      <c r="A31" t="s">
        <v>1221</v>
      </c>
      <c r="B31" s="2">
        <v>45302</v>
      </c>
      <c r="C31" t="s">
        <v>562</v>
      </c>
      <c r="D31" t="s">
        <v>1110</v>
      </c>
      <c r="E31" t="s">
        <v>1131</v>
      </c>
      <c r="F31">
        <v>4</v>
      </c>
      <c r="G31">
        <v>451.67</v>
      </c>
      <c r="H31">
        <v>0.15</v>
      </c>
      <c r="I31" t="s">
        <v>1189</v>
      </c>
      <c r="J31">
        <v>1535.6780000000001</v>
      </c>
      <c r="K31" s="5" t="str">
        <f>IF(salesD_1[[#This Row],[Total_Amount]]&gt;=2000,"High",IF(salesD_1[[#This Row],[Total_Amount]]&gt;=1000,"Medium","Low"))</f>
        <v>Medium</v>
      </c>
    </row>
    <row r="32" spans="1:14" x14ac:dyDescent="0.3">
      <c r="A32" t="s">
        <v>1222</v>
      </c>
      <c r="B32" s="2">
        <v>45217</v>
      </c>
      <c r="C32" t="s">
        <v>76</v>
      </c>
      <c r="D32" t="s">
        <v>807</v>
      </c>
      <c r="E32" t="s">
        <v>1178</v>
      </c>
      <c r="F32">
        <v>1</v>
      </c>
      <c r="G32">
        <v>429.38</v>
      </c>
      <c r="H32">
        <v>0.13</v>
      </c>
      <c r="I32" t="s">
        <v>1191</v>
      </c>
      <c r="J32">
        <v>373.56060000000002</v>
      </c>
      <c r="K32" s="5" t="str">
        <f>IF(salesD_1[[#This Row],[Total_Amount]]&gt;=2000,"High",IF(salesD_1[[#This Row],[Total_Amount]]&gt;=1000,"Medium","Low"))</f>
        <v>Low</v>
      </c>
    </row>
    <row r="33" spans="1:11" x14ac:dyDescent="0.3">
      <c r="A33" t="s">
        <v>1223</v>
      </c>
      <c r="B33" s="2">
        <v>45593</v>
      </c>
      <c r="C33" t="s">
        <v>659</v>
      </c>
      <c r="D33" t="s">
        <v>971</v>
      </c>
      <c r="E33" t="s">
        <v>1159</v>
      </c>
      <c r="F33">
        <v>2</v>
      </c>
      <c r="G33">
        <v>148.96</v>
      </c>
      <c r="H33">
        <v>0.03</v>
      </c>
      <c r="I33" t="s">
        <v>1194</v>
      </c>
      <c r="J33">
        <v>288.98239999999998</v>
      </c>
      <c r="K33" s="5" t="str">
        <f>IF(salesD_1[[#This Row],[Total_Amount]]&gt;=2000,"High",IF(salesD_1[[#This Row],[Total_Amount]]&gt;=1000,"Medium","Low"))</f>
        <v>Low</v>
      </c>
    </row>
    <row r="34" spans="1:11" x14ac:dyDescent="0.3">
      <c r="A34" t="s">
        <v>1224</v>
      </c>
      <c r="B34" s="2">
        <v>45597</v>
      </c>
      <c r="C34" t="s">
        <v>639</v>
      </c>
      <c r="D34" t="s">
        <v>1038</v>
      </c>
      <c r="E34" t="s">
        <v>1147</v>
      </c>
      <c r="F34">
        <v>4</v>
      </c>
      <c r="G34">
        <v>313.83</v>
      </c>
      <c r="H34">
        <v>0.08</v>
      </c>
      <c r="I34" t="s">
        <v>1189</v>
      </c>
      <c r="J34">
        <v>1154.8943999999999</v>
      </c>
      <c r="K34" s="5" t="str">
        <f>IF(salesD_1[[#This Row],[Total_Amount]]&gt;=2000,"High",IF(salesD_1[[#This Row],[Total_Amount]]&gt;=1000,"Medium","Low"))</f>
        <v>Medium</v>
      </c>
    </row>
    <row r="35" spans="1:11" x14ac:dyDescent="0.3">
      <c r="A35" t="s">
        <v>1225</v>
      </c>
      <c r="B35" s="2">
        <v>45620</v>
      </c>
      <c r="C35" t="s">
        <v>719</v>
      </c>
      <c r="D35" t="s">
        <v>837</v>
      </c>
      <c r="E35" t="s">
        <v>1141</v>
      </c>
      <c r="F35">
        <v>2</v>
      </c>
      <c r="G35">
        <v>717.31</v>
      </c>
      <c r="H35">
        <v>0.15</v>
      </c>
      <c r="I35" t="s">
        <v>1189</v>
      </c>
      <c r="J35">
        <v>1219.4269999999999</v>
      </c>
      <c r="K35" s="5" t="str">
        <f>IF(salesD_1[[#This Row],[Total_Amount]]&gt;=2000,"High",IF(salesD_1[[#This Row],[Total_Amount]]&gt;=1000,"Medium","Low"))</f>
        <v>Medium</v>
      </c>
    </row>
    <row r="36" spans="1:11" x14ac:dyDescent="0.3">
      <c r="A36" t="s">
        <v>1226</v>
      </c>
      <c r="B36" s="2">
        <v>45215</v>
      </c>
      <c r="C36" t="s">
        <v>557</v>
      </c>
      <c r="D36" t="s">
        <v>1050</v>
      </c>
      <c r="E36" t="s">
        <v>1122</v>
      </c>
      <c r="F36">
        <v>2.9999999999999996</v>
      </c>
      <c r="G36">
        <v>873.22</v>
      </c>
      <c r="H36">
        <v>0.18</v>
      </c>
      <c r="I36" t="s">
        <v>1189</v>
      </c>
      <c r="J36">
        <v>2148.1212</v>
      </c>
      <c r="K36" s="5" t="str">
        <f>IF(salesD_1[[#This Row],[Total_Amount]]&gt;=2000,"High",IF(salesD_1[[#This Row],[Total_Amount]]&gt;=1000,"Medium","Low"))</f>
        <v>High</v>
      </c>
    </row>
    <row r="37" spans="1:11" x14ac:dyDescent="0.3">
      <c r="A37" t="s">
        <v>1227</v>
      </c>
      <c r="B37" s="2">
        <v>45878</v>
      </c>
      <c r="C37" t="s">
        <v>373</v>
      </c>
      <c r="D37" t="s">
        <v>1228</v>
      </c>
      <c r="E37" t="s">
        <v>1131</v>
      </c>
      <c r="F37">
        <v>4</v>
      </c>
      <c r="G37">
        <v>109.36</v>
      </c>
      <c r="H37">
        <v>0.19</v>
      </c>
      <c r="I37" t="s">
        <v>1194</v>
      </c>
      <c r="J37">
        <v>354.32639999999998</v>
      </c>
      <c r="K37" s="5" t="str">
        <f>IF(salesD_1[[#This Row],[Total_Amount]]&gt;=2000,"High",IF(salesD_1[[#This Row],[Total_Amount]]&gt;=1000,"Medium","Low"))</f>
        <v>Low</v>
      </c>
    </row>
    <row r="38" spans="1:11" x14ac:dyDescent="0.3">
      <c r="A38" t="s">
        <v>1229</v>
      </c>
      <c r="B38" s="2">
        <v>45635</v>
      </c>
      <c r="C38" t="s">
        <v>184</v>
      </c>
      <c r="D38" t="s">
        <v>807</v>
      </c>
      <c r="E38" t="s">
        <v>1144</v>
      </c>
      <c r="F38">
        <v>3</v>
      </c>
      <c r="G38">
        <v>559.52</v>
      </c>
      <c r="H38">
        <v>0.16</v>
      </c>
      <c r="I38" t="s">
        <v>1191</v>
      </c>
      <c r="J38">
        <v>1409.9903999999999</v>
      </c>
      <c r="K38" s="5" t="str">
        <f>IF(salesD_1[[#This Row],[Total_Amount]]&gt;=2000,"High",IF(salesD_1[[#This Row],[Total_Amount]]&gt;=1000,"Medium","Low"))</f>
        <v>Medium</v>
      </c>
    </row>
    <row r="39" spans="1:11" x14ac:dyDescent="0.3">
      <c r="A39" t="s">
        <v>1230</v>
      </c>
      <c r="B39" s="2">
        <v>45329</v>
      </c>
      <c r="C39" t="s">
        <v>772</v>
      </c>
      <c r="D39" t="s">
        <v>830</v>
      </c>
      <c r="E39" t="s">
        <v>1172</v>
      </c>
      <c r="F39">
        <v>3</v>
      </c>
      <c r="G39">
        <v>121.76</v>
      </c>
      <c r="H39">
        <v>0.27</v>
      </c>
      <c r="I39" t="s">
        <v>1191</v>
      </c>
      <c r="J39">
        <v>266.65440000000001</v>
      </c>
      <c r="K39" s="5" t="str">
        <f>IF(salesD_1[[#This Row],[Total_Amount]]&gt;=2000,"High",IF(salesD_1[[#This Row],[Total_Amount]]&gt;=1000,"Medium","Low"))</f>
        <v>Low</v>
      </c>
    </row>
    <row r="40" spans="1:11" x14ac:dyDescent="0.3">
      <c r="A40" t="s">
        <v>1231</v>
      </c>
      <c r="B40" s="2">
        <v>45378</v>
      </c>
      <c r="C40" t="s">
        <v>330</v>
      </c>
      <c r="D40" t="s">
        <v>907</v>
      </c>
      <c r="E40" t="s">
        <v>1162</v>
      </c>
      <c r="F40">
        <v>4</v>
      </c>
      <c r="G40">
        <v>735.32</v>
      </c>
      <c r="H40">
        <v>0.06</v>
      </c>
      <c r="I40" t="s">
        <v>1194</v>
      </c>
      <c r="J40">
        <v>2764.8031999999998</v>
      </c>
      <c r="K40" s="5" t="str">
        <f>IF(salesD_1[[#This Row],[Total_Amount]]&gt;=2000,"High",IF(salesD_1[[#This Row],[Total_Amount]]&gt;=1000,"Medium","Low"))</f>
        <v>High</v>
      </c>
    </row>
    <row r="41" spans="1:11" x14ac:dyDescent="0.3">
      <c r="A41" t="s">
        <v>1232</v>
      </c>
      <c r="B41" s="2">
        <v>45264</v>
      </c>
      <c r="C41" t="s">
        <v>687</v>
      </c>
      <c r="D41" t="s">
        <v>1095</v>
      </c>
      <c r="E41" t="s">
        <v>1131</v>
      </c>
      <c r="F41">
        <v>2</v>
      </c>
      <c r="G41">
        <v>600.73</v>
      </c>
      <c r="H41">
        <v>0.08</v>
      </c>
      <c r="I41" t="s">
        <v>1189</v>
      </c>
      <c r="J41">
        <v>1105.3432</v>
      </c>
      <c r="K41" s="5" t="str">
        <f>IF(salesD_1[[#This Row],[Total_Amount]]&gt;=2000,"High",IF(salesD_1[[#This Row],[Total_Amount]]&gt;=1000,"Medium","Low"))</f>
        <v>Medium</v>
      </c>
    </row>
    <row r="42" spans="1:11" x14ac:dyDescent="0.3">
      <c r="A42" t="s">
        <v>1233</v>
      </c>
      <c r="B42" s="2">
        <v>45486</v>
      </c>
      <c r="C42" t="s">
        <v>158</v>
      </c>
      <c r="D42" t="s">
        <v>885</v>
      </c>
      <c r="E42" t="s">
        <v>1178</v>
      </c>
      <c r="F42">
        <v>2</v>
      </c>
      <c r="G42">
        <v>873.86</v>
      </c>
      <c r="H42">
        <v>7.0000000000000007E-2</v>
      </c>
      <c r="I42" t="s">
        <v>1194</v>
      </c>
      <c r="J42">
        <v>1625.3796</v>
      </c>
      <c r="K42" s="5" t="str">
        <f>IF(salesD_1[[#This Row],[Total_Amount]]&gt;=2000,"High",IF(salesD_1[[#This Row],[Total_Amount]]&gt;=1000,"Medium","Low"))</f>
        <v>Medium</v>
      </c>
    </row>
    <row r="43" spans="1:11" x14ac:dyDescent="0.3">
      <c r="A43" t="s">
        <v>1234</v>
      </c>
      <c r="B43" s="2">
        <v>45241</v>
      </c>
      <c r="C43" t="s">
        <v>494</v>
      </c>
      <c r="D43" t="s">
        <v>875</v>
      </c>
      <c r="E43" t="s">
        <v>1147</v>
      </c>
      <c r="F43">
        <v>3</v>
      </c>
      <c r="G43">
        <v>342.47</v>
      </c>
      <c r="H43">
        <v>0.08</v>
      </c>
      <c r="I43" t="s">
        <v>1191</v>
      </c>
      <c r="J43">
        <v>945.21720000000016</v>
      </c>
      <c r="K43" s="5" t="str">
        <f>IF(salesD_1[[#This Row],[Total_Amount]]&gt;=2000,"High",IF(salesD_1[[#This Row],[Total_Amount]]&gt;=1000,"Medium","Low"))</f>
        <v>Low</v>
      </c>
    </row>
    <row r="44" spans="1:11" x14ac:dyDescent="0.3">
      <c r="A44" t="s">
        <v>1235</v>
      </c>
      <c r="B44" s="2">
        <v>45649</v>
      </c>
      <c r="C44" t="s">
        <v>542</v>
      </c>
      <c r="D44" t="s">
        <v>894</v>
      </c>
      <c r="E44" t="s">
        <v>1151</v>
      </c>
      <c r="F44">
        <v>2</v>
      </c>
      <c r="G44">
        <v>915.15</v>
      </c>
      <c r="H44">
        <v>0.16</v>
      </c>
      <c r="I44" t="s">
        <v>1191</v>
      </c>
      <c r="J44">
        <v>1537.452</v>
      </c>
      <c r="K44" s="5" t="str">
        <f>IF(salesD_1[[#This Row],[Total_Amount]]&gt;=2000,"High",IF(salesD_1[[#This Row],[Total_Amount]]&gt;=1000,"Medium","Low"))</f>
        <v>Medium</v>
      </c>
    </row>
    <row r="45" spans="1:11" x14ac:dyDescent="0.3">
      <c r="A45" t="s">
        <v>1236</v>
      </c>
      <c r="B45" s="2">
        <v>45677</v>
      </c>
      <c r="C45" t="s">
        <v>181</v>
      </c>
      <c r="D45" t="s">
        <v>907</v>
      </c>
      <c r="E45" t="s">
        <v>1172</v>
      </c>
      <c r="F45">
        <v>3</v>
      </c>
      <c r="G45">
        <v>863.11</v>
      </c>
      <c r="H45">
        <v>0.28000000000000003</v>
      </c>
      <c r="I45" t="s">
        <v>1191</v>
      </c>
      <c r="J45">
        <v>1864.3176000000001</v>
      </c>
      <c r="K45" s="5" t="str">
        <f>IF(salesD_1[[#This Row],[Total_Amount]]&gt;=2000,"High",IF(salesD_1[[#This Row],[Total_Amount]]&gt;=1000,"Medium","Low"))</f>
        <v>Medium</v>
      </c>
    </row>
    <row r="46" spans="1:11" x14ac:dyDescent="0.3">
      <c r="A46" t="s">
        <v>1237</v>
      </c>
      <c r="B46" s="2">
        <v>45538</v>
      </c>
      <c r="C46" t="s">
        <v>350</v>
      </c>
      <c r="D46" t="s">
        <v>939</v>
      </c>
      <c r="E46" t="s">
        <v>1159</v>
      </c>
      <c r="F46">
        <v>2</v>
      </c>
      <c r="G46">
        <v>209.32</v>
      </c>
      <c r="H46">
        <v>0.23</v>
      </c>
      <c r="I46" t="s">
        <v>1194</v>
      </c>
      <c r="J46">
        <v>322.3528</v>
      </c>
      <c r="K46" s="5" t="str">
        <f>IF(salesD_1[[#This Row],[Total_Amount]]&gt;=2000,"High",IF(salesD_1[[#This Row],[Total_Amount]]&gt;=1000,"Medium","Low"))</f>
        <v>Low</v>
      </c>
    </row>
    <row r="47" spans="1:11" x14ac:dyDescent="0.3">
      <c r="A47" t="s">
        <v>1238</v>
      </c>
      <c r="B47" s="2">
        <v>45606</v>
      </c>
      <c r="C47" t="s">
        <v>744</v>
      </c>
      <c r="D47" t="s">
        <v>989</v>
      </c>
      <c r="E47" t="s">
        <v>1147</v>
      </c>
      <c r="F47">
        <v>4</v>
      </c>
      <c r="G47">
        <v>288.60000000000002</v>
      </c>
      <c r="H47">
        <v>0.09</v>
      </c>
      <c r="I47" t="s">
        <v>1191</v>
      </c>
      <c r="J47">
        <v>1050.5039999999999</v>
      </c>
      <c r="K47" s="5" t="str">
        <f>IF(salesD_1[[#This Row],[Total_Amount]]&gt;=2000,"High",IF(salesD_1[[#This Row],[Total_Amount]]&gt;=1000,"Medium","Low"))</f>
        <v>Medium</v>
      </c>
    </row>
    <row r="48" spans="1:11" x14ac:dyDescent="0.3">
      <c r="A48" t="s">
        <v>1239</v>
      </c>
      <c r="B48" s="2">
        <v>45570</v>
      </c>
      <c r="C48" t="s">
        <v>156</v>
      </c>
      <c r="D48" t="s">
        <v>1047</v>
      </c>
      <c r="E48" t="s">
        <v>1169</v>
      </c>
      <c r="F48">
        <v>1</v>
      </c>
      <c r="G48">
        <v>418.69</v>
      </c>
      <c r="H48">
        <v>0.06</v>
      </c>
      <c r="I48" t="s">
        <v>1191</v>
      </c>
      <c r="J48">
        <v>393.5686</v>
      </c>
      <c r="K48" s="5" t="str">
        <f>IF(salesD_1[[#This Row],[Total_Amount]]&gt;=2000,"High",IF(salesD_1[[#This Row],[Total_Amount]]&gt;=1000,"Medium","Low"))</f>
        <v>Low</v>
      </c>
    </row>
    <row r="49" spans="1:11" x14ac:dyDescent="0.3">
      <c r="A49" t="s">
        <v>1240</v>
      </c>
      <c r="B49" s="2">
        <v>45466</v>
      </c>
      <c r="C49" t="s">
        <v>32</v>
      </c>
      <c r="D49" t="s">
        <v>897</v>
      </c>
      <c r="E49" t="s">
        <v>1157</v>
      </c>
      <c r="F49">
        <v>1</v>
      </c>
      <c r="G49">
        <v>135.78</v>
      </c>
      <c r="H49">
        <v>0.14000000000000001</v>
      </c>
      <c r="I49" t="s">
        <v>1191</v>
      </c>
      <c r="J49">
        <v>116.77079999999999</v>
      </c>
      <c r="K49" s="5" t="str">
        <f>IF(salesD_1[[#This Row],[Total_Amount]]&gt;=2000,"High",IF(salesD_1[[#This Row],[Total_Amount]]&gt;=1000,"Medium","Low"))</f>
        <v>Low</v>
      </c>
    </row>
    <row r="50" spans="1:11" x14ac:dyDescent="0.3">
      <c r="A50" t="s">
        <v>1241</v>
      </c>
      <c r="B50" s="2">
        <v>45218</v>
      </c>
      <c r="C50" t="s">
        <v>350</v>
      </c>
      <c r="D50" t="s">
        <v>942</v>
      </c>
      <c r="E50" t="s">
        <v>1172</v>
      </c>
      <c r="F50">
        <v>1</v>
      </c>
      <c r="G50">
        <v>517.13</v>
      </c>
      <c r="H50">
        <v>0.28000000000000003</v>
      </c>
      <c r="I50" t="s">
        <v>1189</v>
      </c>
      <c r="J50">
        <v>372.33359999999999</v>
      </c>
      <c r="K50" s="5" t="str">
        <f>IF(salesD_1[[#This Row],[Total_Amount]]&gt;=2000,"High",IF(salesD_1[[#This Row],[Total_Amount]]&gt;=1000,"Medium","Low"))</f>
        <v>Low</v>
      </c>
    </row>
    <row r="51" spans="1:11" x14ac:dyDescent="0.3">
      <c r="A51" t="s">
        <v>1242</v>
      </c>
      <c r="B51" s="2">
        <v>45607</v>
      </c>
      <c r="C51" t="s">
        <v>671</v>
      </c>
      <c r="D51" t="s">
        <v>868</v>
      </c>
      <c r="E51" t="s">
        <v>1169</v>
      </c>
      <c r="F51">
        <v>2</v>
      </c>
      <c r="G51">
        <v>384.66</v>
      </c>
      <c r="H51">
        <v>0.08</v>
      </c>
      <c r="I51" t="s">
        <v>1194</v>
      </c>
      <c r="J51">
        <v>707.77440000000013</v>
      </c>
      <c r="K51" s="5" t="str">
        <f>IF(salesD_1[[#This Row],[Total_Amount]]&gt;=2000,"High",IF(salesD_1[[#This Row],[Total_Amount]]&gt;=1000,"Medium","Low"))</f>
        <v>Low</v>
      </c>
    </row>
    <row r="52" spans="1:11" x14ac:dyDescent="0.3">
      <c r="A52" t="s">
        <v>1243</v>
      </c>
      <c r="B52" s="2">
        <v>45291</v>
      </c>
      <c r="C52" t="s">
        <v>156</v>
      </c>
      <c r="D52" t="s">
        <v>968</v>
      </c>
      <c r="E52" t="s">
        <v>1151</v>
      </c>
      <c r="F52">
        <v>3</v>
      </c>
      <c r="G52">
        <v>83.7</v>
      </c>
      <c r="H52">
        <v>0.24</v>
      </c>
      <c r="I52" t="s">
        <v>1191</v>
      </c>
      <c r="J52">
        <v>190.83600000000001</v>
      </c>
      <c r="K52" s="5" t="str">
        <f>IF(salesD_1[[#This Row],[Total_Amount]]&gt;=2000,"High",IF(salesD_1[[#This Row],[Total_Amount]]&gt;=1000,"Medium","Low"))</f>
        <v>Low</v>
      </c>
    </row>
    <row r="53" spans="1:11" x14ac:dyDescent="0.3">
      <c r="A53" t="s">
        <v>1244</v>
      </c>
      <c r="B53" s="2">
        <v>45689</v>
      </c>
      <c r="C53" t="s">
        <v>262</v>
      </c>
      <c r="D53" t="s">
        <v>1020</v>
      </c>
      <c r="E53" t="s">
        <v>1144</v>
      </c>
      <c r="F53">
        <v>3</v>
      </c>
      <c r="G53">
        <v>76.569999999999993</v>
      </c>
      <c r="H53">
        <v>0.26</v>
      </c>
      <c r="I53" t="s">
        <v>1189</v>
      </c>
      <c r="J53">
        <v>169.9854</v>
      </c>
      <c r="K53" s="5" t="str">
        <f>IF(salesD_1[[#This Row],[Total_Amount]]&gt;=2000,"High",IF(salesD_1[[#This Row],[Total_Amount]]&gt;=1000,"Medium","Low"))</f>
        <v>Low</v>
      </c>
    </row>
    <row r="54" spans="1:11" x14ac:dyDescent="0.3">
      <c r="A54" t="s">
        <v>1245</v>
      </c>
      <c r="B54" s="2">
        <v>45894</v>
      </c>
      <c r="C54" t="s">
        <v>271</v>
      </c>
      <c r="D54" t="s">
        <v>1080</v>
      </c>
      <c r="E54" t="s">
        <v>1141</v>
      </c>
      <c r="F54">
        <v>3</v>
      </c>
      <c r="G54">
        <v>170.5485263157895</v>
      </c>
      <c r="H54">
        <v>0.05</v>
      </c>
      <c r="I54" t="s">
        <v>1189</v>
      </c>
      <c r="J54">
        <v>486.06330000000003</v>
      </c>
      <c r="K54" s="5" t="str">
        <f>IF(salesD_1[[#This Row],[Total_Amount]]&gt;=2000,"High",IF(salesD_1[[#This Row],[Total_Amount]]&gt;=1000,"Medium","Low"))</f>
        <v>Low</v>
      </c>
    </row>
    <row r="55" spans="1:11" x14ac:dyDescent="0.3">
      <c r="A55" t="s">
        <v>1246</v>
      </c>
      <c r="B55" s="2">
        <v>45677</v>
      </c>
      <c r="C55" t="s">
        <v>525</v>
      </c>
      <c r="D55" t="s">
        <v>865</v>
      </c>
      <c r="E55" t="s">
        <v>1147</v>
      </c>
      <c r="F55">
        <v>1</v>
      </c>
      <c r="G55">
        <v>900.35</v>
      </c>
      <c r="H55">
        <v>0.13</v>
      </c>
      <c r="I55" t="s">
        <v>1194</v>
      </c>
      <c r="J55">
        <v>783.30449999999996</v>
      </c>
      <c r="K55" s="5" t="str">
        <f>IF(salesD_1[[#This Row],[Total_Amount]]&gt;=2000,"High",IF(salesD_1[[#This Row],[Total_Amount]]&gt;=1000,"Medium","Low"))</f>
        <v>Low</v>
      </c>
    </row>
    <row r="56" spans="1:11" x14ac:dyDescent="0.3">
      <c r="A56" t="s">
        <v>1247</v>
      </c>
      <c r="B56" s="2">
        <v>45706</v>
      </c>
      <c r="C56" t="s">
        <v>198</v>
      </c>
      <c r="D56" t="s">
        <v>930</v>
      </c>
      <c r="E56" t="s">
        <v>1154</v>
      </c>
      <c r="F56">
        <v>4</v>
      </c>
      <c r="G56">
        <v>428.09</v>
      </c>
      <c r="H56">
        <v>7.0000000000000007E-2</v>
      </c>
      <c r="I56" t="s">
        <v>1189</v>
      </c>
      <c r="J56">
        <v>1592.4947999999999</v>
      </c>
      <c r="K56" s="5" t="str">
        <f>IF(salesD_1[[#This Row],[Total_Amount]]&gt;=2000,"High",IF(salesD_1[[#This Row],[Total_Amount]]&gt;=1000,"Medium","Low"))</f>
        <v>Medium</v>
      </c>
    </row>
    <row r="57" spans="1:11" x14ac:dyDescent="0.3">
      <c r="A57" t="s">
        <v>1248</v>
      </c>
      <c r="B57" s="2">
        <v>45589</v>
      </c>
      <c r="C57" t="s">
        <v>665</v>
      </c>
      <c r="D57" t="s">
        <v>958</v>
      </c>
      <c r="E57" t="s">
        <v>1157</v>
      </c>
      <c r="F57">
        <v>2</v>
      </c>
      <c r="G57">
        <v>559.71</v>
      </c>
      <c r="H57">
        <v>0.3</v>
      </c>
      <c r="I57" t="s">
        <v>1194</v>
      </c>
      <c r="J57">
        <v>783.59400000000005</v>
      </c>
      <c r="K57" s="5" t="str">
        <f>IF(salesD_1[[#This Row],[Total_Amount]]&gt;=2000,"High",IF(salesD_1[[#This Row],[Total_Amount]]&gt;=1000,"Medium","Low"))</f>
        <v>Low</v>
      </c>
    </row>
    <row r="58" spans="1:11" x14ac:dyDescent="0.3">
      <c r="A58" t="s">
        <v>1249</v>
      </c>
      <c r="B58" s="2">
        <v>45282</v>
      </c>
      <c r="C58" t="s">
        <v>175</v>
      </c>
      <c r="D58" t="s">
        <v>910</v>
      </c>
      <c r="E58" t="s">
        <v>1141</v>
      </c>
      <c r="F58">
        <v>2</v>
      </c>
      <c r="G58">
        <v>833.7</v>
      </c>
      <c r="H58">
        <v>0.06</v>
      </c>
      <c r="I58" t="s">
        <v>1191</v>
      </c>
      <c r="J58">
        <v>1567.356</v>
      </c>
      <c r="K58" s="5" t="str">
        <f>IF(salesD_1[[#This Row],[Total_Amount]]&gt;=2000,"High",IF(salesD_1[[#This Row],[Total_Amount]]&gt;=1000,"Medium","Low"))</f>
        <v>Medium</v>
      </c>
    </row>
    <row r="59" spans="1:11" x14ac:dyDescent="0.3">
      <c r="A59" t="s">
        <v>1250</v>
      </c>
      <c r="B59" s="2">
        <v>45462</v>
      </c>
      <c r="C59" t="s">
        <v>739</v>
      </c>
      <c r="D59" t="s">
        <v>951</v>
      </c>
      <c r="E59" t="s">
        <v>1164</v>
      </c>
      <c r="F59">
        <v>2</v>
      </c>
      <c r="G59">
        <v>680.16</v>
      </c>
      <c r="H59">
        <v>0.28000000000000003</v>
      </c>
      <c r="I59" t="s">
        <v>1189</v>
      </c>
      <c r="J59">
        <v>979.43039999999996</v>
      </c>
      <c r="K59" s="5" t="str">
        <f>IF(salesD_1[[#This Row],[Total_Amount]]&gt;=2000,"High",IF(salesD_1[[#This Row],[Total_Amount]]&gt;=1000,"Medium","Low"))</f>
        <v>Low</v>
      </c>
    </row>
    <row r="60" spans="1:11" x14ac:dyDescent="0.3">
      <c r="A60" t="s">
        <v>1251</v>
      </c>
      <c r="B60" s="2">
        <v>45633</v>
      </c>
      <c r="C60" t="s">
        <v>648</v>
      </c>
      <c r="D60" t="s">
        <v>848</v>
      </c>
      <c r="E60" t="s">
        <v>1144</v>
      </c>
      <c r="F60">
        <v>4</v>
      </c>
      <c r="G60">
        <v>733.42</v>
      </c>
      <c r="H60">
        <v>0.13</v>
      </c>
      <c r="I60" t="s">
        <v>1191</v>
      </c>
      <c r="J60">
        <v>2552.3015999999998</v>
      </c>
      <c r="K60" s="5" t="str">
        <f>IF(salesD_1[[#This Row],[Total_Amount]]&gt;=2000,"High",IF(salesD_1[[#This Row],[Total_Amount]]&gt;=1000,"Medium","Low"))</f>
        <v>High</v>
      </c>
    </row>
    <row r="61" spans="1:11" x14ac:dyDescent="0.3">
      <c r="A61" t="s">
        <v>1252</v>
      </c>
      <c r="B61" s="2">
        <v>45257</v>
      </c>
      <c r="C61" t="s">
        <v>589</v>
      </c>
      <c r="D61" t="s">
        <v>1080</v>
      </c>
      <c r="E61" t="s">
        <v>1157</v>
      </c>
      <c r="F61">
        <v>1</v>
      </c>
      <c r="G61">
        <v>996.33</v>
      </c>
      <c r="H61">
        <v>0.23</v>
      </c>
      <c r="I61" t="s">
        <v>1191</v>
      </c>
      <c r="J61">
        <v>767.17410000000007</v>
      </c>
      <c r="K61" s="5" t="str">
        <f>IF(salesD_1[[#This Row],[Total_Amount]]&gt;=2000,"High",IF(salesD_1[[#This Row],[Total_Amount]]&gt;=1000,"Medium","Low"))</f>
        <v>Low</v>
      </c>
    </row>
    <row r="62" spans="1:11" x14ac:dyDescent="0.3">
      <c r="A62" t="s">
        <v>1253</v>
      </c>
      <c r="B62" s="2">
        <v>45854</v>
      </c>
      <c r="C62" t="s">
        <v>654</v>
      </c>
      <c r="D62" t="s">
        <v>900</v>
      </c>
      <c r="E62" t="s">
        <v>1154</v>
      </c>
      <c r="F62">
        <v>1</v>
      </c>
      <c r="G62">
        <v>198.83</v>
      </c>
      <c r="H62">
        <v>0.09</v>
      </c>
      <c r="I62" t="s">
        <v>1194</v>
      </c>
      <c r="J62">
        <v>180.93530000000001</v>
      </c>
      <c r="K62" s="5" t="str">
        <f>IF(salesD_1[[#This Row],[Total_Amount]]&gt;=2000,"High",IF(salesD_1[[#This Row],[Total_Amount]]&gt;=1000,"Medium","Low"))</f>
        <v>Low</v>
      </c>
    </row>
    <row r="63" spans="1:11" x14ac:dyDescent="0.3">
      <c r="A63" t="s">
        <v>1254</v>
      </c>
      <c r="B63" s="2">
        <v>45716</v>
      </c>
      <c r="C63" t="s">
        <v>404</v>
      </c>
      <c r="D63" t="s">
        <v>861</v>
      </c>
      <c r="E63" t="s">
        <v>1144</v>
      </c>
      <c r="F63">
        <v>1</v>
      </c>
      <c r="G63">
        <v>374.92</v>
      </c>
      <c r="H63">
        <v>0.18</v>
      </c>
      <c r="I63" t="s">
        <v>1191</v>
      </c>
      <c r="J63">
        <v>307.43439999999998</v>
      </c>
      <c r="K63" s="5" t="str">
        <f>IF(salesD_1[[#This Row],[Total_Amount]]&gt;=2000,"High",IF(salesD_1[[#This Row],[Total_Amount]]&gt;=1000,"Medium","Low"))</f>
        <v>Low</v>
      </c>
    </row>
    <row r="64" spans="1:11" x14ac:dyDescent="0.3">
      <c r="A64" t="s">
        <v>1255</v>
      </c>
      <c r="B64" s="2">
        <v>45515</v>
      </c>
      <c r="C64" t="s">
        <v>1201</v>
      </c>
      <c r="D64" t="s">
        <v>1092</v>
      </c>
      <c r="E64" t="s">
        <v>1169</v>
      </c>
      <c r="F64">
        <v>1</v>
      </c>
      <c r="G64">
        <v>468.94</v>
      </c>
      <c r="H64">
        <v>0.12</v>
      </c>
      <c r="I64" t="s">
        <v>1189</v>
      </c>
      <c r="J64">
        <v>412.66719999999998</v>
      </c>
      <c r="K64" s="5" t="str">
        <f>IF(salesD_1[[#This Row],[Total_Amount]]&gt;=2000,"High",IF(salesD_1[[#This Row],[Total_Amount]]&gt;=1000,"Medium","Low"))</f>
        <v>Low</v>
      </c>
    </row>
    <row r="65" spans="1:11" x14ac:dyDescent="0.3">
      <c r="A65" t="s">
        <v>1256</v>
      </c>
      <c r="B65" s="2">
        <v>45927</v>
      </c>
      <c r="C65" t="s">
        <v>239</v>
      </c>
      <c r="D65" t="s">
        <v>1080</v>
      </c>
      <c r="E65" t="s">
        <v>1159</v>
      </c>
      <c r="F65">
        <v>2</v>
      </c>
      <c r="G65">
        <v>121.37</v>
      </c>
      <c r="H65">
        <v>0.05</v>
      </c>
      <c r="I65" t="s">
        <v>1189</v>
      </c>
      <c r="J65">
        <v>230.60300000000001</v>
      </c>
      <c r="K65" s="5" t="str">
        <f>IF(salesD_1[[#This Row],[Total_Amount]]&gt;=2000,"High",IF(salesD_1[[#This Row],[Total_Amount]]&gt;=1000,"Medium","Low"))</f>
        <v>Low</v>
      </c>
    </row>
    <row r="66" spans="1:11" x14ac:dyDescent="0.3">
      <c r="A66" t="s">
        <v>1257</v>
      </c>
      <c r="B66" s="2">
        <v>45914</v>
      </c>
      <c r="C66" t="s">
        <v>428</v>
      </c>
      <c r="D66" t="s">
        <v>971</v>
      </c>
      <c r="E66" t="s">
        <v>1154</v>
      </c>
      <c r="F66">
        <v>3</v>
      </c>
      <c r="G66">
        <v>480.06</v>
      </c>
      <c r="H66">
        <v>0.01</v>
      </c>
      <c r="I66" t="s">
        <v>1189</v>
      </c>
      <c r="J66">
        <v>1425.7782</v>
      </c>
      <c r="K66" s="5" t="str">
        <f>IF(salesD_1[[#This Row],[Total_Amount]]&gt;=2000,"High",IF(salesD_1[[#This Row],[Total_Amount]]&gt;=1000,"Medium","Low"))</f>
        <v>Medium</v>
      </c>
    </row>
    <row r="67" spans="1:11" x14ac:dyDescent="0.3">
      <c r="A67" t="s">
        <v>1258</v>
      </c>
      <c r="B67" s="2">
        <v>45290</v>
      </c>
      <c r="C67" t="s">
        <v>290</v>
      </c>
      <c r="D67" t="s">
        <v>1110</v>
      </c>
      <c r="E67" t="s">
        <v>1172</v>
      </c>
      <c r="F67">
        <v>2</v>
      </c>
      <c r="G67">
        <v>856.57</v>
      </c>
      <c r="H67">
        <v>0.24</v>
      </c>
      <c r="I67" t="s">
        <v>1189</v>
      </c>
      <c r="J67">
        <v>1301.9864</v>
      </c>
      <c r="K67" s="5" t="str">
        <f>IF(salesD_1[[#This Row],[Total_Amount]]&gt;=2000,"High",IF(salesD_1[[#This Row],[Total_Amount]]&gt;=1000,"Medium","Low"))</f>
        <v>Medium</v>
      </c>
    </row>
    <row r="68" spans="1:11" x14ac:dyDescent="0.3">
      <c r="A68" t="s">
        <v>1259</v>
      </c>
      <c r="B68" s="2">
        <v>45213</v>
      </c>
      <c r="C68" t="s">
        <v>448</v>
      </c>
      <c r="D68" t="s">
        <v>1044</v>
      </c>
      <c r="E68" t="s">
        <v>1126</v>
      </c>
      <c r="F68">
        <v>4</v>
      </c>
      <c r="G68">
        <v>814.25</v>
      </c>
      <c r="H68">
        <v>0.18</v>
      </c>
      <c r="I68" t="s">
        <v>1189</v>
      </c>
      <c r="J68">
        <v>2670.74</v>
      </c>
      <c r="K68" s="5" t="str">
        <f>IF(salesD_1[[#This Row],[Total_Amount]]&gt;=2000,"High",IF(salesD_1[[#This Row],[Total_Amount]]&gt;=1000,"Medium","Low"))</f>
        <v>High</v>
      </c>
    </row>
    <row r="69" spans="1:11" x14ac:dyDescent="0.3">
      <c r="A69" t="s">
        <v>1260</v>
      </c>
      <c r="B69" s="2">
        <v>45255</v>
      </c>
      <c r="C69" t="s">
        <v>764</v>
      </c>
      <c r="D69" t="s">
        <v>837</v>
      </c>
      <c r="E69" t="s">
        <v>1126</v>
      </c>
      <c r="F69">
        <v>1</v>
      </c>
      <c r="G69">
        <v>989.17</v>
      </c>
      <c r="H69">
        <v>0.2</v>
      </c>
      <c r="I69" t="s">
        <v>1191</v>
      </c>
      <c r="J69">
        <v>791.33600000000001</v>
      </c>
      <c r="K69" s="5" t="str">
        <f>IF(salesD_1[[#This Row],[Total_Amount]]&gt;=2000,"High",IF(salesD_1[[#This Row],[Total_Amount]]&gt;=1000,"Medium","Low"))</f>
        <v>Low</v>
      </c>
    </row>
    <row r="70" spans="1:11" x14ac:dyDescent="0.3">
      <c r="A70" t="s">
        <v>1261</v>
      </c>
      <c r="B70" s="2">
        <v>45270</v>
      </c>
      <c r="C70" t="s">
        <v>596</v>
      </c>
      <c r="D70" t="s">
        <v>1029</v>
      </c>
      <c r="E70" t="s">
        <v>1154</v>
      </c>
      <c r="F70">
        <v>4</v>
      </c>
      <c r="G70">
        <v>62.48</v>
      </c>
      <c r="H70">
        <v>0.18</v>
      </c>
      <c r="I70" t="s">
        <v>1189</v>
      </c>
      <c r="J70">
        <v>204.93440000000001</v>
      </c>
      <c r="K70" s="5" t="str">
        <f>IF(salesD_1[[#This Row],[Total_Amount]]&gt;=2000,"High",IF(salesD_1[[#This Row],[Total_Amount]]&gt;=1000,"Medium","Low"))</f>
        <v>Low</v>
      </c>
    </row>
    <row r="71" spans="1:11" x14ac:dyDescent="0.3">
      <c r="A71" t="s">
        <v>1262</v>
      </c>
      <c r="B71" s="2">
        <v>45897</v>
      </c>
      <c r="C71" t="s">
        <v>675</v>
      </c>
      <c r="D71" t="s">
        <v>841</v>
      </c>
      <c r="E71" t="s">
        <v>1169</v>
      </c>
      <c r="F71">
        <v>4</v>
      </c>
      <c r="G71">
        <v>561.24</v>
      </c>
      <c r="H71">
        <v>0.24</v>
      </c>
      <c r="I71" t="s">
        <v>1189</v>
      </c>
      <c r="J71">
        <v>1706.1695999999999</v>
      </c>
      <c r="K71" s="5" t="str">
        <f>IF(salesD_1[[#This Row],[Total_Amount]]&gt;=2000,"High",IF(salesD_1[[#This Row],[Total_Amount]]&gt;=1000,"Medium","Low"))</f>
        <v>Medium</v>
      </c>
    </row>
    <row r="72" spans="1:11" x14ac:dyDescent="0.3">
      <c r="A72" t="s">
        <v>1263</v>
      </c>
      <c r="B72" s="2">
        <v>45849</v>
      </c>
      <c r="C72" t="s">
        <v>135</v>
      </c>
      <c r="D72" t="s">
        <v>992</v>
      </c>
      <c r="E72" t="s">
        <v>1138</v>
      </c>
      <c r="F72">
        <v>3</v>
      </c>
      <c r="G72">
        <v>92.24</v>
      </c>
      <c r="H72">
        <v>0.28000000000000003</v>
      </c>
      <c r="I72" t="s">
        <v>1194</v>
      </c>
      <c r="J72">
        <v>199.23839999999998</v>
      </c>
      <c r="K72" s="5" t="str">
        <f>IF(salesD_1[[#This Row],[Total_Amount]]&gt;=2000,"High",IF(salesD_1[[#This Row],[Total_Amount]]&gt;=1000,"Medium","Low"))</f>
        <v>Low</v>
      </c>
    </row>
    <row r="73" spans="1:11" x14ac:dyDescent="0.3">
      <c r="A73" t="s">
        <v>1264</v>
      </c>
      <c r="B73" s="2">
        <v>45889</v>
      </c>
      <c r="C73" t="s">
        <v>299</v>
      </c>
      <c r="D73" t="s">
        <v>1029</v>
      </c>
      <c r="E73" t="s">
        <v>1122</v>
      </c>
      <c r="F73">
        <v>2</v>
      </c>
      <c r="G73">
        <v>668.3</v>
      </c>
      <c r="H73">
        <v>7.0000000000000007E-2</v>
      </c>
      <c r="I73" t="s">
        <v>1189</v>
      </c>
      <c r="J73">
        <v>1243.038</v>
      </c>
      <c r="K73" s="5" t="str">
        <f>IF(salesD_1[[#This Row],[Total_Amount]]&gt;=2000,"High",IF(salesD_1[[#This Row],[Total_Amount]]&gt;=1000,"Medium","Low"))</f>
        <v>Medium</v>
      </c>
    </row>
    <row r="74" spans="1:11" x14ac:dyDescent="0.3">
      <c r="A74" t="s">
        <v>1265</v>
      </c>
      <c r="B74" s="2">
        <v>45533</v>
      </c>
      <c r="C74" t="s">
        <v>655</v>
      </c>
      <c r="D74" t="s">
        <v>923</v>
      </c>
      <c r="E74" t="s">
        <v>1138</v>
      </c>
      <c r="F74">
        <v>1</v>
      </c>
      <c r="G74">
        <v>553.82000000000005</v>
      </c>
      <c r="H74">
        <v>0.09</v>
      </c>
      <c r="I74" t="s">
        <v>1189</v>
      </c>
      <c r="J74">
        <v>503.97620000000012</v>
      </c>
      <c r="K74" s="5" t="str">
        <f>IF(salesD_1[[#This Row],[Total_Amount]]&gt;=2000,"High",IF(salesD_1[[#This Row],[Total_Amount]]&gt;=1000,"Medium","Low"))</f>
        <v>Low</v>
      </c>
    </row>
    <row r="75" spans="1:11" x14ac:dyDescent="0.3">
      <c r="A75" t="s">
        <v>1266</v>
      </c>
      <c r="B75" s="2">
        <v>45626</v>
      </c>
      <c r="C75" t="s">
        <v>93</v>
      </c>
      <c r="D75" t="s">
        <v>945</v>
      </c>
      <c r="E75" t="s">
        <v>1157</v>
      </c>
      <c r="F75">
        <v>2</v>
      </c>
      <c r="G75">
        <v>556.42999999999995</v>
      </c>
      <c r="H75">
        <v>0.13</v>
      </c>
      <c r="I75" t="s">
        <v>1189</v>
      </c>
      <c r="J75">
        <v>968.18819999999994</v>
      </c>
      <c r="K75" s="5" t="str">
        <f>IF(salesD_1[[#This Row],[Total_Amount]]&gt;=2000,"High",IF(salesD_1[[#This Row],[Total_Amount]]&gt;=1000,"Medium","Low"))</f>
        <v>Low</v>
      </c>
    </row>
    <row r="76" spans="1:11" x14ac:dyDescent="0.3">
      <c r="A76" t="s">
        <v>1267</v>
      </c>
      <c r="B76" s="2">
        <v>45942</v>
      </c>
      <c r="C76" t="s">
        <v>455</v>
      </c>
      <c r="D76" t="s">
        <v>865</v>
      </c>
      <c r="E76" t="s">
        <v>1147</v>
      </c>
      <c r="F76">
        <v>1</v>
      </c>
      <c r="G76">
        <v>184.98</v>
      </c>
      <c r="H76">
        <v>0.1</v>
      </c>
      <c r="I76" t="s">
        <v>1194</v>
      </c>
      <c r="J76">
        <v>166.482</v>
      </c>
      <c r="K76" s="5" t="str">
        <f>IF(salesD_1[[#This Row],[Total_Amount]]&gt;=2000,"High",IF(salesD_1[[#This Row],[Total_Amount]]&gt;=1000,"Medium","Low"))</f>
        <v>Low</v>
      </c>
    </row>
    <row r="77" spans="1:11" x14ac:dyDescent="0.3">
      <c r="A77" t="s">
        <v>1268</v>
      </c>
      <c r="B77" s="2">
        <v>45500</v>
      </c>
      <c r="C77" t="s">
        <v>89</v>
      </c>
      <c r="D77" t="s">
        <v>1104</v>
      </c>
      <c r="E77" t="s">
        <v>1159</v>
      </c>
      <c r="F77">
        <v>4</v>
      </c>
      <c r="G77">
        <v>700.18</v>
      </c>
      <c r="H77">
        <v>0.23</v>
      </c>
      <c r="I77" t="s">
        <v>1189</v>
      </c>
      <c r="J77">
        <v>2156.5544</v>
      </c>
      <c r="K77" s="5" t="str">
        <f>IF(salesD_1[[#This Row],[Total_Amount]]&gt;=2000,"High",IF(salesD_1[[#This Row],[Total_Amount]]&gt;=1000,"Medium","Low"))</f>
        <v>High</v>
      </c>
    </row>
    <row r="78" spans="1:11" x14ac:dyDescent="0.3">
      <c r="A78" t="s">
        <v>1269</v>
      </c>
      <c r="B78" s="2">
        <v>45285</v>
      </c>
      <c r="C78" t="s">
        <v>54</v>
      </c>
      <c r="D78" t="s">
        <v>1041</v>
      </c>
      <c r="E78" t="s">
        <v>1154</v>
      </c>
      <c r="F78">
        <v>2</v>
      </c>
      <c r="G78">
        <v>686.31</v>
      </c>
      <c r="H78">
        <v>0.25</v>
      </c>
      <c r="I78" t="s">
        <v>1189</v>
      </c>
      <c r="J78">
        <v>1029.4649999999999</v>
      </c>
      <c r="K78" s="5" t="str">
        <f>IF(salesD_1[[#This Row],[Total_Amount]]&gt;=2000,"High",IF(salesD_1[[#This Row],[Total_Amount]]&gt;=1000,"Medium","Low"))</f>
        <v>Medium</v>
      </c>
    </row>
    <row r="79" spans="1:11" x14ac:dyDescent="0.3">
      <c r="A79" t="s">
        <v>1270</v>
      </c>
      <c r="B79" s="2">
        <v>45800</v>
      </c>
      <c r="C79" t="s">
        <v>31</v>
      </c>
      <c r="D79" t="s">
        <v>1013</v>
      </c>
      <c r="E79" t="s">
        <v>1166</v>
      </c>
      <c r="F79">
        <v>1</v>
      </c>
      <c r="G79">
        <v>687.82</v>
      </c>
      <c r="H79">
        <v>0.27</v>
      </c>
      <c r="I79" t="s">
        <v>1194</v>
      </c>
      <c r="J79">
        <v>502.10860000000002</v>
      </c>
      <c r="K79" s="5" t="str">
        <f>IF(salesD_1[[#This Row],[Total_Amount]]&gt;=2000,"High",IF(salesD_1[[#This Row],[Total_Amount]]&gt;=1000,"Medium","Low"))</f>
        <v>Low</v>
      </c>
    </row>
    <row r="80" spans="1:11" x14ac:dyDescent="0.3">
      <c r="A80" t="s">
        <v>1271</v>
      </c>
      <c r="B80" s="2">
        <v>45609</v>
      </c>
      <c r="C80" t="s">
        <v>378</v>
      </c>
      <c r="D80" t="s">
        <v>1062</v>
      </c>
      <c r="E80" t="s">
        <v>1147</v>
      </c>
      <c r="F80">
        <v>2</v>
      </c>
      <c r="G80">
        <v>900.55</v>
      </c>
      <c r="H80">
        <v>0.16</v>
      </c>
      <c r="I80" t="s">
        <v>1189</v>
      </c>
      <c r="J80">
        <v>1512.924</v>
      </c>
      <c r="K80" s="5" t="str">
        <f>IF(salesD_1[[#This Row],[Total_Amount]]&gt;=2000,"High",IF(salesD_1[[#This Row],[Total_Amount]]&gt;=1000,"Medium","Low"))</f>
        <v>Medium</v>
      </c>
    </row>
    <row r="81" spans="1:11" x14ac:dyDescent="0.3">
      <c r="A81" t="s">
        <v>1272</v>
      </c>
      <c r="B81" s="2">
        <v>45268</v>
      </c>
      <c r="C81" t="s">
        <v>225</v>
      </c>
      <c r="D81" t="s">
        <v>868</v>
      </c>
      <c r="E81" t="s">
        <v>1126</v>
      </c>
      <c r="F81">
        <v>1</v>
      </c>
      <c r="G81">
        <v>341.17</v>
      </c>
      <c r="H81">
        <v>0.15</v>
      </c>
      <c r="I81" t="s">
        <v>1189</v>
      </c>
      <c r="J81">
        <v>289.99450000000002</v>
      </c>
      <c r="K81" s="5" t="str">
        <f>IF(salesD_1[[#This Row],[Total_Amount]]&gt;=2000,"High",IF(salesD_1[[#This Row],[Total_Amount]]&gt;=1000,"Medium","Low"))</f>
        <v>Low</v>
      </c>
    </row>
    <row r="82" spans="1:11" x14ac:dyDescent="0.3">
      <c r="A82" t="s">
        <v>1273</v>
      </c>
      <c r="B82" s="2">
        <v>45885</v>
      </c>
      <c r="C82" t="s">
        <v>311</v>
      </c>
      <c r="D82" t="s">
        <v>968</v>
      </c>
      <c r="E82" t="s">
        <v>1147</v>
      </c>
      <c r="F82">
        <v>1</v>
      </c>
      <c r="G82">
        <v>442.27</v>
      </c>
      <c r="H82">
        <v>0.06</v>
      </c>
      <c r="I82" t="s">
        <v>1194</v>
      </c>
      <c r="J82">
        <v>415.73379999999997</v>
      </c>
      <c r="K82" s="5" t="str">
        <f>IF(salesD_1[[#This Row],[Total_Amount]]&gt;=2000,"High",IF(salesD_1[[#This Row],[Total_Amount]]&gt;=1000,"Medium","Low"))</f>
        <v>Low</v>
      </c>
    </row>
    <row r="83" spans="1:11" x14ac:dyDescent="0.3">
      <c r="A83" t="s">
        <v>1274</v>
      </c>
      <c r="B83" s="2">
        <v>45616</v>
      </c>
      <c r="C83" t="s">
        <v>425</v>
      </c>
      <c r="D83" t="s">
        <v>1026</v>
      </c>
      <c r="E83" t="s">
        <v>1151</v>
      </c>
      <c r="F83">
        <v>1</v>
      </c>
      <c r="G83">
        <v>363.73</v>
      </c>
      <c r="H83">
        <v>0.25</v>
      </c>
      <c r="I83" t="s">
        <v>1191</v>
      </c>
      <c r="J83">
        <v>272.79750000000001</v>
      </c>
      <c r="K83" s="5" t="str">
        <f>IF(salesD_1[[#This Row],[Total_Amount]]&gt;=2000,"High",IF(salesD_1[[#This Row],[Total_Amount]]&gt;=1000,"Medium","Low"))</f>
        <v>Low</v>
      </c>
    </row>
    <row r="84" spans="1:11" x14ac:dyDescent="0.3">
      <c r="A84" t="s">
        <v>1275</v>
      </c>
      <c r="B84" s="2">
        <v>45518</v>
      </c>
      <c r="C84" t="s">
        <v>607</v>
      </c>
      <c r="D84" t="s">
        <v>1086</v>
      </c>
      <c r="E84" t="s">
        <v>1172</v>
      </c>
      <c r="F84">
        <v>2</v>
      </c>
      <c r="G84">
        <v>601.33000000000004</v>
      </c>
      <c r="H84">
        <v>0.16</v>
      </c>
      <c r="I84" t="s">
        <v>1191</v>
      </c>
      <c r="J84">
        <v>1010.2344000000001</v>
      </c>
      <c r="K84" s="5" t="str">
        <f>IF(salesD_1[[#This Row],[Total_Amount]]&gt;=2000,"High",IF(salesD_1[[#This Row],[Total_Amount]]&gt;=1000,"Medium","Low"))</f>
        <v>Medium</v>
      </c>
    </row>
    <row r="85" spans="1:11" x14ac:dyDescent="0.3">
      <c r="A85" t="s">
        <v>1276</v>
      </c>
      <c r="B85" s="2">
        <v>45427</v>
      </c>
      <c r="C85" t="s">
        <v>647</v>
      </c>
      <c r="D85" t="s">
        <v>855</v>
      </c>
      <c r="E85" t="s">
        <v>1175</v>
      </c>
      <c r="F85">
        <v>4</v>
      </c>
      <c r="G85">
        <v>34.39</v>
      </c>
      <c r="H85">
        <v>0.03</v>
      </c>
      <c r="I85" t="s">
        <v>1191</v>
      </c>
      <c r="J85">
        <v>133.4332</v>
      </c>
      <c r="K85" s="5" t="str">
        <f>IF(salesD_1[[#This Row],[Total_Amount]]&gt;=2000,"High",IF(salesD_1[[#This Row],[Total_Amount]]&gt;=1000,"Medium","Low"))</f>
        <v>Low</v>
      </c>
    </row>
    <row r="86" spans="1:11" x14ac:dyDescent="0.3">
      <c r="A86" t="s">
        <v>1277</v>
      </c>
      <c r="B86" s="2">
        <v>45268</v>
      </c>
      <c r="C86" t="s">
        <v>675</v>
      </c>
      <c r="D86" t="s">
        <v>948</v>
      </c>
      <c r="E86" t="s">
        <v>1172</v>
      </c>
      <c r="F86">
        <v>1</v>
      </c>
      <c r="G86">
        <v>773.57</v>
      </c>
      <c r="H86">
        <v>0.05</v>
      </c>
      <c r="I86" t="s">
        <v>1194</v>
      </c>
      <c r="J86">
        <v>734.89150000000006</v>
      </c>
      <c r="K86" s="5" t="str">
        <f>IF(salesD_1[[#This Row],[Total_Amount]]&gt;=2000,"High",IF(salesD_1[[#This Row],[Total_Amount]]&gt;=1000,"Medium","Low"))</f>
        <v>Low</v>
      </c>
    </row>
    <row r="87" spans="1:11" x14ac:dyDescent="0.3">
      <c r="A87" t="s">
        <v>1278</v>
      </c>
      <c r="B87" s="2">
        <v>45282</v>
      </c>
      <c r="C87" t="s">
        <v>127</v>
      </c>
      <c r="D87" t="s">
        <v>1077</v>
      </c>
      <c r="E87" t="s">
        <v>1144</v>
      </c>
      <c r="F87">
        <v>4</v>
      </c>
      <c r="G87">
        <v>127.1</v>
      </c>
      <c r="H87">
        <v>0.24</v>
      </c>
      <c r="I87" t="s">
        <v>1194</v>
      </c>
      <c r="J87">
        <v>386.38400000000001</v>
      </c>
      <c r="K87" s="5" t="str">
        <f>IF(salesD_1[[#This Row],[Total_Amount]]&gt;=2000,"High",IF(salesD_1[[#This Row],[Total_Amount]]&gt;=1000,"Medium","Low"))</f>
        <v>Low</v>
      </c>
    </row>
    <row r="88" spans="1:11" x14ac:dyDescent="0.3">
      <c r="A88" t="s">
        <v>1279</v>
      </c>
      <c r="B88" s="2">
        <v>45545</v>
      </c>
      <c r="C88" t="s">
        <v>495</v>
      </c>
      <c r="D88" t="s">
        <v>865</v>
      </c>
      <c r="E88" t="s">
        <v>1131</v>
      </c>
      <c r="F88">
        <v>3</v>
      </c>
      <c r="G88">
        <v>899.58</v>
      </c>
      <c r="H88">
        <v>0.28000000000000003</v>
      </c>
      <c r="I88" t="s">
        <v>1191</v>
      </c>
      <c r="J88">
        <v>1943.0927999999999</v>
      </c>
      <c r="K88" s="5" t="str">
        <f>IF(salesD_1[[#This Row],[Total_Amount]]&gt;=2000,"High",IF(salesD_1[[#This Row],[Total_Amount]]&gt;=1000,"Medium","Low"))</f>
        <v>Medium</v>
      </c>
    </row>
    <row r="89" spans="1:11" x14ac:dyDescent="0.3">
      <c r="A89" t="s">
        <v>1280</v>
      </c>
      <c r="B89" s="2">
        <v>45755</v>
      </c>
      <c r="C89" t="s">
        <v>529</v>
      </c>
      <c r="D89" t="s">
        <v>792</v>
      </c>
      <c r="E89" t="s">
        <v>1154</v>
      </c>
      <c r="F89">
        <v>3</v>
      </c>
      <c r="G89">
        <v>964.39</v>
      </c>
      <c r="H89">
        <v>0.04</v>
      </c>
      <c r="I89" t="s">
        <v>1189</v>
      </c>
      <c r="J89">
        <v>2777.4432000000002</v>
      </c>
      <c r="K89" s="5" t="str">
        <f>IF(salesD_1[[#This Row],[Total_Amount]]&gt;=2000,"High",IF(salesD_1[[#This Row],[Total_Amount]]&gt;=1000,"Medium","Low"))</f>
        <v>High</v>
      </c>
    </row>
    <row r="90" spans="1:11" x14ac:dyDescent="0.3">
      <c r="A90" t="s">
        <v>1281</v>
      </c>
      <c r="B90" s="2">
        <v>45588</v>
      </c>
      <c r="C90" t="s">
        <v>323</v>
      </c>
      <c r="D90" t="s">
        <v>923</v>
      </c>
      <c r="E90" t="s">
        <v>1117</v>
      </c>
      <c r="F90">
        <v>2</v>
      </c>
      <c r="G90">
        <v>217.83</v>
      </c>
      <c r="H90">
        <v>0.14000000000000001</v>
      </c>
      <c r="I90" t="s">
        <v>1191</v>
      </c>
      <c r="J90">
        <v>374.66759999999999</v>
      </c>
      <c r="K90" s="5" t="str">
        <f>IF(salesD_1[[#This Row],[Total_Amount]]&gt;=2000,"High",IF(salesD_1[[#This Row],[Total_Amount]]&gt;=1000,"Medium","Low"))</f>
        <v>Low</v>
      </c>
    </row>
    <row r="91" spans="1:11" x14ac:dyDescent="0.3">
      <c r="A91" t="s">
        <v>1282</v>
      </c>
      <c r="B91" s="2">
        <v>45848</v>
      </c>
      <c r="C91" t="s">
        <v>263</v>
      </c>
      <c r="D91" t="s">
        <v>855</v>
      </c>
      <c r="E91" t="s">
        <v>1122</v>
      </c>
      <c r="F91">
        <v>4</v>
      </c>
      <c r="G91">
        <v>187.71</v>
      </c>
      <c r="H91">
        <v>0.06</v>
      </c>
      <c r="I91" t="s">
        <v>1194</v>
      </c>
      <c r="J91">
        <v>705.78959999999995</v>
      </c>
      <c r="K91" s="5" t="str">
        <f>IF(salesD_1[[#This Row],[Total_Amount]]&gt;=2000,"High",IF(salesD_1[[#This Row],[Total_Amount]]&gt;=1000,"Medium","Low"))</f>
        <v>Low</v>
      </c>
    </row>
    <row r="92" spans="1:11" x14ac:dyDescent="0.3">
      <c r="A92" t="s">
        <v>1283</v>
      </c>
      <c r="B92" s="2">
        <v>45577</v>
      </c>
      <c r="C92" t="s">
        <v>38</v>
      </c>
      <c r="D92" t="s">
        <v>907</v>
      </c>
      <c r="E92" t="s">
        <v>1175</v>
      </c>
      <c r="F92">
        <v>2</v>
      </c>
      <c r="G92">
        <v>350.12</v>
      </c>
      <c r="H92">
        <v>0.12</v>
      </c>
      <c r="I92" t="s">
        <v>1194</v>
      </c>
      <c r="J92">
        <v>616.21119999999996</v>
      </c>
      <c r="K92" s="5" t="str">
        <f>IF(salesD_1[[#This Row],[Total_Amount]]&gt;=2000,"High",IF(salesD_1[[#This Row],[Total_Amount]]&gt;=1000,"Medium","Low"))</f>
        <v>Low</v>
      </c>
    </row>
    <row r="93" spans="1:11" x14ac:dyDescent="0.3">
      <c r="A93" t="s">
        <v>1284</v>
      </c>
      <c r="B93" s="2">
        <v>45312</v>
      </c>
      <c r="C93" t="s">
        <v>651</v>
      </c>
      <c r="D93" t="s">
        <v>1228</v>
      </c>
      <c r="E93" t="s">
        <v>1122</v>
      </c>
      <c r="F93">
        <v>4</v>
      </c>
      <c r="G93">
        <v>102.19</v>
      </c>
      <c r="H93">
        <v>0.17</v>
      </c>
      <c r="I93" t="s">
        <v>1191</v>
      </c>
      <c r="J93">
        <v>339.27080000000001</v>
      </c>
      <c r="K93" s="5" t="str">
        <f>IF(salesD_1[[#This Row],[Total_Amount]]&gt;=2000,"High",IF(salesD_1[[#This Row],[Total_Amount]]&gt;=1000,"Medium","Low"))</f>
        <v>Low</v>
      </c>
    </row>
    <row r="94" spans="1:11" x14ac:dyDescent="0.3">
      <c r="A94" t="s">
        <v>1285</v>
      </c>
      <c r="B94" s="2">
        <v>45350</v>
      </c>
      <c r="C94" t="s">
        <v>31</v>
      </c>
      <c r="D94" t="s">
        <v>1071</v>
      </c>
      <c r="E94" t="s">
        <v>1134</v>
      </c>
      <c r="F94">
        <v>1</v>
      </c>
      <c r="G94">
        <v>696.53</v>
      </c>
      <c r="H94">
        <v>0.17</v>
      </c>
      <c r="I94" t="s">
        <v>1189</v>
      </c>
      <c r="J94">
        <v>578.11989999999992</v>
      </c>
      <c r="K94" s="5" t="str">
        <f>IF(salesD_1[[#This Row],[Total_Amount]]&gt;=2000,"High",IF(salesD_1[[#This Row],[Total_Amount]]&gt;=1000,"Medium","Low"))</f>
        <v>Low</v>
      </c>
    </row>
    <row r="95" spans="1:11" x14ac:dyDescent="0.3">
      <c r="A95" t="s">
        <v>1286</v>
      </c>
      <c r="B95" s="2">
        <v>45657</v>
      </c>
      <c r="C95" t="s">
        <v>147</v>
      </c>
      <c r="D95" t="s">
        <v>861</v>
      </c>
      <c r="E95" t="s">
        <v>1134</v>
      </c>
      <c r="F95">
        <v>2</v>
      </c>
      <c r="G95">
        <v>327.52</v>
      </c>
      <c r="H95">
        <v>0.15</v>
      </c>
      <c r="I95" t="s">
        <v>1191</v>
      </c>
      <c r="J95">
        <v>556.78399999999999</v>
      </c>
      <c r="K95" s="5" t="str">
        <f>IF(salesD_1[[#This Row],[Total_Amount]]&gt;=2000,"High",IF(salesD_1[[#This Row],[Total_Amount]]&gt;=1000,"Medium","Low"))</f>
        <v>Low</v>
      </c>
    </row>
    <row r="96" spans="1:11" x14ac:dyDescent="0.3">
      <c r="A96" t="s">
        <v>1287</v>
      </c>
      <c r="B96" s="2">
        <v>45530</v>
      </c>
      <c r="C96" t="s">
        <v>490</v>
      </c>
      <c r="D96" t="s">
        <v>1104</v>
      </c>
      <c r="E96" t="s">
        <v>1178</v>
      </c>
      <c r="F96">
        <v>2</v>
      </c>
      <c r="G96">
        <v>569.36</v>
      </c>
      <c r="H96">
        <v>0.01</v>
      </c>
      <c r="I96" t="s">
        <v>1191</v>
      </c>
      <c r="J96">
        <v>1127.3327999999999</v>
      </c>
      <c r="K96" s="5" t="str">
        <f>IF(salesD_1[[#This Row],[Total_Amount]]&gt;=2000,"High",IF(salesD_1[[#This Row],[Total_Amount]]&gt;=1000,"Medium","Low"))</f>
        <v>Medium</v>
      </c>
    </row>
    <row r="97" spans="1:11" x14ac:dyDescent="0.3">
      <c r="A97" t="s">
        <v>1288</v>
      </c>
      <c r="B97" s="2">
        <v>45556</v>
      </c>
      <c r="C97" t="s">
        <v>521</v>
      </c>
      <c r="D97" t="s">
        <v>1110</v>
      </c>
      <c r="E97" t="s">
        <v>1141</v>
      </c>
      <c r="F97">
        <v>2</v>
      </c>
      <c r="G97">
        <v>68.290000000000006</v>
      </c>
      <c r="H97">
        <v>0.14000000000000001</v>
      </c>
      <c r="I97" t="s">
        <v>1194</v>
      </c>
      <c r="J97">
        <v>117.4588</v>
      </c>
      <c r="K97" s="5" t="str">
        <f>IF(salesD_1[[#This Row],[Total_Amount]]&gt;=2000,"High",IF(salesD_1[[#This Row],[Total_Amount]]&gt;=1000,"Medium","Low"))</f>
        <v>Low</v>
      </c>
    </row>
    <row r="98" spans="1:11" x14ac:dyDescent="0.3">
      <c r="A98" t="s">
        <v>1289</v>
      </c>
      <c r="B98" s="2">
        <v>45523</v>
      </c>
      <c r="C98" t="s">
        <v>412</v>
      </c>
      <c r="D98" t="s">
        <v>962</v>
      </c>
      <c r="E98" t="s">
        <v>1154</v>
      </c>
      <c r="F98">
        <v>1</v>
      </c>
      <c r="G98">
        <v>842.9</v>
      </c>
      <c r="H98">
        <v>0.06</v>
      </c>
      <c r="I98" t="s">
        <v>1194</v>
      </c>
      <c r="J98">
        <v>792.32599999999991</v>
      </c>
      <c r="K98" s="5" t="str">
        <f>IF(salesD_1[[#This Row],[Total_Amount]]&gt;=2000,"High",IF(salesD_1[[#This Row],[Total_Amount]]&gt;=1000,"Medium","Low"))</f>
        <v>Low</v>
      </c>
    </row>
    <row r="99" spans="1:11" x14ac:dyDescent="0.3">
      <c r="A99" t="s">
        <v>1290</v>
      </c>
      <c r="B99" s="2">
        <v>45587</v>
      </c>
      <c r="C99" t="s">
        <v>476</v>
      </c>
      <c r="D99" t="s">
        <v>1291</v>
      </c>
      <c r="E99" t="s">
        <v>1131</v>
      </c>
      <c r="F99">
        <v>3</v>
      </c>
      <c r="G99">
        <v>751.94</v>
      </c>
      <c r="H99">
        <v>0.26</v>
      </c>
      <c r="I99" t="s">
        <v>1191</v>
      </c>
      <c r="J99">
        <v>1669.3068000000001</v>
      </c>
      <c r="K99" s="5" t="str">
        <f>IF(salesD_1[[#This Row],[Total_Amount]]&gt;=2000,"High",IF(salesD_1[[#This Row],[Total_Amount]]&gt;=1000,"Medium","Low"))</f>
        <v>Medium</v>
      </c>
    </row>
    <row r="100" spans="1:11" x14ac:dyDescent="0.3">
      <c r="A100" t="s">
        <v>1292</v>
      </c>
      <c r="B100" s="2">
        <v>45580</v>
      </c>
      <c r="C100" t="s">
        <v>247</v>
      </c>
      <c r="D100" t="s">
        <v>980</v>
      </c>
      <c r="E100" t="s">
        <v>1144</v>
      </c>
      <c r="F100">
        <v>4</v>
      </c>
      <c r="G100">
        <v>476.28</v>
      </c>
      <c r="H100">
        <v>0.17</v>
      </c>
      <c r="I100" t="s">
        <v>1189</v>
      </c>
      <c r="J100">
        <v>1581.2496000000001</v>
      </c>
      <c r="K100" s="5" t="str">
        <f>IF(salesD_1[[#This Row],[Total_Amount]]&gt;=2000,"High",IF(salesD_1[[#This Row],[Total_Amount]]&gt;=1000,"Medium","Low"))</f>
        <v>Medium</v>
      </c>
    </row>
    <row r="101" spans="1:11" x14ac:dyDescent="0.3">
      <c r="A101" t="s">
        <v>1293</v>
      </c>
      <c r="B101" s="2">
        <v>45479</v>
      </c>
      <c r="C101" t="s">
        <v>526</v>
      </c>
      <c r="D101" t="s">
        <v>974</v>
      </c>
      <c r="E101" t="s">
        <v>1131</v>
      </c>
      <c r="F101">
        <v>3</v>
      </c>
      <c r="G101">
        <v>541.99</v>
      </c>
      <c r="H101">
        <v>0.24</v>
      </c>
      <c r="I101" t="s">
        <v>1194</v>
      </c>
      <c r="J101">
        <v>1235.7372</v>
      </c>
      <c r="K101" s="5" t="str">
        <f>IF(salesD_1[[#This Row],[Total_Amount]]&gt;=2000,"High",IF(salesD_1[[#This Row],[Total_Amount]]&gt;=1000,"Medium","Low"))</f>
        <v>Medium</v>
      </c>
    </row>
    <row r="102" spans="1:11" x14ac:dyDescent="0.3">
      <c r="A102" t="s">
        <v>1294</v>
      </c>
      <c r="B102" s="2">
        <v>45677</v>
      </c>
      <c r="C102" t="s">
        <v>592</v>
      </c>
      <c r="D102" t="s">
        <v>907</v>
      </c>
      <c r="E102" t="s">
        <v>1138</v>
      </c>
      <c r="F102">
        <v>2</v>
      </c>
      <c r="G102">
        <v>401.5</v>
      </c>
      <c r="H102">
        <v>0.18</v>
      </c>
      <c r="I102" t="s">
        <v>1189</v>
      </c>
      <c r="J102">
        <v>658.46</v>
      </c>
      <c r="K102" s="5" t="str">
        <f>IF(salesD_1[[#This Row],[Total_Amount]]&gt;=2000,"High",IF(salesD_1[[#This Row],[Total_Amount]]&gt;=1000,"Medium","Low"))</f>
        <v>Low</v>
      </c>
    </row>
    <row r="103" spans="1:11" x14ac:dyDescent="0.3">
      <c r="A103" t="s">
        <v>1295</v>
      </c>
      <c r="B103" s="2">
        <v>45453</v>
      </c>
      <c r="C103" t="s">
        <v>181</v>
      </c>
      <c r="D103" t="s">
        <v>882</v>
      </c>
      <c r="E103" t="s">
        <v>1162</v>
      </c>
      <c r="F103">
        <v>3</v>
      </c>
      <c r="G103">
        <v>359.56</v>
      </c>
      <c r="H103">
        <v>0.17</v>
      </c>
      <c r="I103" t="s">
        <v>1191</v>
      </c>
      <c r="J103">
        <v>895.30439999999999</v>
      </c>
      <c r="K103" s="5" t="str">
        <f>IF(salesD_1[[#This Row],[Total_Amount]]&gt;=2000,"High",IF(salesD_1[[#This Row],[Total_Amount]]&gt;=1000,"Medium","Low"))</f>
        <v>Low</v>
      </c>
    </row>
    <row r="104" spans="1:11" x14ac:dyDescent="0.3">
      <c r="A104" t="s">
        <v>1296</v>
      </c>
      <c r="B104" s="2">
        <v>45552</v>
      </c>
      <c r="C104" t="s">
        <v>201</v>
      </c>
      <c r="D104" t="s">
        <v>1053</v>
      </c>
      <c r="E104" t="s">
        <v>1159</v>
      </c>
      <c r="F104">
        <v>2</v>
      </c>
      <c r="G104">
        <v>471.88</v>
      </c>
      <c r="H104">
        <v>0.24</v>
      </c>
      <c r="I104" t="s">
        <v>1191</v>
      </c>
      <c r="J104">
        <v>717.25760000000002</v>
      </c>
      <c r="K104" s="5" t="str">
        <f>IF(salesD_1[[#This Row],[Total_Amount]]&gt;=2000,"High",IF(salesD_1[[#This Row],[Total_Amount]]&gt;=1000,"Medium","Low"))</f>
        <v>Low</v>
      </c>
    </row>
    <row r="105" spans="1:11" x14ac:dyDescent="0.3">
      <c r="A105" t="s">
        <v>1297</v>
      </c>
      <c r="B105" s="2">
        <v>45907</v>
      </c>
      <c r="C105" t="s">
        <v>321</v>
      </c>
      <c r="D105" t="s">
        <v>910</v>
      </c>
      <c r="E105" t="s">
        <v>1134</v>
      </c>
      <c r="F105">
        <v>4</v>
      </c>
      <c r="G105">
        <v>925.19</v>
      </c>
      <c r="H105">
        <v>0.19</v>
      </c>
      <c r="I105" t="s">
        <v>1191</v>
      </c>
      <c r="J105">
        <v>2997.615600000001</v>
      </c>
      <c r="K105" s="5" t="str">
        <f>IF(salesD_1[[#This Row],[Total_Amount]]&gt;=2000,"High",IF(salesD_1[[#This Row],[Total_Amount]]&gt;=1000,"Medium","Low"))</f>
        <v>High</v>
      </c>
    </row>
    <row r="106" spans="1:11" x14ac:dyDescent="0.3">
      <c r="A106" t="s">
        <v>1298</v>
      </c>
      <c r="B106" s="2">
        <v>45330</v>
      </c>
      <c r="C106" t="s">
        <v>77</v>
      </c>
      <c r="D106" t="s">
        <v>1071</v>
      </c>
      <c r="E106" t="s">
        <v>1157</v>
      </c>
      <c r="F106">
        <v>2</v>
      </c>
      <c r="G106">
        <v>879.63</v>
      </c>
      <c r="H106">
        <v>7.0000000000000007E-2</v>
      </c>
      <c r="I106" t="s">
        <v>1194</v>
      </c>
      <c r="J106">
        <v>1636.1117999999999</v>
      </c>
      <c r="K106" s="5" t="str">
        <f>IF(salesD_1[[#This Row],[Total_Amount]]&gt;=2000,"High",IF(salesD_1[[#This Row],[Total_Amount]]&gt;=1000,"Medium","Low"))</f>
        <v>Medium</v>
      </c>
    </row>
    <row r="107" spans="1:11" x14ac:dyDescent="0.3">
      <c r="A107" t="s">
        <v>1299</v>
      </c>
      <c r="B107" s="2">
        <v>45214</v>
      </c>
      <c r="C107" t="s">
        <v>16</v>
      </c>
      <c r="D107" t="s">
        <v>1050</v>
      </c>
      <c r="E107" t="s">
        <v>1172</v>
      </c>
      <c r="F107">
        <v>2</v>
      </c>
      <c r="G107">
        <v>418.23</v>
      </c>
      <c r="H107">
        <v>0.28000000000000003</v>
      </c>
      <c r="I107" t="s">
        <v>1189</v>
      </c>
      <c r="J107">
        <v>602.25120000000004</v>
      </c>
      <c r="K107" s="5" t="str">
        <f>IF(salesD_1[[#This Row],[Total_Amount]]&gt;=2000,"High",IF(salesD_1[[#This Row],[Total_Amount]]&gt;=1000,"Medium","Low"))</f>
        <v>Low</v>
      </c>
    </row>
    <row r="108" spans="1:11" x14ac:dyDescent="0.3">
      <c r="A108" t="s">
        <v>1300</v>
      </c>
      <c r="B108" s="2">
        <v>45891</v>
      </c>
      <c r="C108" t="s">
        <v>448</v>
      </c>
      <c r="D108" t="s">
        <v>861</v>
      </c>
      <c r="E108" t="s">
        <v>1175</v>
      </c>
      <c r="F108">
        <v>3</v>
      </c>
      <c r="G108">
        <v>551.72</v>
      </c>
      <c r="H108">
        <v>0.03</v>
      </c>
      <c r="I108" t="s">
        <v>1194</v>
      </c>
      <c r="J108">
        <v>1605.5052000000001</v>
      </c>
      <c r="K108" s="5" t="str">
        <f>IF(salesD_1[[#This Row],[Total_Amount]]&gt;=2000,"High",IF(salesD_1[[#This Row],[Total_Amount]]&gt;=1000,"Medium","Low"))</f>
        <v>Medium</v>
      </c>
    </row>
    <row r="109" spans="1:11" x14ac:dyDescent="0.3">
      <c r="A109" t="s">
        <v>1301</v>
      </c>
      <c r="B109" s="2">
        <v>45323</v>
      </c>
      <c r="C109" t="s">
        <v>546</v>
      </c>
      <c r="D109" t="s">
        <v>1071</v>
      </c>
      <c r="E109" t="s">
        <v>1144</v>
      </c>
      <c r="F109">
        <v>4</v>
      </c>
      <c r="G109">
        <v>525.61</v>
      </c>
      <c r="H109">
        <v>0.02</v>
      </c>
      <c r="I109" t="s">
        <v>1191</v>
      </c>
      <c r="J109">
        <v>2060.3912</v>
      </c>
      <c r="K109" s="5" t="str">
        <f>IF(salesD_1[[#This Row],[Total_Amount]]&gt;=2000,"High",IF(salesD_1[[#This Row],[Total_Amount]]&gt;=1000,"Medium","Low"))</f>
        <v>High</v>
      </c>
    </row>
    <row r="110" spans="1:11" x14ac:dyDescent="0.3">
      <c r="A110" t="s">
        <v>1302</v>
      </c>
      <c r="B110" s="2">
        <v>45785</v>
      </c>
      <c r="C110" t="s">
        <v>102</v>
      </c>
      <c r="D110" t="s">
        <v>872</v>
      </c>
      <c r="E110" t="s">
        <v>1162</v>
      </c>
      <c r="F110">
        <v>3</v>
      </c>
      <c r="G110">
        <v>815.3</v>
      </c>
      <c r="H110">
        <v>0.03</v>
      </c>
      <c r="I110" t="s">
        <v>1189</v>
      </c>
      <c r="J110">
        <v>2372.5230000000001</v>
      </c>
      <c r="K110" s="5" t="str">
        <f>IF(salesD_1[[#This Row],[Total_Amount]]&gt;=2000,"High",IF(salesD_1[[#This Row],[Total_Amount]]&gt;=1000,"Medium","Low"))</f>
        <v>High</v>
      </c>
    </row>
    <row r="111" spans="1:11" x14ac:dyDescent="0.3">
      <c r="A111" t="s">
        <v>1303</v>
      </c>
      <c r="B111" s="2">
        <v>45738</v>
      </c>
      <c r="C111" t="s">
        <v>367</v>
      </c>
      <c r="D111" t="s">
        <v>1086</v>
      </c>
      <c r="E111" t="s">
        <v>1117</v>
      </c>
      <c r="F111">
        <v>3</v>
      </c>
      <c r="G111">
        <v>376.46</v>
      </c>
      <c r="H111">
        <v>0.09</v>
      </c>
      <c r="I111" t="s">
        <v>1194</v>
      </c>
      <c r="J111">
        <v>1027.7357999999999</v>
      </c>
      <c r="K111" s="5" t="str">
        <f>IF(salesD_1[[#This Row],[Total_Amount]]&gt;=2000,"High",IF(salesD_1[[#This Row],[Total_Amount]]&gt;=1000,"Medium","Low"))</f>
        <v>Medium</v>
      </c>
    </row>
    <row r="112" spans="1:11" x14ac:dyDescent="0.3">
      <c r="A112" t="s">
        <v>1304</v>
      </c>
      <c r="B112" s="2">
        <v>45851</v>
      </c>
      <c r="C112" t="s">
        <v>31</v>
      </c>
      <c r="D112" t="s">
        <v>936</v>
      </c>
      <c r="E112" t="s">
        <v>1147</v>
      </c>
      <c r="F112">
        <v>4</v>
      </c>
      <c r="G112">
        <v>239.83</v>
      </c>
      <c r="H112">
        <v>0.08</v>
      </c>
      <c r="I112" t="s">
        <v>1189</v>
      </c>
      <c r="J112">
        <v>882.57440000000008</v>
      </c>
      <c r="K112" s="5" t="str">
        <f>IF(salesD_1[[#This Row],[Total_Amount]]&gt;=2000,"High",IF(salesD_1[[#This Row],[Total_Amount]]&gt;=1000,"Medium","Low"))</f>
        <v>Low</v>
      </c>
    </row>
    <row r="113" spans="1:11" x14ac:dyDescent="0.3">
      <c r="A113" t="s">
        <v>1305</v>
      </c>
      <c r="B113" s="2">
        <v>45798</v>
      </c>
      <c r="C113" t="s">
        <v>229</v>
      </c>
      <c r="D113" t="s">
        <v>1083</v>
      </c>
      <c r="E113" t="s">
        <v>1131</v>
      </c>
      <c r="F113">
        <v>2</v>
      </c>
      <c r="G113">
        <v>845.71</v>
      </c>
      <c r="H113">
        <v>0.01</v>
      </c>
      <c r="I113" t="s">
        <v>1191</v>
      </c>
      <c r="J113">
        <v>1674.5057999999999</v>
      </c>
      <c r="K113" s="5" t="str">
        <f>IF(salesD_1[[#This Row],[Total_Amount]]&gt;=2000,"High",IF(salesD_1[[#This Row],[Total_Amount]]&gt;=1000,"Medium","Low"))</f>
        <v>Medium</v>
      </c>
    </row>
    <row r="114" spans="1:11" x14ac:dyDescent="0.3">
      <c r="A114" t="s">
        <v>1306</v>
      </c>
      <c r="B114" s="2">
        <v>45705</v>
      </c>
      <c r="C114" t="s">
        <v>187</v>
      </c>
      <c r="D114" t="s">
        <v>1041</v>
      </c>
      <c r="E114" t="s">
        <v>1162</v>
      </c>
      <c r="F114">
        <v>3</v>
      </c>
      <c r="G114">
        <v>948.69</v>
      </c>
      <c r="H114">
        <v>0.28999999999999998</v>
      </c>
      <c r="I114" t="s">
        <v>1189</v>
      </c>
      <c r="J114">
        <v>2020.7097000000001</v>
      </c>
      <c r="K114" s="5" t="str">
        <f>IF(salesD_1[[#This Row],[Total_Amount]]&gt;=2000,"High",IF(salesD_1[[#This Row],[Total_Amount]]&gt;=1000,"Medium","Low"))</f>
        <v>High</v>
      </c>
    </row>
    <row r="115" spans="1:11" x14ac:dyDescent="0.3">
      <c r="A115" t="s">
        <v>1307</v>
      </c>
      <c r="B115" s="2">
        <v>45413</v>
      </c>
      <c r="C115" t="s">
        <v>739</v>
      </c>
      <c r="D115" t="s">
        <v>888</v>
      </c>
      <c r="E115" t="s">
        <v>1154</v>
      </c>
      <c r="F115">
        <v>1</v>
      </c>
      <c r="G115">
        <v>281.97000000000003</v>
      </c>
      <c r="H115">
        <v>0.2</v>
      </c>
      <c r="I115" t="s">
        <v>1191</v>
      </c>
      <c r="J115">
        <v>225.57599999999999</v>
      </c>
      <c r="K115" s="5" t="str">
        <f>IF(salesD_1[[#This Row],[Total_Amount]]&gt;=2000,"High",IF(salesD_1[[#This Row],[Total_Amount]]&gt;=1000,"Medium","Low"))</f>
        <v>Low</v>
      </c>
    </row>
    <row r="116" spans="1:11" x14ac:dyDescent="0.3">
      <c r="A116" t="s">
        <v>1308</v>
      </c>
      <c r="B116" s="2">
        <v>45482</v>
      </c>
      <c r="C116" t="s">
        <v>275</v>
      </c>
      <c r="D116" t="s">
        <v>1086</v>
      </c>
      <c r="E116" t="s">
        <v>1134</v>
      </c>
      <c r="F116">
        <v>2</v>
      </c>
      <c r="G116">
        <v>731.01</v>
      </c>
      <c r="H116">
        <v>0.05</v>
      </c>
      <c r="I116" t="s">
        <v>1191</v>
      </c>
      <c r="J116">
        <v>1388.9190000000001</v>
      </c>
      <c r="K116" s="5" t="str">
        <f>IF(salesD_1[[#This Row],[Total_Amount]]&gt;=2000,"High",IF(salesD_1[[#This Row],[Total_Amount]]&gt;=1000,"Medium","Low"))</f>
        <v>Medium</v>
      </c>
    </row>
    <row r="117" spans="1:11" x14ac:dyDescent="0.3">
      <c r="A117" t="s">
        <v>1309</v>
      </c>
      <c r="B117" s="2">
        <v>45925</v>
      </c>
      <c r="C117" t="s">
        <v>431</v>
      </c>
      <c r="D117" t="s">
        <v>1068</v>
      </c>
      <c r="E117" t="s">
        <v>1144</v>
      </c>
      <c r="F117">
        <v>4</v>
      </c>
      <c r="G117">
        <v>930.85</v>
      </c>
      <c r="H117">
        <v>0.13</v>
      </c>
      <c r="I117" t="s">
        <v>1191</v>
      </c>
      <c r="J117">
        <v>3239.3580000000002</v>
      </c>
      <c r="K117" s="5" t="str">
        <f>IF(salesD_1[[#This Row],[Total_Amount]]&gt;=2000,"High",IF(salesD_1[[#This Row],[Total_Amount]]&gt;=1000,"Medium","Low"))</f>
        <v>High</v>
      </c>
    </row>
    <row r="118" spans="1:11" x14ac:dyDescent="0.3">
      <c r="A118" t="s">
        <v>1310</v>
      </c>
      <c r="B118" s="2">
        <v>45420</v>
      </c>
      <c r="C118" t="s">
        <v>670</v>
      </c>
      <c r="D118" t="s">
        <v>1291</v>
      </c>
      <c r="E118" t="s">
        <v>1147</v>
      </c>
      <c r="F118">
        <v>4</v>
      </c>
      <c r="G118">
        <v>770.77</v>
      </c>
      <c r="H118">
        <v>0.22</v>
      </c>
      <c r="I118" t="s">
        <v>1189</v>
      </c>
      <c r="J118">
        <v>2404.8024</v>
      </c>
      <c r="K118" s="5" t="str">
        <f>IF(salesD_1[[#This Row],[Total_Amount]]&gt;=2000,"High",IF(salesD_1[[#This Row],[Total_Amount]]&gt;=1000,"Medium","Low"))</f>
        <v>High</v>
      </c>
    </row>
    <row r="119" spans="1:11" x14ac:dyDescent="0.3">
      <c r="A119" t="s">
        <v>1311</v>
      </c>
      <c r="B119" s="2">
        <v>45554</v>
      </c>
      <c r="C119" t="s">
        <v>150</v>
      </c>
      <c r="D119" t="s">
        <v>948</v>
      </c>
      <c r="E119" t="s">
        <v>1134</v>
      </c>
      <c r="F119">
        <v>3</v>
      </c>
      <c r="G119">
        <v>479.63</v>
      </c>
      <c r="H119">
        <v>0.3</v>
      </c>
      <c r="I119" t="s">
        <v>1191</v>
      </c>
      <c r="J119">
        <v>1007.223</v>
      </c>
      <c r="K119" s="5" t="str">
        <f>IF(salesD_1[[#This Row],[Total_Amount]]&gt;=2000,"High",IF(salesD_1[[#This Row],[Total_Amount]]&gt;=1000,"Medium","Low"))</f>
        <v>Medium</v>
      </c>
    </row>
    <row r="120" spans="1:11" x14ac:dyDescent="0.3">
      <c r="A120" t="s">
        <v>1312</v>
      </c>
      <c r="B120" s="2">
        <v>45405</v>
      </c>
      <c r="C120" t="s">
        <v>211</v>
      </c>
      <c r="D120" t="s">
        <v>926</v>
      </c>
      <c r="E120" t="s">
        <v>1157</v>
      </c>
      <c r="F120">
        <v>1</v>
      </c>
      <c r="G120">
        <v>165</v>
      </c>
      <c r="H120">
        <v>0.3</v>
      </c>
      <c r="I120" t="s">
        <v>1194</v>
      </c>
      <c r="J120">
        <v>115.5</v>
      </c>
      <c r="K120" s="5" t="str">
        <f>IF(salesD_1[[#This Row],[Total_Amount]]&gt;=2000,"High",IF(salesD_1[[#This Row],[Total_Amount]]&gt;=1000,"Medium","Low"))</f>
        <v>Low</v>
      </c>
    </row>
    <row r="121" spans="1:11" x14ac:dyDescent="0.3">
      <c r="A121" t="s">
        <v>1313</v>
      </c>
      <c r="B121" s="2">
        <v>45503</v>
      </c>
      <c r="C121" t="s">
        <v>284</v>
      </c>
      <c r="D121" t="s">
        <v>861</v>
      </c>
      <c r="E121" t="s">
        <v>1147</v>
      </c>
      <c r="F121">
        <v>2</v>
      </c>
      <c r="G121">
        <v>151.51</v>
      </c>
      <c r="H121">
        <v>0.28999999999999998</v>
      </c>
      <c r="I121" t="s">
        <v>1194</v>
      </c>
      <c r="J121">
        <v>215.14420000000001</v>
      </c>
      <c r="K121" s="5" t="str">
        <f>IF(salesD_1[[#This Row],[Total_Amount]]&gt;=2000,"High",IF(salesD_1[[#This Row],[Total_Amount]]&gt;=1000,"Medium","Low"))</f>
        <v>Low</v>
      </c>
    </row>
    <row r="122" spans="1:11" x14ac:dyDescent="0.3">
      <c r="A122" t="s">
        <v>1314</v>
      </c>
      <c r="B122" s="2">
        <v>45274</v>
      </c>
      <c r="C122" t="s">
        <v>392</v>
      </c>
      <c r="D122" t="s">
        <v>900</v>
      </c>
      <c r="E122" t="s">
        <v>1172</v>
      </c>
      <c r="F122">
        <v>2</v>
      </c>
      <c r="G122">
        <v>872.93</v>
      </c>
      <c r="H122">
        <v>0.28999999999999998</v>
      </c>
      <c r="I122" t="s">
        <v>1194</v>
      </c>
      <c r="J122">
        <v>1239.5606</v>
      </c>
      <c r="K122" s="5" t="str">
        <f>IF(salesD_1[[#This Row],[Total_Amount]]&gt;=2000,"High",IF(salesD_1[[#This Row],[Total_Amount]]&gt;=1000,"Medium","Low"))</f>
        <v>Medium</v>
      </c>
    </row>
    <row r="123" spans="1:11" x14ac:dyDescent="0.3">
      <c r="A123" t="s">
        <v>1315</v>
      </c>
      <c r="B123" s="2">
        <v>45558</v>
      </c>
      <c r="C123" t="s">
        <v>440</v>
      </c>
      <c r="D123" t="s">
        <v>872</v>
      </c>
      <c r="E123" t="s">
        <v>1154</v>
      </c>
      <c r="F123">
        <v>3</v>
      </c>
      <c r="G123">
        <v>432.4</v>
      </c>
      <c r="H123">
        <v>0.04</v>
      </c>
      <c r="I123" t="s">
        <v>1189</v>
      </c>
      <c r="J123">
        <v>1245.3119999999999</v>
      </c>
      <c r="K123" s="5" t="str">
        <f>IF(salesD_1[[#This Row],[Total_Amount]]&gt;=2000,"High",IF(salesD_1[[#This Row],[Total_Amount]]&gt;=1000,"Medium","Low"))</f>
        <v>Medium</v>
      </c>
    </row>
    <row r="124" spans="1:11" x14ac:dyDescent="0.3">
      <c r="A124" t="s">
        <v>1316</v>
      </c>
      <c r="B124" s="2">
        <v>45886</v>
      </c>
      <c r="C124" t="s">
        <v>546</v>
      </c>
      <c r="D124" t="s">
        <v>962</v>
      </c>
      <c r="E124" t="s">
        <v>1144</v>
      </c>
      <c r="F124">
        <v>2</v>
      </c>
      <c r="G124">
        <v>197.76</v>
      </c>
      <c r="H124">
        <v>0.04</v>
      </c>
      <c r="I124" t="s">
        <v>1189</v>
      </c>
      <c r="J124">
        <v>379.69920000000002</v>
      </c>
      <c r="K124" s="5" t="str">
        <f>IF(salesD_1[[#This Row],[Total_Amount]]&gt;=2000,"High",IF(salesD_1[[#This Row],[Total_Amount]]&gt;=1000,"Medium","Low"))</f>
        <v>Low</v>
      </c>
    </row>
    <row r="125" spans="1:11" x14ac:dyDescent="0.3">
      <c r="A125" t="s">
        <v>1317</v>
      </c>
      <c r="B125" s="2">
        <v>45674</v>
      </c>
      <c r="C125" t="s">
        <v>754</v>
      </c>
      <c r="D125" t="s">
        <v>930</v>
      </c>
      <c r="E125" t="s">
        <v>1126</v>
      </c>
      <c r="F125">
        <v>3</v>
      </c>
      <c r="G125">
        <v>334.6</v>
      </c>
      <c r="H125">
        <v>0.11</v>
      </c>
      <c r="I125" t="s">
        <v>1191</v>
      </c>
      <c r="J125">
        <v>893.38200000000006</v>
      </c>
      <c r="K125" s="5" t="str">
        <f>IF(salesD_1[[#This Row],[Total_Amount]]&gt;=2000,"High",IF(salesD_1[[#This Row],[Total_Amount]]&gt;=1000,"Medium","Low"))</f>
        <v>Low</v>
      </c>
    </row>
    <row r="126" spans="1:11" x14ac:dyDescent="0.3">
      <c r="A126" t="s">
        <v>1318</v>
      </c>
      <c r="B126" s="2">
        <v>45777</v>
      </c>
      <c r="C126" t="s">
        <v>187</v>
      </c>
      <c r="D126" t="s">
        <v>844</v>
      </c>
      <c r="E126" t="s">
        <v>1131</v>
      </c>
      <c r="F126">
        <v>2</v>
      </c>
      <c r="G126">
        <v>44.35</v>
      </c>
      <c r="H126">
        <v>0.2</v>
      </c>
      <c r="I126" t="s">
        <v>1194</v>
      </c>
      <c r="J126">
        <v>70.960000000000008</v>
      </c>
      <c r="K126" s="5" t="str">
        <f>IF(salesD_1[[#This Row],[Total_Amount]]&gt;=2000,"High",IF(salesD_1[[#This Row],[Total_Amount]]&gt;=1000,"Medium","Low"))</f>
        <v>Low</v>
      </c>
    </row>
    <row r="127" spans="1:11" x14ac:dyDescent="0.3">
      <c r="A127" t="s">
        <v>1319</v>
      </c>
      <c r="B127" s="2">
        <v>45598</v>
      </c>
      <c r="C127" t="s">
        <v>779</v>
      </c>
      <c r="D127" t="s">
        <v>821</v>
      </c>
      <c r="E127" t="s">
        <v>1141</v>
      </c>
      <c r="F127">
        <v>1</v>
      </c>
      <c r="G127">
        <v>846.31</v>
      </c>
      <c r="H127">
        <v>0.05</v>
      </c>
      <c r="I127" t="s">
        <v>1191</v>
      </c>
      <c r="J127">
        <v>803.9944999999999</v>
      </c>
      <c r="K127" s="5" t="str">
        <f>IF(salesD_1[[#This Row],[Total_Amount]]&gt;=2000,"High",IF(salesD_1[[#This Row],[Total_Amount]]&gt;=1000,"Medium","Low"))</f>
        <v>Low</v>
      </c>
    </row>
    <row r="128" spans="1:11" x14ac:dyDescent="0.3">
      <c r="A128" t="s">
        <v>1320</v>
      </c>
      <c r="B128" s="2">
        <v>45884</v>
      </c>
      <c r="C128" t="s">
        <v>247</v>
      </c>
      <c r="D128" t="s">
        <v>913</v>
      </c>
      <c r="E128" t="s">
        <v>1159</v>
      </c>
      <c r="F128">
        <v>1</v>
      </c>
      <c r="G128">
        <v>996.48</v>
      </c>
      <c r="H128">
        <v>7.0000000000000007E-2</v>
      </c>
      <c r="I128" t="s">
        <v>1194</v>
      </c>
      <c r="J128">
        <v>926.7263999999999</v>
      </c>
      <c r="K128" s="5" t="str">
        <f>IF(salesD_1[[#This Row],[Total_Amount]]&gt;=2000,"High",IF(salesD_1[[#This Row],[Total_Amount]]&gt;=1000,"Medium","Low"))</f>
        <v>Low</v>
      </c>
    </row>
    <row r="129" spans="1:11" x14ac:dyDescent="0.3">
      <c r="A129" t="s">
        <v>1321</v>
      </c>
      <c r="B129" s="2">
        <v>45916</v>
      </c>
      <c r="C129" t="s">
        <v>461</v>
      </c>
      <c r="D129" t="s">
        <v>1092</v>
      </c>
      <c r="E129" t="s">
        <v>1141</v>
      </c>
      <c r="F129">
        <v>3</v>
      </c>
      <c r="G129">
        <v>949.19</v>
      </c>
      <c r="H129">
        <v>0.03</v>
      </c>
      <c r="I129" t="s">
        <v>1194</v>
      </c>
      <c r="J129">
        <v>2762.1428999999998</v>
      </c>
      <c r="K129" s="5" t="str">
        <f>IF(salesD_1[[#This Row],[Total_Amount]]&gt;=2000,"High",IF(salesD_1[[#This Row],[Total_Amount]]&gt;=1000,"Medium","Low"))</f>
        <v>High</v>
      </c>
    </row>
    <row r="130" spans="1:11" x14ac:dyDescent="0.3">
      <c r="A130" t="s">
        <v>1322</v>
      </c>
      <c r="B130" s="2">
        <v>45347</v>
      </c>
      <c r="C130" t="s">
        <v>638</v>
      </c>
      <c r="D130" t="s">
        <v>1095</v>
      </c>
      <c r="E130" t="s">
        <v>1151</v>
      </c>
      <c r="F130">
        <v>2</v>
      </c>
      <c r="G130">
        <v>724.97</v>
      </c>
      <c r="H130">
        <v>0.1</v>
      </c>
      <c r="I130" t="s">
        <v>1189</v>
      </c>
      <c r="J130">
        <v>1304.9459999999999</v>
      </c>
      <c r="K130" s="5" t="str">
        <f>IF(salesD_1[[#This Row],[Total_Amount]]&gt;=2000,"High",IF(salesD_1[[#This Row],[Total_Amount]]&gt;=1000,"Medium","Low"))</f>
        <v>Medium</v>
      </c>
    </row>
    <row r="131" spans="1:11" x14ac:dyDescent="0.3">
      <c r="A131" t="s">
        <v>1323</v>
      </c>
      <c r="B131" s="2">
        <v>45723</v>
      </c>
      <c r="C131" t="s">
        <v>513</v>
      </c>
      <c r="D131" t="s">
        <v>792</v>
      </c>
      <c r="E131" t="s">
        <v>1169</v>
      </c>
      <c r="F131">
        <v>1</v>
      </c>
      <c r="G131">
        <v>783.25</v>
      </c>
      <c r="H131">
        <v>0.3</v>
      </c>
      <c r="I131" t="s">
        <v>1189</v>
      </c>
      <c r="J131">
        <v>548.27499999999998</v>
      </c>
      <c r="K131" s="5" t="str">
        <f>IF(salesD_1[[#This Row],[Total_Amount]]&gt;=2000,"High",IF(salesD_1[[#This Row],[Total_Amount]]&gt;=1000,"Medium","Low"))</f>
        <v>Low</v>
      </c>
    </row>
    <row r="132" spans="1:11" x14ac:dyDescent="0.3">
      <c r="A132" t="s">
        <v>1324</v>
      </c>
      <c r="B132" s="2">
        <v>45495</v>
      </c>
      <c r="C132" t="s">
        <v>555</v>
      </c>
      <c r="D132" t="s">
        <v>855</v>
      </c>
      <c r="E132" t="s">
        <v>1131</v>
      </c>
      <c r="F132">
        <v>1</v>
      </c>
      <c r="G132">
        <v>942.38</v>
      </c>
      <c r="H132">
        <v>0.17</v>
      </c>
      <c r="I132" t="s">
        <v>1189</v>
      </c>
      <c r="J132">
        <v>782.17539999999997</v>
      </c>
      <c r="K132" s="5" t="str">
        <f>IF(salesD_1[[#This Row],[Total_Amount]]&gt;=2000,"High",IF(salesD_1[[#This Row],[Total_Amount]]&gt;=1000,"Medium","Low"))</f>
        <v>Low</v>
      </c>
    </row>
    <row r="133" spans="1:11" x14ac:dyDescent="0.3">
      <c r="A133" t="s">
        <v>1325</v>
      </c>
      <c r="B133" s="2">
        <v>45444</v>
      </c>
      <c r="C133" t="s">
        <v>777</v>
      </c>
      <c r="D133" t="s">
        <v>965</v>
      </c>
      <c r="E133" t="s">
        <v>1157</v>
      </c>
      <c r="F133">
        <v>3</v>
      </c>
      <c r="G133">
        <v>298.35000000000002</v>
      </c>
      <c r="H133">
        <v>0.05</v>
      </c>
      <c r="I133" t="s">
        <v>1194</v>
      </c>
      <c r="J133">
        <v>850.29750000000001</v>
      </c>
      <c r="K133" s="5" t="str">
        <f>IF(salesD_1[[#This Row],[Total_Amount]]&gt;=2000,"High",IF(salesD_1[[#This Row],[Total_Amount]]&gt;=1000,"Medium","Low"))</f>
        <v>Low</v>
      </c>
    </row>
    <row r="134" spans="1:11" x14ac:dyDescent="0.3">
      <c r="A134" t="s">
        <v>1326</v>
      </c>
      <c r="B134" s="2">
        <v>45662</v>
      </c>
      <c r="C134" t="s">
        <v>293</v>
      </c>
      <c r="D134" t="s">
        <v>955</v>
      </c>
      <c r="E134" t="s">
        <v>1159</v>
      </c>
      <c r="F134">
        <v>4</v>
      </c>
      <c r="G134">
        <v>950.04</v>
      </c>
      <c r="H134">
        <v>0.13</v>
      </c>
      <c r="I134" t="s">
        <v>1191</v>
      </c>
      <c r="J134">
        <v>3306.1392000000001</v>
      </c>
      <c r="K134" s="5" t="str">
        <f>IF(salesD_1[[#This Row],[Total_Amount]]&gt;=2000,"High",IF(salesD_1[[#This Row],[Total_Amount]]&gt;=1000,"Medium","Low"))</f>
        <v>High</v>
      </c>
    </row>
    <row r="135" spans="1:11" x14ac:dyDescent="0.3">
      <c r="A135" t="s">
        <v>1327</v>
      </c>
      <c r="B135" s="2">
        <v>45910</v>
      </c>
      <c r="C135" t="s">
        <v>533</v>
      </c>
      <c r="D135" t="s">
        <v>983</v>
      </c>
      <c r="E135" t="s">
        <v>1134</v>
      </c>
      <c r="F135">
        <v>2</v>
      </c>
      <c r="G135">
        <v>267.19</v>
      </c>
      <c r="H135">
        <v>7.0000000000000007E-2</v>
      </c>
      <c r="I135" t="s">
        <v>1189</v>
      </c>
      <c r="J135">
        <v>496.97340000000003</v>
      </c>
      <c r="K135" s="5" t="str">
        <f>IF(salesD_1[[#This Row],[Total_Amount]]&gt;=2000,"High",IF(salesD_1[[#This Row],[Total_Amount]]&gt;=1000,"Medium","Low"))</f>
        <v>Low</v>
      </c>
    </row>
    <row r="136" spans="1:11" x14ac:dyDescent="0.3">
      <c r="A136" t="s">
        <v>1328</v>
      </c>
      <c r="B136" s="2">
        <v>45827</v>
      </c>
      <c r="C136" t="s">
        <v>347</v>
      </c>
      <c r="D136" t="s">
        <v>1074</v>
      </c>
      <c r="E136" t="s">
        <v>1166</v>
      </c>
      <c r="F136">
        <v>4</v>
      </c>
      <c r="G136">
        <v>72.63</v>
      </c>
      <c r="H136">
        <v>0.06</v>
      </c>
      <c r="I136" t="s">
        <v>1191</v>
      </c>
      <c r="J136">
        <v>273.08879999999999</v>
      </c>
      <c r="K136" s="5" t="str">
        <f>IF(salesD_1[[#This Row],[Total_Amount]]&gt;=2000,"High",IF(salesD_1[[#This Row],[Total_Amount]]&gt;=1000,"Medium","Low"))</f>
        <v>Low</v>
      </c>
    </row>
    <row r="137" spans="1:11" x14ac:dyDescent="0.3">
      <c r="A137" t="s">
        <v>1329</v>
      </c>
      <c r="B137" s="2">
        <v>45544</v>
      </c>
      <c r="C137" t="s">
        <v>680</v>
      </c>
      <c r="D137" t="s">
        <v>971</v>
      </c>
      <c r="E137" t="s">
        <v>1138</v>
      </c>
      <c r="F137">
        <v>3</v>
      </c>
      <c r="G137">
        <v>576.52</v>
      </c>
      <c r="H137">
        <v>0.22</v>
      </c>
      <c r="I137" t="s">
        <v>1194</v>
      </c>
      <c r="J137">
        <v>1349.0568000000001</v>
      </c>
      <c r="K137" s="5" t="str">
        <f>IF(salesD_1[[#This Row],[Total_Amount]]&gt;=2000,"High",IF(salesD_1[[#This Row],[Total_Amount]]&gt;=1000,"Medium","Low"))</f>
        <v>Medium</v>
      </c>
    </row>
    <row r="138" spans="1:11" x14ac:dyDescent="0.3">
      <c r="A138" t="s">
        <v>1330</v>
      </c>
      <c r="B138" s="2">
        <v>45751</v>
      </c>
      <c r="C138" t="s">
        <v>564</v>
      </c>
      <c r="D138" t="s">
        <v>1026</v>
      </c>
      <c r="E138" t="s">
        <v>1151</v>
      </c>
      <c r="F138">
        <v>3</v>
      </c>
      <c r="G138">
        <v>849.36</v>
      </c>
      <c r="H138">
        <v>0.03</v>
      </c>
      <c r="I138" t="s">
        <v>1189</v>
      </c>
      <c r="J138">
        <v>2471.6376</v>
      </c>
      <c r="K138" s="5" t="str">
        <f>IF(salesD_1[[#This Row],[Total_Amount]]&gt;=2000,"High",IF(salesD_1[[#This Row],[Total_Amount]]&gt;=1000,"Medium","Low"))</f>
        <v>High</v>
      </c>
    </row>
    <row r="139" spans="1:11" x14ac:dyDescent="0.3">
      <c r="A139" t="s">
        <v>1331</v>
      </c>
      <c r="B139" s="2">
        <v>45392</v>
      </c>
      <c r="C139" t="s">
        <v>750</v>
      </c>
      <c r="D139" t="s">
        <v>962</v>
      </c>
      <c r="E139" t="s">
        <v>1141</v>
      </c>
      <c r="F139">
        <v>1</v>
      </c>
      <c r="G139">
        <v>245.85</v>
      </c>
      <c r="H139">
        <v>0.18</v>
      </c>
      <c r="I139" t="s">
        <v>1194</v>
      </c>
      <c r="J139">
        <v>201.59700000000001</v>
      </c>
      <c r="K139" s="5" t="str">
        <f>IF(salesD_1[[#This Row],[Total_Amount]]&gt;=2000,"High",IF(salesD_1[[#This Row],[Total_Amount]]&gt;=1000,"Medium","Low"))</f>
        <v>Low</v>
      </c>
    </row>
    <row r="140" spans="1:11" x14ac:dyDescent="0.3">
      <c r="A140" t="s">
        <v>1332</v>
      </c>
      <c r="B140" s="2">
        <v>45589</v>
      </c>
      <c r="C140" t="s">
        <v>316</v>
      </c>
      <c r="D140" t="s">
        <v>1104</v>
      </c>
      <c r="E140" t="s">
        <v>1154</v>
      </c>
      <c r="F140">
        <v>3</v>
      </c>
      <c r="G140">
        <v>237.68</v>
      </c>
      <c r="H140">
        <v>0.1</v>
      </c>
      <c r="I140" t="s">
        <v>1194</v>
      </c>
      <c r="J140">
        <v>641.73599999999999</v>
      </c>
      <c r="K140" s="5" t="str">
        <f>IF(salesD_1[[#This Row],[Total_Amount]]&gt;=2000,"High",IF(salesD_1[[#This Row],[Total_Amount]]&gt;=1000,"Medium","Low"))</f>
        <v>Low</v>
      </c>
    </row>
    <row r="141" spans="1:11" x14ac:dyDescent="0.3">
      <c r="A141" t="s">
        <v>1333</v>
      </c>
      <c r="B141" s="2">
        <v>45756</v>
      </c>
      <c r="C141" t="s">
        <v>544</v>
      </c>
      <c r="D141" t="s">
        <v>1026</v>
      </c>
      <c r="E141" t="s">
        <v>1164</v>
      </c>
      <c r="F141">
        <v>4</v>
      </c>
      <c r="G141">
        <v>715.85</v>
      </c>
      <c r="H141">
        <v>0.25</v>
      </c>
      <c r="I141" t="s">
        <v>1191</v>
      </c>
      <c r="J141">
        <v>2147.5500000000002</v>
      </c>
      <c r="K141" s="5" t="str">
        <f>IF(salesD_1[[#This Row],[Total_Amount]]&gt;=2000,"High",IF(salesD_1[[#This Row],[Total_Amount]]&gt;=1000,"Medium","Low"))</f>
        <v>High</v>
      </c>
    </row>
    <row r="142" spans="1:11" x14ac:dyDescent="0.3">
      <c r="A142" t="s">
        <v>1334</v>
      </c>
      <c r="B142" s="2">
        <v>45255</v>
      </c>
      <c r="C142" t="s">
        <v>304</v>
      </c>
      <c r="D142" t="s">
        <v>1083</v>
      </c>
      <c r="E142" t="s">
        <v>1138</v>
      </c>
      <c r="F142">
        <v>2</v>
      </c>
      <c r="G142">
        <v>478.85</v>
      </c>
      <c r="H142">
        <v>0.01</v>
      </c>
      <c r="I142" t="s">
        <v>1194</v>
      </c>
      <c r="J142">
        <v>948.12300000000005</v>
      </c>
      <c r="K142" s="5" t="str">
        <f>IF(salesD_1[[#This Row],[Total_Amount]]&gt;=2000,"High",IF(salesD_1[[#This Row],[Total_Amount]]&gt;=1000,"Medium","Low"))</f>
        <v>Low</v>
      </c>
    </row>
    <row r="143" spans="1:11" x14ac:dyDescent="0.3">
      <c r="A143" t="s">
        <v>1335</v>
      </c>
      <c r="B143" s="2">
        <v>45718</v>
      </c>
      <c r="C143" t="s">
        <v>223</v>
      </c>
      <c r="D143" t="s">
        <v>951</v>
      </c>
      <c r="E143" t="s">
        <v>1117</v>
      </c>
      <c r="F143">
        <v>1</v>
      </c>
      <c r="G143">
        <v>503.95</v>
      </c>
      <c r="H143">
        <v>0.26</v>
      </c>
      <c r="I143" t="s">
        <v>1194</v>
      </c>
      <c r="J143">
        <v>372.923</v>
      </c>
      <c r="K143" s="5" t="str">
        <f>IF(salesD_1[[#This Row],[Total_Amount]]&gt;=2000,"High",IF(salesD_1[[#This Row],[Total_Amount]]&gt;=1000,"Medium","Low"))</f>
        <v>Low</v>
      </c>
    </row>
    <row r="144" spans="1:11" x14ac:dyDescent="0.3">
      <c r="A144" t="s">
        <v>1336</v>
      </c>
      <c r="B144" s="2">
        <v>45573</v>
      </c>
      <c r="C144" t="s">
        <v>641</v>
      </c>
      <c r="D144" t="s">
        <v>1010</v>
      </c>
      <c r="E144" t="s">
        <v>1159</v>
      </c>
      <c r="F144">
        <v>2</v>
      </c>
      <c r="G144">
        <v>975.48</v>
      </c>
      <c r="H144">
        <v>0.26</v>
      </c>
      <c r="I144" t="s">
        <v>1194</v>
      </c>
      <c r="J144">
        <v>1443.7103999999999</v>
      </c>
      <c r="K144" s="5" t="str">
        <f>IF(salesD_1[[#This Row],[Total_Amount]]&gt;=2000,"High",IF(salesD_1[[#This Row],[Total_Amount]]&gt;=1000,"Medium","Low"))</f>
        <v>Medium</v>
      </c>
    </row>
    <row r="145" spans="1:11" x14ac:dyDescent="0.3">
      <c r="A145" t="s">
        <v>1337</v>
      </c>
      <c r="B145" s="2">
        <v>45884</v>
      </c>
      <c r="C145" t="s">
        <v>644</v>
      </c>
      <c r="D145" t="s">
        <v>910</v>
      </c>
      <c r="E145" t="s">
        <v>1169</v>
      </c>
      <c r="F145">
        <v>4</v>
      </c>
      <c r="G145">
        <v>450.12</v>
      </c>
      <c r="H145">
        <v>0.28999999999999998</v>
      </c>
      <c r="I145" t="s">
        <v>1194</v>
      </c>
      <c r="J145">
        <v>1278.3407999999999</v>
      </c>
      <c r="K145" s="5" t="str">
        <f>IF(salesD_1[[#This Row],[Total_Amount]]&gt;=2000,"High",IF(salesD_1[[#This Row],[Total_Amount]]&gt;=1000,"Medium","Low"))</f>
        <v>Medium</v>
      </c>
    </row>
    <row r="146" spans="1:11" x14ac:dyDescent="0.3">
      <c r="A146" t="s">
        <v>1338</v>
      </c>
      <c r="B146" s="2">
        <v>45448</v>
      </c>
      <c r="C146" t="s">
        <v>693</v>
      </c>
      <c r="D146" t="s">
        <v>916</v>
      </c>
      <c r="E146" t="s">
        <v>1147</v>
      </c>
      <c r="F146">
        <v>3</v>
      </c>
      <c r="G146">
        <v>237.24</v>
      </c>
      <c r="H146">
        <v>0.24</v>
      </c>
      <c r="I146" t="s">
        <v>1191</v>
      </c>
      <c r="J146">
        <v>540.90719999999999</v>
      </c>
      <c r="K146" s="5" t="str">
        <f>IF(salesD_1[[#This Row],[Total_Amount]]&gt;=2000,"High",IF(salesD_1[[#This Row],[Total_Amount]]&gt;=1000,"Medium","Low"))</f>
        <v>Low</v>
      </c>
    </row>
    <row r="147" spans="1:11" x14ac:dyDescent="0.3">
      <c r="A147" t="s">
        <v>1339</v>
      </c>
      <c r="B147" s="2">
        <v>45522</v>
      </c>
      <c r="C147" t="s">
        <v>726</v>
      </c>
      <c r="D147" t="s">
        <v>974</v>
      </c>
      <c r="E147" t="s">
        <v>1166</v>
      </c>
      <c r="F147">
        <v>2</v>
      </c>
      <c r="G147">
        <v>536.84</v>
      </c>
      <c r="H147">
        <v>0.09</v>
      </c>
      <c r="I147" t="s">
        <v>1194</v>
      </c>
      <c r="J147">
        <v>977.04880000000014</v>
      </c>
      <c r="K147" s="5" t="str">
        <f>IF(salesD_1[[#This Row],[Total_Amount]]&gt;=2000,"High",IF(salesD_1[[#This Row],[Total_Amount]]&gt;=1000,"Medium","Low"))</f>
        <v>Low</v>
      </c>
    </row>
    <row r="148" spans="1:11" x14ac:dyDescent="0.3">
      <c r="A148" t="s">
        <v>1340</v>
      </c>
      <c r="B148" s="2">
        <v>45626</v>
      </c>
      <c r="C148" t="s">
        <v>705</v>
      </c>
      <c r="D148" t="s">
        <v>916</v>
      </c>
      <c r="E148" t="s">
        <v>1178</v>
      </c>
      <c r="F148">
        <v>3</v>
      </c>
      <c r="G148">
        <v>584.41</v>
      </c>
      <c r="H148">
        <v>0</v>
      </c>
      <c r="I148" t="s">
        <v>1194</v>
      </c>
      <c r="J148">
        <v>1753.23</v>
      </c>
      <c r="K148" s="5" t="str">
        <f>IF(salesD_1[[#This Row],[Total_Amount]]&gt;=2000,"High",IF(salesD_1[[#This Row],[Total_Amount]]&gt;=1000,"Medium","Low"))</f>
        <v>Medium</v>
      </c>
    </row>
    <row r="149" spans="1:11" x14ac:dyDescent="0.3">
      <c r="A149" t="s">
        <v>1341</v>
      </c>
      <c r="B149" s="2">
        <v>45617</v>
      </c>
      <c r="C149" t="s">
        <v>486</v>
      </c>
      <c r="D149" t="s">
        <v>1059</v>
      </c>
      <c r="E149" t="s">
        <v>1178</v>
      </c>
      <c r="F149">
        <v>1</v>
      </c>
      <c r="G149">
        <v>653.87</v>
      </c>
      <c r="H149">
        <v>0.14000000000000001</v>
      </c>
      <c r="I149" t="s">
        <v>1191</v>
      </c>
      <c r="J149">
        <v>562.32820000000004</v>
      </c>
      <c r="K149" s="5" t="str">
        <f>IF(salesD_1[[#This Row],[Total_Amount]]&gt;=2000,"High",IF(salesD_1[[#This Row],[Total_Amount]]&gt;=1000,"Medium","Low"))</f>
        <v>Low</v>
      </c>
    </row>
    <row r="150" spans="1:11" x14ac:dyDescent="0.3">
      <c r="A150" t="s">
        <v>1342</v>
      </c>
      <c r="B150" s="2">
        <v>45878</v>
      </c>
      <c r="C150" t="s">
        <v>773</v>
      </c>
      <c r="D150" t="s">
        <v>1074</v>
      </c>
      <c r="E150" t="s">
        <v>1117</v>
      </c>
      <c r="F150">
        <v>1</v>
      </c>
      <c r="G150">
        <v>652.03</v>
      </c>
      <c r="H150">
        <v>0.27</v>
      </c>
      <c r="I150" t="s">
        <v>1189</v>
      </c>
      <c r="J150">
        <v>475.9819</v>
      </c>
      <c r="K150" s="5" t="str">
        <f>IF(salesD_1[[#This Row],[Total_Amount]]&gt;=2000,"High",IF(salesD_1[[#This Row],[Total_Amount]]&gt;=1000,"Medium","Low"))</f>
        <v>Low</v>
      </c>
    </row>
    <row r="151" spans="1:11" x14ac:dyDescent="0.3">
      <c r="A151" t="s">
        <v>1343</v>
      </c>
      <c r="B151" s="2">
        <v>45502</v>
      </c>
      <c r="C151" t="s">
        <v>196</v>
      </c>
      <c r="D151" t="s">
        <v>807</v>
      </c>
      <c r="E151" t="s">
        <v>1159</v>
      </c>
      <c r="F151">
        <v>3</v>
      </c>
      <c r="G151">
        <v>513.36</v>
      </c>
      <c r="H151">
        <v>7.0000000000000007E-2</v>
      </c>
      <c r="I151" t="s">
        <v>1194</v>
      </c>
      <c r="J151">
        <v>1432.2744</v>
      </c>
      <c r="K151" s="5" t="str">
        <f>IF(salesD_1[[#This Row],[Total_Amount]]&gt;=2000,"High",IF(salesD_1[[#This Row],[Total_Amount]]&gt;=1000,"Medium","Low"))</f>
        <v>Medium</v>
      </c>
    </row>
    <row r="152" spans="1:11" x14ac:dyDescent="0.3">
      <c r="A152" t="s">
        <v>1344</v>
      </c>
      <c r="B152" s="2">
        <v>45433</v>
      </c>
      <c r="C152" t="s">
        <v>153</v>
      </c>
      <c r="D152" t="s">
        <v>968</v>
      </c>
      <c r="E152" t="s">
        <v>1138</v>
      </c>
      <c r="F152">
        <v>4</v>
      </c>
      <c r="G152">
        <v>355.64</v>
      </c>
      <c r="H152">
        <v>0.16</v>
      </c>
      <c r="I152" t="s">
        <v>1194</v>
      </c>
      <c r="J152">
        <v>1194.9503999999999</v>
      </c>
      <c r="K152" s="5" t="str">
        <f>IF(salesD_1[[#This Row],[Total_Amount]]&gt;=2000,"High",IF(salesD_1[[#This Row],[Total_Amount]]&gt;=1000,"Medium","Low"))</f>
        <v>Medium</v>
      </c>
    </row>
    <row r="153" spans="1:11" x14ac:dyDescent="0.3">
      <c r="A153" t="s">
        <v>1345</v>
      </c>
      <c r="B153" s="2">
        <v>45594</v>
      </c>
      <c r="C153" t="s">
        <v>61</v>
      </c>
      <c r="D153" t="s">
        <v>841</v>
      </c>
      <c r="E153" t="s">
        <v>1147</v>
      </c>
      <c r="F153">
        <v>4</v>
      </c>
      <c r="G153">
        <v>535.4</v>
      </c>
      <c r="H153">
        <v>0.26</v>
      </c>
      <c r="I153" t="s">
        <v>1191</v>
      </c>
      <c r="J153">
        <v>1584.7840000000001</v>
      </c>
      <c r="K153" s="5" t="str">
        <f>IF(salesD_1[[#This Row],[Total_Amount]]&gt;=2000,"High",IF(salesD_1[[#This Row],[Total_Amount]]&gt;=1000,"Medium","Low"))</f>
        <v>Medium</v>
      </c>
    </row>
    <row r="154" spans="1:11" x14ac:dyDescent="0.3">
      <c r="A154" t="s">
        <v>1346</v>
      </c>
      <c r="B154" s="2">
        <v>45798</v>
      </c>
      <c r="C154" t="s">
        <v>411</v>
      </c>
      <c r="D154" t="s">
        <v>1020</v>
      </c>
      <c r="E154" t="s">
        <v>1178</v>
      </c>
      <c r="F154">
        <v>2</v>
      </c>
      <c r="G154">
        <v>108.74</v>
      </c>
      <c r="H154">
        <v>0.11</v>
      </c>
      <c r="I154" t="s">
        <v>1191</v>
      </c>
      <c r="J154">
        <v>193.55719999999999</v>
      </c>
      <c r="K154" s="5" t="str">
        <f>IF(salesD_1[[#This Row],[Total_Amount]]&gt;=2000,"High",IF(salesD_1[[#This Row],[Total_Amount]]&gt;=1000,"Medium","Low"))</f>
        <v>Low</v>
      </c>
    </row>
    <row r="155" spans="1:11" x14ac:dyDescent="0.3">
      <c r="A155" t="s">
        <v>1347</v>
      </c>
      <c r="B155" s="2">
        <v>45579</v>
      </c>
      <c r="C155" t="s">
        <v>511</v>
      </c>
      <c r="D155" t="s">
        <v>834</v>
      </c>
      <c r="E155" t="s">
        <v>1178</v>
      </c>
      <c r="F155">
        <v>3</v>
      </c>
      <c r="G155">
        <v>591.98</v>
      </c>
      <c r="H155">
        <v>0.16</v>
      </c>
      <c r="I155" t="s">
        <v>1189</v>
      </c>
      <c r="J155">
        <v>1491.7896000000001</v>
      </c>
      <c r="K155" s="5" t="str">
        <f>IF(salesD_1[[#This Row],[Total_Amount]]&gt;=2000,"High",IF(salesD_1[[#This Row],[Total_Amount]]&gt;=1000,"Medium","Low"))</f>
        <v>Medium</v>
      </c>
    </row>
    <row r="156" spans="1:11" x14ac:dyDescent="0.3">
      <c r="A156" t="s">
        <v>1348</v>
      </c>
      <c r="B156" s="2">
        <v>45613</v>
      </c>
      <c r="C156" t="s">
        <v>649</v>
      </c>
      <c r="D156" t="s">
        <v>955</v>
      </c>
      <c r="E156" t="s">
        <v>1126</v>
      </c>
      <c r="F156">
        <v>1</v>
      </c>
      <c r="G156">
        <v>345.06</v>
      </c>
      <c r="H156">
        <v>0.13</v>
      </c>
      <c r="I156" t="s">
        <v>1194</v>
      </c>
      <c r="J156">
        <v>300.2022</v>
      </c>
      <c r="K156" s="5" t="str">
        <f>IF(salesD_1[[#This Row],[Total_Amount]]&gt;=2000,"High",IF(salesD_1[[#This Row],[Total_Amount]]&gt;=1000,"Medium","Low"))</f>
        <v>Low</v>
      </c>
    </row>
    <row r="157" spans="1:11" x14ac:dyDescent="0.3">
      <c r="A157" t="s">
        <v>1349</v>
      </c>
      <c r="B157" s="2">
        <v>45745</v>
      </c>
      <c r="C157" t="s">
        <v>499</v>
      </c>
      <c r="D157" t="s">
        <v>1092</v>
      </c>
      <c r="E157" t="s">
        <v>1159</v>
      </c>
      <c r="F157">
        <v>4</v>
      </c>
      <c r="G157">
        <v>986.41</v>
      </c>
      <c r="H157">
        <v>0.22</v>
      </c>
      <c r="I157" t="s">
        <v>1189</v>
      </c>
      <c r="J157">
        <v>3077.5992000000001</v>
      </c>
      <c r="K157" s="5" t="str">
        <f>IF(salesD_1[[#This Row],[Total_Amount]]&gt;=2000,"High",IF(salesD_1[[#This Row],[Total_Amount]]&gt;=1000,"Medium","Low"))</f>
        <v>High</v>
      </c>
    </row>
    <row r="158" spans="1:11" x14ac:dyDescent="0.3">
      <c r="A158" t="s">
        <v>1350</v>
      </c>
      <c r="B158" s="2">
        <v>45494</v>
      </c>
      <c r="C158" t="s">
        <v>519</v>
      </c>
      <c r="D158" t="s">
        <v>958</v>
      </c>
      <c r="E158" t="s">
        <v>1117</v>
      </c>
      <c r="F158">
        <v>2</v>
      </c>
      <c r="G158">
        <v>921.52</v>
      </c>
      <c r="H158">
        <v>0</v>
      </c>
      <c r="I158" t="s">
        <v>1191</v>
      </c>
      <c r="J158">
        <v>1843.04</v>
      </c>
      <c r="K158" s="5" t="str">
        <f>IF(salesD_1[[#This Row],[Total_Amount]]&gt;=2000,"High",IF(salesD_1[[#This Row],[Total_Amount]]&gt;=1000,"Medium","Low"))</f>
        <v>Medium</v>
      </c>
    </row>
    <row r="159" spans="1:11" x14ac:dyDescent="0.3">
      <c r="A159" t="s">
        <v>1351</v>
      </c>
      <c r="B159" s="2">
        <v>45883</v>
      </c>
      <c r="C159" t="s">
        <v>201</v>
      </c>
      <c r="D159" t="s">
        <v>977</v>
      </c>
      <c r="E159" t="s">
        <v>1138</v>
      </c>
      <c r="F159">
        <v>1</v>
      </c>
      <c r="G159">
        <v>83.1</v>
      </c>
      <c r="H159">
        <v>0.04</v>
      </c>
      <c r="I159" t="s">
        <v>1191</v>
      </c>
      <c r="J159">
        <v>79.775999999999996</v>
      </c>
      <c r="K159" s="5" t="str">
        <f>IF(salesD_1[[#This Row],[Total_Amount]]&gt;=2000,"High",IF(salesD_1[[#This Row],[Total_Amount]]&gt;=1000,"Medium","Low"))</f>
        <v>Low</v>
      </c>
    </row>
    <row r="160" spans="1:11" x14ac:dyDescent="0.3">
      <c r="A160" t="s">
        <v>1352</v>
      </c>
      <c r="B160" s="2">
        <v>45601</v>
      </c>
      <c r="C160" t="s">
        <v>592</v>
      </c>
      <c r="D160" t="s">
        <v>891</v>
      </c>
      <c r="E160" t="s">
        <v>1157</v>
      </c>
      <c r="F160">
        <v>2</v>
      </c>
      <c r="G160">
        <v>60.98</v>
      </c>
      <c r="H160">
        <v>0.23</v>
      </c>
      <c r="I160" t="s">
        <v>1191</v>
      </c>
      <c r="J160">
        <v>93.909199999999998</v>
      </c>
      <c r="K160" s="5" t="str">
        <f>IF(salesD_1[[#This Row],[Total_Amount]]&gt;=2000,"High",IF(salesD_1[[#This Row],[Total_Amount]]&gt;=1000,"Medium","Low"))</f>
        <v>Low</v>
      </c>
    </row>
    <row r="161" spans="1:11" x14ac:dyDescent="0.3">
      <c r="A161" t="s">
        <v>1353</v>
      </c>
      <c r="B161" s="2">
        <v>45454</v>
      </c>
      <c r="C161" t="s">
        <v>633</v>
      </c>
      <c r="D161" t="s">
        <v>1080</v>
      </c>
      <c r="E161" t="s">
        <v>1169</v>
      </c>
      <c r="F161">
        <v>2</v>
      </c>
      <c r="G161">
        <v>122.23</v>
      </c>
      <c r="H161">
        <v>0.21</v>
      </c>
      <c r="I161" t="s">
        <v>1194</v>
      </c>
      <c r="J161">
        <v>193.1234</v>
      </c>
      <c r="K161" s="5" t="str">
        <f>IF(salesD_1[[#This Row],[Total_Amount]]&gt;=2000,"High",IF(salesD_1[[#This Row],[Total_Amount]]&gt;=1000,"Medium","Low"))</f>
        <v>Low</v>
      </c>
    </row>
    <row r="162" spans="1:11" x14ac:dyDescent="0.3">
      <c r="A162" t="s">
        <v>1354</v>
      </c>
      <c r="B162" s="2">
        <v>45918</v>
      </c>
      <c r="C162" t="s">
        <v>56</v>
      </c>
      <c r="D162" t="s">
        <v>1023</v>
      </c>
      <c r="E162" t="s">
        <v>1175</v>
      </c>
      <c r="F162">
        <v>2</v>
      </c>
      <c r="G162">
        <v>623.38</v>
      </c>
      <c r="H162">
        <v>0.13</v>
      </c>
      <c r="I162" t="s">
        <v>1189</v>
      </c>
      <c r="J162">
        <v>1084.6812</v>
      </c>
      <c r="K162" s="5" t="str">
        <f>IF(salesD_1[[#This Row],[Total_Amount]]&gt;=2000,"High",IF(salesD_1[[#This Row],[Total_Amount]]&gt;=1000,"Medium","Low"))</f>
        <v>Medium</v>
      </c>
    </row>
    <row r="163" spans="1:11" x14ac:dyDescent="0.3">
      <c r="A163" t="s">
        <v>1355</v>
      </c>
      <c r="B163" s="2">
        <v>45729</v>
      </c>
      <c r="C163" t="s">
        <v>135</v>
      </c>
      <c r="D163" t="s">
        <v>1023</v>
      </c>
      <c r="E163" t="s">
        <v>1117</v>
      </c>
      <c r="F163">
        <v>1</v>
      </c>
      <c r="G163">
        <v>479.58</v>
      </c>
      <c r="H163">
        <v>0.05</v>
      </c>
      <c r="I163" t="s">
        <v>1191</v>
      </c>
      <c r="J163">
        <v>455.60099999999989</v>
      </c>
      <c r="K163" s="5" t="str">
        <f>IF(salesD_1[[#This Row],[Total_Amount]]&gt;=2000,"High",IF(salesD_1[[#This Row],[Total_Amount]]&gt;=1000,"Medium","Low"))</f>
        <v>Low</v>
      </c>
    </row>
    <row r="164" spans="1:11" x14ac:dyDescent="0.3">
      <c r="A164" t="s">
        <v>1356</v>
      </c>
      <c r="B164" s="2">
        <v>45276</v>
      </c>
      <c r="C164" t="s">
        <v>490</v>
      </c>
      <c r="D164" t="s">
        <v>1032</v>
      </c>
      <c r="E164" t="s">
        <v>1141</v>
      </c>
      <c r="F164">
        <v>3</v>
      </c>
      <c r="G164">
        <v>369.32</v>
      </c>
      <c r="H164">
        <v>0.14000000000000001</v>
      </c>
      <c r="I164" t="s">
        <v>1191</v>
      </c>
      <c r="J164">
        <v>952.84559999999999</v>
      </c>
      <c r="K164" s="5" t="str">
        <f>IF(salesD_1[[#This Row],[Total_Amount]]&gt;=2000,"High",IF(salesD_1[[#This Row],[Total_Amount]]&gt;=1000,"Medium","Low"))</f>
        <v>Low</v>
      </c>
    </row>
    <row r="165" spans="1:11" x14ac:dyDescent="0.3">
      <c r="A165" t="s">
        <v>1357</v>
      </c>
      <c r="B165" s="2">
        <v>45851</v>
      </c>
      <c r="C165" t="s">
        <v>167</v>
      </c>
      <c r="D165" t="s">
        <v>904</v>
      </c>
      <c r="E165" t="s">
        <v>1122</v>
      </c>
      <c r="F165">
        <v>1</v>
      </c>
      <c r="G165">
        <v>488.31</v>
      </c>
      <c r="H165">
        <v>0.03</v>
      </c>
      <c r="I165" t="s">
        <v>1191</v>
      </c>
      <c r="J165">
        <v>473.66070000000002</v>
      </c>
      <c r="K165" s="5" t="str">
        <f>IF(salesD_1[[#This Row],[Total_Amount]]&gt;=2000,"High",IF(salesD_1[[#This Row],[Total_Amount]]&gt;=1000,"Medium","Low"))</f>
        <v>Low</v>
      </c>
    </row>
    <row r="166" spans="1:11" x14ac:dyDescent="0.3">
      <c r="A166" t="s">
        <v>1358</v>
      </c>
      <c r="B166" s="2">
        <v>45418</v>
      </c>
      <c r="C166" t="s">
        <v>459</v>
      </c>
      <c r="D166" t="s">
        <v>974</v>
      </c>
      <c r="E166" t="s">
        <v>1159</v>
      </c>
      <c r="F166">
        <v>4</v>
      </c>
      <c r="G166">
        <v>164.04</v>
      </c>
      <c r="H166">
        <v>0.26</v>
      </c>
      <c r="I166" t="s">
        <v>1189</v>
      </c>
      <c r="J166">
        <v>485.55839999999989</v>
      </c>
      <c r="K166" s="5" t="str">
        <f>IF(salesD_1[[#This Row],[Total_Amount]]&gt;=2000,"High",IF(salesD_1[[#This Row],[Total_Amount]]&gt;=1000,"Medium","Low"))</f>
        <v>Low</v>
      </c>
    </row>
    <row r="167" spans="1:11" x14ac:dyDescent="0.3">
      <c r="A167" t="s">
        <v>1359</v>
      </c>
      <c r="B167" s="2">
        <v>45508</v>
      </c>
      <c r="C167" t="s">
        <v>161</v>
      </c>
      <c r="D167" t="s">
        <v>830</v>
      </c>
      <c r="E167" t="s">
        <v>1172</v>
      </c>
      <c r="F167">
        <v>3</v>
      </c>
      <c r="G167">
        <v>707.95</v>
      </c>
      <c r="H167">
        <v>0.18</v>
      </c>
      <c r="I167" t="s">
        <v>1191</v>
      </c>
      <c r="J167">
        <v>1741.557</v>
      </c>
      <c r="K167" s="5" t="str">
        <f>IF(salesD_1[[#This Row],[Total_Amount]]&gt;=2000,"High",IF(salesD_1[[#This Row],[Total_Amount]]&gt;=1000,"Medium","Low"))</f>
        <v>Medium</v>
      </c>
    </row>
    <row r="168" spans="1:11" x14ac:dyDescent="0.3">
      <c r="A168" t="s">
        <v>1360</v>
      </c>
      <c r="B168" s="2">
        <v>45269</v>
      </c>
      <c r="C168" t="s">
        <v>487</v>
      </c>
      <c r="D168" t="s">
        <v>1020</v>
      </c>
      <c r="E168" t="s">
        <v>1147</v>
      </c>
      <c r="F168">
        <v>4</v>
      </c>
      <c r="G168">
        <v>714.47</v>
      </c>
      <c r="H168">
        <v>0.18</v>
      </c>
      <c r="I168" t="s">
        <v>1194</v>
      </c>
      <c r="J168">
        <v>2343.4616000000001</v>
      </c>
      <c r="K168" s="5" t="str">
        <f>IF(salesD_1[[#This Row],[Total_Amount]]&gt;=2000,"High",IF(salesD_1[[#This Row],[Total_Amount]]&gt;=1000,"Medium","Low"))</f>
        <v>High</v>
      </c>
    </row>
    <row r="169" spans="1:11" x14ac:dyDescent="0.3">
      <c r="A169" t="s">
        <v>1361</v>
      </c>
      <c r="B169" s="2">
        <v>45866</v>
      </c>
      <c r="C169" t="s">
        <v>663</v>
      </c>
      <c r="D169" t="s">
        <v>1050</v>
      </c>
      <c r="E169" t="s">
        <v>1144</v>
      </c>
      <c r="F169">
        <v>4</v>
      </c>
      <c r="G169">
        <v>422.09</v>
      </c>
      <c r="H169">
        <v>0.04</v>
      </c>
      <c r="I169" t="s">
        <v>1189</v>
      </c>
      <c r="J169">
        <v>1620.8255999999999</v>
      </c>
      <c r="K169" s="5" t="str">
        <f>IF(salesD_1[[#This Row],[Total_Amount]]&gt;=2000,"High",IF(salesD_1[[#This Row],[Total_Amount]]&gt;=1000,"Medium","Low"))</f>
        <v>Medium</v>
      </c>
    </row>
    <row r="170" spans="1:11" x14ac:dyDescent="0.3">
      <c r="A170" t="s">
        <v>1362</v>
      </c>
      <c r="B170" s="2">
        <v>45462</v>
      </c>
      <c r="C170" t="s">
        <v>214</v>
      </c>
      <c r="D170" t="s">
        <v>897</v>
      </c>
      <c r="E170" t="s">
        <v>1151</v>
      </c>
      <c r="F170">
        <v>1</v>
      </c>
      <c r="G170">
        <v>998.19</v>
      </c>
      <c r="H170">
        <v>0.2</v>
      </c>
      <c r="I170" t="s">
        <v>1189</v>
      </c>
      <c r="J170">
        <v>798.55200000000013</v>
      </c>
      <c r="K170" s="5" t="str">
        <f>IF(salesD_1[[#This Row],[Total_Amount]]&gt;=2000,"High",IF(salesD_1[[#This Row],[Total_Amount]]&gt;=1000,"Medium","Low"))</f>
        <v>Low</v>
      </c>
    </row>
    <row r="171" spans="1:11" x14ac:dyDescent="0.3">
      <c r="A171" t="s">
        <v>1363</v>
      </c>
      <c r="B171" s="2">
        <v>45313</v>
      </c>
      <c r="C171" t="s">
        <v>598</v>
      </c>
      <c r="D171" t="s">
        <v>1029</v>
      </c>
      <c r="E171" t="s">
        <v>1144</v>
      </c>
      <c r="F171">
        <v>2</v>
      </c>
      <c r="G171">
        <v>343.42</v>
      </c>
      <c r="H171">
        <v>0.12</v>
      </c>
      <c r="I171" t="s">
        <v>1194</v>
      </c>
      <c r="J171">
        <v>604.41920000000005</v>
      </c>
      <c r="K171" s="5" t="str">
        <f>IF(salesD_1[[#This Row],[Total_Amount]]&gt;=2000,"High",IF(salesD_1[[#This Row],[Total_Amount]]&gt;=1000,"Medium","Low"))</f>
        <v>Low</v>
      </c>
    </row>
    <row r="172" spans="1:11" x14ac:dyDescent="0.3">
      <c r="A172" t="s">
        <v>1364</v>
      </c>
      <c r="B172" s="2">
        <v>45390</v>
      </c>
      <c r="C172" t="s">
        <v>430</v>
      </c>
      <c r="D172" t="s">
        <v>910</v>
      </c>
      <c r="E172" t="s">
        <v>1141</v>
      </c>
      <c r="F172">
        <v>1</v>
      </c>
      <c r="G172">
        <v>152.16999999999999</v>
      </c>
      <c r="H172">
        <v>0.28000000000000003</v>
      </c>
      <c r="I172" t="s">
        <v>1194</v>
      </c>
      <c r="J172">
        <v>109.5624</v>
      </c>
      <c r="K172" s="5" t="str">
        <f>IF(salesD_1[[#This Row],[Total_Amount]]&gt;=2000,"High",IF(salesD_1[[#This Row],[Total_Amount]]&gt;=1000,"Medium","Low"))</f>
        <v>Low</v>
      </c>
    </row>
    <row r="173" spans="1:11" x14ac:dyDescent="0.3">
      <c r="A173" t="s">
        <v>1365</v>
      </c>
      <c r="B173" s="2">
        <v>45795</v>
      </c>
      <c r="C173" t="s">
        <v>310</v>
      </c>
      <c r="D173" t="s">
        <v>958</v>
      </c>
      <c r="E173" t="s">
        <v>1157</v>
      </c>
      <c r="F173">
        <v>1</v>
      </c>
      <c r="G173">
        <v>325.08</v>
      </c>
      <c r="H173">
        <v>0.26</v>
      </c>
      <c r="I173" t="s">
        <v>1191</v>
      </c>
      <c r="J173">
        <v>240.5592</v>
      </c>
      <c r="K173" s="5" t="str">
        <f>IF(salesD_1[[#This Row],[Total_Amount]]&gt;=2000,"High",IF(salesD_1[[#This Row],[Total_Amount]]&gt;=1000,"Medium","Low"))</f>
        <v>Low</v>
      </c>
    </row>
    <row r="174" spans="1:11" x14ac:dyDescent="0.3">
      <c r="A174" t="s">
        <v>1366</v>
      </c>
      <c r="B174" s="2">
        <v>45267</v>
      </c>
      <c r="C174" t="s">
        <v>557</v>
      </c>
      <c r="D174" t="s">
        <v>1080</v>
      </c>
      <c r="E174" t="s">
        <v>1154</v>
      </c>
      <c r="F174">
        <v>2</v>
      </c>
      <c r="G174">
        <v>827.92</v>
      </c>
      <c r="H174">
        <v>0.25</v>
      </c>
      <c r="I174" t="s">
        <v>1194</v>
      </c>
      <c r="J174">
        <v>1241.8800000000001</v>
      </c>
      <c r="K174" s="5" t="str">
        <f>IF(salesD_1[[#This Row],[Total_Amount]]&gt;=2000,"High",IF(salesD_1[[#This Row],[Total_Amount]]&gt;=1000,"Medium","Low"))</f>
        <v>Medium</v>
      </c>
    </row>
    <row r="175" spans="1:11" x14ac:dyDescent="0.3">
      <c r="A175" t="s">
        <v>1367</v>
      </c>
      <c r="B175" s="2">
        <v>45314</v>
      </c>
      <c r="C175" t="s">
        <v>766</v>
      </c>
      <c r="D175" t="s">
        <v>885</v>
      </c>
      <c r="E175" t="s">
        <v>1126</v>
      </c>
      <c r="F175">
        <v>2</v>
      </c>
      <c r="G175">
        <v>593.47</v>
      </c>
      <c r="H175">
        <v>0.1</v>
      </c>
      <c r="I175" t="s">
        <v>1194</v>
      </c>
      <c r="J175">
        <v>1068.2460000000001</v>
      </c>
      <c r="K175" s="5" t="str">
        <f>IF(salesD_1[[#This Row],[Total_Amount]]&gt;=2000,"High",IF(salesD_1[[#This Row],[Total_Amount]]&gt;=1000,"Medium","Low"))</f>
        <v>Medium</v>
      </c>
    </row>
    <row r="176" spans="1:11" x14ac:dyDescent="0.3">
      <c r="A176" t="s">
        <v>1368</v>
      </c>
      <c r="B176" s="2">
        <v>45267</v>
      </c>
      <c r="C176" t="s">
        <v>485</v>
      </c>
      <c r="D176" t="s">
        <v>865</v>
      </c>
      <c r="E176" t="s">
        <v>1144</v>
      </c>
      <c r="F176">
        <v>4</v>
      </c>
      <c r="G176">
        <v>756.28</v>
      </c>
      <c r="H176">
        <v>0.05</v>
      </c>
      <c r="I176" t="s">
        <v>1194</v>
      </c>
      <c r="J176">
        <v>2873.864</v>
      </c>
      <c r="K176" s="5" t="str">
        <f>IF(salesD_1[[#This Row],[Total_Amount]]&gt;=2000,"High",IF(salesD_1[[#This Row],[Total_Amount]]&gt;=1000,"Medium","Low"))</f>
        <v>High</v>
      </c>
    </row>
    <row r="177" spans="1:11" x14ac:dyDescent="0.3">
      <c r="A177" t="s">
        <v>1369</v>
      </c>
      <c r="B177" s="2">
        <v>45641</v>
      </c>
      <c r="C177" t="s">
        <v>605</v>
      </c>
      <c r="D177" t="s">
        <v>1089</v>
      </c>
      <c r="E177" t="s">
        <v>1122</v>
      </c>
      <c r="F177">
        <v>2</v>
      </c>
      <c r="G177">
        <v>707.65</v>
      </c>
      <c r="H177">
        <v>0.14000000000000001</v>
      </c>
      <c r="I177" t="s">
        <v>1189</v>
      </c>
      <c r="J177">
        <v>1217.1579999999999</v>
      </c>
      <c r="K177" s="5" t="str">
        <f>IF(salesD_1[[#This Row],[Total_Amount]]&gt;=2000,"High",IF(salesD_1[[#This Row],[Total_Amount]]&gt;=1000,"Medium","Low"))</f>
        <v>Medium</v>
      </c>
    </row>
    <row r="178" spans="1:11" x14ac:dyDescent="0.3">
      <c r="A178" t="s">
        <v>1370</v>
      </c>
      <c r="B178" s="2">
        <v>45371</v>
      </c>
      <c r="C178" t="s">
        <v>242</v>
      </c>
      <c r="D178" t="s">
        <v>882</v>
      </c>
      <c r="E178" t="s">
        <v>1166</v>
      </c>
      <c r="F178">
        <v>1</v>
      </c>
      <c r="G178">
        <v>857.35</v>
      </c>
      <c r="H178">
        <v>0.28000000000000003</v>
      </c>
      <c r="I178" t="s">
        <v>1191</v>
      </c>
      <c r="J178">
        <v>617.29200000000003</v>
      </c>
      <c r="K178" s="5" t="str">
        <f>IF(salesD_1[[#This Row],[Total_Amount]]&gt;=2000,"High",IF(salesD_1[[#This Row],[Total_Amount]]&gt;=1000,"Medium","Low"))</f>
        <v>Low</v>
      </c>
    </row>
    <row r="179" spans="1:11" x14ac:dyDescent="0.3">
      <c r="A179" t="s">
        <v>1371</v>
      </c>
      <c r="B179" s="2">
        <v>45670</v>
      </c>
      <c r="C179" t="s">
        <v>1372</v>
      </c>
      <c r="D179" t="s">
        <v>977</v>
      </c>
      <c r="E179" t="s">
        <v>1147</v>
      </c>
      <c r="F179">
        <v>1</v>
      </c>
      <c r="G179">
        <v>79</v>
      </c>
      <c r="H179">
        <v>0.04</v>
      </c>
      <c r="I179" t="s">
        <v>1191</v>
      </c>
      <c r="J179">
        <v>75.84</v>
      </c>
      <c r="K179" s="5" t="str">
        <f>IF(salesD_1[[#This Row],[Total_Amount]]&gt;=2000,"High",IF(salesD_1[[#This Row],[Total_Amount]]&gt;=1000,"Medium","Low"))</f>
        <v>Low</v>
      </c>
    </row>
    <row r="180" spans="1:11" x14ac:dyDescent="0.3">
      <c r="A180" t="s">
        <v>1373</v>
      </c>
      <c r="B180" s="2">
        <v>45885</v>
      </c>
      <c r="C180" t="s">
        <v>149</v>
      </c>
      <c r="D180" t="s">
        <v>1095</v>
      </c>
      <c r="E180" t="s">
        <v>1138</v>
      </c>
      <c r="F180">
        <v>4</v>
      </c>
      <c r="G180">
        <v>638.91</v>
      </c>
      <c r="H180">
        <v>0</v>
      </c>
      <c r="I180" t="s">
        <v>1194</v>
      </c>
      <c r="J180">
        <v>2555.64</v>
      </c>
      <c r="K180" s="5" t="str">
        <f>IF(salesD_1[[#This Row],[Total_Amount]]&gt;=2000,"High",IF(salesD_1[[#This Row],[Total_Amount]]&gt;=1000,"Medium","Low"))</f>
        <v>High</v>
      </c>
    </row>
    <row r="181" spans="1:11" x14ac:dyDescent="0.3">
      <c r="A181" t="s">
        <v>1374</v>
      </c>
      <c r="B181" s="2">
        <v>45812</v>
      </c>
      <c r="C181" t="s">
        <v>176</v>
      </c>
      <c r="D181" t="s">
        <v>945</v>
      </c>
      <c r="E181" t="s">
        <v>1117</v>
      </c>
      <c r="F181">
        <v>2</v>
      </c>
      <c r="G181">
        <v>522.16999999999996</v>
      </c>
      <c r="H181">
        <v>0.27</v>
      </c>
      <c r="I181" t="s">
        <v>1189</v>
      </c>
      <c r="J181">
        <v>762.36819999999989</v>
      </c>
      <c r="K181" s="5" t="str">
        <f>IF(salesD_1[[#This Row],[Total_Amount]]&gt;=2000,"High",IF(salesD_1[[#This Row],[Total_Amount]]&gt;=1000,"Medium","Low"))</f>
        <v>Low</v>
      </c>
    </row>
    <row r="182" spans="1:11" x14ac:dyDescent="0.3">
      <c r="A182" t="s">
        <v>1375</v>
      </c>
      <c r="B182" s="2">
        <v>45235</v>
      </c>
      <c r="C182" t="s">
        <v>757</v>
      </c>
      <c r="D182" t="s">
        <v>926</v>
      </c>
      <c r="E182" t="s">
        <v>1159</v>
      </c>
      <c r="F182">
        <v>3</v>
      </c>
      <c r="G182">
        <v>954.29</v>
      </c>
      <c r="H182">
        <v>0.27</v>
      </c>
      <c r="I182" t="s">
        <v>1189</v>
      </c>
      <c r="J182">
        <v>2089.8951000000002</v>
      </c>
      <c r="K182" s="5" t="str">
        <f>IF(salesD_1[[#This Row],[Total_Amount]]&gt;=2000,"High",IF(salesD_1[[#This Row],[Total_Amount]]&gt;=1000,"Medium","Low"))</f>
        <v>High</v>
      </c>
    </row>
    <row r="183" spans="1:11" x14ac:dyDescent="0.3">
      <c r="A183" t="s">
        <v>1376</v>
      </c>
      <c r="B183" s="2">
        <v>45710</v>
      </c>
      <c r="C183" t="s">
        <v>731</v>
      </c>
      <c r="D183" t="s">
        <v>907</v>
      </c>
      <c r="E183" t="s">
        <v>1162</v>
      </c>
      <c r="F183">
        <v>3</v>
      </c>
      <c r="G183">
        <v>53.92</v>
      </c>
      <c r="H183">
        <v>0.15</v>
      </c>
      <c r="I183" t="s">
        <v>1191</v>
      </c>
      <c r="J183">
        <v>137.49600000000001</v>
      </c>
      <c r="K183" s="5" t="str">
        <f>IF(salesD_1[[#This Row],[Total_Amount]]&gt;=2000,"High",IF(salesD_1[[#This Row],[Total_Amount]]&gt;=1000,"Medium","Low"))</f>
        <v>Low</v>
      </c>
    </row>
    <row r="184" spans="1:11" x14ac:dyDescent="0.3">
      <c r="A184" t="s">
        <v>1377</v>
      </c>
      <c r="B184" s="2">
        <v>45753</v>
      </c>
      <c r="C184" t="s">
        <v>636</v>
      </c>
      <c r="D184" t="s">
        <v>910</v>
      </c>
      <c r="E184" t="s">
        <v>1117</v>
      </c>
      <c r="F184">
        <v>4</v>
      </c>
      <c r="G184">
        <v>741.88</v>
      </c>
      <c r="H184">
        <v>0.02</v>
      </c>
      <c r="I184" t="s">
        <v>1194</v>
      </c>
      <c r="J184">
        <v>2908.1696000000002</v>
      </c>
      <c r="K184" s="5" t="str">
        <f>IF(salesD_1[[#This Row],[Total_Amount]]&gt;=2000,"High",IF(salesD_1[[#This Row],[Total_Amount]]&gt;=1000,"Medium","Low"))</f>
        <v>High</v>
      </c>
    </row>
    <row r="185" spans="1:11" x14ac:dyDescent="0.3">
      <c r="A185" t="s">
        <v>1378</v>
      </c>
      <c r="B185" s="2">
        <v>45594</v>
      </c>
      <c r="C185" t="s">
        <v>85</v>
      </c>
      <c r="D185" t="s">
        <v>948</v>
      </c>
      <c r="E185" t="s">
        <v>1131</v>
      </c>
      <c r="F185">
        <v>1</v>
      </c>
      <c r="G185">
        <v>547.09</v>
      </c>
      <c r="H185">
        <v>0.01</v>
      </c>
      <c r="I185" t="s">
        <v>1191</v>
      </c>
      <c r="J185">
        <v>541.6191</v>
      </c>
      <c r="K185" s="5" t="str">
        <f>IF(salesD_1[[#This Row],[Total_Amount]]&gt;=2000,"High",IF(salesD_1[[#This Row],[Total_Amount]]&gt;=1000,"Medium","Low"))</f>
        <v>Low</v>
      </c>
    </row>
    <row r="186" spans="1:11" x14ac:dyDescent="0.3">
      <c r="A186" t="s">
        <v>1379</v>
      </c>
      <c r="B186" s="2">
        <v>45686</v>
      </c>
      <c r="C186" t="s">
        <v>769</v>
      </c>
      <c r="D186" t="s">
        <v>1080</v>
      </c>
      <c r="E186" t="s">
        <v>1131</v>
      </c>
      <c r="F186">
        <v>1</v>
      </c>
      <c r="G186">
        <v>789.35</v>
      </c>
      <c r="H186">
        <v>0.14000000000000001</v>
      </c>
      <c r="I186" t="s">
        <v>1191</v>
      </c>
      <c r="J186">
        <v>678.84100000000001</v>
      </c>
      <c r="K186" s="5" t="str">
        <f>IF(salesD_1[[#This Row],[Total_Amount]]&gt;=2000,"High",IF(salesD_1[[#This Row],[Total_Amount]]&gt;=1000,"Medium","Low"))</f>
        <v>Low</v>
      </c>
    </row>
    <row r="187" spans="1:11" x14ac:dyDescent="0.3">
      <c r="A187" t="s">
        <v>1380</v>
      </c>
      <c r="B187" s="2">
        <v>45354</v>
      </c>
      <c r="C187" t="s">
        <v>681</v>
      </c>
      <c r="D187" t="s">
        <v>1001</v>
      </c>
      <c r="E187" t="s">
        <v>1131</v>
      </c>
      <c r="F187">
        <v>3</v>
      </c>
      <c r="G187">
        <v>476.78</v>
      </c>
      <c r="H187">
        <v>0.09</v>
      </c>
      <c r="I187" t="s">
        <v>1194</v>
      </c>
      <c r="J187">
        <v>1301.6094000000001</v>
      </c>
      <c r="K187" s="5" t="str">
        <f>IF(salesD_1[[#This Row],[Total_Amount]]&gt;=2000,"High",IF(salesD_1[[#This Row],[Total_Amount]]&gt;=1000,"Medium","Low"))</f>
        <v>Medium</v>
      </c>
    </row>
    <row r="188" spans="1:11" x14ac:dyDescent="0.3">
      <c r="A188" t="s">
        <v>1381</v>
      </c>
      <c r="B188" s="2">
        <v>45600</v>
      </c>
      <c r="C188" t="s">
        <v>719</v>
      </c>
      <c r="D188" t="s">
        <v>1050</v>
      </c>
      <c r="E188" t="s">
        <v>1175</v>
      </c>
      <c r="F188">
        <v>2</v>
      </c>
      <c r="G188">
        <v>504.26</v>
      </c>
      <c r="H188">
        <v>0.04</v>
      </c>
      <c r="I188" t="s">
        <v>1191</v>
      </c>
      <c r="J188">
        <v>968.17919999999992</v>
      </c>
      <c r="K188" s="5" t="str">
        <f>IF(salesD_1[[#This Row],[Total_Amount]]&gt;=2000,"High",IF(salesD_1[[#This Row],[Total_Amount]]&gt;=1000,"Medium","Low"))</f>
        <v>Low</v>
      </c>
    </row>
    <row r="189" spans="1:11" x14ac:dyDescent="0.3">
      <c r="A189" t="s">
        <v>1382</v>
      </c>
      <c r="B189" s="2">
        <v>45538</v>
      </c>
      <c r="C189" t="s">
        <v>453</v>
      </c>
      <c r="D189" t="s">
        <v>1056</v>
      </c>
      <c r="E189" t="s">
        <v>1141</v>
      </c>
      <c r="F189">
        <v>2</v>
      </c>
      <c r="G189">
        <v>549.33000000000004</v>
      </c>
      <c r="H189">
        <v>0.01</v>
      </c>
      <c r="I189" t="s">
        <v>1194</v>
      </c>
      <c r="J189">
        <v>1087.6733999999999</v>
      </c>
      <c r="K189" s="5" t="str">
        <f>IF(salesD_1[[#This Row],[Total_Amount]]&gt;=2000,"High",IF(salesD_1[[#This Row],[Total_Amount]]&gt;=1000,"Medium","Low"))</f>
        <v>Medium</v>
      </c>
    </row>
    <row r="190" spans="1:11" x14ac:dyDescent="0.3">
      <c r="A190" t="s">
        <v>1383</v>
      </c>
      <c r="B190" s="2">
        <v>45411</v>
      </c>
      <c r="C190" t="s">
        <v>613</v>
      </c>
      <c r="D190" t="s">
        <v>803</v>
      </c>
      <c r="E190" t="s">
        <v>1131</v>
      </c>
      <c r="F190">
        <v>3</v>
      </c>
      <c r="G190">
        <v>620.22</v>
      </c>
      <c r="H190">
        <v>0.04</v>
      </c>
      <c r="I190" t="s">
        <v>1189</v>
      </c>
      <c r="J190">
        <v>1786.2336</v>
      </c>
      <c r="K190" s="5" t="str">
        <f>IF(salesD_1[[#This Row],[Total_Amount]]&gt;=2000,"High",IF(salesD_1[[#This Row],[Total_Amount]]&gt;=1000,"Medium","Low"))</f>
        <v>Medium</v>
      </c>
    </row>
    <row r="191" spans="1:11" x14ac:dyDescent="0.3">
      <c r="A191" t="s">
        <v>1384</v>
      </c>
      <c r="B191" s="2">
        <v>45411</v>
      </c>
      <c r="C191" t="s">
        <v>194</v>
      </c>
      <c r="D191" t="s">
        <v>948</v>
      </c>
      <c r="E191" t="s">
        <v>1131</v>
      </c>
      <c r="F191">
        <v>1</v>
      </c>
      <c r="G191">
        <v>580.76</v>
      </c>
      <c r="H191">
        <v>0.1</v>
      </c>
      <c r="I191" t="s">
        <v>1194</v>
      </c>
      <c r="J191">
        <v>522.68399999999997</v>
      </c>
      <c r="K191" s="5" t="str">
        <f>IF(salesD_1[[#This Row],[Total_Amount]]&gt;=2000,"High",IF(salesD_1[[#This Row],[Total_Amount]]&gt;=1000,"Medium","Low"))</f>
        <v>Low</v>
      </c>
    </row>
    <row r="192" spans="1:11" x14ac:dyDescent="0.3">
      <c r="A192" t="s">
        <v>1385</v>
      </c>
      <c r="B192" s="2">
        <v>45775</v>
      </c>
      <c r="C192" t="s">
        <v>540</v>
      </c>
      <c r="D192" t="s">
        <v>1026</v>
      </c>
      <c r="E192" t="s">
        <v>1151</v>
      </c>
      <c r="F192">
        <v>3</v>
      </c>
      <c r="G192">
        <v>444.55</v>
      </c>
      <c r="H192">
        <v>0.14000000000000001</v>
      </c>
      <c r="I192" t="s">
        <v>1191</v>
      </c>
      <c r="J192">
        <v>1146.9390000000001</v>
      </c>
      <c r="K192" s="5" t="str">
        <f>IF(salesD_1[[#This Row],[Total_Amount]]&gt;=2000,"High",IF(salesD_1[[#This Row],[Total_Amount]]&gt;=1000,"Medium","Low"))</f>
        <v>Medium</v>
      </c>
    </row>
    <row r="193" spans="1:11" x14ac:dyDescent="0.3">
      <c r="A193" t="s">
        <v>1386</v>
      </c>
      <c r="B193" s="2">
        <v>45459</v>
      </c>
      <c r="C193" t="s">
        <v>258</v>
      </c>
      <c r="D193" t="s">
        <v>948</v>
      </c>
      <c r="E193" t="s">
        <v>1175</v>
      </c>
      <c r="F193">
        <v>1</v>
      </c>
      <c r="G193">
        <v>804.9</v>
      </c>
      <c r="H193">
        <v>0.03</v>
      </c>
      <c r="I193" t="s">
        <v>1191</v>
      </c>
      <c r="J193">
        <v>780.75299999999993</v>
      </c>
      <c r="K193" s="5" t="str">
        <f>IF(salesD_1[[#This Row],[Total_Amount]]&gt;=2000,"High",IF(salesD_1[[#This Row],[Total_Amount]]&gt;=1000,"Medium","Low"))</f>
        <v>Low</v>
      </c>
    </row>
    <row r="194" spans="1:11" x14ac:dyDescent="0.3">
      <c r="A194" t="s">
        <v>1387</v>
      </c>
      <c r="B194" s="2">
        <v>45617</v>
      </c>
      <c r="C194" t="s">
        <v>676</v>
      </c>
      <c r="D194" t="s">
        <v>1089</v>
      </c>
      <c r="E194" t="s">
        <v>1164</v>
      </c>
      <c r="F194">
        <v>3</v>
      </c>
      <c r="G194">
        <v>361.65</v>
      </c>
      <c r="H194">
        <v>0.15</v>
      </c>
      <c r="I194" t="s">
        <v>1194</v>
      </c>
      <c r="J194">
        <v>922.20749999999987</v>
      </c>
      <c r="K194" s="5" t="str">
        <f>IF(salesD_1[[#This Row],[Total_Amount]]&gt;=2000,"High",IF(salesD_1[[#This Row],[Total_Amount]]&gt;=1000,"Medium","Low"))</f>
        <v>Low</v>
      </c>
    </row>
    <row r="195" spans="1:11" x14ac:dyDescent="0.3">
      <c r="A195" t="s">
        <v>1388</v>
      </c>
      <c r="B195" s="2">
        <v>45763</v>
      </c>
      <c r="C195" t="s">
        <v>290</v>
      </c>
      <c r="D195" t="s">
        <v>816</v>
      </c>
      <c r="E195" t="s">
        <v>1134</v>
      </c>
      <c r="F195">
        <v>1</v>
      </c>
      <c r="G195">
        <v>271.76</v>
      </c>
      <c r="H195">
        <v>0.03</v>
      </c>
      <c r="I195" t="s">
        <v>1189</v>
      </c>
      <c r="J195">
        <v>263.60719999999998</v>
      </c>
      <c r="K195" s="5" t="str">
        <f>IF(salesD_1[[#This Row],[Total_Amount]]&gt;=2000,"High",IF(salesD_1[[#This Row],[Total_Amount]]&gt;=1000,"Medium","Low"))</f>
        <v>Low</v>
      </c>
    </row>
    <row r="196" spans="1:11" x14ac:dyDescent="0.3">
      <c r="A196" t="s">
        <v>1389</v>
      </c>
      <c r="B196" s="2">
        <v>45618</v>
      </c>
      <c r="C196" t="s">
        <v>523</v>
      </c>
      <c r="D196" t="s">
        <v>958</v>
      </c>
      <c r="E196" t="s">
        <v>1154</v>
      </c>
      <c r="F196">
        <v>3</v>
      </c>
      <c r="G196">
        <v>958.15</v>
      </c>
      <c r="H196">
        <v>0.24</v>
      </c>
      <c r="I196" t="s">
        <v>1194</v>
      </c>
      <c r="J196">
        <v>2184.5819999999999</v>
      </c>
      <c r="K196" s="5" t="str">
        <f>IF(salesD_1[[#This Row],[Total_Amount]]&gt;=2000,"High",IF(salesD_1[[#This Row],[Total_Amount]]&gt;=1000,"Medium","Low"))</f>
        <v>High</v>
      </c>
    </row>
    <row r="197" spans="1:11" x14ac:dyDescent="0.3">
      <c r="A197" t="s">
        <v>1390</v>
      </c>
      <c r="B197" s="2">
        <v>45290</v>
      </c>
      <c r="C197" t="s">
        <v>680</v>
      </c>
      <c r="D197" t="s">
        <v>992</v>
      </c>
      <c r="E197" t="s">
        <v>1172</v>
      </c>
      <c r="F197">
        <v>1</v>
      </c>
      <c r="G197">
        <v>889.19</v>
      </c>
      <c r="H197">
        <v>0.03</v>
      </c>
      <c r="I197" t="s">
        <v>1189</v>
      </c>
      <c r="J197">
        <v>862.51430000000005</v>
      </c>
      <c r="K197" s="5" t="str">
        <f>IF(salesD_1[[#This Row],[Total_Amount]]&gt;=2000,"High",IF(salesD_1[[#This Row],[Total_Amount]]&gt;=1000,"Medium","Low"))</f>
        <v>Low</v>
      </c>
    </row>
    <row r="198" spans="1:11" x14ac:dyDescent="0.3">
      <c r="A198" t="s">
        <v>1391</v>
      </c>
      <c r="B198" s="2">
        <v>45904</v>
      </c>
      <c r="C198" t="s">
        <v>1201</v>
      </c>
      <c r="D198" t="s">
        <v>983</v>
      </c>
      <c r="E198" t="s">
        <v>1169</v>
      </c>
      <c r="F198">
        <v>4</v>
      </c>
      <c r="G198">
        <v>689.67</v>
      </c>
      <c r="H198">
        <v>0.05</v>
      </c>
      <c r="I198" t="s">
        <v>1194</v>
      </c>
      <c r="J198">
        <v>2620.7460000000001</v>
      </c>
      <c r="K198" s="5" t="str">
        <f>IF(salesD_1[[#This Row],[Total_Amount]]&gt;=2000,"High",IF(salesD_1[[#This Row],[Total_Amount]]&gt;=1000,"Medium","Low"))</f>
        <v>High</v>
      </c>
    </row>
    <row r="199" spans="1:11" x14ac:dyDescent="0.3">
      <c r="A199" t="s">
        <v>1392</v>
      </c>
      <c r="B199" s="2">
        <v>45227</v>
      </c>
      <c r="C199" t="s">
        <v>254</v>
      </c>
      <c r="D199" t="s">
        <v>942</v>
      </c>
      <c r="E199" t="s">
        <v>1157</v>
      </c>
      <c r="F199">
        <v>1</v>
      </c>
      <c r="G199">
        <v>541.24</v>
      </c>
      <c r="H199">
        <v>0.03</v>
      </c>
      <c r="I199" t="s">
        <v>1191</v>
      </c>
      <c r="J199">
        <v>525.00279999999998</v>
      </c>
      <c r="K199" s="5" t="str">
        <f>IF(salesD_1[[#This Row],[Total_Amount]]&gt;=2000,"High",IF(salesD_1[[#This Row],[Total_Amount]]&gt;=1000,"Medium","Low"))</f>
        <v>Low</v>
      </c>
    </row>
    <row r="200" spans="1:11" x14ac:dyDescent="0.3">
      <c r="A200" t="s">
        <v>1393</v>
      </c>
      <c r="B200" s="2">
        <v>45600</v>
      </c>
      <c r="C200" t="s">
        <v>713</v>
      </c>
      <c r="D200" t="s">
        <v>1056</v>
      </c>
      <c r="E200" t="s">
        <v>1141</v>
      </c>
      <c r="F200">
        <v>1</v>
      </c>
      <c r="G200">
        <v>454.71</v>
      </c>
      <c r="H200">
        <v>0.16</v>
      </c>
      <c r="I200" t="s">
        <v>1191</v>
      </c>
      <c r="J200">
        <v>381.95639999999997</v>
      </c>
      <c r="K200" s="5" t="str">
        <f>IF(salesD_1[[#This Row],[Total_Amount]]&gt;=2000,"High",IF(salesD_1[[#This Row],[Total_Amount]]&gt;=1000,"Medium","Low"))</f>
        <v>Low</v>
      </c>
    </row>
    <row r="201" spans="1:11" x14ac:dyDescent="0.3">
      <c r="A201" t="s">
        <v>1394</v>
      </c>
      <c r="B201" s="2">
        <v>45646</v>
      </c>
      <c r="C201" t="s">
        <v>95</v>
      </c>
      <c r="D201" t="s">
        <v>1010</v>
      </c>
      <c r="E201" t="s">
        <v>1138</v>
      </c>
      <c r="F201">
        <v>2</v>
      </c>
      <c r="G201">
        <v>397.63</v>
      </c>
      <c r="H201">
        <v>0.26</v>
      </c>
      <c r="I201" t="s">
        <v>1189</v>
      </c>
      <c r="J201">
        <v>588.49239999999998</v>
      </c>
      <c r="K201" s="5" t="str">
        <f>IF(salesD_1[[#This Row],[Total_Amount]]&gt;=2000,"High",IF(salesD_1[[#This Row],[Total_Amount]]&gt;=1000,"Medium","Low"))</f>
        <v>Low</v>
      </c>
    </row>
    <row r="202" spans="1:11" x14ac:dyDescent="0.3">
      <c r="A202" t="s">
        <v>1395</v>
      </c>
      <c r="B202" s="2">
        <v>45725</v>
      </c>
      <c r="C202" t="s">
        <v>303</v>
      </c>
      <c r="D202" t="s">
        <v>1062</v>
      </c>
      <c r="E202" t="s">
        <v>1141</v>
      </c>
      <c r="F202">
        <v>3</v>
      </c>
      <c r="G202">
        <v>748.56</v>
      </c>
      <c r="H202">
        <v>0.26</v>
      </c>
      <c r="I202" t="s">
        <v>1191</v>
      </c>
      <c r="J202">
        <v>1661.8032000000001</v>
      </c>
      <c r="K202" s="5" t="str">
        <f>IF(salesD_1[[#This Row],[Total_Amount]]&gt;=2000,"High",IF(salesD_1[[#This Row],[Total_Amount]]&gt;=1000,"Medium","Low"))</f>
        <v>Medium</v>
      </c>
    </row>
    <row r="203" spans="1:11" x14ac:dyDescent="0.3">
      <c r="A203" t="s">
        <v>1396</v>
      </c>
      <c r="B203" s="2">
        <v>45742</v>
      </c>
      <c r="C203" t="s">
        <v>265</v>
      </c>
      <c r="D203" t="s">
        <v>907</v>
      </c>
      <c r="E203" t="s">
        <v>1134</v>
      </c>
      <c r="F203">
        <v>1</v>
      </c>
      <c r="G203">
        <v>885.72</v>
      </c>
      <c r="H203">
        <v>0.15</v>
      </c>
      <c r="I203" t="s">
        <v>1189</v>
      </c>
      <c r="J203">
        <v>752.86199999999997</v>
      </c>
      <c r="K203" s="5" t="str">
        <f>IF(salesD_1[[#This Row],[Total_Amount]]&gt;=2000,"High",IF(salesD_1[[#This Row],[Total_Amount]]&gt;=1000,"Medium","Low"))</f>
        <v>Low</v>
      </c>
    </row>
    <row r="204" spans="1:11" x14ac:dyDescent="0.3">
      <c r="A204" t="s">
        <v>1397</v>
      </c>
      <c r="B204" s="2">
        <v>45750</v>
      </c>
      <c r="C204" t="s">
        <v>214</v>
      </c>
      <c r="D204" t="s">
        <v>998</v>
      </c>
      <c r="E204" t="s">
        <v>1122</v>
      </c>
      <c r="F204">
        <v>4</v>
      </c>
      <c r="G204">
        <v>408.07</v>
      </c>
      <c r="H204">
        <v>0.28000000000000003</v>
      </c>
      <c r="I204" t="s">
        <v>1194</v>
      </c>
      <c r="J204">
        <v>1175.2416000000001</v>
      </c>
      <c r="K204" s="5" t="str">
        <f>IF(salesD_1[[#This Row],[Total_Amount]]&gt;=2000,"High",IF(salesD_1[[#This Row],[Total_Amount]]&gt;=1000,"Medium","Low"))</f>
        <v>Medium</v>
      </c>
    </row>
    <row r="205" spans="1:11" x14ac:dyDescent="0.3">
      <c r="A205" t="s">
        <v>1398</v>
      </c>
      <c r="B205" s="2">
        <v>45327</v>
      </c>
      <c r="C205" t="s">
        <v>748</v>
      </c>
      <c r="D205" t="s">
        <v>910</v>
      </c>
      <c r="E205" t="s">
        <v>1151</v>
      </c>
      <c r="F205">
        <v>2</v>
      </c>
      <c r="G205">
        <v>597.07000000000005</v>
      </c>
      <c r="H205">
        <v>0.28000000000000003</v>
      </c>
      <c r="I205" t="s">
        <v>1191</v>
      </c>
      <c r="J205">
        <v>859.7808</v>
      </c>
      <c r="K205" s="5" t="str">
        <f>IF(salesD_1[[#This Row],[Total_Amount]]&gt;=2000,"High",IF(salesD_1[[#This Row],[Total_Amount]]&gt;=1000,"Medium","Low"))</f>
        <v>Low</v>
      </c>
    </row>
    <row r="206" spans="1:11" x14ac:dyDescent="0.3">
      <c r="A206" t="s">
        <v>1399</v>
      </c>
      <c r="B206" s="2">
        <v>45465</v>
      </c>
      <c r="C206" t="s">
        <v>61</v>
      </c>
      <c r="D206" t="s">
        <v>1013</v>
      </c>
      <c r="E206" t="s">
        <v>1151</v>
      </c>
      <c r="F206">
        <v>3</v>
      </c>
      <c r="G206">
        <v>723.47</v>
      </c>
      <c r="H206">
        <v>0.12</v>
      </c>
      <c r="I206" t="s">
        <v>1194</v>
      </c>
      <c r="J206">
        <v>1909.9608000000001</v>
      </c>
      <c r="K206" s="5" t="str">
        <f>IF(salesD_1[[#This Row],[Total_Amount]]&gt;=2000,"High",IF(salesD_1[[#This Row],[Total_Amount]]&gt;=1000,"Medium","Low"))</f>
        <v>Medium</v>
      </c>
    </row>
    <row r="207" spans="1:11" x14ac:dyDescent="0.3">
      <c r="A207" t="s">
        <v>1400</v>
      </c>
      <c r="B207" s="2">
        <v>45883</v>
      </c>
      <c r="C207" t="s">
        <v>696</v>
      </c>
      <c r="D207" t="s">
        <v>1077</v>
      </c>
      <c r="E207" t="s">
        <v>1138</v>
      </c>
      <c r="F207">
        <v>1</v>
      </c>
      <c r="G207">
        <v>479.93</v>
      </c>
      <c r="H207">
        <v>0.22</v>
      </c>
      <c r="I207" t="s">
        <v>1189</v>
      </c>
      <c r="J207">
        <v>374.34539999999998</v>
      </c>
      <c r="K207" s="5" t="str">
        <f>IF(salesD_1[[#This Row],[Total_Amount]]&gt;=2000,"High",IF(salesD_1[[#This Row],[Total_Amount]]&gt;=1000,"Medium","Low"))</f>
        <v>Low</v>
      </c>
    </row>
    <row r="208" spans="1:11" x14ac:dyDescent="0.3">
      <c r="A208" t="s">
        <v>1401</v>
      </c>
      <c r="B208" s="2">
        <v>45445</v>
      </c>
      <c r="C208" t="s">
        <v>411</v>
      </c>
      <c r="D208" t="s">
        <v>910</v>
      </c>
      <c r="E208" t="s">
        <v>1169</v>
      </c>
      <c r="F208">
        <v>4</v>
      </c>
      <c r="G208">
        <v>362.81</v>
      </c>
      <c r="H208">
        <v>0.21</v>
      </c>
      <c r="I208" t="s">
        <v>1194</v>
      </c>
      <c r="J208">
        <v>1146.4795999999999</v>
      </c>
      <c r="K208" s="5" t="str">
        <f>IF(salesD_1[[#This Row],[Total_Amount]]&gt;=2000,"High",IF(salesD_1[[#This Row],[Total_Amount]]&gt;=1000,"Medium","Low"))</f>
        <v>Medium</v>
      </c>
    </row>
    <row r="209" spans="1:11" x14ac:dyDescent="0.3">
      <c r="A209" t="s">
        <v>1402</v>
      </c>
      <c r="B209" s="2">
        <v>45640</v>
      </c>
      <c r="C209" t="s">
        <v>325</v>
      </c>
      <c r="D209" t="s">
        <v>1050</v>
      </c>
      <c r="E209" t="s">
        <v>1131</v>
      </c>
      <c r="F209">
        <v>1</v>
      </c>
      <c r="G209">
        <v>127.11</v>
      </c>
      <c r="H209">
        <v>0.01</v>
      </c>
      <c r="I209" t="s">
        <v>1191</v>
      </c>
      <c r="J209">
        <v>125.8389</v>
      </c>
      <c r="K209" s="5" t="str">
        <f>IF(salesD_1[[#This Row],[Total_Amount]]&gt;=2000,"High",IF(salesD_1[[#This Row],[Total_Amount]]&gt;=1000,"Medium","Low"))</f>
        <v>Low</v>
      </c>
    </row>
    <row r="210" spans="1:11" x14ac:dyDescent="0.3">
      <c r="A210" t="s">
        <v>1403</v>
      </c>
      <c r="B210" s="2">
        <v>45411</v>
      </c>
      <c r="C210" t="s">
        <v>324</v>
      </c>
      <c r="D210" t="s">
        <v>910</v>
      </c>
      <c r="E210" t="s">
        <v>1172</v>
      </c>
      <c r="F210">
        <v>4</v>
      </c>
      <c r="G210">
        <v>931.26</v>
      </c>
      <c r="H210">
        <v>0.04</v>
      </c>
      <c r="I210" t="s">
        <v>1189</v>
      </c>
      <c r="J210">
        <v>3576.0383999999999</v>
      </c>
      <c r="K210" s="5" t="str">
        <f>IF(salesD_1[[#This Row],[Total_Amount]]&gt;=2000,"High",IF(salesD_1[[#This Row],[Total_Amount]]&gt;=1000,"Medium","Low"))</f>
        <v>High</v>
      </c>
    </row>
    <row r="211" spans="1:11" x14ac:dyDescent="0.3">
      <c r="A211" t="s">
        <v>1404</v>
      </c>
      <c r="B211" s="2">
        <v>45224</v>
      </c>
      <c r="C211" t="s">
        <v>595</v>
      </c>
      <c r="D211" t="s">
        <v>1013</v>
      </c>
      <c r="E211" t="s">
        <v>1147</v>
      </c>
      <c r="F211">
        <v>1</v>
      </c>
      <c r="G211">
        <v>620.80999999999995</v>
      </c>
      <c r="H211">
        <v>0.04</v>
      </c>
      <c r="I211" t="s">
        <v>1191</v>
      </c>
      <c r="J211">
        <v>595.97759999999994</v>
      </c>
      <c r="K211" s="5" t="str">
        <f>IF(salesD_1[[#This Row],[Total_Amount]]&gt;=2000,"High",IF(salesD_1[[#This Row],[Total_Amount]]&gt;=1000,"Medium","Low"))</f>
        <v>Low</v>
      </c>
    </row>
    <row r="212" spans="1:11" x14ac:dyDescent="0.3">
      <c r="A212" t="s">
        <v>1405</v>
      </c>
      <c r="B212" s="2">
        <v>45497</v>
      </c>
      <c r="C212" t="s">
        <v>197</v>
      </c>
      <c r="D212" t="s">
        <v>962</v>
      </c>
      <c r="E212" t="s">
        <v>1126</v>
      </c>
      <c r="F212">
        <v>1</v>
      </c>
      <c r="G212">
        <v>823.26</v>
      </c>
      <c r="H212">
        <v>0.27</v>
      </c>
      <c r="I212" t="s">
        <v>1194</v>
      </c>
      <c r="J212">
        <v>600.97979999999995</v>
      </c>
      <c r="K212" s="5" t="str">
        <f>IF(salesD_1[[#This Row],[Total_Amount]]&gt;=2000,"High",IF(salesD_1[[#This Row],[Total_Amount]]&gt;=1000,"Medium","Low"))</f>
        <v>Low</v>
      </c>
    </row>
    <row r="213" spans="1:11" x14ac:dyDescent="0.3">
      <c r="A213" t="s">
        <v>1406</v>
      </c>
      <c r="B213" s="2">
        <v>45807</v>
      </c>
      <c r="C213" t="s">
        <v>40</v>
      </c>
      <c r="D213" t="s">
        <v>888</v>
      </c>
      <c r="E213" t="s">
        <v>1147</v>
      </c>
      <c r="F213">
        <v>3</v>
      </c>
      <c r="G213">
        <v>681.01</v>
      </c>
      <c r="H213">
        <v>0.27</v>
      </c>
      <c r="I213" t="s">
        <v>1194</v>
      </c>
      <c r="J213">
        <v>1491.4119000000001</v>
      </c>
      <c r="K213" s="5" t="str">
        <f>IF(salesD_1[[#This Row],[Total_Amount]]&gt;=2000,"High",IF(salesD_1[[#This Row],[Total_Amount]]&gt;=1000,"Medium","Low"))</f>
        <v>Medium</v>
      </c>
    </row>
    <row r="214" spans="1:11" x14ac:dyDescent="0.3">
      <c r="A214" t="s">
        <v>1407</v>
      </c>
      <c r="B214" s="2">
        <v>45942</v>
      </c>
      <c r="C214" t="s">
        <v>704</v>
      </c>
      <c r="D214" t="s">
        <v>980</v>
      </c>
      <c r="E214" t="s">
        <v>1178</v>
      </c>
      <c r="F214">
        <v>4</v>
      </c>
      <c r="G214">
        <v>119.83</v>
      </c>
      <c r="H214">
        <v>0.13</v>
      </c>
      <c r="I214" t="s">
        <v>1189</v>
      </c>
      <c r="J214">
        <v>417.00839999999999</v>
      </c>
      <c r="K214" s="5" t="str">
        <f>IF(salesD_1[[#This Row],[Total_Amount]]&gt;=2000,"High",IF(salesD_1[[#This Row],[Total_Amount]]&gt;=1000,"Medium","Low"))</f>
        <v>Low</v>
      </c>
    </row>
    <row r="215" spans="1:11" x14ac:dyDescent="0.3">
      <c r="A215" t="s">
        <v>1408</v>
      </c>
      <c r="B215" s="2">
        <v>45314</v>
      </c>
      <c r="C215" t="s">
        <v>499</v>
      </c>
      <c r="D215" t="s">
        <v>1047</v>
      </c>
      <c r="E215" t="s">
        <v>1126</v>
      </c>
      <c r="F215">
        <v>1</v>
      </c>
      <c r="G215">
        <v>575.66</v>
      </c>
      <c r="H215">
        <v>0.03</v>
      </c>
      <c r="I215" t="s">
        <v>1191</v>
      </c>
      <c r="J215">
        <v>558.39019999999994</v>
      </c>
      <c r="K215" s="5" t="str">
        <f>IF(salesD_1[[#This Row],[Total_Amount]]&gt;=2000,"High",IF(salesD_1[[#This Row],[Total_Amount]]&gt;=1000,"Medium","Low"))</f>
        <v>Low</v>
      </c>
    </row>
    <row r="216" spans="1:11" x14ac:dyDescent="0.3">
      <c r="A216" t="s">
        <v>1409</v>
      </c>
      <c r="B216" s="2">
        <v>45943</v>
      </c>
      <c r="C216" t="s">
        <v>345</v>
      </c>
      <c r="D216" t="s">
        <v>955</v>
      </c>
      <c r="E216" t="s">
        <v>1169</v>
      </c>
      <c r="F216">
        <v>1</v>
      </c>
      <c r="G216">
        <v>775.84</v>
      </c>
      <c r="H216">
        <v>0.26</v>
      </c>
      <c r="I216" t="s">
        <v>1189</v>
      </c>
      <c r="J216">
        <v>574.12160000000006</v>
      </c>
      <c r="K216" s="5" t="str">
        <f>IF(salesD_1[[#This Row],[Total_Amount]]&gt;=2000,"High",IF(salesD_1[[#This Row],[Total_Amount]]&gt;=1000,"Medium","Low"))</f>
        <v>Low</v>
      </c>
    </row>
    <row r="217" spans="1:11" x14ac:dyDescent="0.3">
      <c r="A217" t="s">
        <v>1410</v>
      </c>
      <c r="B217" s="2">
        <v>45356</v>
      </c>
      <c r="C217" t="s">
        <v>705</v>
      </c>
      <c r="D217" t="s">
        <v>844</v>
      </c>
      <c r="E217" t="s">
        <v>1151</v>
      </c>
      <c r="F217">
        <v>3</v>
      </c>
      <c r="G217">
        <v>318.43</v>
      </c>
      <c r="H217">
        <v>0.05</v>
      </c>
      <c r="I217" t="s">
        <v>1189</v>
      </c>
      <c r="J217">
        <v>907.52549999999997</v>
      </c>
      <c r="K217" s="5" t="str">
        <f>IF(salesD_1[[#This Row],[Total_Amount]]&gt;=2000,"High",IF(salesD_1[[#This Row],[Total_Amount]]&gt;=1000,"Medium","Low"))</f>
        <v>Low</v>
      </c>
    </row>
    <row r="218" spans="1:11" x14ac:dyDescent="0.3">
      <c r="A218" t="s">
        <v>1411</v>
      </c>
      <c r="B218" s="2">
        <v>45854</v>
      </c>
      <c r="C218" t="s">
        <v>277</v>
      </c>
      <c r="D218" t="s">
        <v>1029</v>
      </c>
      <c r="E218" t="s">
        <v>1147</v>
      </c>
      <c r="F218">
        <v>3</v>
      </c>
      <c r="G218">
        <v>141.6</v>
      </c>
      <c r="H218">
        <v>0.08</v>
      </c>
      <c r="I218" t="s">
        <v>1194</v>
      </c>
      <c r="J218">
        <v>390.81599999999997</v>
      </c>
      <c r="K218" s="5" t="str">
        <f>IF(salesD_1[[#This Row],[Total_Amount]]&gt;=2000,"High",IF(salesD_1[[#This Row],[Total_Amount]]&gt;=1000,"Medium","Low"))</f>
        <v>Low</v>
      </c>
    </row>
    <row r="219" spans="1:11" x14ac:dyDescent="0.3">
      <c r="A219" t="s">
        <v>1412</v>
      </c>
      <c r="B219" s="2">
        <v>45219</v>
      </c>
      <c r="C219" t="s">
        <v>444</v>
      </c>
      <c r="D219" t="s">
        <v>848</v>
      </c>
      <c r="E219" t="s">
        <v>1178</v>
      </c>
      <c r="F219">
        <v>1</v>
      </c>
      <c r="G219">
        <v>332.82</v>
      </c>
      <c r="H219">
        <v>0.14000000000000001</v>
      </c>
      <c r="I219" t="s">
        <v>1191</v>
      </c>
      <c r="J219">
        <v>286.22519999999997</v>
      </c>
      <c r="K219" s="5" t="str">
        <f>IF(salesD_1[[#This Row],[Total_Amount]]&gt;=2000,"High",IF(salesD_1[[#This Row],[Total_Amount]]&gt;=1000,"Medium","Low"))</f>
        <v>Low</v>
      </c>
    </row>
    <row r="220" spans="1:11" x14ac:dyDescent="0.3">
      <c r="A220" t="s">
        <v>1413</v>
      </c>
      <c r="B220" s="2">
        <v>45447</v>
      </c>
      <c r="C220" t="s">
        <v>415</v>
      </c>
      <c r="D220" t="s">
        <v>1029</v>
      </c>
      <c r="E220" t="s">
        <v>1122</v>
      </c>
      <c r="F220">
        <v>4</v>
      </c>
      <c r="G220">
        <v>640.97</v>
      </c>
      <c r="H220">
        <v>0.11</v>
      </c>
      <c r="I220" t="s">
        <v>1194</v>
      </c>
      <c r="J220">
        <v>2281.8532</v>
      </c>
      <c r="K220" s="5" t="str">
        <f>IF(salesD_1[[#This Row],[Total_Amount]]&gt;=2000,"High",IF(salesD_1[[#This Row],[Total_Amount]]&gt;=1000,"Medium","Low"))</f>
        <v>High</v>
      </c>
    </row>
    <row r="221" spans="1:11" x14ac:dyDescent="0.3">
      <c r="A221" t="s">
        <v>1414</v>
      </c>
      <c r="B221" s="2">
        <v>45225</v>
      </c>
      <c r="C221" t="s">
        <v>350</v>
      </c>
      <c r="D221" t="s">
        <v>1083</v>
      </c>
      <c r="E221" t="s">
        <v>1166</v>
      </c>
      <c r="F221">
        <v>4</v>
      </c>
      <c r="G221">
        <v>75.37</v>
      </c>
      <c r="H221">
        <v>0.02</v>
      </c>
      <c r="I221" t="s">
        <v>1194</v>
      </c>
      <c r="J221">
        <v>295.4504</v>
      </c>
      <c r="K221" s="5" t="str">
        <f>IF(salesD_1[[#This Row],[Total_Amount]]&gt;=2000,"High",IF(salesD_1[[#This Row],[Total_Amount]]&gt;=1000,"Medium","Low"))</f>
        <v>Low</v>
      </c>
    </row>
    <row r="222" spans="1:11" x14ac:dyDescent="0.3">
      <c r="A222" t="s">
        <v>1415</v>
      </c>
      <c r="B222" s="2">
        <v>45754</v>
      </c>
      <c r="C222" t="s">
        <v>166</v>
      </c>
      <c r="D222" t="s">
        <v>1228</v>
      </c>
      <c r="E222" t="s">
        <v>1175</v>
      </c>
      <c r="F222">
        <v>3</v>
      </c>
      <c r="G222">
        <v>434.55</v>
      </c>
      <c r="H222">
        <v>0.08</v>
      </c>
      <c r="I222" t="s">
        <v>1194</v>
      </c>
      <c r="J222">
        <v>1199.3579999999999</v>
      </c>
      <c r="K222" s="5" t="str">
        <f>IF(salesD_1[[#This Row],[Total_Amount]]&gt;=2000,"High",IF(salesD_1[[#This Row],[Total_Amount]]&gt;=1000,"Medium","Low"))</f>
        <v>Medium</v>
      </c>
    </row>
    <row r="223" spans="1:11" x14ac:dyDescent="0.3">
      <c r="A223" t="s">
        <v>1416</v>
      </c>
      <c r="B223" s="2">
        <v>45729</v>
      </c>
      <c r="C223" t="s">
        <v>203</v>
      </c>
      <c r="D223" t="s">
        <v>885</v>
      </c>
      <c r="E223" t="s">
        <v>1164</v>
      </c>
      <c r="F223">
        <v>4</v>
      </c>
      <c r="G223">
        <v>652.28</v>
      </c>
      <c r="H223">
        <v>0.15</v>
      </c>
      <c r="I223" t="s">
        <v>1189</v>
      </c>
      <c r="J223">
        <v>2217.752</v>
      </c>
      <c r="K223" s="5" t="str">
        <f>IF(salesD_1[[#This Row],[Total_Amount]]&gt;=2000,"High",IF(salesD_1[[#This Row],[Total_Amount]]&gt;=1000,"Medium","Low"))</f>
        <v>High</v>
      </c>
    </row>
    <row r="224" spans="1:11" x14ac:dyDescent="0.3">
      <c r="A224" t="s">
        <v>1417</v>
      </c>
      <c r="B224" s="2">
        <v>45480</v>
      </c>
      <c r="C224" t="s">
        <v>448</v>
      </c>
      <c r="D224" t="s">
        <v>1041</v>
      </c>
      <c r="E224" t="s">
        <v>1172</v>
      </c>
      <c r="F224">
        <v>3</v>
      </c>
      <c r="G224">
        <v>207.8</v>
      </c>
      <c r="H224">
        <v>0.15</v>
      </c>
      <c r="I224" t="s">
        <v>1189</v>
      </c>
      <c r="J224">
        <v>529.8900000000001</v>
      </c>
      <c r="K224" s="5" t="str">
        <f>IF(salesD_1[[#This Row],[Total_Amount]]&gt;=2000,"High",IF(salesD_1[[#This Row],[Total_Amount]]&gt;=1000,"Medium","Low"))</f>
        <v>Low</v>
      </c>
    </row>
    <row r="225" spans="1:11" x14ac:dyDescent="0.3">
      <c r="A225" t="s">
        <v>1418</v>
      </c>
      <c r="B225" s="2">
        <v>45361</v>
      </c>
      <c r="C225" t="s">
        <v>775</v>
      </c>
      <c r="D225" t="s">
        <v>995</v>
      </c>
      <c r="E225" t="s">
        <v>1166</v>
      </c>
      <c r="F225">
        <v>4</v>
      </c>
      <c r="G225">
        <v>385.5</v>
      </c>
      <c r="H225">
        <v>0.03</v>
      </c>
      <c r="I225" t="s">
        <v>1191</v>
      </c>
      <c r="J225">
        <v>1495.74</v>
      </c>
      <c r="K225" s="5" t="str">
        <f>IF(salesD_1[[#This Row],[Total_Amount]]&gt;=2000,"High",IF(salesD_1[[#This Row],[Total_Amount]]&gt;=1000,"Medium","Low"))</f>
        <v>Medium</v>
      </c>
    </row>
    <row r="226" spans="1:11" x14ac:dyDescent="0.3">
      <c r="A226" t="s">
        <v>1419</v>
      </c>
      <c r="B226" s="2">
        <v>45915</v>
      </c>
      <c r="C226" t="s">
        <v>199</v>
      </c>
      <c r="D226" t="s">
        <v>1007</v>
      </c>
      <c r="E226" t="s">
        <v>1141</v>
      </c>
      <c r="F226">
        <v>3</v>
      </c>
      <c r="G226">
        <v>548.19000000000005</v>
      </c>
      <c r="H226">
        <v>0.12</v>
      </c>
      <c r="I226" t="s">
        <v>1189</v>
      </c>
      <c r="J226">
        <v>1447.2216000000001</v>
      </c>
      <c r="K226" s="5" t="str">
        <f>IF(salesD_1[[#This Row],[Total_Amount]]&gt;=2000,"High",IF(salesD_1[[#This Row],[Total_Amount]]&gt;=1000,"Medium","Low"))</f>
        <v>Medium</v>
      </c>
    </row>
    <row r="227" spans="1:11" x14ac:dyDescent="0.3">
      <c r="A227" t="s">
        <v>1420</v>
      </c>
      <c r="B227" s="2">
        <v>45607</v>
      </c>
      <c r="C227" t="s">
        <v>155</v>
      </c>
      <c r="D227" t="s">
        <v>1032</v>
      </c>
      <c r="E227" t="s">
        <v>1151</v>
      </c>
      <c r="F227">
        <v>3</v>
      </c>
      <c r="G227">
        <v>927.6</v>
      </c>
      <c r="H227">
        <v>0.09</v>
      </c>
      <c r="I227" t="s">
        <v>1189</v>
      </c>
      <c r="J227">
        <v>2532.348</v>
      </c>
      <c r="K227" s="5" t="str">
        <f>IF(salesD_1[[#This Row],[Total_Amount]]&gt;=2000,"High",IF(salesD_1[[#This Row],[Total_Amount]]&gt;=1000,"Medium","Low"))</f>
        <v>High</v>
      </c>
    </row>
    <row r="228" spans="1:11" x14ac:dyDescent="0.3">
      <c r="A228" t="s">
        <v>1421</v>
      </c>
      <c r="B228" s="2">
        <v>45666</v>
      </c>
      <c r="C228" t="s">
        <v>444</v>
      </c>
      <c r="D228" t="s">
        <v>995</v>
      </c>
      <c r="E228" t="s">
        <v>1131</v>
      </c>
      <c r="F228">
        <v>4</v>
      </c>
      <c r="G228">
        <v>585.04</v>
      </c>
      <c r="H228">
        <v>0.22</v>
      </c>
      <c r="I228" t="s">
        <v>1191</v>
      </c>
      <c r="J228">
        <v>1825.3248000000001</v>
      </c>
      <c r="K228" s="5" t="str">
        <f>IF(salesD_1[[#This Row],[Total_Amount]]&gt;=2000,"High",IF(salesD_1[[#This Row],[Total_Amount]]&gt;=1000,"Medium","Low"))</f>
        <v>Medium</v>
      </c>
    </row>
    <row r="229" spans="1:11" x14ac:dyDescent="0.3">
      <c r="A229" t="s">
        <v>1422</v>
      </c>
      <c r="B229" s="2">
        <v>45406</v>
      </c>
      <c r="C229" t="s">
        <v>1372</v>
      </c>
      <c r="D229" t="s">
        <v>926</v>
      </c>
      <c r="E229" t="s">
        <v>1126</v>
      </c>
      <c r="F229">
        <v>2</v>
      </c>
      <c r="G229">
        <v>999.89</v>
      </c>
      <c r="H229">
        <v>0.09</v>
      </c>
      <c r="I229" t="s">
        <v>1189</v>
      </c>
      <c r="J229">
        <v>1819.7998</v>
      </c>
      <c r="K229" s="5" t="str">
        <f>IF(salesD_1[[#This Row],[Total_Amount]]&gt;=2000,"High",IF(salesD_1[[#This Row],[Total_Amount]]&gt;=1000,"Medium","Low"))</f>
        <v>Medium</v>
      </c>
    </row>
    <row r="230" spans="1:11" x14ac:dyDescent="0.3">
      <c r="A230" t="s">
        <v>1423</v>
      </c>
      <c r="B230" s="2">
        <v>45284</v>
      </c>
      <c r="C230" t="s">
        <v>213</v>
      </c>
      <c r="D230" t="s">
        <v>1038</v>
      </c>
      <c r="E230" t="s">
        <v>1131</v>
      </c>
      <c r="F230">
        <v>2</v>
      </c>
      <c r="G230">
        <v>848.98</v>
      </c>
      <c r="H230">
        <v>0.04</v>
      </c>
      <c r="I230" t="s">
        <v>1191</v>
      </c>
      <c r="J230">
        <v>1630.0416</v>
      </c>
      <c r="K230" s="5" t="str">
        <f>IF(salesD_1[[#This Row],[Total_Amount]]&gt;=2000,"High",IF(salesD_1[[#This Row],[Total_Amount]]&gt;=1000,"Medium","Low"))</f>
        <v>Medium</v>
      </c>
    </row>
    <row r="231" spans="1:11" x14ac:dyDescent="0.3">
      <c r="A231" t="s">
        <v>1424</v>
      </c>
      <c r="B231" s="2">
        <v>45348</v>
      </c>
      <c r="C231" t="s">
        <v>262</v>
      </c>
      <c r="D231" t="s">
        <v>992</v>
      </c>
      <c r="E231" t="s">
        <v>1164</v>
      </c>
      <c r="F231">
        <v>3</v>
      </c>
      <c r="G231">
        <v>769.56</v>
      </c>
      <c r="H231">
        <v>0.08</v>
      </c>
      <c r="I231" t="s">
        <v>1189</v>
      </c>
      <c r="J231">
        <v>2123.9856</v>
      </c>
      <c r="K231" s="5" t="str">
        <f>IF(salesD_1[[#This Row],[Total_Amount]]&gt;=2000,"High",IF(salesD_1[[#This Row],[Total_Amount]]&gt;=1000,"Medium","Low"))</f>
        <v>High</v>
      </c>
    </row>
    <row r="232" spans="1:11" x14ac:dyDescent="0.3">
      <c r="A232" t="s">
        <v>1425</v>
      </c>
      <c r="B232" s="2">
        <v>45676</v>
      </c>
      <c r="C232" t="s">
        <v>119</v>
      </c>
      <c r="D232" t="s">
        <v>955</v>
      </c>
      <c r="E232" t="s">
        <v>1162</v>
      </c>
      <c r="F232">
        <v>3</v>
      </c>
      <c r="G232">
        <v>449.88</v>
      </c>
      <c r="H232">
        <v>0.1</v>
      </c>
      <c r="I232" t="s">
        <v>1191</v>
      </c>
      <c r="J232">
        <v>1214.6759999999999</v>
      </c>
      <c r="K232" s="5" t="str">
        <f>IF(salesD_1[[#This Row],[Total_Amount]]&gt;=2000,"High",IF(salesD_1[[#This Row],[Total_Amount]]&gt;=1000,"Medium","Low"))</f>
        <v>Medium</v>
      </c>
    </row>
    <row r="233" spans="1:11" x14ac:dyDescent="0.3">
      <c r="A233" t="s">
        <v>1426</v>
      </c>
      <c r="B233" s="2">
        <v>45863</v>
      </c>
      <c r="C233" t="s">
        <v>458</v>
      </c>
      <c r="D233" t="s">
        <v>1020</v>
      </c>
      <c r="E233" t="s">
        <v>1159</v>
      </c>
      <c r="F233">
        <v>4</v>
      </c>
      <c r="G233">
        <v>383.74</v>
      </c>
      <c r="H233">
        <v>0.01</v>
      </c>
      <c r="I233" t="s">
        <v>1189</v>
      </c>
      <c r="J233">
        <v>1519.6104</v>
      </c>
      <c r="K233" s="5" t="str">
        <f>IF(salesD_1[[#This Row],[Total_Amount]]&gt;=2000,"High",IF(salesD_1[[#This Row],[Total_Amount]]&gt;=1000,"Medium","Low"))</f>
        <v>Medium</v>
      </c>
    </row>
    <row r="234" spans="1:11" x14ac:dyDescent="0.3">
      <c r="A234" t="s">
        <v>1427</v>
      </c>
      <c r="B234" s="2">
        <v>45409</v>
      </c>
      <c r="C234" t="s">
        <v>271</v>
      </c>
      <c r="D234" t="s">
        <v>986</v>
      </c>
      <c r="E234" t="s">
        <v>1154</v>
      </c>
      <c r="F234">
        <v>4</v>
      </c>
      <c r="G234">
        <v>794.97</v>
      </c>
      <c r="H234">
        <v>0.24</v>
      </c>
      <c r="I234" t="s">
        <v>1191</v>
      </c>
      <c r="J234">
        <v>2416.7087999999999</v>
      </c>
      <c r="K234" s="5" t="str">
        <f>IF(salesD_1[[#This Row],[Total_Amount]]&gt;=2000,"High",IF(salesD_1[[#This Row],[Total_Amount]]&gt;=1000,"Medium","Low"))</f>
        <v>High</v>
      </c>
    </row>
    <row r="235" spans="1:11" x14ac:dyDescent="0.3">
      <c r="A235" t="s">
        <v>1428</v>
      </c>
      <c r="B235" s="2">
        <v>45880</v>
      </c>
      <c r="C235" t="s">
        <v>38</v>
      </c>
      <c r="D235" t="s">
        <v>1050</v>
      </c>
      <c r="E235" t="s">
        <v>1138</v>
      </c>
      <c r="F235">
        <v>1</v>
      </c>
      <c r="G235">
        <v>989.63</v>
      </c>
      <c r="H235">
        <v>0.05</v>
      </c>
      <c r="I235" t="s">
        <v>1191</v>
      </c>
      <c r="J235">
        <v>940.1484999999999</v>
      </c>
      <c r="K235" s="5" t="str">
        <f>IF(salesD_1[[#This Row],[Total_Amount]]&gt;=2000,"High",IF(salesD_1[[#This Row],[Total_Amount]]&gt;=1000,"Medium","Low"))</f>
        <v>Low</v>
      </c>
    </row>
    <row r="236" spans="1:11" x14ac:dyDescent="0.3">
      <c r="A236" t="s">
        <v>1429</v>
      </c>
      <c r="B236" s="2">
        <v>45731</v>
      </c>
      <c r="C236" t="s">
        <v>542</v>
      </c>
      <c r="D236" t="s">
        <v>974</v>
      </c>
      <c r="E236" t="s">
        <v>1117</v>
      </c>
      <c r="F236">
        <v>1</v>
      </c>
      <c r="G236">
        <v>447.16</v>
      </c>
      <c r="H236">
        <v>0.22</v>
      </c>
      <c r="I236" t="s">
        <v>1194</v>
      </c>
      <c r="J236">
        <v>348.78480000000002</v>
      </c>
      <c r="K236" s="5" t="str">
        <f>IF(salesD_1[[#This Row],[Total_Amount]]&gt;=2000,"High",IF(salesD_1[[#This Row],[Total_Amount]]&gt;=1000,"Medium","Low"))</f>
        <v>Low</v>
      </c>
    </row>
    <row r="237" spans="1:11" x14ac:dyDescent="0.3">
      <c r="A237" t="s">
        <v>1430</v>
      </c>
      <c r="B237" s="2">
        <v>45671</v>
      </c>
      <c r="C237" t="s">
        <v>32</v>
      </c>
      <c r="D237" t="s">
        <v>1095</v>
      </c>
      <c r="E237" t="s">
        <v>1141</v>
      </c>
      <c r="F237">
        <v>1</v>
      </c>
      <c r="G237">
        <v>946.9</v>
      </c>
      <c r="H237">
        <v>0.28999999999999998</v>
      </c>
      <c r="I237" t="s">
        <v>1194</v>
      </c>
      <c r="J237">
        <v>672.29899999999998</v>
      </c>
      <c r="K237" s="5" t="str">
        <f>IF(salesD_1[[#This Row],[Total_Amount]]&gt;=2000,"High",IF(salesD_1[[#This Row],[Total_Amount]]&gt;=1000,"Medium","Low"))</f>
        <v>Low</v>
      </c>
    </row>
    <row r="238" spans="1:11" x14ac:dyDescent="0.3">
      <c r="A238" t="s">
        <v>1431</v>
      </c>
      <c r="B238" s="2">
        <v>45809</v>
      </c>
      <c r="C238" t="s">
        <v>301</v>
      </c>
      <c r="D238" t="s">
        <v>855</v>
      </c>
      <c r="E238" t="s">
        <v>1117</v>
      </c>
      <c r="F238">
        <v>4</v>
      </c>
      <c r="G238">
        <v>469.68</v>
      </c>
      <c r="H238">
        <v>0.19</v>
      </c>
      <c r="I238" t="s">
        <v>1189</v>
      </c>
      <c r="J238">
        <v>1521.7632000000001</v>
      </c>
      <c r="K238" s="5" t="str">
        <f>IF(salesD_1[[#This Row],[Total_Amount]]&gt;=2000,"High",IF(salesD_1[[#This Row],[Total_Amount]]&gt;=1000,"Medium","Low"))</f>
        <v>Medium</v>
      </c>
    </row>
    <row r="239" spans="1:11" x14ac:dyDescent="0.3">
      <c r="A239" t="s">
        <v>1432</v>
      </c>
      <c r="B239" s="2">
        <v>45559</v>
      </c>
      <c r="C239" t="s">
        <v>774</v>
      </c>
      <c r="D239" t="s">
        <v>891</v>
      </c>
      <c r="E239" t="s">
        <v>1172</v>
      </c>
      <c r="F239">
        <v>4</v>
      </c>
      <c r="G239">
        <v>320.64</v>
      </c>
      <c r="H239">
        <v>0.2</v>
      </c>
      <c r="I239" t="s">
        <v>1194</v>
      </c>
      <c r="J239">
        <v>1026.048</v>
      </c>
      <c r="K239" s="5" t="str">
        <f>IF(salesD_1[[#This Row],[Total_Amount]]&gt;=2000,"High",IF(salesD_1[[#This Row],[Total_Amount]]&gt;=1000,"Medium","Low"))</f>
        <v>Medium</v>
      </c>
    </row>
    <row r="240" spans="1:11" x14ac:dyDescent="0.3">
      <c r="A240" t="s">
        <v>1433</v>
      </c>
      <c r="B240" s="2">
        <v>45253</v>
      </c>
      <c r="C240" t="s">
        <v>254</v>
      </c>
      <c r="D240" t="s">
        <v>848</v>
      </c>
      <c r="E240" t="s">
        <v>1138</v>
      </c>
      <c r="F240">
        <v>1</v>
      </c>
      <c r="G240">
        <v>594.44000000000005</v>
      </c>
      <c r="H240">
        <v>0.21</v>
      </c>
      <c r="I240" t="s">
        <v>1189</v>
      </c>
      <c r="J240">
        <v>469.60759999999999</v>
      </c>
      <c r="K240" s="5" t="str">
        <f>IF(salesD_1[[#This Row],[Total_Amount]]&gt;=2000,"High",IF(salesD_1[[#This Row],[Total_Amount]]&gt;=1000,"Medium","Low"))</f>
        <v>Low</v>
      </c>
    </row>
    <row r="241" spans="1:11" x14ac:dyDescent="0.3">
      <c r="A241" t="s">
        <v>1434</v>
      </c>
      <c r="B241" s="2">
        <v>45861</v>
      </c>
      <c r="C241" t="s">
        <v>370</v>
      </c>
      <c r="D241" t="s">
        <v>1071</v>
      </c>
      <c r="E241" t="s">
        <v>1147</v>
      </c>
      <c r="F241">
        <v>3</v>
      </c>
      <c r="G241">
        <v>91.7</v>
      </c>
      <c r="H241">
        <v>0.08</v>
      </c>
      <c r="I241" t="s">
        <v>1194</v>
      </c>
      <c r="J241">
        <v>253.09200000000001</v>
      </c>
      <c r="K241" s="5" t="str">
        <f>IF(salesD_1[[#This Row],[Total_Amount]]&gt;=2000,"High",IF(salesD_1[[#This Row],[Total_Amount]]&gt;=1000,"Medium","Low"))</f>
        <v>Low</v>
      </c>
    </row>
    <row r="242" spans="1:11" x14ac:dyDescent="0.3">
      <c r="A242" t="s">
        <v>1435</v>
      </c>
      <c r="B242" s="2">
        <v>45917</v>
      </c>
      <c r="C242" t="s">
        <v>80</v>
      </c>
      <c r="D242" t="s">
        <v>998</v>
      </c>
      <c r="E242" t="s">
        <v>1159</v>
      </c>
      <c r="F242">
        <v>3</v>
      </c>
      <c r="G242">
        <v>741.33</v>
      </c>
      <c r="H242">
        <v>0.03</v>
      </c>
      <c r="I242" t="s">
        <v>1189</v>
      </c>
      <c r="J242">
        <v>2157.2703000000001</v>
      </c>
      <c r="K242" s="5" t="str">
        <f>IF(salesD_1[[#This Row],[Total_Amount]]&gt;=2000,"High",IF(salesD_1[[#This Row],[Total_Amount]]&gt;=1000,"Medium","Low"))</f>
        <v>High</v>
      </c>
    </row>
    <row r="243" spans="1:11" x14ac:dyDescent="0.3">
      <c r="A243" t="s">
        <v>1436</v>
      </c>
      <c r="B243" s="2">
        <v>45754</v>
      </c>
      <c r="C243" t="s">
        <v>754</v>
      </c>
      <c r="D243" t="s">
        <v>1228</v>
      </c>
      <c r="E243" t="s">
        <v>1178</v>
      </c>
      <c r="F243">
        <v>1</v>
      </c>
      <c r="G243">
        <v>922.78</v>
      </c>
      <c r="H243">
        <v>0.28999999999999998</v>
      </c>
      <c r="I243" t="s">
        <v>1194</v>
      </c>
      <c r="J243">
        <v>655.17379999999991</v>
      </c>
      <c r="K243" s="5" t="str">
        <f>IF(salesD_1[[#This Row],[Total_Amount]]&gt;=2000,"High",IF(salesD_1[[#This Row],[Total_Amount]]&gt;=1000,"Medium","Low"))</f>
        <v>Low</v>
      </c>
    </row>
    <row r="244" spans="1:11" x14ac:dyDescent="0.3">
      <c r="A244" t="s">
        <v>1437</v>
      </c>
      <c r="B244" s="2">
        <v>45312</v>
      </c>
      <c r="C244" t="s">
        <v>526</v>
      </c>
      <c r="D244" t="s">
        <v>821</v>
      </c>
      <c r="E244" t="s">
        <v>1169</v>
      </c>
      <c r="F244">
        <v>1</v>
      </c>
      <c r="G244">
        <v>394.35</v>
      </c>
      <c r="H244">
        <v>0.09</v>
      </c>
      <c r="I244" t="s">
        <v>1191</v>
      </c>
      <c r="J244">
        <v>358.85849999999999</v>
      </c>
      <c r="K244" s="5" t="str">
        <f>IF(salesD_1[[#This Row],[Total_Amount]]&gt;=2000,"High",IF(salesD_1[[#This Row],[Total_Amount]]&gt;=1000,"Medium","Low"))</f>
        <v>Low</v>
      </c>
    </row>
    <row r="245" spans="1:11" x14ac:dyDescent="0.3">
      <c r="A245" t="s">
        <v>1438</v>
      </c>
      <c r="B245" s="2">
        <v>45480</v>
      </c>
      <c r="C245" t="s">
        <v>585</v>
      </c>
      <c r="D245" t="s">
        <v>1007</v>
      </c>
      <c r="E245" t="s">
        <v>1157</v>
      </c>
      <c r="F245">
        <v>2</v>
      </c>
      <c r="G245">
        <v>703.95</v>
      </c>
      <c r="H245">
        <v>0.03</v>
      </c>
      <c r="I245" t="s">
        <v>1189</v>
      </c>
      <c r="J245">
        <v>1365.663</v>
      </c>
      <c r="K245" s="5" t="str">
        <f>IF(salesD_1[[#This Row],[Total_Amount]]&gt;=2000,"High",IF(salesD_1[[#This Row],[Total_Amount]]&gt;=1000,"Medium","Low"))</f>
        <v>Medium</v>
      </c>
    </row>
    <row r="246" spans="1:11" x14ac:dyDescent="0.3">
      <c r="A246" t="s">
        <v>1439</v>
      </c>
      <c r="B246" s="2">
        <v>45780</v>
      </c>
      <c r="C246" t="s">
        <v>346</v>
      </c>
      <c r="D246" t="s">
        <v>844</v>
      </c>
      <c r="E246" t="s">
        <v>1117</v>
      </c>
      <c r="F246">
        <v>4</v>
      </c>
      <c r="G246">
        <v>452.67</v>
      </c>
      <c r="H246">
        <v>0.28000000000000003</v>
      </c>
      <c r="I246" t="s">
        <v>1191</v>
      </c>
      <c r="J246">
        <v>1303.6895999999999</v>
      </c>
      <c r="K246" s="5" t="str">
        <f>IF(salesD_1[[#This Row],[Total_Amount]]&gt;=2000,"High",IF(salesD_1[[#This Row],[Total_Amount]]&gt;=1000,"Medium","Low"))</f>
        <v>Medium</v>
      </c>
    </row>
    <row r="247" spans="1:11" x14ac:dyDescent="0.3">
      <c r="A247" t="s">
        <v>1440</v>
      </c>
      <c r="B247" s="2">
        <v>45349</v>
      </c>
      <c r="C247" t="s">
        <v>733</v>
      </c>
      <c r="D247" t="s">
        <v>821</v>
      </c>
      <c r="E247" t="s">
        <v>1144</v>
      </c>
      <c r="F247">
        <v>2</v>
      </c>
      <c r="G247">
        <v>377.3</v>
      </c>
      <c r="H247">
        <v>0.15</v>
      </c>
      <c r="I247" t="s">
        <v>1191</v>
      </c>
      <c r="J247">
        <v>641.41</v>
      </c>
      <c r="K247" s="5" t="str">
        <f>IF(salesD_1[[#This Row],[Total_Amount]]&gt;=2000,"High",IF(salesD_1[[#This Row],[Total_Amount]]&gt;=1000,"Medium","Low"))</f>
        <v>Low</v>
      </c>
    </row>
    <row r="248" spans="1:11" x14ac:dyDescent="0.3">
      <c r="A248" t="s">
        <v>1441</v>
      </c>
      <c r="B248" s="2">
        <v>45846</v>
      </c>
      <c r="C248" t="s">
        <v>557</v>
      </c>
      <c r="D248" t="s">
        <v>1035</v>
      </c>
      <c r="E248" t="s">
        <v>1144</v>
      </c>
      <c r="F248">
        <v>2</v>
      </c>
      <c r="G248">
        <v>130.47999999999999</v>
      </c>
      <c r="H248">
        <v>0.23</v>
      </c>
      <c r="I248" t="s">
        <v>1191</v>
      </c>
      <c r="J248">
        <v>200.9392</v>
      </c>
      <c r="K248" s="5" t="str">
        <f>IF(salesD_1[[#This Row],[Total_Amount]]&gt;=2000,"High",IF(salesD_1[[#This Row],[Total_Amount]]&gt;=1000,"Medium","Low"))</f>
        <v>Low</v>
      </c>
    </row>
    <row r="249" spans="1:11" x14ac:dyDescent="0.3">
      <c r="A249" t="s">
        <v>1442</v>
      </c>
      <c r="B249" s="2">
        <v>45729</v>
      </c>
      <c r="C249" t="s">
        <v>693</v>
      </c>
      <c r="D249" t="s">
        <v>1095</v>
      </c>
      <c r="E249" t="s">
        <v>1159</v>
      </c>
      <c r="F249">
        <v>1</v>
      </c>
      <c r="G249">
        <v>809.45</v>
      </c>
      <c r="H249">
        <v>0.09</v>
      </c>
      <c r="I249" t="s">
        <v>1194</v>
      </c>
      <c r="J249">
        <v>736.59950000000003</v>
      </c>
      <c r="K249" s="5" t="str">
        <f>IF(salesD_1[[#This Row],[Total_Amount]]&gt;=2000,"High",IF(salesD_1[[#This Row],[Total_Amount]]&gt;=1000,"Medium","Low"))</f>
        <v>Low</v>
      </c>
    </row>
    <row r="250" spans="1:11" x14ac:dyDescent="0.3">
      <c r="A250" t="s">
        <v>1443</v>
      </c>
      <c r="B250" s="2">
        <v>45768</v>
      </c>
      <c r="C250" t="s">
        <v>179</v>
      </c>
      <c r="D250" t="s">
        <v>945</v>
      </c>
      <c r="E250" t="s">
        <v>1151</v>
      </c>
      <c r="F250">
        <v>3</v>
      </c>
      <c r="G250">
        <v>499.12</v>
      </c>
      <c r="H250">
        <v>0.05</v>
      </c>
      <c r="I250" t="s">
        <v>1191</v>
      </c>
      <c r="J250">
        <v>1422.492</v>
      </c>
      <c r="K250" s="5" t="str">
        <f>IF(salesD_1[[#This Row],[Total_Amount]]&gt;=2000,"High",IF(salesD_1[[#This Row],[Total_Amount]]&gt;=1000,"Medium","Low"))</f>
        <v>Medium</v>
      </c>
    </row>
    <row r="251" spans="1:11" x14ac:dyDescent="0.3">
      <c r="A251" t="s">
        <v>1444</v>
      </c>
      <c r="B251" s="2">
        <v>45606</v>
      </c>
      <c r="C251" t="s">
        <v>64</v>
      </c>
      <c r="D251" t="s">
        <v>1016</v>
      </c>
      <c r="E251" t="s">
        <v>1131</v>
      </c>
      <c r="F251">
        <v>2</v>
      </c>
      <c r="G251">
        <v>894.58</v>
      </c>
      <c r="H251">
        <v>0.25</v>
      </c>
      <c r="I251" t="s">
        <v>1189</v>
      </c>
      <c r="J251">
        <v>1341.87</v>
      </c>
      <c r="K251" s="5" t="str">
        <f>IF(salesD_1[[#This Row],[Total_Amount]]&gt;=2000,"High",IF(salesD_1[[#This Row],[Total_Amount]]&gt;=1000,"Medium","Low"))</f>
        <v>Medium</v>
      </c>
    </row>
    <row r="252" spans="1:11" x14ac:dyDescent="0.3">
      <c r="A252" t="s">
        <v>1445</v>
      </c>
      <c r="B252" s="2">
        <v>45513</v>
      </c>
      <c r="C252" t="s">
        <v>247</v>
      </c>
      <c r="D252" t="s">
        <v>1038</v>
      </c>
      <c r="E252" t="s">
        <v>1151</v>
      </c>
      <c r="F252">
        <v>4</v>
      </c>
      <c r="G252">
        <v>578.39</v>
      </c>
      <c r="H252">
        <v>0.01</v>
      </c>
      <c r="I252" t="s">
        <v>1189</v>
      </c>
      <c r="J252">
        <v>2290.4243999999999</v>
      </c>
      <c r="K252" s="5" t="str">
        <f>IF(salesD_1[[#This Row],[Total_Amount]]&gt;=2000,"High",IF(salesD_1[[#This Row],[Total_Amount]]&gt;=1000,"Medium","Low"))</f>
        <v>High</v>
      </c>
    </row>
    <row r="253" spans="1:11" x14ac:dyDescent="0.3">
      <c r="A253" t="s">
        <v>1446</v>
      </c>
      <c r="B253" s="2">
        <v>45356</v>
      </c>
      <c r="C253" t="s">
        <v>766</v>
      </c>
      <c r="D253" t="s">
        <v>933</v>
      </c>
      <c r="E253" t="s">
        <v>1172</v>
      </c>
      <c r="F253">
        <v>4</v>
      </c>
      <c r="G253">
        <v>982.45</v>
      </c>
      <c r="H253">
        <v>0.2</v>
      </c>
      <c r="I253" t="s">
        <v>1191</v>
      </c>
      <c r="J253">
        <v>3143.84</v>
      </c>
      <c r="K253" s="5" t="str">
        <f>IF(salesD_1[[#This Row],[Total_Amount]]&gt;=2000,"High",IF(salesD_1[[#This Row],[Total_Amount]]&gt;=1000,"Medium","Low"))</f>
        <v>High</v>
      </c>
    </row>
    <row r="254" spans="1:11" x14ac:dyDescent="0.3">
      <c r="A254" t="s">
        <v>1447</v>
      </c>
      <c r="B254" s="2">
        <v>45925</v>
      </c>
      <c r="C254" t="s">
        <v>715</v>
      </c>
      <c r="D254" t="s">
        <v>1107</v>
      </c>
      <c r="E254" t="s">
        <v>1178</v>
      </c>
      <c r="F254">
        <v>1</v>
      </c>
      <c r="G254">
        <v>549.52</v>
      </c>
      <c r="H254">
        <v>0.1</v>
      </c>
      <c r="I254" t="s">
        <v>1191</v>
      </c>
      <c r="J254">
        <v>494.56799999999998</v>
      </c>
      <c r="K254" s="5" t="str">
        <f>IF(salesD_1[[#This Row],[Total_Amount]]&gt;=2000,"High",IF(salesD_1[[#This Row],[Total_Amount]]&gt;=1000,"Medium","Low"))</f>
        <v>Low</v>
      </c>
    </row>
    <row r="255" spans="1:11" x14ac:dyDescent="0.3">
      <c r="A255" t="s">
        <v>1448</v>
      </c>
      <c r="B255" s="2">
        <v>45876</v>
      </c>
      <c r="C255" t="s">
        <v>406</v>
      </c>
      <c r="D255" t="s">
        <v>1089</v>
      </c>
      <c r="E255" t="s">
        <v>1175</v>
      </c>
      <c r="F255">
        <v>2</v>
      </c>
      <c r="G255">
        <v>239.92</v>
      </c>
      <c r="H255">
        <v>0.16</v>
      </c>
      <c r="I255" t="s">
        <v>1189</v>
      </c>
      <c r="J255">
        <v>403.06560000000002</v>
      </c>
      <c r="K255" s="5" t="str">
        <f>IF(salesD_1[[#This Row],[Total_Amount]]&gt;=2000,"High",IF(salesD_1[[#This Row],[Total_Amount]]&gt;=1000,"Medium","Low"))</f>
        <v>Low</v>
      </c>
    </row>
    <row r="256" spans="1:11" x14ac:dyDescent="0.3">
      <c r="A256" t="s">
        <v>1449</v>
      </c>
      <c r="B256" s="2">
        <v>45338</v>
      </c>
      <c r="C256" t="s">
        <v>177</v>
      </c>
      <c r="D256" t="s">
        <v>1089</v>
      </c>
      <c r="E256" t="s">
        <v>1141</v>
      </c>
      <c r="F256">
        <v>2</v>
      </c>
      <c r="G256">
        <v>878.05</v>
      </c>
      <c r="H256">
        <v>0.11</v>
      </c>
      <c r="I256" t="s">
        <v>1191</v>
      </c>
      <c r="J256">
        <v>1562.9290000000001</v>
      </c>
      <c r="K256" s="5" t="str">
        <f>IF(salesD_1[[#This Row],[Total_Amount]]&gt;=2000,"High",IF(salesD_1[[#This Row],[Total_Amount]]&gt;=1000,"Medium","Low"))</f>
        <v>Medium</v>
      </c>
    </row>
    <row r="257" spans="1:11" x14ac:dyDescent="0.3">
      <c r="A257" t="s">
        <v>1450</v>
      </c>
      <c r="B257" s="2">
        <v>45746</v>
      </c>
      <c r="C257" t="s">
        <v>110</v>
      </c>
      <c r="D257" t="s">
        <v>792</v>
      </c>
      <c r="E257" t="s">
        <v>1151</v>
      </c>
      <c r="F257">
        <v>3</v>
      </c>
      <c r="G257">
        <v>546.96</v>
      </c>
      <c r="H257">
        <v>0.19</v>
      </c>
      <c r="I257" t="s">
        <v>1189</v>
      </c>
      <c r="J257">
        <v>1329.1128000000001</v>
      </c>
      <c r="K257" s="5" t="str">
        <f>IF(salesD_1[[#This Row],[Total_Amount]]&gt;=2000,"High",IF(salesD_1[[#This Row],[Total_Amount]]&gt;=1000,"Medium","Low"))</f>
        <v>Medium</v>
      </c>
    </row>
    <row r="258" spans="1:11" x14ac:dyDescent="0.3">
      <c r="A258" t="s">
        <v>1451</v>
      </c>
      <c r="B258" s="2">
        <v>45706</v>
      </c>
      <c r="C258" t="s">
        <v>746</v>
      </c>
      <c r="D258" t="s">
        <v>855</v>
      </c>
      <c r="E258" t="s">
        <v>1154</v>
      </c>
      <c r="F258">
        <v>2</v>
      </c>
      <c r="G258">
        <v>71.77</v>
      </c>
      <c r="H258">
        <v>0.22</v>
      </c>
      <c r="I258" t="s">
        <v>1189</v>
      </c>
      <c r="J258">
        <v>111.96120000000001</v>
      </c>
      <c r="K258" s="5" t="str">
        <f>IF(salesD_1[[#This Row],[Total_Amount]]&gt;=2000,"High",IF(salesD_1[[#This Row],[Total_Amount]]&gt;=1000,"Medium","Low"))</f>
        <v>Low</v>
      </c>
    </row>
    <row r="259" spans="1:11" x14ac:dyDescent="0.3">
      <c r="A259" t="s">
        <v>1452</v>
      </c>
      <c r="B259" s="2">
        <v>45717</v>
      </c>
      <c r="C259" t="s">
        <v>42</v>
      </c>
      <c r="D259" t="s">
        <v>878</v>
      </c>
      <c r="E259" t="s">
        <v>1122</v>
      </c>
      <c r="F259">
        <v>2</v>
      </c>
      <c r="G259">
        <v>679.86</v>
      </c>
      <c r="H259">
        <v>0.22</v>
      </c>
      <c r="I259" t="s">
        <v>1194</v>
      </c>
      <c r="J259">
        <v>1060.5816</v>
      </c>
      <c r="K259" s="5" t="str">
        <f>IF(salesD_1[[#This Row],[Total_Amount]]&gt;=2000,"High",IF(salesD_1[[#This Row],[Total_Amount]]&gt;=1000,"Medium","Low"))</f>
        <v>Medium</v>
      </c>
    </row>
    <row r="260" spans="1:11" x14ac:dyDescent="0.3">
      <c r="A260" t="s">
        <v>1453</v>
      </c>
      <c r="B260" s="2">
        <v>45300</v>
      </c>
      <c r="C260" t="s">
        <v>256</v>
      </c>
      <c r="D260" t="s">
        <v>913</v>
      </c>
      <c r="E260" t="s">
        <v>1172</v>
      </c>
      <c r="F260">
        <v>1</v>
      </c>
      <c r="G260">
        <v>222.94</v>
      </c>
      <c r="H260">
        <v>0.19</v>
      </c>
      <c r="I260" t="s">
        <v>1189</v>
      </c>
      <c r="J260">
        <v>180.5814</v>
      </c>
      <c r="K260" s="5" t="str">
        <f>IF(salesD_1[[#This Row],[Total_Amount]]&gt;=2000,"High",IF(salesD_1[[#This Row],[Total_Amount]]&gt;=1000,"Medium","Low"))</f>
        <v>Low</v>
      </c>
    </row>
    <row r="261" spans="1:11" x14ac:dyDescent="0.3">
      <c r="A261" t="s">
        <v>1454</v>
      </c>
      <c r="B261" s="2">
        <v>45773</v>
      </c>
      <c r="C261" t="s">
        <v>418</v>
      </c>
      <c r="D261" t="s">
        <v>913</v>
      </c>
      <c r="E261" t="s">
        <v>1126</v>
      </c>
      <c r="F261">
        <v>2</v>
      </c>
      <c r="G261">
        <v>355.3</v>
      </c>
      <c r="H261">
        <v>0.17000000000000004</v>
      </c>
      <c r="I261" t="s">
        <v>1191</v>
      </c>
      <c r="J261">
        <v>589.798</v>
      </c>
      <c r="K261" s="5" t="str">
        <f>IF(salesD_1[[#This Row],[Total_Amount]]&gt;=2000,"High",IF(salesD_1[[#This Row],[Total_Amount]]&gt;=1000,"Medium","Low"))</f>
        <v>Low</v>
      </c>
    </row>
    <row r="262" spans="1:11" x14ac:dyDescent="0.3">
      <c r="A262" t="s">
        <v>1455</v>
      </c>
      <c r="B262" s="2">
        <v>45497</v>
      </c>
      <c r="C262" t="s">
        <v>209</v>
      </c>
      <c r="D262" t="s">
        <v>1080</v>
      </c>
      <c r="E262" t="s">
        <v>1178</v>
      </c>
      <c r="F262">
        <v>4</v>
      </c>
      <c r="G262">
        <v>611.29999999999995</v>
      </c>
      <c r="H262">
        <v>0.11</v>
      </c>
      <c r="I262" t="s">
        <v>1191</v>
      </c>
      <c r="J262">
        <v>2176.2280000000001</v>
      </c>
      <c r="K262" s="5" t="str">
        <f>IF(salesD_1[[#This Row],[Total_Amount]]&gt;=2000,"High",IF(salesD_1[[#This Row],[Total_Amount]]&gt;=1000,"Medium","Low"))</f>
        <v>High</v>
      </c>
    </row>
    <row r="263" spans="1:11" x14ac:dyDescent="0.3">
      <c r="A263" t="s">
        <v>1456</v>
      </c>
      <c r="B263" s="2">
        <v>45742</v>
      </c>
      <c r="C263" t="s">
        <v>538</v>
      </c>
      <c r="D263" t="s">
        <v>787</v>
      </c>
      <c r="E263" t="s">
        <v>1147</v>
      </c>
      <c r="F263">
        <v>4</v>
      </c>
      <c r="G263">
        <v>849.21</v>
      </c>
      <c r="H263">
        <v>7.0000000000000007E-2</v>
      </c>
      <c r="I263" t="s">
        <v>1189</v>
      </c>
      <c r="J263">
        <v>3159.0612000000001</v>
      </c>
      <c r="K263" s="5" t="str">
        <f>IF(salesD_1[[#This Row],[Total_Amount]]&gt;=2000,"High",IF(salesD_1[[#This Row],[Total_Amount]]&gt;=1000,"Medium","Low"))</f>
        <v>High</v>
      </c>
    </row>
    <row r="264" spans="1:11" x14ac:dyDescent="0.3">
      <c r="A264" t="s">
        <v>1457</v>
      </c>
      <c r="B264" s="2">
        <v>45713</v>
      </c>
      <c r="C264" t="s">
        <v>359</v>
      </c>
      <c r="D264" t="s">
        <v>936</v>
      </c>
      <c r="E264" t="s">
        <v>1144</v>
      </c>
      <c r="F264">
        <v>3</v>
      </c>
      <c r="G264">
        <v>553.12</v>
      </c>
      <c r="H264">
        <v>0.28000000000000003</v>
      </c>
      <c r="I264" t="s">
        <v>1194</v>
      </c>
      <c r="J264">
        <v>1194.7392</v>
      </c>
      <c r="K264" s="5" t="str">
        <f>IF(salesD_1[[#This Row],[Total_Amount]]&gt;=2000,"High",IF(salesD_1[[#This Row],[Total_Amount]]&gt;=1000,"Medium","Low"))</f>
        <v>Medium</v>
      </c>
    </row>
    <row r="265" spans="1:11" x14ac:dyDescent="0.3">
      <c r="A265" t="s">
        <v>1458</v>
      </c>
      <c r="B265" s="2">
        <v>45826</v>
      </c>
      <c r="C265" t="s">
        <v>468</v>
      </c>
      <c r="D265" t="s">
        <v>1086</v>
      </c>
      <c r="E265" t="s">
        <v>1151</v>
      </c>
      <c r="F265">
        <v>2</v>
      </c>
      <c r="G265">
        <v>903.08</v>
      </c>
      <c r="H265">
        <v>0.18</v>
      </c>
      <c r="I265" t="s">
        <v>1194</v>
      </c>
      <c r="J265">
        <v>1481.0512000000001</v>
      </c>
      <c r="K265" s="5" t="str">
        <f>IF(salesD_1[[#This Row],[Total_Amount]]&gt;=2000,"High",IF(salesD_1[[#This Row],[Total_Amount]]&gt;=1000,"Medium","Low"))</f>
        <v>Medium</v>
      </c>
    </row>
    <row r="266" spans="1:11" x14ac:dyDescent="0.3">
      <c r="A266" t="s">
        <v>1459</v>
      </c>
      <c r="B266" s="2">
        <v>45648</v>
      </c>
      <c r="C266" t="s">
        <v>757</v>
      </c>
      <c r="D266" t="s">
        <v>1228</v>
      </c>
      <c r="E266" t="s">
        <v>1157</v>
      </c>
      <c r="F266">
        <v>4</v>
      </c>
      <c r="G266">
        <v>640.23</v>
      </c>
      <c r="H266">
        <v>0.06</v>
      </c>
      <c r="I266" t="s">
        <v>1194</v>
      </c>
      <c r="J266">
        <v>2407.2647999999999</v>
      </c>
      <c r="K266" s="5" t="str">
        <f>IF(salesD_1[[#This Row],[Total_Amount]]&gt;=2000,"High",IF(salesD_1[[#This Row],[Total_Amount]]&gt;=1000,"Medium","Low"))</f>
        <v>High</v>
      </c>
    </row>
    <row r="267" spans="1:11" x14ac:dyDescent="0.3">
      <c r="A267" t="s">
        <v>1460</v>
      </c>
      <c r="B267" s="2">
        <v>45836</v>
      </c>
      <c r="C267" t="s">
        <v>261</v>
      </c>
      <c r="D267" t="s">
        <v>868</v>
      </c>
      <c r="E267" t="s">
        <v>1141</v>
      </c>
      <c r="F267">
        <v>1</v>
      </c>
      <c r="G267">
        <v>518</v>
      </c>
      <c r="H267">
        <v>0.25</v>
      </c>
      <c r="I267" t="s">
        <v>1189</v>
      </c>
      <c r="J267">
        <v>388.5</v>
      </c>
      <c r="K267" s="5" t="str">
        <f>IF(salesD_1[[#This Row],[Total_Amount]]&gt;=2000,"High",IF(salesD_1[[#This Row],[Total_Amount]]&gt;=1000,"Medium","Low"))</f>
        <v>Low</v>
      </c>
    </row>
    <row r="268" spans="1:11" x14ac:dyDescent="0.3">
      <c r="A268" t="s">
        <v>1461</v>
      </c>
      <c r="B268" s="2">
        <v>45437</v>
      </c>
      <c r="C268" t="s">
        <v>690</v>
      </c>
      <c r="D268" t="s">
        <v>1004</v>
      </c>
      <c r="E268" t="s">
        <v>1134</v>
      </c>
      <c r="F268">
        <v>4</v>
      </c>
      <c r="G268">
        <v>779.25</v>
      </c>
      <c r="H268">
        <v>0.25</v>
      </c>
      <c r="I268" t="s">
        <v>1189</v>
      </c>
      <c r="J268">
        <v>2337.75</v>
      </c>
      <c r="K268" s="5" t="str">
        <f>IF(salesD_1[[#This Row],[Total_Amount]]&gt;=2000,"High",IF(salesD_1[[#This Row],[Total_Amount]]&gt;=1000,"Medium","Low"))</f>
        <v>High</v>
      </c>
    </row>
    <row r="269" spans="1:11" x14ac:dyDescent="0.3">
      <c r="A269" t="s">
        <v>1462</v>
      </c>
      <c r="B269" s="2">
        <v>45807</v>
      </c>
      <c r="C269" t="s">
        <v>228</v>
      </c>
      <c r="D269" t="s">
        <v>1062</v>
      </c>
      <c r="E269" t="s">
        <v>1144</v>
      </c>
      <c r="F269">
        <v>2</v>
      </c>
      <c r="G269">
        <v>467.75</v>
      </c>
      <c r="H269">
        <v>0.26</v>
      </c>
      <c r="I269" t="s">
        <v>1189</v>
      </c>
      <c r="J269">
        <v>692.27</v>
      </c>
      <c r="K269" s="5" t="str">
        <f>IF(salesD_1[[#This Row],[Total_Amount]]&gt;=2000,"High",IF(salesD_1[[#This Row],[Total_Amount]]&gt;=1000,"Medium","Low"))</f>
        <v>Low</v>
      </c>
    </row>
    <row r="270" spans="1:11" x14ac:dyDescent="0.3">
      <c r="A270" t="s">
        <v>1463</v>
      </c>
      <c r="B270" s="2">
        <v>45555</v>
      </c>
      <c r="C270" t="s">
        <v>651</v>
      </c>
      <c r="D270" t="s">
        <v>1083</v>
      </c>
      <c r="E270" t="s">
        <v>1175</v>
      </c>
      <c r="F270">
        <v>3</v>
      </c>
      <c r="G270">
        <v>111.79</v>
      </c>
      <c r="H270">
        <v>0.06</v>
      </c>
      <c r="I270" t="s">
        <v>1189</v>
      </c>
      <c r="J270">
        <v>315.24779999999998</v>
      </c>
      <c r="K270" s="5" t="str">
        <f>IF(salesD_1[[#This Row],[Total_Amount]]&gt;=2000,"High",IF(salesD_1[[#This Row],[Total_Amount]]&gt;=1000,"Medium","Low"))</f>
        <v>Low</v>
      </c>
    </row>
    <row r="271" spans="1:11" x14ac:dyDescent="0.3">
      <c r="A271" t="s">
        <v>1464</v>
      </c>
      <c r="B271" s="2">
        <v>45803</v>
      </c>
      <c r="C271" t="s">
        <v>375</v>
      </c>
      <c r="D271" t="s">
        <v>919</v>
      </c>
      <c r="E271" t="s">
        <v>1117</v>
      </c>
      <c r="F271">
        <v>4</v>
      </c>
      <c r="G271">
        <v>747.01</v>
      </c>
      <c r="H271">
        <v>0.13</v>
      </c>
      <c r="I271" t="s">
        <v>1191</v>
      </c>
      <c r="J271">
        <v>2599.5947999999999</v>
      </c>
      <c r="K271" s="5" t="str">
        <f>IF(salesD_1[[#This Row],[Total_Amount]]&gt;=2000,"High",IF(salesD_1[[#This Row],[Total_Amount]]&gt;=1000,"Medium","Low"))</f>
        <v>High</v>
      </c>
    </row>
    <row r="272" spans="1:11" x14ac:dyDescent="0.3">
      <c r="A272" t="s">
        <v>1465</v>
      </c>
      <c r="B272" s="2">
        <v>45735</v>
      </c>
      <c r="C272" t="s">
        <v>206</v>
      </c>
      <c r="D272" t="s">
        <v>1080</v>
      </c>
      <c r="E272" t="s">
        <v>1159</v>
      </c>
      <c r="F272">
        <v>4</v>
      </c>
      <c r="G272">
        <v>461.83</v>
      </c>
      <c r="H272">
        <v>0.28000000000000003</v>
      </c>
      <c r="I272" t="s">
        <v>1191</v>
      </c>
      <c r="J272">
        <v>1330.0704000000001</v>
      </c>
      <c r="K272" s="5" t="str">
        <f>IF(salesD_1[[#This Row],[Total_Amount]]&gt;=2000,"High",IF(salesD_1[[#This Row],[Total_Amount]]&gt;=1000,"Medium","Low"))</f>
        <v>Medium</v>
      </c>
    </row>
    <row r="273" spans="1:11" x14ac:dyDescent="0.3">
      <c r="A273" t="s">
        <v>1466</v>
      </c>
      <c r="B273" s="2">
        <v>45750</v>
      </c>
      <c r="C273" t="s">
        <v>252</v>
      </c>
      <c r="D273" t="s">
        <v>1023</v>
      </c>
      <c r="E273" t="s">
        <v>1147</v>
      </c>
      <c r="F273">
        <v>2</v>
      </c>
      <c r="G273">
        <v>105.15</v>
      </c>
      <c r="H273">
        <v>0.06</v>
      </c>
      <c r="I273" t="s">
        <v>1189</v>
      </c>
      <c r="J273">
        <v>197.68199999999999</v>
      </c>
      <c r="K273" s="5" t="str">
        <f>IF(salesD_1[[#This Row],[Total_Amount]]&gt;=2000,"High",IF(salesD_1[[#This Row],[Total_Amount]]&gt;=1000,"Medium","Low"))</f>
        <v>Low</v>
      </c>
    </row>
    <row r="274" spans="1:11" x14ac:dyDescent="0.3">
      <c r="A274" t="s">
        <v>1467</v>
      </c>
      <c r="B274" s="2">
        <v>45693</v>
      </c>
      <c r="C274" t="s">
        <v>85</v>
      </c>
      <c r="D274" t="s">
        <v>875</v>
      </c>
      <c r="E274" t="s">
        <v>1131</v>
      </c>
      <c r="F274">
        <v>3</v>
      </c>
      <c r="G274">
        <v>610.24</v>
      </c>
      <c r="H274">
        <v>0.17</v>
      </c>
      <c r="I274" t="s">
        <v>1194</v>
      </c>
      <c r="J274">
        <v>1519.4975999999999</v>
      </c>
      <c r="K274" s="5" t="str">
        <f>IF(salesD_1[[#This Row],[Total_Amount]]&gt;=2000,"High",IF(salesD_1[[#This Row],[Total_Amount]]&gt;=1000,"Medium","Low"))</f>
        <v>Medium</v>
      </c>
    </row>
    <row r="275" spans="1:11" x14ac:dyDescent="0.3">
      <c r="A275" t="s">
        <v>1468</v>
      </c>
      <c r="B275" s="2">
        <v>45667</v>
      </c>
      <c r="C275" t="s">
        <v>507</v>
      </c>
      <c r="D275" t="s">
        <v>1035</v>
      </c>
      <c r="E275" t="s">
        <v>1147</v>
      </c>
      <c r="F275">
        <v>1</v>
      </c>
      <c r="G275">
        <v>872.12</v>
      </c>
      <c r="H275">
        <v>7.0000000000000007E-2</v>
      </c>
      <c r="I275" t="s">
        <v>1191</v>
      </c>
      <c r="J275">
        <v>811.07159999999999</v>
      </c>
      <c r="K275" s="5" t="str">
        <f>IF(salesD_1[[#This Row],[Total_Amount]]&gt;=2000,"High",IF(salesD_1[[#This Row],[Total_Amount]]&gt;=1000,"Medium","Low"))</f>
        <v>Low</v>
      </c>
    </row>
    <row r="276" spans="1:11" x14ac:dyDescent="0.3">
      <c r="A276" t="s">
        <v>1469</v>
      </c>
      <c r="B276" s="2">
        <v>45316</v>
      </c>
      <c r="C276" t="s">
        <v>690</v>
      </c>
      <c r="D276" t="s">
        <v>830</v>
      </c>
      <c r="E276" t="s">
        <v>1122</v>
      </c>
      <c r="F276">
        <v>1</v>
      </c>
      <c r="G276">
        <v>406.79</v>
      </c>
      <c r="H276">
        <v>0.03</v>
      </c>
      <c r="I276" t="s">
        <v>1194</v>
      </c>
      <c r="J276">
        <v>394.58629999999999</v>
      </c>
      <c r="K276" s="5" t="str">
        <f>IF(salesD_1[[#This Row],[Total_Amount]]&gt;=2000,"High",IF(salesD_1[[#This Row],[Total_Amount]]&gt;=1000,"Medium","Low"))</f>
        <v>Low</v>
      </c>
    </row>
    <row r="277" spans="1:11" x14ac:dyDescent="0.3">
      <c r="A277" t="s">
        <v>1470</v>
      </c>
      <c r="B277" s="2">
        <v>45932</v>
      </c>
      <c r="C277" t="s">
        <v>596</v>
      </c>
      <c r="D277" t="s">
        <v>974</v>
      </c>
      <c r="E277" t="s">
        <v>1164</v>
      </c>
      <c r="F277">
        <v>1</v>
      </c>
      <c r="G277">
        <v>606.01</v>
      </c>
      <c r="H277">
        <v>0.04</v>
      </c>
      <c r="I277" t="s">
        <v>1191</v>
      </c>
      <c r="J277">
        <v>581.76959999999997</v>
      </c>
      <c r="K277" s="5" t="str">
        <f>IF(salesD_1[[#This Row],[Total_Amount]]&gt;=2000,"High",IF(salesD_1[[#This Row],[Total_Amount]]&gt;=1000,"Medium","Low"))</f>
        <v>Low</v>
      </c>
    </row>
    <row r="278" spans="1:11" x14ac:dyDescent="0.3">
      <c r="A278" t="s">
        <v>1471</v>
      </c>
      <c r="B278" s="2">
        <v>45483</v>
      </c>
      <c r="C278" t="s">
        <v>564</v>
      </c>
      <c r="D278" t="s">
        <v>855</v>
      </c>
      <c r="E278" t="s">
        <v>1138</v>
      </c>
      <c r="F278">
        <v>4</v>
      </c>
      <c r="G278">
        <v>322.58</v>
      </c>
      <c r="H278">
        <v>0.06</v>
      </c>
      <c r="I278" t="s">
        <v>1189</v>
      </c>
      <c r="J278">
        <v>1212.9007999999999</v>
      </c>
      <c r="K278" s="5" t="str">
        <f>IF(salesD_1[[#This Row],[Total_Amount]]&gt;=2000,"High",IF(salesD_1[[#This Row],[Total_Amount]]&gt;=1000,"Medium","Low"))</f>
        <v>Medium</v>
      </c>
    </row>
    <row r="279" spans="1:11" x14ac:dyDescent="0.3">
      <c r="A279" t="s">
        <v>1472</v>
      </c>
      <c r="B279" s="2">
        <v>45661</v>
      </c>
      <c r="C279" t="s">
        <v>765</v>
      </c>
      <c r="D279" t="s">
        <v>1044</v>
      </c>
      <c r="E279" t="s">
        <v>1175</v>
      </c>
      <c r="F279">
        <v>4</v>
      </c>
      <c r="G279">
        <v>463.17</v>
      </c>
      <c r="H279">
        <v>0.06</v>
      </c>
      <c r="I279" t="s">
        <v>1191</v>
      </c>
      <c r="J279">
        <v>1741.5192</v>
      </c>
      <c r="K279" s="5" t="str">
        <f>IF(salesD_1[[#This Row],[Total_Amount]]&gt;=2000,"High",IF(salesD_1[[#This Row],[Total_Amount]]&gt;=1000,"Medium","Low"))</f>
        <v>Medium</v>
      </c>
    </row>
    <row r="280" spans="1:11" x14ac:dyDescent="0.3">
      <c r="A280" t="s">
        <v>1473</v>
      </c>
      <c r="B280" s="2">
        <v>45798</v>
      </c>
      <c r="C280" t="s">
        <v>514</v>
      </c>
      <c r="D280" t="s">
        <v>882</v>
      </c>
      <c r="E280" t="s">
        <v>1144</v>
      </c>
      <c r="F280">
        <v>4</v>
      </c>
      <c r="G280">
        <v>285.82</v>
      </c>
      <c r="H280">
        <v>0.18</v>
      </c>
      <c r="I280" t="s">
        <v>1191</v>
      </c>
      <c r="J280">
        <v>937.4896</v>
      </c>
      <c r="K280" s="5" t="str">
        <f>IF(salesD_1[[#This Row],[Total_Amount]]&gt;=2000,"High",IF(salesD_1[[#This Row],[Total_Amount]]&gt;=1000,"Medium","Low"))</f>
        <v>Low</v>
      </c>
    </row>
    <row r="281" spans="1:11" x14ac:dyDescent="0.3">
      <c r="A281" t="s">
        <v>1474</v>
      </c>
      <c r="B281" s="2">
        <v>45868</v>
      </c>
      <c r="C281" t="s">
        <v>527</v>
      </c>
      <c r="D281" t="s">
        <v>919</v>
      </c>
      <c r="E281" t="s">
        <v>1157</v>
      </c>
      <c r="F281">
        <v>3</v>
      </c>
      <c r="G281">
        <v>995.38</v>
      </c>
      <c r="H281">
        <v>0.1</v>
      </c>
      <c r="I281" t="s">
        <v>1191</v>
      </c>
      <c r="J281">
        <v>2687.5259999999998</v>
      </c>
      <c r="K281" s="5" t="str">
        <f>IF(salesD_1[[#This Row],[Total_Amount]]&gt;=2000,"High",IF(salesD_1[[#This Row],[Total_Amount]]&gt;=1000,"Medium","Low"))</f>
        <v>High</v>
      </c>
    </row>
    <row r="282" spans="1:11" x14ac:dyDescent="0.3">
      <c r="A282" t="s">
        <v>1475</v>
      </c>
      <c r="B282" s="2">
        <v>45757</v>
      </c>
      <c r="C282" t="s">
        <v>229</v>
      </c>
      <c r="D282" t="s">
        <v>998</v>
      </c>
      <c r="E282" t="s">
        <v>1147</v>
      </c>
      <c r="F282">
        <v>1</v>
      </c>
      <c r="G282">
        <v>329.31</v>
      </c>
      <c r="H282">
        <v>0.09</v>
      </c>
      <c r="I282" t="s">
        <v>1189</v>
      </c>
      <c r="J282">
        <v>299.6721</v>
      </c>
      <c r="K282" s="5" t="str">
        <f>IF(salesD_1[[#This Row],[Total_Amount]]&gt;=2000,"High",IF(salesD_1[[#This Row],[Total_Amount]]&gt;=1000,"Medium","Low"))</f>
        <v>Low</v>
      </c>
    </row>
    <row r="283" spans="1:11" x14ac:dyDescent="0.3">
      <c r="A283" t="s">
        <v>1476</v>
      </c>
      <c r="B283" s="2">
        <v>45475</v>
      </c>
      <c r="C283" t="s">
        <v>770</v>
      </c>
      <c r="D283" t="s">
        <v>951</v>
      </c>
      <c r="E283" t="s">
        <v>1169</v>
      </c>
      <c r="F283">
        <v>3</v>
      </c>
      <c r="G283">
        <v>64.2</v>
      </c>
      <c r="H283">
        <v>0.08</v>
      </c>
      <c r="I283" t="s">
        <v>1194</v>
      </c>
      <c r="J283">
        <v>177.19200000000001</v>
      </c>
      <c r="K283" s="5" t="str">
        <f>IF(salesD_1[[#This Row],[Total_Amount]]&gt;=2000,"High",IF(salesD_1[[#This Row],[Total_Amount]]&gt;=1000,"Medium","Low"))</f>
        <v>Low</v>
      </c>
    </row>
    <row r="284" spans="1:11" x14ac:dyDescent="0.3">
      <c r="A284" t="s">
        <v>1477</v>
      </c>
      <c r="B284" s="2">
        <v>45829</v>
      </c>
      <c r="C284" t="s">
        <v>437</v>
      </c>
      <c r="D284" t="s">
        <v>834</v>
      </c>
      <c r="E284" t="s">
        <v>1162</v>
      </c>
      <c r="F284">
        <v>3</v>
      </c>
      <c r="G284">
        <v>697.13</v>
      </c>
      <c r="H284">
        <v>0.25</v>
      </c>
      <c r="I284" t="s">
        <v>1194</v>
      </c>
      <c r="J284">
        <v>1568.5425</v>
      </c>
      <c r="K284" s="5" t="str">
        <f>IF(salesD_1[[#This Row],[Total_Amount]]&gt;=2000,"High",IF(salesD_1[[#This Row],[Total_Amount]]&gt;=1000,"Medium","Low"))</f>
        <v>Medium</v>
      </c>
    </row>
    <row r="285" spans="1:11" x14ac:dyDescent="0.3">
      <c r="A285" t="s">
        <v>1478</v>
      </c>
      <c r="B285" s="2">
        <v>45639</v>
      </c>
      <c r="C285" t="s">
        <v>61</v>
      </c>
      <c r="D285" t="s">
        <v>825</v>
      </c>
      <c r="E285" t="s">
        <v>1138</v>
      </c>
      <c r="F285">
        <v>3</v>
      </c>
      <c r="G285">
        <v>134.30000000000001</v>
      </c>
      <c r="H285">
        <v>0.14000000000000001</v>
      </c>
      <c r="I285" t="s">
        <v>1189</v>
      </c>
      <c r="J285">
        <v>346.49400000000003</v>
      </c>
      <c r="K285" s="5" t="str">
        <f>IF(salesD_1[[#This Row],[Total_Amount]]&gt;=2000,"High",IF(salesD_1[[#This Row],[Total_Amount]]&gt;=1000,"Medium","Low"))</f>
        <v>Low</v>
      </c>
    </row>
    <row r="286" spans="1:11" x14ac:dyDescent="0.3">
      <c r="A286" t="s">
        <v>1479</v>
      </c>
      <c r="B286" s="2">
        <v>45518</v>
      </c>
      <c r="C286" t="s">
        <v>435</v>
      </c>
      <c r="D286" t="s">
        <v>1065</v>
      </c>
      <c r="E286" t="s">
        <v>1162</v>
      </c>
      <c r="F286">
        <v>1</v>
      </c>
      <c r="G286">
        <v>520.92999999999995</v>
      </c>
      <c r="H286">
        <v>0.15</v>
      </c>
      <c r="I286" t="s">
        <v>1189</v>
      </c>
      <c r="J286">
        <v>442.79050000000001</v>
      </c>
      <c r="K286" s="5" t="str">
        <f>IF(salesD_1[[#This Row],[Total_Amount]]&gt;=2000,"High",IF(salesD_1[[#This Row],[Total_Amount]]&gt;=1000,"Medium","Low"))</f>
        <v>Low</v>
      </c>
    </row>
    <row r="287" spans="1:11" x14ac:dyDescent="0.3">
      <c r="A287" t="s">
        <v>1480</v>
      </c>
      <c r="B287" s="2">
        <v>45721</v>
      </c>
      <c r="C287" t="s">
        <v>383</v>
      </c>
      <c r="D287" t="s">
        <v>861</v>
      </c>
      <c r="E287" t="s">
        <v>1144</v>
      </c>
      <c r="F287">
        <v>2</v>
      </c>
      <c r="G287">
        <v>350.12</v>
      </c>
      <c r="H287">
        <v>0.21</v>
      </c>
      <c r="I287" t="s">
        <v>1194</v>
      </c>
      <c r="J287">
        <v>553.18960000000004</v>
      </c>
      <c r="K287" s="5" t="str">
        <f>IF(salesD_1[[#This Row],[Total_Amount]]&gt;=2000,"High",IF(salesD_1[[#This Row],[Total_Amount]]&gt;=1000,"Medium","Low"))</f>
        <v>Low</v>
      </c>
    </row>
    <row r="288" spans="1:11" x14ac:dyDescent="0.3">
      <c r="A288" t="s">
        <v>1481</v>
      </c>
      <c r="B288" s="2">
        <v>45308</v>
      </c>
      <c r="C288" t="s">
        <v>737</v>
      </c>
      <c r="D288" t="s">
        <v>955</v>
      </c>
      <c r="E288" t="s">
        <v>1178</v>
      </c>
      <c r="F288">
        <v>3</v>
      </c>
      <c r="G288">
        <v>807.95</v>
      </c>
      <c r="H288">
        <v>0.1</v>
      </c>
      <c r="I288" t="s">
        <v>1191</v>
      </c>
      <c r="J288">
        <v>2181.4650000000011</v>
      </c>
      <c r="K288" s="5" t="str">
        <f>IF(salesD_1[[#This Row],[Total_Amount]]&gt;=2000,"High",IF(salesD_1[[#This Row],[Total_Amount]]&gt;=1000,"Medium","Low"))</f>
        <v>High</v>
      </c>
    </row>
    <row r="289" spans="1:11" x14ac:dyDescent="0.3">
      <c r="A289" t="s">
        <v>1482</v>
      </c>
      <c r="B289" s="2">
        <v>45889</v>
      </c>
      <c r="C289" t="s">
        <v>542</v>
      </c>
      <c r="D289" t="s">
        <v>923</v>
      </c>
      <c r="E289" t="s">
        <v>1141</v>
      </c>
      <c r="F289">
        <v>4</v>
      </c>
      <c r="G289">
        <v>766.03</v>
      </c>
      <c r="H289">
        <v>0.28999999999999998</v>
      </c>
      <c r="I289" t="s">
        <v>1191</v>
      </c>
      <c r="J289">
        <v>2175.5252</v>
      </c>
      <c r="K289" s="5" t="str">
        <f>IF(salesD_1[[#This Row],[Total_Amount]]&gt;=2000,"High",IF(salesD_1[[#This Row],[Total_Amount]]&gt;=1000,"Medium","Low"))</f>
        <v>High</v>
      </c>
    </row>
    <row r="290" spans="1:11" x14ac:dyDescent="0.3">
      <c r="A290" t="s">
        <v>1483</v>
      </c>
      <c r="B290" s="2">
        <v>45386</v>
      </c>
      <c r="C290" t="s">
        <v>321</v>
      </c>
      <c r="D290" t="s">
        <v>983</v>
      </c>
      <c r="E290" t="s">
        <v>1147</v>
      </c>
      <c r="F290">
        <v>3</v>
      </c>
      <c r="G290">
        <v>545.1</v>
      </c>
      <c r="H290">
        <v>0.08</v>
      </c>
      <c r="I290" t="s">
        <v>1194</v>
      </c>
      <c r="J290">
        <v>1504.4760000000001</v>
      </c>
      <c r="K290" s="5" t="str">
        <f>IF(salesD_1[[#This Row],[Total_Amount]]&gt;=2000,"High",IF(salesD_1[[#This Row],[Total_Amount]]&gt;=1000,"Medium","Low"))</f>
        <v>Medium</v>
      </c>
    </row>
    <row r="291" spans="1:11" x14ac:dyDescent="0.3">
      <c r="A291" t="s">
        <v>1484</v>
      </c>
      <c r="B291" s="2">
        <v>45438</v>
      </c>
      <c r="C291" t="s">
        <v>438</v>
      </c>
      <c r="D291" t="s">
        <v>1007</v>
      </c>
      <c r="E291" t="s">
        <v>1144</v>
      </c>
      <c r="F291">
        <v>1</v>
      </c>
      <c r="G291">
        <v>203.61</v>
      </c>
      <c r="H291">
        <v>0.24</v>
      </c>
      <c r="I291" t="s">
        <v>1194</v>
      </c>
      <c r="J291">
        <v>154.74359999999999</v>
      </c>
      <c r="K291" s="5" t="str">
        <f>IF(salesD_1[[#This Row],[Total_Amount]]&gt;=2000,"High",IF(salesD_1[[#This Row],[Total_Amount]]&gt;=1000,"Medium","Low"))</f>
        <v>Low</v>
      </c>
    </row>
    <row r="292" spans="1:11" x14ac:dyDescent="0.3">
      <c r="A292" t="s">
        <v>1485</v>
      </c>
      <c r="B292" s="2">
        <v>45856</v>
      </c>
      <c r="C292" t="s">
        <v>667</v>
      </c>
      <c r="D292" t="s">
        <v>1104</v>
      </c>
      <c r="E292" t="s">
        <v>1166</v>
      </c>
      <c r="F292">
        <v>4</v>
      </c>
      <c r="G292">
        <v>493.8</v>
      </c>
      <c r="H292">
        <v>0.24</v>
      </c>
      <c r="I292" t="s">
        <v>1194</v>
      </c>
      <c r="J292">
        <v>1501.152</v>
      </c>
      <c r="K292" s="5" t="str">
        <f>IF(salesD_1[[#This Row],[Total_Amount]]&gt;=2000,"High",IF(salesD_1[[#This Row],[Total_Amount]]&gt;=1000,"Medium","Low"))</f>
        <v>Medium</v>
      </c>
    </row>
    <row r="293" spans="1:11" x14ac:dyDescent="0.3">
      <c r="A293" t="s">
        <v>1486</v>
      </c>
      <c r="B293" s="2">
        <v>45485</v>
      </c>
      <c r="C293" t="s">
        <v>50</v>
      </c>
      <c r="D293" t="s">
        <v>933</v>
      </c>
      <c r="E293" t="s">
        <v>1172</v>
      </c>
      <c r="F293">
        <v>1</v>
      </c>
      <c r="G293">
        <v>640.54999999999995</v>
      </c>
      <c r="H293">
        <v>0.25</v>
      </c>
      <c r="I293" t="s">
        <v>1189</v>
      </c>
      <c r="J293">
        <v>480.41250000000002</v>
      </c>
      <c r="K293" s="5" t="str">
        <f>IF(salesD_1[[#This Row],[Total_Amount]]&gt;=2000,"High",IF(salesD_1[[#This Row],[Total_Amount]]&gt;=1000,"Medium","Low"))</f>
        <v>Low</v>
      </c>
    </row>
    <row r="294" spans="1:11" x14ac:dyDescent="0.3">
      <c r="A294" t="s">
        <v>1487</v>
      </c>
      <c r="B294" s="2">
        <v>45545</v>
      </c>
      <c r="C294" t="s">
        <v>229</v>
      </c>
      <c r="D294" t="s">
        <v>1035</v>
      </c>
      <c r="E294" t="s">
        <v>1134</v>
      </c>
      <c r="F294">
        <v>1</v>
      </c>
      <c r="G294">
        <v>702.53</v>
      </c>
      <c r="H294">
        <v>0.3</v>
      </c>
      <c r="I294" t="s">
        <v>1189</v>
      </c>
      <c r="J294">
        <v>491.77100000000002</v>
      </c>
      <c r="K294" s="5" t="str">
        <f>IF(salesD_1[[#This Row],[Total_Amount]]&gt;=2000,"High",IF(salesD_1[[#This Row],[Total_Amount]]&gt;=1000,"Medium","Low"))</f>
        <v>Low</v>
      </c>
    </row>
    <row r="295" spans="1:11" x14ac:dyDescent="0.3">
      <c r="A295" t="s">
        <v>1488</v>
      </c>
      <c r="B295" s="2">
        <v>45826</v>
      </c>
      <c r="C295" t="s">
        <v>382</v>
      </c>
      <c r="D295" t="s">
        <v>926</v>
      </c>
      <c r="E295" t="s">
        <v>1147</v>
      </c>
      <c r="F295">
        <v>4</v>
      </c>
      <c r="G295">
        <v>139.94</v>
      </c>
      <c r="H295">
        <v>0.24</v>
      </c>
      <c r="I295" t="s">
        <v>1189</v>
      </c>
      <c r="J295">
        <v>425.41759999999999</v>
      </c>
      <c r="K295" s="5" t="str">
        <f>IF(salesD_1[[#This Row],[Total_Amount]]&gt;=2000,"High",IF(salesD_1[[#This Row],[Total_Amount]]&gt;=1000,"Medium","Low"))</f>
        <v>Low</v>
      </c>
    </row>
    <row r="296" spans="1:11" x14ac:dyDescent="0.3">
      <c r="A296" t="s">
        <v>1489</v>
      </c>
      <c r="B296" s="2">
        <v>45654</v>
      </c>
      <c r="C296" t="s">
        <v>461</v>
      </c>
      <c r="D296" t="s">
        <v>861</v>
      </c>
      <c r="E296" t="s">
        <v>1147</v>
      </c>
      <c r="F296">
        <v>2</v>
      </c>
      <c r="G296">
        <v>230.85</v>
      </c>
      <c r="H296">
        <v>0.18</v>
      </c>
      <c r="I296" t="s">
        <v>1189</v>
      </c>
      <c r="J296">
        <v>378.59399999999999</v>
      </c>
      <c r="K296" s="5" t="str">
        <f>IF(salesD_1[[#This Row],[Total_Amount]]&gt;=2000,"High",IF(salesD_1[[#This Row],[Total_Amount]]&gt;=1000,"Medium","Low"))</f>
        <v>Low</v>
      </c>
    </row>
    <row r="297" spans="1:11" x14ac:dyDescent="0.3">
      <c r="A297" t="s">
        <v>1490</v>
      </c>
      <c r="B297" s="2">
        <v>45556</v>
      </c>
      <c r="C297" t="s">
        <v>362</v>
      </c>
      <c r="D297" t="s">
        <v>1068</v>
      </c>
      <c r="E297" t="s">
        <v>1172</v>
      </c>
      <c r="F297">
        <v>4</v>
      </c>
      <c r="G297">
        <v>626.35</v>
      </c>
      <c r="H297">
        <v>0.25</v>
      </c>
      <c r="I297" t="s">
        <v>1194</v>
      </c>
      <c r="J297">
        <v>1879.05</v>
      </c>
      <c r="K297" s="5" t="str">
        <f>IF(salesD_1[[#This Row],[Total_Amount]]&gt;=2000,"High",IF(salesD_1[[#This Row],[Total_Amount]]&gt;=1000,"Medium","Low"))</f>
        <v>Medium</v>
      </c>
    </row>
    <row r="298" spans="1:11" x14ac:dyDescent="0.3">
      <c r="A298" t="s">
        <v>1491</v>
      </c>
      <c r="B298" s="2">
        <v>45434</v>
      </c>
      <c r="C298" t="s">
        <v>177</v>
      </c>
      <c r="D298" t="s">
        <v>933</v>
      </c>
      <c r="E298" t="s">
        <v>1164</v>
      </c>
      <c r="F298">
        <v>4</v>
      </c>
      <c r="G298">
        <v>108.55</v>
      </c>
      <c r="H298">
        <v>0.18</v>
      </c>
      <c r="I298" t="s">
        <v>1191</v>
      </c>
      <c r="J298">
        <v>356.04399999999998</v>
      </c>
      <c r="K298" s="5" t="str">
        <f>IF(salesD_1[[#This Row],[Total_Amount]]&gt;=2000,"High",IF(salesD_1[[#This Row],[Total_Amount]]&gt;=1000,"Medium","Low"))</f>
        <v>Low</v>
      </c>
    </row>
    <row r="299" spans="1:11" x14ac:dyDescent="0.3">
      <c r="A299" t="s">
        <v>1492</v>
      </c>
      <c r="B299" s="2">
        <v>45871</v>
      </c>
      <c r="C299" t="s">
        <v>333</v>
      </c>
      <c r="D299" t="s">
        <v>855</v>
      </c>
      <c r="E299" t="s">
        <v>1122</v>
      </c>
      <c r="F299">
        <v>4</v>
      </c>
      <c r="G299">
        <v>353.67</v>
      </c>
      <c r="H299">
        <v>0.03</v>
      </c>
      <c r="I299" t="s">
        <v>1194</v>
      </c>
      <c r="J299">
        <v>1372.2396000000001</v>
      </c>
      <c r="K299" s="5" t="str">
        <f>IF(salesD_1[[#This Row],[Total_Amount]]&gt;=2000,"High",IF(salesD_1[[#This Row],[Total_Amount]]&gt;=1000,"Medium","Low"))</f>
        <v>Medium</v>
      </c>
    </row>
    <row r="300" spans="1:11" x14ac:dyDescent="0.3">
      <c r="A300" t="s">
        <v>1493</v>
      </c>
      <c r="B300" s="2">
        <v>45583</v>
      </c>
      <c r="C300" t="s">
        <v>147</v>
      </c>
      <c r="D300" t="s">
        <v>1083</v>
      </c>
      <c r="E300" t="s">
        <v>1122</v>
      </c>
      <c r="F300">
        <v>4</v>
      </c>
      <c r="G300">
        <v>61.98</v>
      </c>
      <c r="H300">
        <v>0.16</v>
      </c>
      <c r="I300" t="s">
        <v>1189</v>
      </c>
      <c r="J300">
        <v>208.25280000000001</v>
      </c>
      <c r="K300" s="5" t="str">
        <f>IF(salesD_1[[#This Row],[Total_Amount]]&gt;=2000,"High",IF(salesD_1[[#This Row],[Total_Amount]]&gt;=1000,"Medium","Low"))</f>
        <v>Low</v>
      </c>
    </row>
    <row r="301" spans="1:11" x14ac:dyDescent="0.3">
      <c r="A301" t="s">
        <v>1494</v>
      </c>
      <c r="B301" s="2">
        <v>45348</v>
      </c>
      <c r="C301" t="s">
        <v>370</v>
      </c>
      <c r="D301" t="s">
        <v>872</v>
      </c>
      <c r="E301" t="s">
        <v>1178</v>
      </c>
      <c r="F301">
        <v>2</v>
      </c>
      <c r="G301">
        <v>873.1</v>
      </c>
      <c r="H301">
        <v>0.12</v>
      </c>
      <c r="I301" t="s">
        <v>1191</v>
      </c>
      <c r="J301">
        <v>1536.6559999999999</v>
      </c>
      <c r="K301" s="5" t="str">
        <f>IF(salesD_1[[#This Row],[Total_Amount]]&gt;=2000,"High",IF(salesD_1[[#This Row],[Total_Amount]]&gt;=1000,"Medium","Low"))</f>
        <v>Medium</v>
      </c>
    </row>
    <row r="302" spans="1:11" x14ac:dyDescent="0.3">
      <c r="A302" t="s">
        <v>1495</v>
      </c>
      <c r="B302" s="2">
        <v>45268</v>
      </c>
      <c r="C302" t="s">
        <v>343</v>
      </c>
      <c r="D302" t="s">
        <v>837</v>
      </c>
      <c r="E302" t="s">
        <v>1166</v>
      </c>
      <c r="F302">
        <v>4</v>
      </c>
      <c r="G302">
        <v>889.47</v>
      </c>
      <c r="H302">
        <v>0.24</v>
      </c>
      <c r="I302" t="s">
        <v>1189</v>
      </c>
      <c r="J302">
        <v>2703.9888000000001</v>
      </c>
      <c r="K302" s="5" t="str">
        <f>IF(salesD_1[[#This Row],[Total_Amount]]&gt;=2000,"High",IF(salesD_1[[#This Row],[Total_Amount]]&gt;=1000,"Medium","Low"))</f>
        <v>High</v>
      </c>
    </row>
    <row r="303" spans="1:11" x14ac:dyDescent="0.3">
      <c r="A303" t="s">
        <v>1496</v>
      </c>
      <c r="B303" s="2">
        <v>45596</v>
      </c>
      <c r="C303" t="s">
        <v>76</v>
      </c>
      <c r="D303" t="s">
        <v>1035</v>
      </c>
      <c r="E303" t="s">
        <v>1157</v>
      </c>
      <c r="F303">
        <v>3</v>
      </c>
      <c r="G303">
        <v>803.76</v>
      </c>
      <c r="H303">
        <v>0.19</v>
      </c>
      <c r="I303" t="s">
        <v>1194</v>
      </c>
      <c r="J303">
        <v>1953.1368</v>
      </c>
      <c r="K303" s="5" t="str">
        <f>IF(salesD_1[[#This Row],[Total_Amount]]&gt;=2000,"High",IF(salesD_1[[#This Row],[Total_Amount]]&gt;=1000,"Medium","Low"))</f>
        <v>Medium</v>
      </c>
    </row>
    <row r="304" spans="1:11" x14ac:dyDescent="0.3">
      <c r="A304" t="s">
        <v>1497</v>
      </c>
      <c r="B304" s="2">
        <v>45624</v>
      </c>
      <c r="C304" t="s">
        <v>741</v>
      </c>
      <c r="D304" t="s">
        <v>1038</v>
      </c>
      <c r="E304" t="s">
        <v>1138</v>
      </c>
      <c r="F304">
        <v>2</v>
      </c>
      <c r="G304">
        <v>865.14</v>
      </c>
      <c r="H304">
        <v>0.2</v>
      </c>
      <c r="I304" t="s">
        <v>1191</v>
      </c>
      <c r="J304">
        <v>1384.2239999999999</v>
      </c>
      <c r="K304" s="5" t="str">
        <f>IF(salesD_1[[#This Row],[Total_Amount]]&gt;=2000,"High",IF(salesD_1[[#This Row],[Total_Amount]]&gt;=1000,"Medium","Low"))</f>
        <v>Medium</v>
      </c>
    </row>
    <row r="305" spans="1:11" x14ac:dyDescent="0.3">
      <c r="A305" t="s">
        <v>1498</v>
      </c>
      <c r="B305" s="2">
        <v>45813</v>
      </c>
      <c r="C305" t="s">
        <v>201</v>
      </c>
      <c r="D305" t="s">
        <v>900</v>
      </c>
      <c r="E305" t="s">
        <v>1151</v>
      </c>
      <c r="F305">
        <v>2</v>
      </c>
      <c r="G305">
        <v>916.49</v>
      </c>
      <c r="H305">
        <v>0.3</v>
      </c>
      <c r="I305" t="s">
        <v>1194</v>
      </c>
      <c r="J305">
        <v>1283.086</v>
      </c>
      <c r="K305" s="5" t="str">
        <f>IF(salesD_1[[#This Row],[Total_Amount]]&gt;=2000,"High",IF(salesD_1[[#This Row],[Total_Amount]]&gt;=1000,"Medium","Low"))</f>
        <v>Medium</v>
      </c>
    </row>
    <row r="306" spans="1:11" x14ac:dyDescent="0.3">
      <c r="A306" t="s">
        <v>1499</v>
      </c>
      <c r="B306" s="2">
        <v>45615</v>
      </c>
      <c r="C306" t="s">
        <v>105</v>
      </c>
      <c r="D306" t="s">
        <v>965</v>
      </c>
      <c r="E306" t="s">
        <v>1159</v>
      </c>
      <c r="F306">
        <v>3</v>
      </c>
      <c r="G306">
        <v>781.39</v>
      </c>
      <c r="H306">
        <v>0.12</v>
      </c>
      <c r="I306" t="s">
        <v>1189</v>
      </c>
      <c r="J306">
        <v>2062.8696</v>
      </c>
      <c r="K306" s="5" t="str">
        <f>IF(salesD_1[[#This Row],[Total_Amount]]&gt;=2000,"High",IF(salesD_1[[#This Row],[Total_Amount]]&gt;=1000,"Medium","Low"))</f>
        <v>High</v>
      </c>
    </row>
    <row r="307" spans="1:11" x14ac:dyDescent="0.3">
      <c r="A307" t="s">
        <v>1500</v>
      </c>
      <c r="B307" s="2">
        <v>45431</v>
      </c>
      <c r="C307" t="s">
        <v>362</v>
      </c>
      <c r="D307" t="s">
        <v>923</v>
      </c>
      <c r="E307" t="s">
        <v>1159</v>
      </c>
      <c r="F307">
        <v>4</v>
      </c>
      <c r="G307">
        <v>619.74</v>
      </c>
      <c r="H307">
        <v>0.13</v>
      </c>
      <c r="I307" t="s">
        <v>1194</v>
      </c>
      <c r="J307">
        <v>2156.6952000000001</v>
      </c>
      <c r="K307" s="5" t="str">
        <f>IF(salesD_1[[#This Row],[Total_Amount]]&gt;=2000,"High",IF(salesD_1[[#This Row],[Total_Amount]]&gt;=1000,"Medium","Low"))</f>
        <v>High</v>
      </c>
    </row>
    <row r="308" spans="1:11" x14ac:dyDescent="0.3">
      <c r="A308" t="s">
        <v>1501</v>
      </c>
      <c r="B308" s="2">
        <v>45679</v>
      </c>
      <c r="C308" t="s">
        <v>761</v>
      </c>
      <c r="D308" t="s">
        <v>998</v>
      </c>
      <c r="E308" t="s">
        <v>1164</v>
      </c>
      <c r="F308">
        <v>2</v>
      </c>
      <c r="G308">
        <v>837.76</v>
      </c>
      <c r="H308">
        <v>0.03</v>
      </c>
      <c r="I308" t="s">
        <v>1194</v>
      </c>
      <c r="J308">
        <v>1625.2544</v>
      </c>
      <c r="K308" s="5" t="str">
        <f>IF(salesD_1[[#This Row],[Total_Amount]]&gt;=2000,"High",IF(salesD_1[[#This Row],[Total_Amount]]&gt;=1000,"Medium","Low"))</f>
        <v>Medium</v>
      </c>
    </row>
    <row r="309" spans="1:11" x14ac:dyDescent="0.3">
      <c r="A309" t="s">
        <v>1502</v>
      </c>
      <c r="B309" s="2">
        <v>45842</v>
      </c>
      <c r="C309" t="s">
        <v>717</v>
      </c>
      <c r="D309" t="s">
        <v>1083</v>
      </c>
      <c r="E309" t="s">
        <v>1122</v>
      </c>
      <c r="F309">
        <v>3</v>
      </c>
      <c r="G309">
        <v>135.94</v>
      </c>
      <c r="H309">
        <v>0.2</v>
      </c>
      <c r="I309" t="s">
        <v>1189</v>
      </c>
      <c r="J309">
        <v>326.25599999999997</v>
      </c>
      <c r="K309" s="5" t="str">
        <f>IF(salesD_1[[#This Row],[Total_Amount]]&gt;=2000,"High",IF(salesD_1[[#This Row],[Total_Amount]]&gt;=1000,"Medium","Low"))</f>
        <v>Low</v>
      </c>
    </row>
    <row r="310" spans="1:11" x14ac:dyDescent="0.3">
      <c r="A310" t="s">
        <v>1503</v>
      </c>
      <c r="B310" s="2">
        <v>45796</v>
      </c>
      <c r="C310" t="s">
        <v>758</v>
      </c>
      <c r="D310" t="s">
        <v>1035</v>
      </c>
      <c r="E310" t="s">
        <v>1122</v>
      </c>
      <c r="F310">
        <v>4</v>
      </c>
      <c r="G310">
        <v>396.53</v>
      </c>
      <c r="H310">
        <v>7.0000000000000007E-2</v>
      </c>
      <c r="I310" t="s">
        <v>1191</v>
      </c>
      <c r="J310">
        <v>1475.0916</v>
      </c>
      <c r="K310" s="5" t="str">
        <f>IF(salesD_1[[#This Row],[Total_Amount]]&gt;=2000,"High",IF(salesD_1[[#This Row],[Total_Amount]]&gt;=1000,"Medium","Low"))</f>
        <v>Medium</v>
      </c>
    </row>
    <row r="311" spans="1:11" x14ac:dyDescent="0.3">
      <c r="A311" t="s">
        <v>1504</v>
      </c>
      <c r="B311" s="2">
        <v>45264</v>
      </c>
      <c r="C311" t="s">
        <v>376</v>
      </c>
      <c r="D311" t="s">
        <v>894</v>
      </c>
      <c r="E311" t="s">
        <v>1164</v>
      </c>
      <c r="F311">
        <v>2</v>
      </c>
      <c r="G311">
        <v>722.45</v>
      </c>
      <c r="H311">
        <v>0.22</v>
      </c>
      <c r="I311" t="s">
        <v>1191</v>
      </c>
      <c r="J311">
        <v>1127.0219999999999</v>
      </c>
      <c r="K311" s="5" t="str">
        <f>IF(salesD_1[[#This Row],[Total_Amount]]&gt;=2000,"High",IF(salesD_1[[#This Row],[Total_Amount]]&gt;=1000,"Medium","Low"))</f>
        <v>Medium</v>
      </c>
    </row>
    <row r="312" spans="1:11" x14ac:dyDescent="0.3">
      <c r="A312" t="s">
        <v>1505</v>
      </c>
      <c r="B312" s="2">
        <v>45504</v>
      </c>
      <c r="C312" t="s">
        <v>115</v>
      </c>
      <c r="D312" t="s">
        <v>1004</v>
      </c>
      <c r="E312" t="s">
        <v>1126</v>
      </c>
      <c r="F312">
        <v>2</v>
      </c>
      <c r="G312">
        <v>138.41</v>
      </c>
      <c r="H312">
        <v>0.02</v>
      </c>
      <c r="I312" t="s">
        <v>1189</v>
      </c>
      <c r="J312">
        <v>271.28359999999998</v>
      </c>
      <c r="K312" s="5" t="str">
        <f>IF(salesD_1[[#This Row],[Total_Amount]]&gt;=2000,"High",IF(salesD_1[[#This Row],[Total_Amount]]&gt;=1000,"Medium","Low"))</f>
        <v>Low</v>
      </c>
    </row>
    <row r="313" spans="1:11" x14ac:dyDescent="0.3">
      <c r="A313" t="s">
        <v>1506</v>
      </c>
      <c r="B313" s="2">
        <v>45679</v>
      </c>
      <c r="C313" t="s">
        <v>239</v>
      </c>
      <c r="D313" t="s">
        <v>1053</v>
      </c>
      <c r="E313" t="s">
        <v>1126</v>
      </c>
      <c r="F313">
        <v>4</v>
      </c>
      <c r="G313">
        <v>741.51</v>
      </c>
      <c r="H313">
        <v>0.09</v>
      </c>
      <c r="I313" t="s">
        <v>1194</v>
      </c>
      <c r="J313">
        <v>2699.0963999999999</v>
      </c>
      <c r="K313" s="5" t="str">
        <f>IF(salesD_1[[#This Row],[Total_Amount]]&gt;=2000,"High",IF(salesD_1[[#This Row],[Total_Amount]]&gt;=1000,"Medium","Low"))</f>
        <v>High</v>
      </c>
    </row>
    <row r="314" spans="1:11" x14ac:dyDescent="0.3">
      <c r="A314" t="s">
        <v>1507</v>
      </c>
      <c r="B314" s="2">
        <v>45611</v>
      </c>
      <c r="C314" t="s">
        <v>64</v>
      </c>
      <c r="D314" t="s">
        <v>1053</v>
      </c>
      <c r="E314" t="s">
        <v>1172</v>
      </c>
      <c r="F314">
        <v>2</v>
      </c>
      <c r="G314">
        <v>588.9</v>
      </c>
      <c r="H314">
        <v>0.19</v>
      </c>
      <c r="I314" t="s">
        <v>1191</v>
      </c>
      <c r="J314">
        <v>954.01800000000003</v>
      </c>
      <c r="K314" s="5" t="str">
        <f>IF(salesD_1[[#This Row],[Total_Amount]]&gt;=2000,"High",IF(salesD_1[[#This Row],[Total_Amount]]&gt;=1000,"Medium","Low"))</f>
        <v>Low</v>
      </c>
    </row>
    <row r="315" spans="1:11" x14ac:dyDescent="0.3">
      <c r="A315" t="s">
        <v>1508</v>
      </c>
      <c r="B315" s="2">
        <v>45389</v>
      </c>
      <c r="C315" t="s">
        <v>496</v>
      </c>
      <c r="D315" t="s">
        <v>962</v>
      </c>
      <c r="E315" t="s">
        <v>1126</v>
      </c>
      <c r="F315">
        <v>1</v>
      </c>
      <c r="G315">
        <v>88.92</v>
      </c>
      <c r="H315">
        <v>0.19</v>
      </c>
      <c r="I315" t="s">
        <v>1191</v>
      </c>
      <c r="J315">
        <v>72.025200000000012</v>
      </c>
      <c r="K315" s="5" t="str">
        <f>IF(salesD_1[[#This Row],[Total_Amount]]&gt;=2000,"High",IF(salesD_1[[#This Row],[Total_Amount]]&gt;=1000,"Medium","Low"))</f>
        <v>Low</v>
      </c>
    </row>
    <row r="316" spans="1:11" x14ac:dyDescent="0.3">
      <c r="A316" t="s">
        <v>1509</v>
      </c>
      <c r="B316" s="2">
        <v>45339</v>
      </c>
      <c r="C316" t="s">
        <v>228</v>
      </c>
      <c r="D316" t="s">
        <v>995</v>
      </c>
      <c r="E316" t="s">
        <v>1169</v>
      </c>
      <c r="F316">
        <v>1</v>
      </c>
      <c r="G316">
        <v>299.13</v>
      </c>
      <c r="H316">
        <v>0.1</v>
      </c>
      <c r="I316" t="s">
        <v>1194</v>
      </c>
      <c r="J316">
        <v>269.21699999999998</v>
      </c>
      <c r="K316" s="5" t="str">
        <f>IF(salesD_1[[#This Row],[Total_Amount]]&gt;=2000,"High",IF(salesD_1[[#This Row],[Total_Amount]]&gt;=1000,"Medium","Low"))</f>
        <v>Low</v>
      </c>
    </row>
    <row r="317" spans="1:11" x14ac:dyDescent="0.3">
      <c r="A317" t="s">
        <v>1510</v>
      </c>
      <c r="B317" s="2">
        <v>45433</v>
      </c>
      <c r="C317" t="s">
        <v>226</v>
      </c>
      <c r="D317" t="s">
        <v>1044</v>
      </c>
      <c r="E317" t="s">
        <v>1131</v>
      </c>
      <c r="F317">
        <v>2</v>
      </c>
      <c r="G317">
        <v>548.29999999999995</v>
      </c>
      <c r="H317">
        <v>0.23</v>
      </c>
      <c r="I317" t="s">
        <v>1189</v>
      </c>
      <c r="J317">
        <v>844.38199999999995</v>
      </c>
      <c r="K317" s="5" t="str">
        <f>IF(salesD_1[[#This Row],[Total_Amount]]&gt;=2000,"High",IF(salesD_1[[#This Row],[Total_Amount]]&gt;=1000,"Medium","Low"))</f>
        <v>Low</v>
      </c>
    </row>
    <row r="318" spans="1:11" x14ac:dyDescent="0.3">
      <c r="A318" t="s">
        <v>1511</v>
      </c>
      <c r="B318" s="2">
        <v>45435</v>
      </c>
      <c r="C318" t="s">
        <v>437</v>
      </c>
      <c r="D318" t="s">
        <v>974</v>
      </c>
      <c r="E318" t="s">
        <v>1154</v>
      </c>
      <c r="F318">
        <v>3</v>
      </c>
      <c r="G318">
        <v>977.55</v>
      </c>
      <c r="H318">
        <v>0.02</v>
      </c>
      <c r="I318" t="s">
        <v>1191</v>
      </c>
      <c r="J318">
        <v>2873.9969999999989</v>
      </c>
      <c r="K318" s="5" t="str">
        <f>IF(salesD_1[[#This Row],[Total_Amount]]&gt;=2000,"High",IF(salesD_1[[#This Row],[Total_Amount]]&gt;=1000,"Medium","Low"))</f>
        <v>High</v>
      </c>
    </row>
    <row r="319" spans="1:11" x14ac:dyDescent="0.3">
      <c r="A319" t="s">
        <v>1512</v>
      </c>
      <c r="B319" s="2">
        <v>45823</v>
      </c>
      <c r="C319" t="s">
        <v>559</v>
      </c>
      <c r="D319" t="s">
        <v>942</v>
      </c>
      <c r="E319" t="s">
        <v>1175</v>
      </c>
      <c r="F319">
        <v>1</v>
      </c>
      <c r="G319">
        <v>459.42</v>
      </c>
      <c r="H319">
        <v>0.28000000000000003</v>
      </c>
      <c r="I319" t="s">
        <v>1194</v>
      </c>
      <c r="J319">
        <v>330.7824</v>
      </c>
      <c r="K319" s="5" t="str">
        <f>IF(salesD_1[[#This Row],[Total_Amount]]&gt;=2000,"High",IF(salesD_1[[#This Row],[Total_Amount]]&gt;=1000,"Medium","Low"))</f>
        <v>Low</v>
      </c>
    </row>
    <row r="320" spans="1:11" x14ac:dyDescent="0.3">
      <c r="A320" t="s">
        <v>1513</v>
      </c>
      <c r="B320" s="2">
        <v>45663</v>
      </c>
      <c r="C320" t="s">
        <v>188</v>
      </c>
      <c r="D320" t="s">
        <v>797</v>
      </c>
      <c r="E320" t="s">
        <v>1134</v>
      </c>
      <c r="F320">
        <v>2</v>
      </c>
      <c r="G320">
        <v>123.19</v>
      </c>
      <c r="H320">
        <v>0.19</v>
      </c>
      <c r="I320" t="s">
        <v>1189</v>
      </c>
      <c r="J320">
        <v>199.56780000000001</v>
      </c>
      <c r="K320" s="5" t="str">
        <f>IF(salesD_1[[#This Row],[Total_Amount]]&gt;=2000,"High",IF(salesD_1[[#This Row],[Total_Amount]]&gt;=1000,"Medium","Low"))</f>
        <v>Low</v>
      </c>
    </row>
    <row r="321" spans="1:11" x14ac:dyDescent="0.3">
      <c r="A321" t="s">
        <v>1514</v>
      </c>
      <c r="B321" s="2">
        <v>45879</v>
      </c>
      <c r="C321" t="s">
        <v>576</v>
      </c>
      <c r="D321" t="s">
        <v>977</v>
      </c>
      <c r="E321" t="s">
        <v>1178</v>
      </c>
      <c r="F321">
        <v>1</v>
      </c>
      <c r="G321">
        <v>222.95</v>
      </c>
      <c r="H321">
        <v>0.02</v>
      </c>
      <c r="I321" t="s">
        <v>1191</v>
      </c>
      <c r="J321">
        <v>218.49100000000001</v>
      </c>
      <c r="K321" s="5" t="str">
        <f>IF(salesD_1[[#This Row],[Total_Amount]]&gt;=2000,"High",IF(salesD_1[[#This Row],[Total_Amount]]&gt;=1000,"Medium","Low"))</f>
        <v>Low</v>
      </c>
    </row>
    <row r="322" spans="1:11" x14ac:dyDescent="0.3">
      <c r="A322" t="s">
        <v>1515</v>
      </c>
      <c r="B322" s="2">
        <v>45840</v>
      </c>
      <c r="C322" t="s">
        <v>537</v>
      </c>
      <c r="D322" t="s">
        <v>904</v>
      </c>
      <c r="E322" t="s">
        <v>1134</v>
      </c>
      <c r="F322">
        <v>3</v>
      </c>
      <c r="G322">
        <v>601.92999999999995</v>
      </c>
      <c r="H322">
        <v>0.14000000000000001</v>
      </c>
      <c r="I322" t="s">
        <v>1189</v>
      </c>
      <c r="J322">
        <v>1552.9793999999999</v>
      </c>
      <c r="K322" s="5" t="str">
        <f>IF(salesD_1[[#This Row],[Total_Amount]]&gt;=2000,"High",IF(salesD_1[[#This Row],[Total_Amount]]&gt;=1000,"Medium","Low"))</f>
        <v>Medium</v>
      </c>
    </row>
    <row r="323" spans="1:11" x14ac:dyDescent="0.3">
      <c r="A323" t="s">
        <v>1516</v>
      </c>
      <c r="B323" s="2">
        <v>45380</v>
      </c>
      <c r="C323" t="s">
        <v>489</v>
      </c>
      <c r="D323" t="s">
        <v>1020</v>
      </c>
      <c r="E323" t="s">
        <v>1126</v>
      </c>
      <c r="F323">
        <v>1</v>
      </c>
      <c r="G323">
        <v>564.1</v>
      </c>
      <c r="H323">
        <v>0.03</v>
      </c>
      <c r="I323" t="s">
        <v>1189</v>
      </c>
      <c r="J323">
        <v>547.17700000000002</v>
      </c>
      <c r="K323" s="5" t="str">
        <f>IF(salesD_1[[#This Row],[Total_Amount]]&gt;=2000,"High",IF(salesD_1[[#This Row],[Total_Amount]]&gt;=1000,"Medium","Low"))</f>
        <v>Low</v>
      </c>
    </row>
    <row r="324" spans="1:11" x14ac:dyDescent="0.3">
      <c r="A324" t="s">
        <v>1517</v>
      </c>
      <c r="B324" s="2">
        <v>45672</v>
      </c>
      <c r="C324" t="s">
        <v>198</v>
      </c>
      <c r="D324" t="s">
        <v>1053</v>
      </c>
      <c r="E324" t="s">
        <v>1138</v>
      </c>
      <c r="F324">
        <v>1</v>
      </c>
      <c r="G324">
        <v>516.62</v>
      </c>
      <c r="H324">
        <v>0.18</v>
      </c>
      <c r="I324" t="s">
        <v>1189</v>
      </c>
      <c r="J324">
        <v>423.62840000000011</v>
      </c>
      <c r="K324" s="5" t="str">
        <f>IF(salesD_1[[#This Row],[Total_Amount]]&gt;=2000,"High",IF(salesD_1[[#This Row],[Total_Amount]]&gt;=1000,"Medium","Low"))</f>
        <v>Low</v>
      </c>
    </row>
    <row r="325" spans="1:11" x14ac:dyDescent="0.3">
      <c r="A325" t="s">
        <v>1518</v>
      </c>
      <c r="B325" s="2">
        <v>45497</v>
      </c>
      <c r="C325" t="s">
        <v>697</v>
      </c>
      <c r="D325" t="s">
        <v>1001</v>
      </c>
      <c r="E325" t="s">
        <v>1159</v>
      </c>
      <c r="F325">
        <v>1</v>
      </c>
      <c r="G325">
        <v>934.75</v>
      </c>
      <c r="H325">
        <v>0.11</v>
      </c>
      <c r="I325" t="s">
        <v>1191</v>
      </c>
      <c r="J325">
        <v>831.92750000000001</v>
      </c>
      <c r="K325" s="5" t="str">
        <f>IF(salesD_1[[#This Row],[Total_Amount]]&gt;=2000,"High",IF(salesD_1[[#This Row],[Total_Amount]]&gt;=1000,"Medium","Low"))</f>
        <v>Low</v>
      </c>
    </row>
    <row r="326" spans="1:11" x14ac:dyDescent="0.3">
      <c r="A326" t="s">
        <v>1519</v>
      </c>
      <c r="B326" s="2">
        <v>45407</v>
      </c>
      <c r="C326" t="s">
        <v>398</v>
      </c>
      <c r="D326" t="s">
        <v>1107</v>
      </c>
      <c r="E326" t="s">
        <v>1144</v>
      </c>
      <c r="F326">
        <v>4</v>
      </c>
      <c r="G326">
        <v>548.44000000000005</v>
      </c>
      <c r="H326">
        <v>0.05</v>
      </c>
      <c r="I326" t="s">
        <v>1191</v>
      </c>
      <c r="J326">
        <v>2084.0720000000001</v>
      </c>
      <c r="K326" s="5" t="str">
        <f>IF(salesD_1[[#This Row],[Total_Amount]]&gt;=2000,"High",IF(salesD_1[[#This Row],[Total_Amount]]&gt;=1000,"Medium","Low"))</f>
        <v>High</v>
      </c>
    </row>
    <row r="327" spans="1:11" x14ac:dyDescent="0.3">
      <c r="A327" t="s">
        <v>1520</v>
      </c>
      <c r="B327" s="2">
        <v>45764</v>
      </c>
      <c r="C327" t="s">
        <v>42</v>
      </c>
      <c r="D327" t="s">
        <v>919</v>
      </c>
      <c r="E327" t="s">
        <v>1131</v>
      </c>
      <c r="F327">
        <v>3</v>
      </c>
      <c r="G327">
        <v>361.11</v>
      </c>
      <c r="H327">
        <v>0.06</v>
      </c>
      <c r="I327" t="s">
        <v>1189</v>
      </c>
      <c r="J327">
        <v>1018.3302</v>
      </c>
      <c r="K327" s="5" t="str">
        <f>IF(salesD_1[[#This Row],[Total_Amount]]&gt;=2000,"High",IF(salesD_1[[#This Row],[Total_Amount]]&gt;=1000,"Medium","Low"))</f>
        <v>Medium</v>
      </c>
    </row>
    <row r="328" spans="1:11" x14ac:dyDescent="0.3">
      <c r="A328" t="s">
        <v>1521</v>
      </c>
      <c r="B328" s="2">
        <v>45924</v>
      </c>
      <c r="C328" t="s">
        <v>327</v>
      </c>
      <c r="D328" t="s">
        <v>841</v>
      </c>
      <c r="E328" t="s">
        <v>1122</v>
      </c>
      <c r="F328">
        <v>2</v>
      </c>
      <c r="G328">
        <v>610.37</v>
      </c>
      <c r="H328">
        <v>0.1</v>
      </c>
      <c r="I328" t="s">
        <v>1191</v>
      </c>
      <c r="J328">
        <v>1098.6659999999999</v>
      </c>
      <c r="K328" s="5" t="str">
        <f>IF(salesD_1[[#This Row],[Total_Amount]]&gt;=2000,"High",IF(salesD_1[[#This Row],[Total_Amount]]&gt;=1000,"Medium","Low"))</f>
        <v>Medium</v>
      </c>
    </row>
    <row r="329" spans="1:11" x14ac:dyDescent="0.3">
      <c r="A329" t="s">
        <v>1522</v>
      </c>
      <c r="B329" s="2">
        <v>45240</v>
      </c>
      <c r="C329" t="s">
        <v>540</v>
      </c>
      <c r="D329" t="s">
        <v>965</v>
      </c>
      <c r="E329" t="s">
        <v>1169</v>
      </c>
      <c r="F329">
        <v>1</v>
      </c>
      <c r="G329">
        <v>272.2</v>
      </c>
      <c r="H329">
        <v>0.3</v>
      </c>
      <c r="I329" t="s">
        <v>1189</v>
      </c>
      <c r="J329">
        <v>190.54</v>
      </c>
      <c r="K329" s="5" t="str">
        <f>IF(salesD_1[[#This Row],[Total_Amount]]&gt;=2000,"High",IF(salesD_1[[#This Row],[Total_Amount]]&gt;=1000,"Medium","Low"))</f>
        <v>Low</v>
      </c>
    </row>
    <row r="330" spans="1:11" x14ac:dyDescent="0.3">
      <c r="A330" t="s">
        <v>1523</v>
      </c>
      <c r="B330" s="2">
        <v>45349</v>
      </c>
      <c r="C330" t="s">
        <v>697</v>
      </c>
      <c r="D330" t="s">
        <v>1044</v>
      </c>
      <c r="E330" t="s">
        <v>1141</v>
      </c>
      <c r="F330">
        <v>3</v>
      </c>
      <c r="G330">
        <v>573.1</v>
      </c>
      <c r="H330">
        <v>0.16</v>
      </c>
      <c r="I330" t="s">
        <v>1194</v>
      </c>
      <c r="J330">
        <v>1444.212</v>
      </c>
      <c r="K330" s="5" t="str">
        <f>IF(salesD_1[[#This Row],[Total_Amount]]&gt;=2000,"High",IF(salesD_1[[#This Row],[Total_Amount]]&gt;=1000,"Medium","Low"))</f>
        <v>Medium</v>
      </c>
    </row>
    <row r="331" spans="1:11" x14ac:dyDescent="0.3">
      <c r="A331" t="s">
        <v>1524</v>
      </c>
      <c r="B331" s="2">
        <v>45756</v>
      </c>
      <c r="C331" t="s">
        <v>522</v>
      </c>
      <c r="D331" t="s">
        <v>811</v>
      </c>
      <c r="E331" t="s">
        <v>1117</v>
      </c>
      <c r="F331">
        <v>4</v>
      </c>
      <c r="G331">
        <v>24.72</v>
      </c>
      <c r="H331">
        <v>0.28000000000000003</v>
      </c>
      <c r="I331" t="s">
        <v>1189</v>
      </c>
      <c r="J331">
        <v>71.193599999999989</v>
      </c>
      <c r="K331" s="5" t="str">
        <f>IF(salesD_1[[#This Row],[Total_Amount]]&gt;=2000,"High",IF(salesD_1[[#This Row],[Total_Amount]]&gt;=1000,"Medium","Low"))</f>
        <v>Low</v>
      </c>
    </row>
    <row r="332" spans="1:11" x14ac:dyDescent="0.3">
      <c r="A332" t="s">
        <v>1525</v>
      </c>
      <c r="B332" s="2">
        <v>45478</v>
      </c>
      <c r="C332" t="s">
        <v>422</v>
      </c>
      <c r="D332" t="s">
        <v>825</v>
      </c>
      <c r="E332" t="s">
        <v>1151</v>
      </c>
      <c r="F332">
        <v>3</v>
      </c>
      <c r="G332">
        <v>268.89</v>
      </c>
      <c r="H332">
        <v>7.0000000000000007E-2</v>
      </c>
      <c r="I332" t="s">
        <v>1194</v>
      </c>
      <c r="J332">
        <v>750.20309999999995</v>
      </c>
      <c r="K332" s="5" t="str">
        <f>IF(salesD_1[[#This Row],[Total_Amount]]&gt;=2000,"High",IF(salesD_1[[#This Row],[Total_Amount]]&gt;=1000,"Medium","Low"))</f>
        <v>Low</v>
      </c>
    </row>
    <row r="333" spans="1:11" x14ac:dyDescent="0.3">
      <c r="A333" t="s">
        <v>1526</v>
      </c>
      <c r="B333" s="2">
        <v>45890</v>
      </c>
      <c r="C333" t="s">
        <v>431</v>
      </c>
      <c r="D333" t="s">
        <v>1016</v>
      </c>
      <c r="E333" t="s">
        <v>1151</v>
      </c>
      <c r="F333">
        <v>1</v>
      </c>
      <c r="G333">
        <v>78.5</v>
      </c>
      <c r="H333">
        <v>0.17</v>
      </c>
      <c r="I333" t="s">
        <v>1194</v>
      </c>
      <c r="J333">
        <v>65.155000000000001</v>
      </c>
      <c r="K333" s="5" t="str">
        <f>IF(salesD_1[[#This Row],[Total_Amount]]&gt;=2000,"High",IF(salesD_1[[#This Row],[Total_Amount]]&gt;=1000,"Medium","Low"))</f>
        <v>Low</v>
      </c>
    </row>
    <row r="334" spans="1:11" x14ac:dyDescent="0.3">
      <c r="A334" t="s">
        <v>1527</v>
      </c>
      <c r="B334" s="2">
        <v>45815</v>
      </c>
      <c r="C334" t="s">
        <v>251</v>
      </c>
      <c r="D334" t="s">
        <v>916</v>
      </c>
      <c r="E334" t="s">
        <v>1134</v>
      </c>
      <c r="F334">
        <v>3</v>
      </c>
      <c r="G334">
        <v>399.42</v>
      </c>
      <c r="H334">
        <v>0.02</v>
      </c>
      <c r="I334" t="s">
        <v>1189</v>
      </c>
      <c r="J334">
        <v>1174.2947999999999</v>
      </c>
      <c r="K334" s="5" t="str">
        <f>IF(salesD_1[[#This Row],[Total_Amount]]&gt;=2000,"High",IF(salesD_1[[#This Row],[Total_Amount]]&gt;=1000,"Medium","Low"))</f>
        <v>Medium</v>
      </c>
    </row>
    <row r="335" spans="1:11" x14ac:dyDescent="0.3">
      <c r="A335" t="s">
        <v>1528</v>
      </c>
      <c r="B335" s="2">
        <v>45891</v>
      </c>
      <c r="C335" t="s">
        <v>183</v>
      </c>
      <c r="D335" t="s">
        <v>900</v>
      </c>
      <c r="E335" t="s">
        <v>1178</v>
      </c>
      <c r="F335">
        <v>3</v>
      </c>
      <c r="G335">
        <v>455.82</v>
      </c>
      <c r="H335">
        <v>0.01</v>
      </c>
      <c r="I335" t="s">
        <v>1191</v>
      </c>
      <c r="J335">
        <v>1353.7854</v>
      </c>
      <c r="K335" s="5" t="str">
        <f>IF(salesD_1[[#This Row],[Total_Amount]]&gt;=2000,"High",IF(salesD_1[[#This Row],[Total_Amount]]&gt;=1000,"Medium","Low"))</f>
        <v>Medium</v>
      </c>
    </row>
    <row r="336" spans="1:11" x14ac:dyDescent="0.3">
      <c r="A336" t="s">
        <v>1529</v>
      </c>
      <c r="B336" s="2">
        <v>45609</v>
      </c>
      <c r="C336" t="s">
        <v>564</v>
      </c>
      <c r="D336" t="s">
        <v>962</v>
      </c>
      <c r="E336" t="s">
        <v>1138</v>
      </c>
      <c r="F336">
        <v>2</v>
      </c>
      <c r="G336">
        <v>613.23</v>
      </c>
      <c r="H336">
        <v>0.15</v>
      </c>
      <c r="I336" t="s">
        <v>1191</v>
      </c>
      <c r="J336">
        <v>1042.491</v>
      </c>
      <c r="K336" s="5" t="str">
        <f>IF(salesD_1[[#This Row],[Total_Amount]]&gt;=2000,"High",IF(salesD_1[[#This Row],[Total_Amount]]&gt;=1000,"Medium","Low"))</f>
        <v>Medium</v>
      </c>
    </row>
    <row r="337" spans="1:11" x14ac:dyDescent="0.3">
      <c r="A337" t="s">
        <v>1530</v>
      </c>
      <c r="B337" s="2">
        <v>45309</v>
      </c>
      <c r="C337" t="s">
        <v>725</v>
      </c>
      <c r="D337" t="s">
        <v>797</v>
      </c>
      <c r="E337" t="s">
        <v>1164</v>
      </c>
      <c r="F337">
        <v>4</v>
      </c>
      <c r="G337">
        <v>971.9</v>
      </c>
      <c r="H337">
        <v>0.28000000000000003</v>
      </c>
      <c r="I337" t="s">
        <v>1191</v>
      </c>
      <c r="J337">
        <v>2799.0720000000001</v>
      </c>
      <c r="K337" s="5" t="str">
        <f>IF(salesD_1[[#This Row],[Total_Amount]]&gt;=2000,"High",IF(salesD_1[[#This Row],[Total_Amount]]&gt;=1000,"Medium","Low"))</f>
        <v>High</v>
      </c>
    </row>
    <row r="338" spans="1:11" x14ac:dyDescent="0.3">
      <c r="A338" t="s">
        <v>1531</v>
      </c>
      <c r="B338" s="2">
        <v>45519</v>
      </c>
      <c r="C338" t="s">
        <v>87</v>
      </c>
      <c r="D338" t="s">
        <v>891</v>
      </c>
      <c r="E338" t="s">
        <v>1144</v>
      </c>
      <c r="F338">
        <v>3</v>
      </c>
      <c r="G338">
        <v>884.92</v>
      </c>
      <c r="H338">
        <v>0.06</v>
      </c>
      <c r="I338" t="s">
        <v>1191</v>
      </c>
      <c r="J338">
        <v>2495.4744000000001</v>
      </c>
      <c r="K338" s="5" t="str">
        <f>IF(salesD_1[[#This Row],[Total_Amount]]&gt;=2000,"High",IF(salesD_1[[#This Row],[Total_Amount]]&gt;=1000,"Medium","Low"))</f>
        <v>High</v>
      </c>
    </row>
    <row r="339" spans="1:11" x14ac:dyDescent="0.3">
      <c r="A339" t="s">
        <v>1532</v>
      </c>
      <c r="B339" s="2">
        <v>45921</v>
      </c>
      <c r="C339" t="s">
        <v>187</v>
      </c>
      <c r="D339" t="s">
        <v>821</v>
      </c>
      <c r="E339" t="s">
        <v>1151</v>
      </c>
      <c r="F339">
        <v>1</v>
      </c>
      <c r="G339">
        <v>125</v>
      </c>
      <c r="H339">
        <v>0.23</v>
      </c>
      <c r="I339" t="s">
        <v>1189</v>
      </c>
      <c r="J339">
        <v>96.25</v>
      </c>
      <c r="K339" s="5" t="str">
        <f>IF(salesD_1[[#This Row],[Total_Amount]]&gt;=2000,"High",IF(salesD_1[[#This Row],[Total_Amount]]&gt;=1000,"Medium","Low"))</f>
        <v>Low</v>
      </c>
    </row>
    <row r="340" spans="1:11" x14ac:dyDescent="0.3">
      <c r="A340" t="s">
        <v>1533</v>
      </c>
      <c r="B340" s="2">
        <v>45465</v>
      </c>
      <c r="C340" t="s">
        <v>242</v>
      </c>
      <c r="D340" t="s">
        <v>830</v>
      </c>
      <c r="E340" t="s">
        <v>1166</v>
      </c>
      <c r="F340">
        <v>2</v>
      </c>
      <c r="G340">
        <v>188.25</v>
      </c>
      <c r="H340">
        <v>0.08</v>
      </c>
      <c r="I340" t="s">
        <v>1191</v>
      </c>
      <c r="J340">
        <v>346.38</v>
      </c>
      <c r="K340" s="5" t="str">
        <f>IF(salesD_1[[#This Row],[Total_Amount]]&gt;=2000,"High",IF(salesD_1[[#This Row],[Total_Amount]]&gt;=1000,"Medium","Low"))</f>
        <v>Low</v>
      </c>
    </row>
    <row r="341" spans="1:11" x14ac:dyDescent="0.3">
      <c r="A341" t="s">
        <v>1534</v>
      </c>
      <c r="B341" s="2">
        <v>45303</v>
      </c>
      <c r="C341" t="s">
        <v>380</v>
      </c>
      <c r="D341" t="s">
        <v>948</v>
      </c>
      <c r="E341" t="s">
        <v>1141</v>
      </c>
      <c r="F341">
        <v>4</v>
      </c>
      <c r="G341">
        <v>344.12</v>
      </c>
      <c r="H341">
        <v>0.25</v>
      </c>
      <c r="I341" t="s">
        <v>1191</v>
      </c>
      <c r="J341">
        <v>1032.3599999999999</v>
      </c>
      <c r="K341" s="5" t="str">
        <f>IF(salesD_1[[#This Row],[Total_Amount]]&gt;=2000,"High",IF(salesD_1[[#This Row],[Total_Amount]]&gt;=1000,"Medium","Low"))</f>
        <v>Medium</v>
      </c>
    </row>
    <row r="342" spans="1:11" x14ac:dyDescent="0.3">
      <c r="A342" t="s">
        <v>1535</v>
      </c>
      <c r="B342" s="2">
        <v>45218</v>
      </c>
      <c r="C342" t="s">
        <v>115</v>
      </c>
      <c r="D342" t="s">
        <v>855</v>
      </c>
      <c r="E342" t="s">
        <v>1178</v>
      </c>
      <c r="F342">
        <v>3</v>
      </c>
      <c r="G342">
        <v>997.95</v>
      </c>
      <c r="H342">
        <v>0.09</v>
      </c>
      <c r="I342" t="s">
        <v>1194</v>
      </c>
      <c r="J342">
        <v>2724.4034999999999</v>
      </c>
      <c r="K342" s="5" t="str">
        <f>IF(salesD_1[[#This Row],[Total_Amount]]&gt;=2000,"High",IF(salesD_1[[#This Row],[Total_Amount]]&gt;=1000,"Medium","Low"))</f>
        <v>High</v>
      </c>
    </row>
    <row r="343" spans="1:11" x14ac:dyDescent="0.3">
      <c r="A343" t="s">
        <v>1536</v>
      </c>
      <c r="B343" s="2">
        <v>45727</v>
      </c>
      <c r="C343" t="s">
        <v>273</v>
      </c>
      <c r="D343" t="s">
        <v>834</v>
      </c>
      <c r="E343" t="s">
        <v>1166</v>
      </c>
      <c r="F343">
        <v>3</v>
      </c>
      <c r="G343">
        <v>121.64</v>
      </c>
      <c r="H343">
        <v>7.0000000000000007E-2</v>
      </c>
      <c r="I343" t="s">
        <v>1191</v>
      </c>
      <c r="J343">
        <v>339.37560000000002</v>
      </c>
      <c r="K343" s="5" t="str">
        <f>IF(salesD_1[[#This Row],[Total_Amount]]&gt;=2000,"High",IF(salesD_1[[#This Row],[Total_Amount]]&gt;=1000,"Medium","Low"))</f>
        <v>Low</v>
      </c>
    </row>
    <row r="344" spans="1:11" x14ac:dyDescent="0.3">
      <c r="A344" t="s">
        <v>1537</v>
      </c>
      <c r="B344" s="2">
        <v>45557</v>
      </c>
      <c r="C344" t="s">
        <v>378</v>
      </c>
      <c r="D344" t="s">
        <v>1016</v>
      </c>
      <c r="E344" t="s">
        <v>1154</v>
      </c>
      <c r="F344">
        <v>2</v>
      </c>
      <c r="G344">
        <v>692.72</v>
      </c>
      <c r="H344">
        <v>0.13</v>
      </c>
      <c r="I344" t="s">
        <v>1191</v>
      </c>
      <c r="J344">
        <v>1205.3327999999999</v>
      </c>
      <c r="K344" s="5" t="str">
        <f>IF(salesD_1[[#This Row],[Total_Amount]]&gt;=2000,"High",IF(salesD_1[[#This Row],[Total_Amount]]&gt;=1000,"Medium","Low"))</f>
        <v>Medium</v>
      </c>
    </row>
    <row r="345" spans="1:11" x14ac:dyDescent="0.3">
      <c r="A345" t="s">
        <v>1538</v>
      </c>
      <c r="B345" s="2">
        <v>45623</v>
      </c>
      <c r="C345" t="s">
        <v>73</v>
      </c>
      <c r="D345" t="s">
        <v>878</v>
      </c>
      <c r="E345" t="s">
        <v>1178</v>
      </c>
      <c r="F345">
        <v>3</v>
      </c>
      <c r="G345">
        <v>794.59</v>
      </c>
      <c r="H345">
        <v>0.03</v>
      </c>
      <c r="I345" t="s">
        <v>1191</v>
      </c>
      <c r="J345">
        <v>2312.2568999999999</v>
      </c>
      <c r="K345" s="5" t="str">
        <f>IF(salesD_1[[#This Row],[Total_Amount]]&gt;=2000,"High",IF(salesD_1[[#This Row],[Total_Amount]]&gt;=1000,"Medium","Low"))</f>
        <v>High</v>
      </c>
    </row>
    <row r="346" spans="1:11" x14ac:dyDescent="0.3">
      <c r="A346" t="s">
        <v>1539</v>
      </c>
      <c r="B346" s="2">
        <v>45224</v>
      </c>
      <c r="C346" t="s">
        <v>44</v>
      </c>
      <c r="D346" t="s">
        <v>885</v>
      </c>
      <c r="E346" t="s">
        <v>1151</v>
      </c>
      <c r="F346">
        <v>1</v>
      </c>
      <c r="G346">
        <v>907.95</v>
      </c>
      <c r="H346">
        <v>0.1</v>
      </c>
      <c r="I346" t="s">
        <v>1191</v>
      </c>
      <c r="J346">
        <v>817.15500000000009</v>
      </c>
      <c r="K346" s="5" t="str">
        <f>IF(salesD_1[[#This Row],[Total_Amount]]&gt;=2000,"High",IF(salesD_1[[#This Row],[Total_Amount]]&gt;=1000,"Medium","Low"))</f>
        <v>Low</v>
      </c>
    </row>
    <row r="347" spans="1:11" x14ac:dyDescent="0.3">
      <c r="A347" t="s">
        <v>1540</v>
      </c>
      <c r="B347" s="2">
        <v>45940</v>
      </c>
      <c r="C347" t="s">
        <v>476</v>
      </c>
      <c r="D347" t="s">
        <v>962</v>
      </c>
      <c r="E347" t="s">
        <v>1117</v>
      </c>
      <c r="F347">
        <v>2</v>
      </c>
      <c r="G347">
        <v>660.81</v>
      </c>
      <c r="H347">
        <v>0.18</v>
      </c>
      <c r="I347" t="s">
        <v>1189</v>
      </c>
      <c r="J347">
        <v>1083.7284</v>
      </c>
      <c r="K347" s="5" t="str">
        <f>IF(salesD_1[[#This Row],[Total_Amount]]&gt;=2000,"High",IF(salesD_1[[#This Row],[Total_Amount]]&gt;=1000,"Medium","Low"))</f>
        <v>Medium</v>
      </c>
    </row>
    <row r="348" spans="1:11" x14ac:dyDescent="0.3">
      <c r="A348" t="s">
        <v>1541</v>
      </c>
      <c r="B348" s="2">
        <v>45915</v>
      </c>
      <c r="C348" t="s">
        <v>140</v>
      </c>
      <c r="D348" t="s">
        <v>965</v>
      </c>
      <c r="E348" t="s">
        <v>1147</v>
      </c>
      <c r="F348">
        <v>3</v>
      </c>
      <c r="G348">
        <v>564.94000000000005</v>
      </c>
      <c r="H348">
        <v>0.22</v>
      </c>
      <c r="I348" t="s">
        <v>1194</v>
      </c>
      <c r="J348">
        <v>1321.9595999999999</v>
      </c>
      <c r="K348" s="5" t="str">
        <f>IF(salesD_1[[#This Row],[Total_Amount]]&gt;=2000,"High",IF(salesD_1[[#This Row],[Total_Amount]]&gt;=1000,"Medium","Low"))</f>
        <v>Medium</v>
      </c>
    </row>
    <row r="349" spans="1:11" x14ac:dyDescent="0.3">
      <c r="A349" t="s">
        <v>1542</v>
      </c>
      <c r="B349" s="2">
        <v>45541</v>
      </c>
      <c r="C349" t="s">
        <v>127</v>
      </c>
      <c r="D349" t="s">
        <v>848</v>
      </c>
      <c r="E349" t="s">
        <v>1166</v>
      </c>
      <c r="F349">
        <v>2</v>
      </c>
      <c r="G349">
        <v>280.37</v>
      </c>
      <c r="H349">
        <v>0.22</v>
      </c>
      <c r="I349" t="s">
        <v>1194</v>
      </c>
      <c r="J349">
        <v>437.37720000000002</v>
      </c>
      <c r="K349" s="5" t="str">
        <f>IF(salesD_1[[#This Row],[Total_Amount]]&gt;=2000,"High",IF(salesD_1[[#This Row],[Total_Amount]]&gt;=1000,"Medium","Low"))</f>
        <v>Low</v>
      </c>
    </row>
    <row r="350" spans="1:11" x14ac:dyDescent="0.3">
      <c r="A350" t="s">
        <v>1543</v>
      </c>
      <c r="B350" s="2">
        <v>45489</v>
      </c>
      <c r="C350" t="s">
        <v>596</v>
      </c>
      <c r="D350" t="s">
        <v>962</v>
      </c>
      <c r="E350" t="s">
        <v>1131</v>
      </c>
      <c r="F350">
        <v>2</v>
      </c>
      <c r="G350">
        <v>85.23</v>
      </c>
      <c r="H350">
        <v>0.13</v>
      </c>
      <c r="I350" t="s">
        <v>1189</v>
      </c>
      <c r="J350">
        <v>148.30019999999999</v>
      </c>
      <c r="K350" s="5" t="str">
        <f>IF(salesD_1[[#This Row],[Total_Amount]]&gt;=2000,"High",IF(salesD_1[[#This Row],[Total_Amount]]&gt;=1000,"Medium","Low"))</f>
        <v>Low</v>
      </c>
    </row>
    <row r="351" spans="1:11" x14ac:dyDescent="0.3">
      <c r="A351" t="s">
        <v>1544</v>
      </c>
      <c r="B351" s="2">
        <v>45748</v>
      </c>
      <c r="C351" t="s">
        <v>507</v>
      </c>
      <c r="D351" t="s">
        <v>888</v>
      </c>
      <c r="E351" t="s">
        <v>1162</v>
      </c>
      <c r="F351">
        <v>2</v>
      </c>
      <c r="G351">
        <v>563.29999999999995</v>
      </c>
      <c r="H351">
        <v>0.26</v>
      </c>
      <c r="I351" t="s">
        <v>1189</v>
      </c>
      <c r="J351">
        <v>833.68399999999997</v>
      </c>
      <c r="K351" s="5" t="str">
        <f>IF(salesD_1[[#This Row],[Total_Amount]]&gt;=2000,"High",IF(salesD_1[[#This Row],[Total_Amount]]&gt;=1000,"Medium","Low"))</f>
        <v>Low</v>
      </c>
    </row>
    <row r="352" spans="1:11" x14ac:dyDescent="0.3">
      <c r="A352" t="s">
        <v>1545</v>
      </c>
      <c r="B352" s="2">
        <v>45309</v>
      </c>
      <c r="C352" t="s">
        <v>85</v>
      </c>
      <c r="D352" t="s">
        <v>1053</v>
      </c>
      <c r="E352" t="s">
        <v>1175</v>
      </c>
      <c r="F352">
        <v>2</v>
      </c>
      <c r="G352">
        <v>827.81</v>
      </c>
      <c r="H352">
        <v>0.04</v>
      </c>
      <c r="I352" t="s">
        <v>1191</v>
      </c>
      <c r="J352">
        <v>1589.3951999999999</v>
      </c>
      <c r="K352" s="5" t="str">
        <f>IF(salesD_1[[#This Row],[Total_Amount]]&gt;=2000,"High",IF(salesD_1[[#This Row],[Total_Amount]]&gt;=1000,"Medium","Low"))</f>
        <v>Medium</v>
      </c>
    </row>
    <row r="353" spans="1:11" x14ac:dyDescent="0.3">
      <c r="A353" t="s">
        <v>1546</v>
      </c>
      <c r="B353" s="2">
        <v>45621</v>
      </c>
      <c r="C353" t="s">
        <v>367</v>
      </c>
      <c r="D353" t="s">
        <v>837</v>
      </c>
      <c r="E353" t="s">
        <v>1175</v>
      </c>
      <c r="F353">
        <v>3</v>
      </c>
      <c r="G353">
        <v>877.71</v>
      </c>
      <c r="H353">
        <v>0.12</v>
      </c>
      <c r="I353" t="s">
        <v>1191</v>
      </c>
      <c r="J353">
        <v>2317.1543999999999</v>
      </c>
      <c r="K353" s="5" t="str">
        <f>IF(salesD_1[[#This Row],[Total_Amount]]&gt;=2000,"High",IF(salesD_1[[#This Row],[Total_Amount]]&gt;=1000,"Medium","Low"))</f>
        <v>High</v>
      </c>
    </row>
    <row r="354" spans="1:11" x14ac:dyDescent="0.3">
      <c r="A354" t="s">
        <v>1547</v>
      </c>
      <c r="B354" s="2">
        <v>45603</v>
      </c>
      <c r="C354" t="s">
        <v>431</v>
      </c>
      <c r="D354" t="s">
        <v>983</v>
      </c>
      <c r="E354" t="s">
        <v>1151</v>
      </c>
      <c r="F354">
        <v>4</v>
      </c>
      <c r="G354">
        <v>488.56</v>
      </c>
      <c r="H354">
        <v>0.26</v>
      </c>
      <c r="I354" t="s">
        <v>1194</v>
      </c>
      <c r="J354">
        <v>1446.1376</v>
      </c>
      <c r="K354" s="5" t="str">
        <f>IF(salesD_1[[#This Row],[Total_Amount]]&gt;=2000,"High",IF(salesD_1[[#This Row],[Total_Amount]]&gt;=1000,"Medium","Low"))</f>
        <v>Medium</v>
      </c>
    </row>
    <row r="355" spans="1:11" x14ac:dyDescent="0.3">
      <c r="A355" t="s">
        <v>1548</v>
      </c>
      <c r="B355" s="2">
        <v>45501</v>
      </c>
      <c r="C355" t="s">
        <v>210</v>
      </c>
      <c r="D355" t="s">
        <v>882</v>
      </c>
      <c r="E355" t="s">
        <v>1159</v>
      </c>
      <c r="F355">
        <v>4</v>
      </c>
      <c r="G355">
        <v>175.91</v>
      </c>
      <c r="H355">
        <v>0.13</v>
      </c>
      <c r="I355" t="s">
        <v>1191</v>
      </c>
      <c r="J355">
        <v>612.16679999999997</v>
      </c>
      <c r="K355" s="5" t="str">
        <f>IF(salesD_1[[#This Row],[Total_Amount]]&gt;=2000,"High",IF(salesD_1[[#This Row],[Total_Amount]]&gt;=1000,"Medium","Low"))</f>
        <v>Low</v>
      </c>
    </row>
    <row r="356" spans="1:11" x14ac:dyDescent="0.3">
      <c r="A356" t="s">
        <v>1549</v>
      </c>
      <c r="B356" s="2">
        <v>45398</v>
      </c>
      <c r="C356" t="s">
        <v>418</v>
      </c>
      <c r="D356" t="s">
        <v>1074</v>
      </c>
      <c r="E356" t="s">
        <v>1147</v>
      </c>
      <c r="F356">
        <v>4</v>
      </c>
      <c r="G356">
        <v>289.66000000000003</v>
      </c>
      <c r="H356">
        <v>0.25</v>
      </c>
      <c r="I356" t="s">
        <v>1194</v>
      </c>
      <c r="J356">
        <v>868.98</v>
      </c>
      <c r="K356" s="5" t="str">
        <f>IF(salesD_1[[#This Row],[Total_Amount]]&gt;=2000,"High",IF(salesD_1[[#This Row],[Total_Amount]]&gt;=1000,"Medium","Low"))</f>
        <v>Low</v>
      </c>
    </row>
    <row r="357" spans="1:11" x14ac:dyDescent="0.3">
      <c r="A357" t="s">
        <v>1550</v>
      </c>
      <c r="B357" s="2">
        <v>45304</v>
      </c>
      <c r="C357" t="s">
        <v>408</v>
      </c>
      <c r="D357" t="s">
        <v>848</v>
      </c>
      <c r="E357" t="s">
        <v>1166</v>
      </c>
      <c r="F357">
        <v>2</v>
      </c>
      <c r="G357">
        <v>899.27</v>
      </c>
      <c r="H357">
        <v>0.17</v>
      </c>
      <c r="I357" t="s">
        <v>1189</v>
      </c>
      <c r="J357">
        <v>1492.7882</v>
      </c>
      <c r="K357" s="5" t="str">
        <f>IF(salesD_1[[#This Row],[Total_Amount]]&gt;=2000,"High",IF(salesD_1[[#This Row],[Total_Amount]]&gt;=1000,"Medium","Low"))</f>
        <v>Medium</v>
      </c>
    </row>
    <row r="358" spans="1:11" x14ac:dyDescent="0.3">
      <c r="A358" t="s">
        <v>1551</v>
      </c>
      <c r="B358" s="2">
        <v>45299</v>
      </c>
      <c r="C358" t="s">
        <v>147</v>
      </c>
      <c r="D358" t="s">
        <v>858</v>
      </c>
      <c r="E358" t="s">
        <v>1122</v>
      </c>
      <c r="F358">
        <v>1</v>
      </c>
      <c r="G358">
        <v>691.38</v>
      </c>
      <c r="H358">
        <v>0.11</v>
      </c>
      <c r="I358" t="s">
        <v>1194</v>
      </c>
      <c r="J358">
        <v>615.32820000000004</v>
      </c>
      <c r="K358" s="5" t="str">
        <f>IF(salesD_1[[#This Row],[Total_Amount]]&gt;=2000,"High",IF(salesD_1[[#This Row],[Total_Amount]]&gt;=1000,"Medium","Low"))</f>
        <v>Low</v>
      </c>
    </row>
    <row r="359" spans="1:11" x14ac:dyDescent="0.3">
      <c r="A359" t="s">
        <v>1552</v>
      </c>
      <c r="B359" s="2">
        <v>45564</v>
      </c>
      <c r="C359" t="s">
        <v>295</v>
      </c>
      <c r="D359" t="s">
        <v>888</v>
      </c>
      <c r="E359" t="s">
        <v>1117</v>
      </c>
      <c r="F359">
        <v>3</v>
      </c>
      <c r="G359">
        <v>158.72</v>
      </c>
      <c r="H359">
        <v>0.13</v>
      </c>
      <c r="I359" t="s">
        <v>1189</v>
      </c>
      <c r="J359">
        <v>414.25920000000002</v>
      </c>
      <c r="K359" s="5" t="str">
        <f>IF(salesD_1[[#This Row],[Total_Amount]]&gt;=2000,"High",IF(salesD_1[[#This Row],[Total_Amount]]&gt;=1000,"Medium","Low"))</f>
        <v>Low</v>
      </c>
    </row>
    <row r="360" spans="1:11" x14ac:dyDescent="0.3">
      <c r="A360" t="s">
        <v>1553</v>
      </c>
      <c r="B360" s="2">
        <v>45413</v>
      </c>
      <c r="C360" t="s">
        <v>360</v>
      </c>
      <c r="D360" t="s">
        <v>992</v>
      </c>
      <c r="E360" t="s">
        <v>1169</v>
      </c>
      <c r="F360">
        <v>4</v>
      </c>
      <c r="G360">
        <v>537.15</v>
      </c>
      <c r="H360">
        <v>0.06</v>
      </c>
      <c r="I360" t="s">
        <v>1194</v>
      </c>
      <c r="J360">
        <v>2019.684</v>
      </c>
      <c r="K360" s="5" t="str">
        <f>IF(salesD_1[[#This Row],[Total_Amount]]&gt;=2000,"High",IF(salesD_1[[#This Row],[Total_Amount]]&gt;=1000,"Medium","Low"))</f>
        <v>High</v>
      </c>
    </row>
    <row r="361" spans="1:11" x14ac:dyDescent="0.3">
      <c r="A361" t="s">
        <v>1554</v>
      </c>
      <c r="B361" s="2">
        <v>45480</v>
      </c>
      <c r="C361" t="s">
        <v>667</v>
      </c>
      <c r="D361" t="s">
        <v>933</v>
      </c>
      <c r="E361" t="s">
        <v>1151</v>
      </c>
      <c r="F361">
        <v>3</v>
      </c>
      <c r="G361">
        <v>771.7</v>
      </c>
      <c r="H361">
        <v>0.05</v>
      </c>
      <c r="I361" t="s">
        <v>1194</v>
      </c>
      <c r="J361">
        <v>2199.3449999999998</v>
      </c>
      <c r="K361" s="5" t="str">
        <f>IF(salesD_1[[#This Row],[Total_Amount]]&gt;=2000,"High",IF(salesD_1[[#This Row],[Total_Amount]]&gt;=1000,"Medium","Low"))</f>
        <v>High</v>
      </c>
    </row>
    <row r="362" spans="1:11" x14ac:dyDescent="0.3">
      <c r="A362" t="s">
        <v>1555</v>
      </c>
      <c r="B362" s="2">
        <v>45610</v>
      </c>
      <c r="C362" t="s">
        <v>214</v>
      </c>
      <c r="D362" t="s">
        <v>1077</v>
      </c>
      <c r="E362" t="s">
        <v>1122</v>
      </c>
      <c r="F362">
        <v>4</v>
      </c>
      <c r="G362">
        <v>677.25</v>
      </c>
      <c r="H362">
        <v>0.14000000000000001</v>
      </c>
      <c r="I362" t="s">
        <v>1191</v>
      </c>
      <c r="J362">
        <v>2329.7399999999998</v>
      </c>
      <c r="K362" s="5" t="str">
        <f>IF(salesD_1[[#This Row],[Total_Amount]]&gt;=2000,"High",IF(salesD_1[[#This Row],[Total_Amount]]&gt;=1000,"Medium","Low"))</f>
        <v>High</v>
      </c>
    </row>
    <row r="363" spans="1:11" x14ac:dyDescent="0.3">
      <c r="A363" t="s">
        <v>1556</v>
      </c>
      <c r="B363" s="2">
        <v>45763</v>
      </c>
      <c r="C363" t="s">
        <v>208</v>
      </c>
      <c r="D363" t="s">
        <v>1107</v>
      </c>
      <c r="E363" t="s">
        <v>1157</v>
      </c>
      <c r="F363">
        <v>1</v>
      </c>
      <c r="G363">
        <v>645.48</v>
      </c>
      <c r="H363">
        <v>0.26</v>
      </c>
      <c r="I363" t="s">
        <v>1194</v>
      </c>
      <c r="J363">
        <v>477.65519999999998</v>
      </c>
      <c r="K363" s="5" t="str">
        <f>IF(salesD_1[[#This Row],[Total_Amount]]&gt;=2000,"High",IF(salesD_1[[#This Row],[Total_Amount]]&gt;=1000,"Medium","Low"))</f>
        <v>Low</v>
      </c>
    </row>
    <row r="364" spans="1:11" x14ac:dyDescent="0.3">
      <c r="A364" t="s">
        <v>1557</v>
      </c>
      <c r="B364" s="2">
        <v>45856</v>
      </c>
      <c r="C364" t="s">
        <v>578</v>
      </c>
      <c r="D364" t="s">
        <v>1032</v>
      </c>
      <c r="E364" t="s">
        <v>1126</v>
      </c>
      <c r="F364">
        <v>2</v>
      </c>
      <c r="G364">
        <v>934</v>
      </c>
      <c r="H364">
        <v>0.3</v>
      </c>
      <c r="I364" t="s">
        <v>1194</v>
      </c>
      <c r="J364">
        <v>1307.5999999999999</v>
      </c>
      <c r="K364" s="5" t="str">
        <f>IF(salesD_1[[#This Row],[Total_Amount]]&gt;=2000,"High",IF(salesD_1[[#This Row],[Total_Amount]]&gt;=1000,"Medium","Low"))</f>
        <v>Medium</v>
      </c>
    </row>
    <row r="365" spans="1:11" x14ac:dyDescent="0.3">
      <c r="A365" t="s">
        <v>1558</v>
      </c>
      <c r="B365" s="2">
        <v>45712</v>
      </c>
      <c r="C365" t="s">
        <v>540</v>
      </c>
      <c r="D365" t="s">
        <v>948</v>
      </c>
      <c r="E365" t="s">
        <v>1126</v>
      </c>
      <c r="F365">
        <v>1</v>
      </c>
      <c r="G365">
        <v>669.53</v>
      </c>
      <c r="H365">
        <v>0.2</v>
      </c>
      <c r="I365" t="s">
        <v>1189</v>
      </c>
      <c r="J365">
        <v>535.62400000000002</v>
      </c>
      <c r="K365" s="5" t="str">
        <f>IF(salesD_1[[#This Row],[Total_Amount]]&gt;=2000,"High",IF(salesD_1[[#This Row],[Total_Amount]]&gt;=1000,"Medium","Low"))</f>
        <v>Low</v>
      </c>
    </row>
    <row r="366" spans="1:11" x14ac:dyDescent="0.3">
      <c r="A366" t="s">
        <v>1559</v>
      </c>
      <c r="B366" s="2">
        <v>45723</v>
      </c>
      <c r="C366" t="s">
        <v>370</v>
      </c>
      <c r="D366" t="s">
        <v>913</v>
      </c>
      <c r="E366" t="s">
        <v>1175</v>
      </c>
      <c r="F366">
        <v>1</v>
      </c>
      <c r="G366">
        <v>213.69</v>
      </c>
      <c r="H366">
        <v>0.28000000000000003</v>
      </c>
      <c r="I366" t="s">
        <v>1194</v>
      </c>
      <c r="J366">
        <v>153.85679999999999</v>
      </c>
      <c r="K366" s="5" t="str">
        <f>IF(salesD_1[[#This Row],[Total_Amount]]&gt;=2000,"High",IF(salesD_1[[#This Row],[Total_Amount]]&gt;=1000,"Medium","Low"))</f>
        <v>Low</v>
      </c>
    </row>
    <row r="367" spans="1:11" x14ac:dyDescent="0.3">
      <c r="A367" t="s">
        <v>1560</v>
      </c>
      <c r="B367" s="2">
        <v>45706</v>
      </c>
      <c r="C367" t="s">
        <v>169</v>
      </c>
      <c r="D367" t="s">
        <v>868</v>
      </c>
      <c r="E367" t="s">
        <v>1178</v>
      </c>
      <c r="F367">
        <v>2</v>
      </c>
      <c r="G367">
        <v>99.1</v>
      </c>
      <c r="H367">
        <v>0.2</v>
      </c>
      <c r="I367" t="s">
        <v>1191</v>
      </c>
      <c r="J367">
        <v>158.56</v>
      </c>
      <c r="K367" s="5" t="str">
        <f>IF(salesD_1[[#This Row],[Total_Amount]]&gt;=2000,"High",IF(salesD_1[[#This Row],[Total_Amount]]&gt;=1000,"Medium","Low"))</f>
        <v>Low</v>
      </c>
    </row>
    <row r="368" spans="1:11" x14ac:dyDescent="0.3">
      <c r="A368" t="s">
        <v>1561</v>
      </c>
      <c r="B368" s="2">
        <v>45469</v>
      </c>
      <c r="C368" t="s">
        <v>593</v>
      </c>
      <c r="D368" t="s">
        <v>919</v>
      </c>
      <c r="E368" t="s">
        <v>1169</v>
      </c>
      <c r="F368">
        <v>1</v>
      </c>
      <c r="G368">
        <v>628.98</v>
      </c>
      <c r="H368">
        <v>0.03</v>
      </c>
      <c r="I368" t="s">
        <v>1194</v>
      </c>
      <c r="J368">
        <v>610.11059999999998</v>
      </c>
      <c r="K368" s="5" t="str">
        <f>IF(salesD_1[[#This Row],[Total_Amount]]&gt;=2000,"High",IF(salesD_1[[#This Row],[Total_Amount]]&gt;=1000,"Medium","Low"))</f>
        <v>Low</v>
      </c>
    </row>
    <row r="369" spans="1:11" x14ac:dyDescent="0.3">
      <c r="A369" t="s">
        <v>1562</v>
      </c>
      <c r="B369" s="2">
        <v>45711</v>
      </c>
      <c r="C369" t="s">
        <v>183</v>
      </c>
      <c r="D369" t="s">
        <v>1065</v>
      </c>
      <c r="E369" t="s">
        <v>1134</v>
      </c>
      <c r="F369">
        <v>3</v>
      </c>
      <c r="G369">
        <v>944.64</v>
      </c>
      <c r="H369">
        <v>0.26</v>
      </c>
      <c r="I369" t="s">
        <v>1189</v>
      </c>
      <c r="J369">
        <v>2097.1008000000002</v>
      </c>
      <c r="K369" s="5" t="str">
        <f>IF(salesD_1[[#This Row],[Total_Amount]]&gt;=2000,"High",IF(salesD_1[[#This Row],[Total_Amount]]&gt;=1000,"Medium","Low"))</f>
        <v>High</v>
      </c>
    </row>
    <row r="370" spans="1:11" x14ac:dyDescent="0.3">
      <c r="A370" t="s">
        <v>1563</v>
      </c>
      <c r="B370" s="2">
        <v>45823</v>
      </c>
      <c r="C370" t="s">
        <v>746</v>
      </c>
      <c r="D370" t="s">
        <v>1092</v>
      </c>
      <c r="E370" t="s">
        <v>1159</v>
      </c>
      <c r="F370">
        <v>2</v>
      </c>
      <c r="G370">
        <v>121.7</v>
      </c>
      <c r="H370">
        <v>0.06</v>
      </c>
      <c r="I370" t="s">
        <v>1194</v>
      </c>
      <c r="J370">
        <v>228.79599999999999</v>
      </c>
      <c r="K370" s="5" t="str">
        <f>IF(salesD_1[[#This Row],[Total_Amount]]&gt;=2000,"High",IF(salesD_1[[#This Row],[Total_Amount]]&gt;=1000,"Medium","Low"))</f>
        <v>Low</v>
      </c>
    </row>
    <row r="371" spans="1:11" x14ac:dyDescent="0.3">
      <c r="A371" t="s">
        <v>1564</v>
      </c>
      <c r="B371" s="2">
        <v>45217</v>
      </c>
      <c r="C371" t="s">
        <v>713</v>
      </c>
      <c r="D371" t="s">
        <v>1007</v>
      </c>
      <c r="E371" t="s">
        <v>1131</v>
      </c>
      <c r="F371">
        <v>4</v>
      </c>
      <c r="G371">
        <v>269.49</v>
      </c>
      <c r="H371">
        <v>7.0000000000000007E-2</v>
      </c>
      <c r="I371" t="s">
        <v>1191</v>
      </c>
      <c r="J371">
        <v>1002.5028</v>
      </c>
      <c r="K371" s="5" t="str">
        <f>IF(salesD_1[[#This Row],[Total_Amount]]&gt;=2000,"High",IF(salesD_1[[#This Row],[Total_Amount]]&gt;=1000,"Medium","Low"))</f>
        <v>Medium</v>
      </c>
    </row>
    <row r="372" spans="1:11" x14ac:dyDescent="0.3">
      <c r="A372" t="s">
        <v>1565</v>
      </c>
      <c r="B372" s="2">
        <v>45733</v>
      </c>
      <c r="C372" t="s">
        <v>203</v>
      </c>
      <c r="D372" t="s">
        <v>872</v>
      </c>
      <c r="E372" t="s">
        <v>1175</v>
      </c>
      <c r="F372">
        <v>1</v>
      </c>
      <c r="G372">
        <v>678.2</v>
      </c>
      <c r="H372">
        <v>0.14000000000000001</v>
      </c>
      <c r="I372" t="s">
        <v>1189</v>
      </c>
      <c r="J372">
        <v>583.25200000000007</v>
      </c>
      <c r="K372" s="5" t="str">
        <f>IF(salesD_1[[#This Row],[Total_Amount]]&gt;=2000,"High",IF(salesD_1[[#This Row],[Total_Amount]]&gt;=1000,"Medium","Low"))</f>
        <v>Low</v>
      </c>
    </row>
    <row r="373" spans="1:11" x14ac:dyDescent="0.3">
      <c r="A373" t="s">
        <v>1566</v>
      </c>
      <c r="B373" s="2">
        <v>45520</v>
      </c>
      <c r="C373" t="s">
        <v>392</v>
      </c>
      <c r="D373" t="s">
        <v>1083</v>
      </c>
      <c r="E373" t="s">
        <v>1162</v>
      </c>
      <c r="F373">
        <v>1</v>
      </c>
      <c r="G373">
        <v>752.45</v>
      </c>
      <c r="H373">
        <v>0.21</v>
      </c>
      <c r="I373" t="s">
        <v>1194</v>
      </c>
      <c r="J373">
        <v>594.43550000000005</v>
      </c>
      <c r="K373" s="5" t="str">
        <f>IF(salesD_1[[#This Row],[Total_Amount]]&gt;=2000,"High",IF(salesD_1[[#This Row],[Total_Amount]]&gt;=1000,"Medium","Low"))</f>
        <v>Low</v>
      </c>
    </row>
    <row r="374" spans="1:11" x14ac:dyDescent="0.3">
      <c r="A374" t="s">
        <v>1567</v>
      </c>
      <c r="B374" s="2">
        <v>45373</v>
      </c>
      <c r="C374" t="s">
        <v>93</v>
      </c>
      <c r="D374" t="s">
        <v>1095</v>
      </c>
      <c r="E374" t="s">
        <v>1162</v>
      </c>
      <c r="F374">
        <v>2</v>
      </c>
      <c r="G374">
        <v>209.66</v>
      </c>
      <c r="H374">
        <v>0.21</v>
      </c>
      <c r="I374" t="s">
        <v>1189</v>
      </c>
      <c r="J374">
        <v>331.26280000000003</v>
      </c>
      <c r="K374" s="5" t="str">
        <f>IF(salesD_1[[#This Row],[Total_Amount]]&gt;=2000,"High",IF(salesD_1[[#This Row],[Total_Amount]]&gt;=1000,"Medium","Low"))</f>
        <v>Low</v>
      </c>
    </row>
    <row r="375" spans="1:11" x14ac:dyDescent="0.3">
      <c r="A375" t="s">
        <v>1568</v>
      </c>
      <c r="B375" s="2">
        <v>45688</v>
      </c>
      <c r="C375" t="s">
        <v>288</v>
      </c>
      <c r="D375" t="s">
        <v>1104</v>
      </c>
      <c r="E375" t="s">
        <v>1178</v>
      </c>
      <c r="F375">
        <v>2</v>
      </c>
      <c r="G375">
        <v>739.95</v>
      </c>
      <c r="H375">
        <v>0.1</v>
      </c>
      <c r="I375" t="s">
        <v>1194</v>
      </c>
      <c r="J375">
        <v>1331.91</v>
      </c>
      <c r="K375" s="5" t="str">
        <f>IF(salesD_1[[#This Row],[Total_Amount]]&gt;=2000,"High",IF(salesD_1[[#This Row],[Total_Amount]]&gt;=1000,"Medium","Low"))</f>
        <v>Medium</v>
      </c>
    </row>
    <row r="376" spans="1:11" x14ac:dyDescent="0.3">
      <c r="A376" t="s">
        <v>1569</v>
      </c>
      <c r="B376" s="2">
        <v>45276</v>
      </c>
      <c r="C376" t="s">
        <v>743</v>
      </c>
      <c r="D376" t="s">
        <v>945</v>
      </c>
      <c r="E376" t="s">
        <v>1166</v>
      </c>
      <c r="F376">
        <v>1</v>
      </c>
      <c r="G376">
        <v>496.19</v>
      </c>
      <c r="H376">
        <v>0.08</v>
      </c>
      <c r="I376" t="s">
        <v>1194</v>
      </c>
      <c r="J376">
        <v>456.4948</v>
      </c>
      <c r="K376" s="5" t="str">
        <f>IF(salesD_1[[#This Row],[Total_Amount]]&gt;=2000,"High",IF(salesD_1[[#This Row],[Total_Amount]]&gt;=1000,"Medium","Low"))</f>
        <v>Low</v>
      </c>
    </row>
    <row r="377" spans="1:11" x14ac:dyDescent="0.3">
      <c r="A377" t="s">
        <v>1570</v>
      </c>
      <c r="B377" s="2">
        <v>45756</v>
      </c>
      <c r="C377" t="s">
        <v>110</v>
      </c>
      <c r="D377" t="s">
        <v>825</v>
      </c>
      <c r="E377" t="s">
        <v>1159</v>
      </c>
      <c r="F377">
        <v>1</v>
      </c>
      <c r="G377">
        <v>306.36</v>
      </c>
      <c r="H377">
        <v>0.01</v>
      </c>
      <c r="I377" t="s">
        <v>1191</v>
      </c>
      <c r="J377">
        <v>303.29640000000001</v>
      </c>
      <c r="K377" s="5" t="str">
        <f>IF(salesD_1[[#This Row],[Total_Amount]]&gt;=2000,"High",IF(salesD_1[[#This Row],[Total_Amount]]&gt;=1000,"Medium","Low"))</f>
        <v>Low</v>
      </c>
    </row>
    <row r="378" spans="1:11" x14ac:dyDescent="0.3">
      <c r="A378" t="s">
        <v>1571</v>
      </c>
      <c r="B378" s="2">
        <v>45309</v>
      </c>
      <c r="C378" t="s">
        <v>230</v>
      </c>
      <c r="D378" t="s">
        <v>1032</v>
      </c>
      <c r="E378" t="s">
        <v>1134</v>
      </c>
      <c r="F378">
        <v>4</v>
      </c>
      <c r="G378">
        <v>693.16</v>
      </c>
      <c r="H378">
        <v>0.05</v>
      </c>
      <c r="I378" t="s">
        <v>1191</v>
      </c>
      <c r="J378">
        <v>2634.0079999999998</v>
      </c>
      <c r="K378" s="5" t="str">
        <f>IF(salesD_1[[#This Row],[Total_Amount]]&gt;=2000,"High",IF(salesD_1[[#This Row],[Total_Amount]]&gt;=1000,"Medium","Low"))</f>
        <v>High</v>
      </c>
    </row>
    <row r="379" spans="1:11" x14ac:dyDescent="0.3">
      <c r="A379" t="s">
        <v>1572</v>
      </c>
      <c r="B379" s="2">
        <v>45744</v>
      </c>
      <c r="C379" t="s">
        <v>721</v>
      </c>
      <c r="D379" t="s">
        <v>1062</v>
      </c>
      <c r="E379" t="s">
        <v>1154</v>
      </c>
      <c r="F379">
        <v>1</v>
      </c>
      <c r="G379">
        <v>995.52</v>
      </c>
      <c r="H379">
        <v>0.22</v>
      </c>
      <c r="I379" t="s">
        <v>1191</v>
      </c>
      <c r="J379">
        <v>776.50559999999996</v>
      </c>
      <c r="K379" s="5" t="str">
        <f>IF(salesD_1[[#This Row],[Total_Amount]]&gt;=2000,"High",IF(salesD_1[[#This Row],[Total_Amount]]&gt;=1000,"Medium","Low"))</f>
        <v>Low</v>
      </c>
    </row>
    <row r="380" spans="1:11" x14ac:dyDescent="0.3">
      <c r="A380" t="s">
        <v>1573</v>
      </c>
      <c r="B380" s="2">
        <v>45535</v>
      </c>
      <c r="C380" t="s">
        <v>237</v>
      </c>
      <c r="D380" t="s">
        <v>816</v>
      </c>
      <c r="E380" t="s">
        <v>1175</v>
      </c>
      <c r="F380">
        <v>4</v>
      </c>
      <c r="G380">
        <v>241.32</v>
      </c>
      <c r="H380">
        <v>0.28999999999999998</v>
      </c>
      <c r="I380" t="s">
        <v>1194</v>
      </c>
      <c r="J380">
        <v>685.34879999999998</v>
      </c>
      <c r="K380" s="5" t="str">
        <f>IF(salesD_1[[#This Row],[Total_Amount]]&gt;=2000,"High",IF(salesD_1[[#This Row],[Total_Amount]]&gt;=1000,"Medium","Low"))</f>
        <v>Low</v>
      </c>
    </row>
    <row r="381" spans="1:11" x14ac:dyDescent="0.3">
      <c r="A381" t="s">
        <v>1574</v>
      </c>
      <c r="B381" s="2">
        <v>45240</v>
      </c>
      <c r="C381" t="s">
        <v>404</v>
      </c>
      <c r="D381" t="s">
        <v>1047</v>
      </c>
      <c r="E381" t="s">
        <v>1122</v>
      </c>
      <c r="F381">
        <v>3</v>
      </c>
      <c r="G381">
        <v>636.03</v>
      </c>
      <c r="H381">
        <v>0.06</v>
      </c>
      <c r="I381" t="s">
        <v>1194</v>
      </c>
      <c r="J381">
        <v>1793.6045999999999</v>
      </c>
      <c r="K381" s="5" t="str">
        <f>IF(salesD_1[[#This Row],[Total_Amount]]&gt;=2000,"High",IF(salesD_1[[#This Row],[Total_Amount]]&gt;=1000,"Medium","Low"))</f>
        <v>Medium</v>
      </c>
    </row>
    <row r="382" spans="1:11" x14ac:dyDescent="0.3">
      <c r="A382" t="s">
        <v>1575</v>
      </c>
      <c r="B382" s="2">
        <v>45275</v>
      </c>
      <c r="C382" t="s">
        <v>199</v>
      </c>
      <c r="D382" t="s">
        <v>803</v>
      </c>
      <c r="E382" t="s">
        <v>1178</v>
      </c>
      <c r="F382">
        <v>4</v>
      </c>
      <c r="G382">
        <v>603.30999999999995</v>
      </c>
      <c r="H382">
        <v>0.15</v>
      </c>
      <c r="I382" t="s">
        <v>1189</v>
      </c>
      <c r="J382">
        <v>2051.2539999999999</v>
      </c>
      <c r="K382" s="5" t="str">
        <f>IF(salesD_1[[#This Row],[Total_Amount]]&gt;=2000,"High",IF(salesD_1[[#This Row],[Total_Amount]]&gt;=1000,"Medium","Low"))</f>
        <v>High</v>
      </c>
    </row>
    <row r="383" spans="1:11" x14ac:dyDescent="0.3">
      <c r="A383" t="s">
        <v>1576</v>
      </c>
      <c r="B383" s="2">
        <v>45427</v>
      </c>
      <c r="C383" t="s">
        <v>166</v>
      </c>
      <c r="D383" t="s">
        <v>1080</v>
      </c>
      <c r="E383" t="s">
        <v>1154</v>
      </c>
      <c r="F383">
        <v>3</v>
      </c>
      <c r="G383">
        <v>437.96</v>
      </c>
      <c r="H383">
        <v>0.27</v>
      </c>
      <c r="I383" t="s">
        <v>1194</v>
      </c>
      <c r="J383">
        <v>959.13239999999985</v>
      </c>
      <c r="K383" s="5" t="str">
        <f>IF(salesD_1[[#This Row],[Total_Amount]]&gt;=2000,"High",IF(salesD_1[[#This Row],[Total_Amount]]&gt;=1000,"Medium","Low"))</f>
        <v>Low</v>
      </c>
    </row>
    <row r="384" spans="1:11" x14ac:dyDescent="0.3">
      <c r="A384" t="s">
        <v>1577</v>
      </c>
      <c r="B384" s="2">
        <v>45322</v>
      </c>
      <c r="C384" t="s">
        <v>357</v>
      </c>
      <c r="D384" t="s">
        <v>910</v>
      </c>
      <c r="E384" t="s">
        <v>1134</v>
      </c>
      <c r="F384">
        <v>2</v>
      </c>
      <c r="G384">
        <v>56.91</v>
      </c>
      <c r="H384">
        <v>0.08</v>
      </c>
      <c r="I384" t="s">
        <v>1194</v>
      </c>
      <c r="J384">
        <v>104.7144</v>
      </c>
      <c r="K384" s="5" t="str">
        <f>IF(salesD_1[[#This Row],[Total_Amount]]&gt;=2000,"High",IF(salesD_1[[#This Row],[Total_Amount]]&gt;=1000,"Medium","Low"))</f>
        <v>Low</v>
      </c>
    </row>
    <row r="385" spans="1:11" x14ac:dyDescent="0.3">
      <c r="A385" t="s">
        <v>1578</v>
      </c>
      <c r="B385" s="2">
        <v>45266</v>
      </c>
      <c r="C385" t="s">
        <v>540</v>
      </c>
      <c r="D385" t="s">
        <v>1041</v>
      </c>
      <c r="E385" t="s">
        <v>1141</v>
      </c>
      <c r="F385">
        <v>1</v>
      </c>
      <c r="G385">
        <v>141.79</v>
      </c>
      <c r="H385">
        <v>0.1</v>
      </c>
      <c r="I385" t="s">
        <v>1189</v>
      </c>
      <c r="J385">
        <v>127.611</v>
      </c>
      <c r="K385" s="5" t="str">
        <f>IF(salesD_1[[#This Row],[Total_Amount]]&gt;=2000,"High",IF(salesD_1[[#This Row],[Total_Amount]]&gt;=1000,"Medium","Low"))</f>
        <v>Low</v>
      </c>
    </row>
    <row r="386" spans="1:11" x14ac:dyDescent="0.3">
      <c r="A386" t="s">
        <v>1579</v>
      </c>
      <c r="B386" s="2">
        <v>45302</v>
      </c>
      <c r="C386" t="s">
        <v>764</v>
      </c>
      <c r="D386" t="s">
        <v>825</v>
      </c>
      <c r="E386" t="s">
        <v>1166</v>
      </c>
      <c r="F386">
        <v>4</v>
      </c>
      <c r="G386">
        <v>355.14</v>
      </c>
      <c r="H386">
        <v>0.16</v>
      </c>
      <c r="I386" t="s">
        <v>1194</v>
      </c>
      <c r="J386">
        <v>1193.2704000000001</v>
      </c>
      <c r="K386" s="5" t="str">
        <f>IF(salesD_1[[#This Row],[Total_Amount]]&gt;=2000,"High",IF(salesD_1[[#This Row],[Total_Amount]]&gt;=1000,"Medium","Low"))</f>
        <v>Medium</v>
      </c>
    </row>
    <row r="387" spans="1:11" x14ac:dyDescent="0.3">
      <c r="A387" t="s">
        <v>1580</v>
      </c>
      <c r="B387" s="2">
        <v>45907</v>
      </c>
      <c r="C387" t="s">
        <v>362</v>
      </c>
      <c r="D387" t="s">
        <v>923</v>
      </c>
      <c r="E387" t="s">
        <v>1141</v>
      </c>
      <c r="F387">
        <v>4</v>
      </c>
      <c r="G387">
        <v>960.38</v>
      </c>
      <c r="H387">
        <v>0.15</v>
      </c>
      <c r="I387" t="s">
        <v>1194</v>
      </c>
      <c r="J387">
        <v>3265.2919999999999</v>
      </c>
      <c r="K387" s="5" t="str">
        <f>IF(salesD_1[[#This Row],[Total_Amount]]&gt;=2000,"High",IF(salesD_1[[#This Row],[Total_Amount]]&gt;=1000,"Medium","Low"))</f>
        <v>High</v>
      </c>
    </row>
    <row r="388" spans="1:11" x14ac:dyDescent="0.3">
      <c r="A388" t="s">
        <v>1581</v>
      </c>
      <c r="B388" s="2">
        <v>45433</v>
      </c>
      <c r="C388" t="s">
        <v>671</v>
      </c>
      <c r="D388" t="s">
        <v>1020</v>
      </c>
      <c r="E388" t="s">
        <v>1169</v>
      </c>
      <c r="F388">
        <v>3</v>
      </c>
      <c r="G388">
        <v>847.21</v>
      </c>
      <c r="H388">
        <v>0.06</v>
      </c>
      <c r="I388" t="s">
        <v>1191</v>
      </c>
      <c r="J388">
        <v>2389.1322</v>
      </c>
      <c r="K388" s="5" t="str">
        <f>IF(salesD_1[[#This Row],[Total_Amount]]&gt;=2000,"High",IF(salesD_1[[#This Row],[Total_Amount]]&gt;=1000,"Medium","Low"))</f>
        <v>High</v>
      </c>
    </row>
    <row r="389" spans="1:11" x14ac:dyDescent="0.3">
      <c r="A389" t="s">
        <v>1582</v>
      </c>
      <c r="B389" s="2">
        <v>45892</v>
      </c>
      <c r="C389" t="s">
        <v>149</v>
      </c>
      <c r="D389" t="s">
        <v>1053</v>
      </c>
      <c r="E389" t="s">
        <v>1154</v>
      </c>
      <c r="F389">
        <v>4</v>
      </c>
      <c r="G389">
        <v>773.81</v>
      </c>
      <c r="H389">
        <v>0.08</v>
      </c>
      <c r="I389" t="s">
        <v>1194</v>
      </c>
      <c r="J389">
        <v>2847.6208000000001</v>
      </c>
      <c r="K389" s="5" t="str">
        <f>IF(salesD_1[[#This Row],[Total_Amount]]&gt;=2000,"High",IF(salesD_1[[#This Row],[Total_Amount]]&gt;=1000,"Medium","Low"))</f>
        <v>High</v>
      </c>
    </row>
    <row r="390" spans="1:11" x14ac:dyDescent="0.3">
      <c r="A390" t="s">
        <v>1583</v>
      </c>
      <c r="B390" s="2">
        <v>45780</v>
      </c>
      <c r="C390" t="s">
        <v>8</v>
      </c>
      <c r="D390" t="s">
        <v>1001</v>
      </c>
      <c r="E390" t="s">
        <v>1169</v>
      </c>
      <c r="F390">
        <v>1</v>
      </c>
      <c r="G390">
        <v>664.71</v>
      </c>
      <c r="H390">
        <v>0.1</v>
      </c>
      <c r="I390" t="s">
        <v>1191</v>
      </c>
      <c r="J390">
        <v>598.23900000000003</v>
      </c>
      <c r="K390" s="5" t="str">
        <f>IF(salesD_1[[#This Row],[Total_Amount]]&gt;=2000,"High",IF(salesD_1[[#This Row],[Total_Amount]]&gt;=1000,"Medium","Low"))</f>
        <v>Low</v>
      </c>
    </row>
    <row r="391" spans="1:11" x14ac:dyDescent="0.3">
      <c r="A391" t="s">
        <v>1584</v>
      </c>
      <c r="B391" s="2">
        <v>45233</v>
      </c>
      <c r="C391" t="s">
        <v>560</v>
      </c>
      <c r="D391" t="s">
        <v>919</v>
      </c>
      <c r="E391" t="s">
        <v>1144</v>
      </c>
      <c r="F391">
        <v>4</v>
      </c>
      <c r="G391">
        <v>482.06</v>
      </c>
      <c r="H391">
        <v>7.0000000000000007E-2</v>
      </c>
      <c r="I391" t="s">
        <v>1191</v>
      </c>
      <c r="J391">
        <v>1793.2632000000001</v>
      </c>
      <c r="K391" s="5" t="str">
        <f>IF(salesD_1[[#This Row],[Total_Amount]]&gt;=2000,"High",IF(salesD_1[[#This Row],[Total_Amount]]&gt;=1000,"Medium","Low"))</f>
        <v>Medium</v>
      </c>
    </row>
    <row r="392" spans="1:11" x14ac:dyDescent="0.3">
      <c r="A392" t="s">
        <v>1585</v>
      </c>
      <c r="B392" s="2">
        <v>45742</v>
      </c>
      <c r="C392" t="s">
        <v>190</v>
      </c>
      <c r="D392" t="s">
        <v>983</v>
      </c>
      <c r="E392" t="s">
        <v>1131</v>
      </c>
      <c r="F392">
        <v>4</v>
      </c>
      <c r="G392">
        <v>995.55</v>
      </c>
      <c r="H392">
        <v>0.19</v>
      </c>
      <c r="I392" t="s">
        <v>1191</v>
      </c>
      <c r="J392">
        <v>3225.5819999999999</v>
      </c>
      <c r="K392" s="5" t="str">
        <f>IF(salesD_1[[#This Row],[Total_Amount]]&gt;=2000,"High",IF(salesD_1[[#This Row],[Total_Amount]]&gt;=1000,"Medium","Low"))</f>
        <v>High</v>
      </c>
    </row>
    <row r="393" spans="1:11" x14ac:dyDescent="0.3">
      <c r="A393" t="s">
        <v>1586</v>
      </c>
      <c r="B393" s="2">
        <v>45478</v>
      </c>
      <c r="C393" t="s">
        <v>261</v>
      </c>
      <c r="D393" t="s">
        <v>1092</v>
      </c>
      <c r="E393" t="s">
        <v>1162</v>
      </c>
      <c r="F393">
        <v>2</v>
      </c>
      <c r="G393">
        <v>153.84</v>
      </c>
      <c r="H393">
        <v>0.27</v>
      </c>
      <c r="I393" t="s">
        <v>1191</v>
      </c>
      <c r="J393">
        <v>224.60640000000001</v>
      </c>
      <c r="K393" s="5" t="str">
        <f>IF(salesD_1[[#This Row],[Total_Amount]]&gt;=2000,"High",IF(salesD_1[[#This Row],[Total_Amount]]&gt;=1000,"Medium","Low"))</f>
        <v>Low</v>
      </c>
    </row>
    <row r="394" spans="1:11" x14ac:dyDescent="0.3">
      <c r="A394" t="s">
        <v>1587</v>
      </c>
      <c r="B394" s="2">
        <v>45789</v>
      </c>
      <c r="C394" t="s">
        <v>277</v>
      </c>
      <c r="D394" t="s">
        <v>1047</v>
      </c>
      <c r="E394" t="s">
        <v>1141</v>
      </c>
      <c r="F394">
        <v>3</v>
      </c>
      <c r="G394">
        <v>362.11</v>
      </c>
      <c r="H394">
        <v>0.23</v>
      </c>
      <c r="I394" t="s">
        <v>1194</v>
      </c>
      <c r="J394">
        <v>836.47409999999991</v>
      </c>
      <c r="K394" s="5" t="str">
        <f>IF(salesD_1[[#This Row],[Total_Amount]]&gt;=2000,"High",IF(salesD_1[[#This Row],[Total_Amount]]&gt;=1000,"Medium","Low"))</f>
        <v>Low</v>
      </c>
    </row>
    <row r="395" spans="1:11" x14ac:dyDescent="0.3">
      <c r="A395" t="s">
        <v>1588</v>
      </c>
      <c r="B395" s="2">
        <v>45561</v>
      </c>
      <c r="C395" t="s">
        <v>748</v>
      </c>
      <c r="D395" t="s">
        <v>939</v>
      </c>
      <c r="E395" t="s">
        <v>1147</v>
      </c>
      <c r="F395">
        <v>3</v>
      </c>
      <c r="G395">
        <v>112.26</v>
      </c>
      <c r="H395">
        <v>0.11</v>
      </c>
      <c r="I395" t="s">
        <v>1189</v>
      </c>
      <c r="J395">
        <v>299.73419999999999</v>
      </c>
      <c r="K395" s="5" t="str">
        <f>IF(salesD_1[[#This Row],[Total_Amount]]&gt;=2000,"High",IF(salesD_1[[#This Row],[Total_Amount]]&gt;=1000,"Medium","Low"))</f>
        <v>Low</v>
      </c>
    </row>
    <row r="396" spans="1:11" x14ac:dyDescent="0.3">
      <c r="A396" t="s">
        <v>1589</v>
      </c>
      <c r="B396" s="2">
        <v>45378</v>
      </c>
      <c r="C396" t="s">
        <v>350</v>
      </c>
      <c r="D396" t="s">
        <v>1095</v>
      </c>
      <c r="E396" t="s">
        <v>1178</v>
      </c>
      <c r="F396">
        <v>2</v>
      </c>
      <c r="G396">
        <v>962.81</v>
      </c>
      <c r="H396">
        <v>0.06</v>
      </c>
      <c r="I396" t="s">
        <v>1194</v>
      </c>
      <c r="J396">
        <v>1810.0827999999999</v>
      </c>
      <c r="K396" s="5" t="str">
        <f>IF(salesD_1[[#This Row],[Total_Amount]]&gt;=2000,"High",IF(salesD_1[[#This Row],[Total_Amount]]&gt;=1000,"Medium","Low"))</f>
        <v>Medium</v>
      </c>
    </row>
    <row r="397" spans="1:11" x14ac:dyDescent="0.3">
      <c r="A397" t="s">
        <v>1590</v>
      </c>
      <c r="B397" s="2">
        <v>45308</v>
      </c>
      <c r="C397" t="s">
        <v>366</v>
      </c>
      <c r="D397" t="s">
        <v>868</v>
      </c>
      <c r="E397" t="s">
        <v>1117</v>
      </c>
      <c r="F397">
        <v>4</v>
      </c>
      <c r="G397">
        <v>276.23</v>
      </c>
      <c r="H397">
        <v>0.12</v>
      </c>
      <c r="I397" t="s">
        <v>1189</v>
      </c>
      <c r="J397">
        <v>972.32960000000003</v>
      </c>
      <c r="K397" s="5" t="str">
        <f>IF(salesD_1[[#This Row],[Total_Amount]]&gt;=2000,"High",IF(salesD_1[[#This Row],[Total_Amount]]&gt;=1000,"Medium","Low"))</f>
        <v>Low</v>
      </c>
    </row>
    <row r="398" spans="1:11" x14ac:dyDescent="0.3">
      <c r="A398" t="s">
        <v>1591</v>
      </c>
      <c r="B398" s="2">
        <v>45407</v>
      </c>
      <c r="C398" t="s">
        <v>46</v>
      </c>
      <c r="D398" t="s">
        <v>858</v>
      </c>
      <c r="E398" t="s">
        <v>1164</v>
      </c>
      <c r="F398">
        <v>3</v>
      </c>
      <c r="G398">
        <v>991.37</v>
      </c>
      <c r="H398">
        <v>0.1</v>
      </c>
      <c r="I398" t="s">
        <v>1191</v>
      </c>
      <c r="J398">
        <v>2676.6990000000001</v>
      </c>
      <c r="K398" s="5" t="str">
        <f>IF(salesD_1[[#This Row],[Total_Amount]]&gt;=2000,"High",IF(salesD_1[[#This Row],[Total_Amount]]&gt;=1000,"Medium","Low"))</f>
        <v>High</v>
      </c>
    </row>
    <row r="399" spans="1:11" x14ac:dyDescent="0.3">
      <c r="A399" t="s">
        <v>1592</v>
      </c>
      <c r="B399" s="2">
        <v>45929</v>
      </c>
      <c r="C399" t="s">
        <v>299</v>
      </c>
      <c r="D399" t="s">
        <v>868</v>
      </c>
      <c r="E399" t="s">
        <v>1162</v>
      </c>
      <c r="F399">
        <v>3</v>
      </c>
      <c r="G399">
        <v>977.47</v>
      </c>
      <c r="H399">
        <v>0.05</v>
      </c>
      <c r="I399" t="s">
        <v>1189</v>
      </c>
      <c r="J399">
        <v>2785.7894999999999</v>
      </c>
      <c r="K399" s="5" t="str">
        <f>IF(salesD_1[[#This Row],[Total_Amount]]&gt;=2000,"High",IF(salesD_1[[#This Row],[Total_Amount]]&gt;=1000,"Medium","Low"))</f>
        <v>High</v>
      </c>
    </row>
    <row r="400" spans="1:11" x14ac:dyDescent="0.3">
      <c r="A400" t="s">
        <v>1593</v>
      </c>
      <c r="B400" s="2">
        <v>45844</v>
      </c>
      <c r="C400" t="s">
        <v>354</v>
      </c>
      <c r="D400" t="s">
        <v>1095</v>
      </c>
      <c r="E400" t="s">
        <v>1159</v>
      </c>
      <c r="F400">
        <v>2</v>
      </c>
      <c r="G400">
        <v>308.7</v>
      </c>
      <c r="H400">
        <v>0.2</v>
      </c>
      <c r="I400" t="s">
        <v>1191</v>
      </c>
      <c r="J400">
        <v>493.92</v>
      </c>
      <c r="K400" s="5" t="str">
        <f>IF(salesD_1[[#This Row],[Total_Amount]]&gt;=2000,"High",IF(salesD_1[[#This Row],[Total_Amount]]&gt;=1000,"Medium","Low"))</f>
        <v>Low</v>
      </c>
    </row>
    <row r="401" spans="1:11" x14ac:dyDescent="0.3">
      <c r="A401" t="s">
        <v>1594</v>
      </c>
      <c r="B401" s="2">
        <v>45579</v>
      </c>
      <c r="C401" t="s">
        <v>93</v>
      </c>
      <c r="D401" t="s">
        <v>811</v>
      </c>
      <c r="E401" t="s">
        <v>1169</v>
      </c>
      <c r="F401">
        <v>2</v>
      </c>
      <c r="G401">
        <v>733.87</v>
      </c>
      <c r="H401">
        <v>0.1</v>
      </c>
      <c r="I401" t="s">
        <v>1191</v>
      </c>
      <c r="J401">
        <v>1320.9659999999999</v>
      </c>
      <c r="K401" s="5" t="str">
        <f>IF(salesD_1[[#This Row],[Total_Amount]]&gt;=2000,"High",IF(salesD_1[[#This Row],[Total_Amount]]&gt;=1000,"Medium","Low"))</f>
        <v>Medium</v>
      </c>
    </row>
    <row r="402" spans="1:11" x14ac:dyDescent="0.3">
      <c r="A402" t="s">
        <v>1595</v>
      </c>
      <c r="B402" s="2">
        <v>45227</v>
      </c>
      <c r="C402" t="s">
        <v>198</v>
      </c>
      <c r="D402" t="s">
        <v>861</v>
      </c>
      <c r="E402" t="s">
        <v>1169</v>
      </c>
      <c r="F402">
        <v>2</v>
      </c>
      <c r="G402">
        <v>22.47</v>
      </c>
      <c r="H402">
        <v>0.22</v>
      </c>
      <c r="I402" t="s">
        <v>1191</v>
      </c>
      <c r="J402">
        <v>35.053199999999997</v>
      </c>
      <c r="K402" s="5" t="str">
        <f>IF(salesD_1[[#This Row],[Total_Amount]]&gt;=2000,"High",IF(salesD_1[[#This Row],[Total_Amount]]&gt;=1000,"Medium","Low"))</f>
        <v>Low</v>
      </c>
    </row>
    <row r="403" spans="1:11" x14ac:dyDescent="0.3">
      <c r="A403" t="s">
        <v>1596</v>
      </c>
      <c r="B403" s="2">
        <v>45380</v>
      </c>
      <c r="C403" t="s">
        <v>562</v>
      </c>
      <c r="D403" t="s">
        <v>983</v>
      </c>
      <c r="E403" t="s">
        <v>1162</v>
      </c>
      <c r="F403">
        <v>4</v>
      </c>
      <c r="G403">
        <v>651.36</v>
      </c>
      <c r="H403">
        <v>0.13</v>
      </c>
      <c r="I403" t="s">
        <v>1189</v>
      </c>
      <c r="J403">
        <v>2266.7328000000002</v>
      </c>
      <c r="K403" s="5" t="str">
        <f>IF(salesD_1[[#This Row],[Total_Amount]]&gt;=2000,"High",IF(salesD_1[[#This Row],[Total_Amount]]&gt;=1000,"Medium","Low"))</f>
        <v>High</v>
      </c>
    </row>
    <row r="404" spans="1:11" x14ac:dyDescent="0.3">
      <c r="A404" t="s">
        <v>1597</v>
      </c>
      <c r="B404" s="2">
        <v>45817</v>
      </c>
      <c r="C404" t="s">
        <v>488</v>
      </c>
      <c r="D404" t="s">
        <v>844</v>
      </c>
      <c r="E404" t="s">
        <v>1154</v>
      </c>
      <c r="F404">
        <v>1</v>
      </c>
      <c r="G404">
        <v>753.39</v>
      </c>
      <c r="H404">
        <v>0.04</v>
      </c>
      <c r="I404" t="s">
        <v>1194</v>
      </c>
      <c r="J404">
        <v>723.25439999999992</v>
      </c>
      <c r="K404" s="5" t="str">
        <f>IF(salesD_1[[#This Row],[Total_Amount]]&gt;=2000,"High",IF(salesD_1[[#This Row],[Total_Amount]]&gt;=1000,"Medium","Low"))</f>
        <v>Low</v>
      </c>
    </row>
    <row r="405" spans="1:11" x14ac:dyDescent="0.3">
      <c r="A405" t="s">
        <v>1598</v>
      </c>
      <c r="B405" s="2">
        <v>45576</v>
      </c>
      <c r="C405" t="s">
        <v>347</v>
      </c>
      <c r="D405" t="s">
        <v>1026</v>
      </c>
      <c r="E405" t="s">
        <v>1159</v>
      </c>
      <c r="F405">
        <v>4</v>
      </c>
      <c r="G405">
        <v>849.17</v>
      </c>
      <c r="H405">
        <v>0.12</v>
      </c>
      <c r="I405" t="s">
        <v>1194</v>
      </c>
      <c r="J405">
        <v>2989.0783999999999</v>
      </c>
      <c r="K405" s="5" t="str">
        <f>IF(salesD_1[[#This Row],[Total_Amount]]&gt;=2000,"High",IF(salesD_1[[#This Row],[Total_Amount]]&gt;=1000,"Medium","Low"))</f>
        <v>High</v>
      </c>
    </row>
    <row r="406" spans="1:11" x14ac:dyDescent="0.3">
      <c r="A406" t="s">
        <v>1599</v>
      </c>
      <c r="B406" s="2">
        <v>45495</v>
      </c>
      <c r="C406" t="s">
        <v>609</v>
      </c>
      <c r="D406" t="s">
        <v>865</v>
      </c>
      <c r="E406" t="s">
        <v>1117</v>
      </c>
      <c r="F406">
        <v>4</v>
      </c>
      <c r="G406">
        <v>585.45000000000005</v>
      </c>
      <c r="H406">
        <v>0.25</v>
      </c>
      <c r="I406" t="s">
        <v>1194</v>
      </c>
      <c r="J406">
        <v>1756.35</v>
      </c>
      <c r="K406" s="5" t="str">
        <f>IF(salesD_1[[#This Row],[Total_Amount]]&gt;=2000,"High",IF(salesD_1[[#This Row],[Total_Amount]]&gt;=1000,"Medium","Low"))</f>
        <v>Medium</v>
      </c>
    </row>
    <row r="407" spans="1:11" x14ac:dyDescent="0.3">
      <c r="A407" t="s">
        <v>1600</v>
      </c>
      <c r="B407" s="2">
        <v>45628</v>
      </c>
      <c r="C407" t="s">
        <v>754</v>
      </c>
      <c r="D407" t="s">
        <v>1038</v>
      </c>
      <c r="E407" t="s">
        <v>1169</v>
      </c>
      <c r="F407">
        <v>1</v>
      </c>
      <c r="G407">
        <v>745.15</v>
      </c>
      <c r="H407">
        <v>0.25</v>
      </c>
      <c r="I407" t="s">
        <v>1194</v>
      </c>
      <c r="J407">
        <v>558.86249999999995</v>
      </c>
      <c r="K407" s="5" t="str">
        <f>IF(salesD_1[[#This Row],[Total_Amount]]&gt;=2000,"High",IF(salesD_1[[#This Row],[Total_Amount]]&gt;=1000,"Medium","Low"))</f>
        <v>Low</v>
      </c>
    </row>
    <row r="408" spans="1:11" x14ac:dyDescent="0.3">
      <c r="A408" t="s">
        <v>1601</v>
      </c>
      <c r="B408" s="2">
        <v>45244</v>
      </c>
      <c r="C408" t="s">
        <v>120</v>
      </c>
      <c r="D408" t="s">
        <v>1110</v>
      </c>
      <c r="E408" t="s">
        <v>1126</v>
      </c>
      <c r="F408">
        <v>1</v>
      </c>
      <c r="G408">
        <v>848.69</v>
      </c>
      <c r="H408">
        <v>0.04</v>
      </c>
      <c r="I408" t="s">
        <v>1194</v>
      </c>
      <c r="J408">
        <v>814.74239999999998</v>
      </c>
      <c r="K408" s="5" t="str">
        <f>IF(salesD_1[[#This Row],[Total_Amount]]&gt;=2000,"High",IF(salesD_1[[#This Row],[Total_Amount]]&gt;=1000,"Medium","Low"))</f>
        <v>Low</v>
      </c>
    </row>
    <row r="409" spans="1:11" x14ac:dyDescent="0.3">
      <c r="A409" t="s">
        <v>1602</v>
      </c>
      <c r="B409" s="2">
        <v>45336</v>
      </c>
      <c r="C409" t="s">
        <v>660</v>
      </c>
      <c r="D409" t="s">
        <v>1023</v>
      </c>
      <c r="E409" t="s">
        <v>1164</v>
      </c>
      <c r="F409">
        <v>2</v>
      </c>
      <c r="G409">
        <v>247.67</v>
      </c>
      <c r="H409">
        <v>0.1</v>
      </c>
      <c r="I409" t="s">
        <v>1191</v>
      </c>
      <c r="J409">
        <v>445.80599999999998</v>
      </c>
      <c r="K409" s="5" t="str">
        <f>IF(salesD_1[[#This Row],[Total_Amount]]&gt;=2000,"High",IF(salesD_1[[#This Row],[Total_Amount]]&gt;=1000,"Medium","Low"))</f>
        <v>Low</v>
      </c>
    </row>
    <row r="410" spans="1:11" x14ac:dyDescent="0.3">
      <c r="A410" t="s">
        <v>1603</v>
      </c>
      <c r="B410" s="2">
        <v>45465</v>
      </c>
      <c r="C410" t="s">
        <v>97</v>
      </c>
      <c r="D410" t="s">
        <v>1035</v>
      </c>
      <c r="E410" t="s">
        <v>1131</v>
      </c>
      <c r="F410">
        <v>3</v>
      </c>
      <c r="G410">
        <v>220.51</v>
      </c>
      <c r="H410">
        <v>0.02</v>
      </c>
      <c r="I410" t="s">
        <v>1191</v>
      </c>
      <c r="J410">
        <v>648.29939999999999</v>
      </c>
      <c r="K410" s="5" t="str">
        <f>IF(salesD_1[[#This Row],[Total_Amount]]&gt;=2000,"High",IF(salesD_1[[#This Row],[Total_Amount]]&gt;=1000,"Medium","Low"))</f>
        <v>Low</v>
      </c>
    </row>
    <row r="411" spans="1:11" x14ac:dyDescent="0.3">
      <c r="A411" t="s">
        <v>1604</v>
      </c>
      <c r="B411" s="2">
        <v>45837</v>
      </c>
      <c r="C411" t="s">
        <v>529</v>
      </c>
      <c r="D411" t="s">
        <v>848</v>
      </c>
      <c r="E411" t="s">
        <v>1169</v>
      </c>
      <c r="F411">
        <v>4</v>
      </c>
      <c r="G411">
        <v>370.63</v>
      </c>
      <c r="H411">
        <v>0.08</v>
      </c>
      <c r="I411" t="s">
        <v>1189</v>
      </c>
      <c r="J411">
        <v>1363.9184</v>
      </c>
      <c r="K411" s="5" t="str">
        <f>IF(salesD_1[[#This Row],[Total_Amount]]&gt;=2000,"High",IF(salesD_1[[#This Row],[Total_Amount]]&gt;=1000,"Medium","Low"))</f>
        <v>Medium</v>
      </c>
    </row>
    <row r="412" spans="1:11" x14ac:dyDescent="0.3">
      <c r="A412" t="s">
        <v>1605</v>
      </c>
      <c r="B412" s="2">
        <v>45706</v>
      </c>
      <c r="C412" t="s">
        <v>627</v>
      </c>
      <c r="D412" t="s">
        <v>894</v>
      </c>
      <c r="E412" t="s">
        <v>1178</v>
      </c>
      <c r="F412">
        <v>4</v>
      </c>
      <c r="G412">
        <v>349.84</v>
      </c>
      <c r="H412">
        <v>0.11</v>
      </c>
      <c r="I412" t="s">
        <v>1189</v>
      </c>
      <c r="J412">
        <v>1245.4304</v>
      </c>
      <c r="K412" s="5" t="str">
        <f>IF(salesD_1[[#This Row],[Total_Amount]]&gt;=2000,"High",IF(salesD_1[[#This Row],[Total_Amount]]&gt;=1000,"Medium","Low"))</f>
        <v>Medium</v>
      </c>
    </row>
    <row r="413" spans="1:11" x14ac:dyDescent="0.3">
      <c r="A413" t="s">
        <v>1606</v>
      </c>
      <c r="B413" s="2">
        <v>45823</v>
      </c>
      <c r="C413" t="s">
        <v>108</v>
      </c>
      <c r="D413" t="s">
        <v>926</v>
      </c>
      <c r="E413" t="s">
        <v>1159</v>
      </c>
      <c r="F413">
        <v>1</v>
      </c>
      <c r="G413">
        <v>770.87</v>
      </c>
      <c r="H413">
        <v>0.1</v>
      </c>
      <c r="I413" t="s">
        <v>1194</v>
      </c>
      <c r="J413">
        <v>693.78300000000002</v>
      </c>
      <c r="K413" s="5" t="str">
        <f>IF(salesD_1[[#This Row],[Total_Amount]]&gt;=2000,"High",IF(salesD_1[[#This Row],[Total_Amount]]&gt;=1000,"Medium","Low"))</f>
        <v>Low</v>
      </c>
    </row>
    <row r="414" spans="1:11" x14ac:dyDescent="0.3">
      <c r="A414" t="s">
        <v>1607</v>
      </c>
      <c r="B414" s="2">
        <v>45518</v>
      </c>
      <c r="C414" t="s">
        <v>758</v>
      </c>
      <c r="D414" t="s">
        <v>1110</v>
      </c>
      <c r="E414" t="s">
        <v>1172</v>
      </c>
      <c r="F414">
        <v>3</v>
      </c>
      <c r="G414">
        <v>507.33</v>
      </c>
      <c r="H414">
        <v>0.06</v>
      </c>
      <c r="I414" t="s">
        <v>1191</v>
      </c>
      <c r="J414">
        <v>1430.6705999999999</v>
      </c>
      <c r="K414" s="5" t="str">
        <f>IF(salesD_1[[#This Row],[Total_Amount]]&gt;=2000,"High",IF(salesD_1[[#This Row],[Total_Amount]]&gt;=1000,"Medium","Low"))</f>
        <v>Medium</v>
      </c>
    </row>
    <row r="415" spans="1:11" x14ac:dyDescent="0.3">
      <c r="A415" t="s">
        <v>1608</v>
      </c>
      <c r="B415" s="2">
        <v>45863</v>
      </c>
      <c r="C415" t="s">
        <v>325</v>
      </c>
      <c r="D415" t="s">
        <v>1010</v>
      </c>
      <c r="E415" t="s">
        <v>1151</v>
      </c>
      <c r="F415">
        <v>1</v>
      </c>
      <c r="G415">
        <v>87.78</v>
      </c>
      <c r="H415">
        <v>0.06</v>
      </c>
      <c r="I415" t="s">
        <v>1189</v>
      </c>
      <c r="J415">
        <v>82.513199999999998</v>
      </c>
      <c r="K415" s="5" t="str">
        <f>IF(salesD_1[[#This Row],[Total_Amount]]&gt;=2000,"High",IF(salesD_1[[#This Row],[Total_Amount]]&gt;=1000,"Medium","Low"))</f>
        <v>Low</v>
      </c>
    </row>
    <row r="416" spans="1:11" x14ac:dyDescent="0.3">
      <c r="A416" t="s">
        <v>1609</v>
      </c>
      <c r="B416" s="2">
        <v>45666</v>
      </c>
      <c r="C416" t="s">
        <v>29</v>
      </c>
      <c r="D416" t="s">
        <v>1092</v>
      </c>
      <c r="E416" t="s">
        <v>1134</v>
      </c>
      <c r="F416">
        <v>2</v>
      </c>
      <c r="G416">
        <v>772.24</v>
      </c>
      <c r="H416">
        <v>0.22</v>
      </c>
      <c r="I416" t="s">
        <v>1189</v>
      </c>
      <c r="J416">
        <v>1204.6944000000001</v>
      </c>
      <c r="K416" s="5" t="str">
        <f>IF(salesD_1[[#This Row],[Total_Amount]]&gt;=2000,"High",IF(salesD_1[[#This Row],[Total_Amount]]&gt;=1000,"Medium","Low"))</f>
        <v>Medium</v>
      </c>
    </row>
    <row r="417" spans="1:11" x14ac:dyDescent="0.3">
      <c r="A417" t="s">
        <v>1610</v>
      </c>
      <c r="B417" s="2">
        <v>45813</v>
      </c>
      <c r="C417" t="s">
        <v>115</v>
      </c>
      <c r="D417" t="s">
        <v>1023</v>
      </c>
      <c r="E417" t="s">
        <v>1164</v>
      </c>
      <c r="F417">
        <v>1</v>
      </c>
      <c r="G417">
        <v>108.27</v>
      </c>
      <c r="H417">
        <v>0.1</v>
      </c>
      <c r="I417" t="s">
        <v>1194</v>
      </c>
      <c r="J417">
        <v>97.442999999999998</v>
      </c>
      <c r="K417" s="5" t="str">
        <f>IF(salesD_1[[#This Row],[Total_Amount]]&gt;=2000,"High",IF(salesD_1[[#This Row],[Total_Amount]]&gt;=1000,"Medium","Low"))</f>
        <v>Low</v>
      </c>
    </row>
    <row r="418" spans="1:11" x14ac:dyDescent="0.3">
      <c r="A418" t="s">
        <v>1611</v>
      </c>
      <c r="B418" s="2">
        <v>45633</v>
      </c>
      <c r="C418" t="s">
        <v>560</v>
      </c>
      <c r="D418" t="s">
        <v>923</v>
      </c>
      <c r="E418" t="s">
        <v>1172</v>
      </c>
      <c r="F418">
        <v>2</v>
      </c>
      <c r="G418">
        <v>839.24</v>
      </c>
      <c r="H418">
        <v>0.21</v>
      </c>
      <c r="I418" t="s">
        <v>1191</v>
      </c>
      <c r="J418">
        <v>1325.9992</v>
      </c>
      <c r="K418" s="5" t="str">
        <f>IF(salesD_1[[#This Row],[Total_Amount]]&gt;=2000,"High",IF(salesD_1[[#This Row],[Total_Amount]]&gt;=1000,"Medium","Low"))</f>
        <v>Medium</v>
      </c>
    </row>
    <row r="419" spans="1:11" x14ac:dyDescent="0.3">
      <c r="A419" t="s">
        <v>1612</v>
      </c>
      <c r="B419" s="2">
        <v>45331</v>
      </c>
      <c r="C419" t="s">
        <v>615</v>
      </c>
      <c r="D419" t="s">
        <v>986</v>
      </c>
      <c r="E419" t="s">
        <v>1154</v>
      </c>
      <c r="F419">
        <v>2</v>
      </c>
      <c r="G419">
        <v>466.27</v>
      </c>
      <c r="H419">
        <v>0.11</v>
      </c>
      <c r="I419" t="s">
        <v>1191</v>
      </c>
      <c r="J419">
        <v>829.9606</v>
      </c>
      <c r="K419" s="5" t="str">
        <f>IF(salesD_1[[#This Row],[Total_Amount]]&gt;=2000,"High",IF(salesD_1[[#This Row],[Total_Amount]]&gt;=1000,"Medium","Low"))</f>
        <v>Low</v>
      </c>
    </row>
    <row r="420" spans="1:11" x14ac:dyDescent="0.3">
      <c r="A420" t="s">
        <v>1613</v>
      </c>
      <c r="B420" s="2">
        <v>45942</v>
      </c>
      <c r="C420" t="s">
        <v>639</v>
      </c>
      <c r="D420" t="s">
        <v>998</v>
      </c>
      <c r="E420" t="s">
        <v>1164</v>
      </c>
      <c r="F420">
        <v>3</v>
      </c>
      <c r="G420">
        <v>969.83</v>
      </c>
      <c r="H420">
        <v>0.02</v>
      </c>
      <c r="I420" t="s">
        <v>1189</v>
      </c>
      <c r="J420">
        <v>2851.3002000000001</v>
      </c>
      <c r="K420" s="5" t="str">
        <f>IF(salesD_1[[#This Row],[Total_Amount]]&gt;=2000,"High",IF(salesD_1[[#This Row],[Total_Amount]]&gt;=1000,"Medium","Low"))</f>
        <v>High</v>
      </c>
    </row>
    <row r="421" spans="1:11" x14ac:dyDescent="0.3">
      <c r="A421" t="s">
        <v>1614</v>
      </c>
      <c r="B421" s="2">
        <v>45824</v>
      </c>
      <c r="C421" t="s">
        <v>667</v>
      </c>
      <c r="D421" t="s">
        <v>1086</v>
      </c>
      <c r="E421" t="s">
        <v>1178</v>
      </c>
      <c r="F421">
        <v>2</v>
      </c>
      <c r="G421">
        <v>782.11</v>
      </c>
      <c r="H421">
        <v>0.17</v>
      </c>
      <c r="I421" t="s">
        <v>1191</v>
      </c>
      <c r="J421">
        <v>1298.3026</v>
      </c>
      <c r="K421" s="5" t="str">
        <f>IF(salesD_1[[#This Row],[Total_Amount]]&gt;=2000,"High",IF(salesD_1[[#This Row],[Total_Amount]]&gt;=1000,"Medium","Low"))</f>
        <v>Medium</v>
      </c>
    </row>
    <row r="422" spans="1:11" x14ac:dyDescent="0.3">
      <c r="A422" t="s">
        <v>1615</v>
      </c>
      <c r="B422" s="2">
        <v>45921</v>
      </c>
      <c r="C422" t="s">
        <v>717</v>
      </c>
      <c r="D422" t="s">
        <v>930</v>
      </c>
      <c r="E422" t="s">
        <v>1157</v>
      </c>
      <c r="F422">
        <v>2</v>
      </c>
      <c r="G422">
        <v>74.63</v>
      </c>
      <c r="H422">
        <v>0.01</v>
      </c>
      <c r="I422" t="s">
        <v>1191</v>
      </c>
      <c r="J422">
        <v>147.76740000000001</v>
      </c>
      <c r="K422" s="5" t="str">
        <f>IF(salesD_1[[#This Row],[Total_Amount]]&gt;=2000,"High",IF(salesD_1[[#This Row],[Total_Amount]]&gt;=1000,"Medium","Low"))</f>
        <v>Low</v>
      </c>
    </row>
    <row r="423" spans="1:11" x14ac:dyDescent="0.3">
      <c r="A423" t="s">
        <v>1616</v>
      </c>
      <c r="B423" s="2">
        <v>45909</v>
      </c>
      <c r="C423" t="s">
        <v>102</v>
      </c>
      <c r="D423" t="s">
        <v>1068</v>
      </c>
      <c r="E423" t="s">
        <v>1141</v>
      </c>
      <c r="F423">
        <v>3</v>
      </c>
      <c r="G423">
        <v>522.78</v>
      </c>
      <c r="H423">
        <v>0.25</v>
      </c>
      <c r="I423" t="s">
        <v>1191</v>
      </c>
      <c r="J423">
        <v>1176.2550000000001</v>
      </c>
      <c r="K423" s="5" t="str">
        <f>IF(salesD_1[[#This Row],[Total_Amount]]&gt;=2000,"High",IF(salesD_1[[#This Row],[Total_Amount]]&gt;=1000,"Medium","Low"))</f>
        <v>Medium</v>
      </c>
    </row>
    <row r="424" spans="1:11" x14ac:dyDescent="0.3">
      <c r="A424" t="s">
        <v>1617</v>
      </c>
      <c r="B424" s="2">
        <v>45853</v>
      </c>
      <c r="C424" t="s">
        <v>546</v>
      </c>
      <c r="D424" t="s">
        <v>841</v>
      </c>
      <c r="E424" t="s">
        <v>1166</v>
      </c>
      <c r="F424">
        <v>1</v>
      </c>
      <c r="G424">
        <v>206.45</v>
      </c>
      <c r="H424">
        <v>0.15</v>
      </c>
      <c r="I424" t="s">
        <v>1191</v>
      </c>
      <c r="J424">
        <v>175.48249999999999</v>
      </c>
      <c r="K424" s="5" t="str">
        <f>IF(salesD_1[[#This Row],[Total_Amount]]&gt;=2000,"High",IF(salesD_1[[#This Row],[Total_Amount]]&gt;=1000,"Medium","Low"))</f>
        <v>Low</v>
      </c>
    </row>
    <row r="425" spans="1:11" x14ac:dyDescent="0.3">
      <c r="A425" t="s">
        <v>1618</v>
      </c>
      <c r="B425" s="2">
        <v>45580</v>
      </c>
      <c r="C425" t="s">
        <v>266</v>
      </c>
      <c r="D425" t="s">
        <v>1020</v>
      </c>
      <c r="E425" t="s">
        <v>1138</v>
      </c>
      <c r="F425">
        <v>1</v>
      </c>
      <c r="G425">
        <v>815.53</v>
      </c>
      <c r="H425">
        <v>0.3</v>
      </c>
      <c r="I425" t="s">
        <v>1191</v>
      </c>
      <c r="J425">
        <v>570.87099999999998</v>
      </c>
      <c r="K425" s="5" t="str">
        <f>IF(salesD_1[[#This Row],[Total_Amount]]&gt;=2000,"High",IF(salesD_1[[#This Row],[Total_Amount]]&gt;=1000,"Medium","Low"))</f>
        <v>Low</v>
      </c>
    </row>
    <row r="426" spans="1:11" x14ac:dyDescent="0.3">
      <c r="A426" t="s">
        <v>1619</v>
      </c>
      <c r="B426" s="2">
        <v>45220</v>
      </c>
      <c r="C426" t="s">
        <v>93</v>
      </c>
      <c r="D426" t="s">
        <v>1050</v>
      </c>
      <c r="E426" t="s">
        <v>1162</v>
      </c>
      <c r="F426">
        <v>1</v>
      </c>
      <c r="G426">
        <v>823.61</v>
      </c>
      <c r="H426">
        <v>0.28000000000000003</v>
      </c>
      <c r="I426" t="s">
        <v>1194</v>
      </c>
      <c r="J426">
        <v>592.99919999999997</v>
      </c>
      <c r="K426" s="5" t="str">
        <f>IF(salesD_1[[#This Row],[Total_Amount]]&gt;=2000,"High",IF(salesD_1[[#This Row],[Total_Amount]]&gt;=1000,"Medium","Low"))</f>
        <v>Low</v>
      </c>
    </row>
    <row r="427" spans="1:11" x14ac:dyDescent="0.3">
      <c r="A427" t="s">
        <v>1620</v>
      </c>
      <c r="B427" s="2">
        <v>45807</v>
      </c>
      <c r="C427" t="s">
        <v>757</v>
      </c>
      <c r="D427" t="s">
        <v>1074</v>
      </c>
      <c r="E427" t="s">
        <v>1151</v>
      </c>
      <c r="F427">
        <v>2</v>
      </c>
      <c r="G427">
        <v>209.96</v>
      </c>
      <c r="H427">
        <v>0</v>
      </c>
      <c r="I427" t="s">
        <v>1189</v>
      </c>
      <c r="J427">
        <v>419.92</v>
      </c>
      <c r="K427" s="5" t="str">
        <f>IF(salesD_1[[#This Row],[Total_Amount]]&gt;=2000,"High",IF(salesD_1[[#This Row],[Total_Amount]]&gt;=1000,"Medium","Low"))</f>
        <v>Low</v>
      </c>
    </row>
    <row r="428" spans="1:11" x14ac:dyDescent="0.3">
      <c r="A428" t="s">
        <v>1621</v>
      </c>
      <c r="B428" s="2">
        <v>45462</v>
      </c>
      <c r="C428" t="s">
        <v>310</v>
      </c>
      <c r="D428" t="s">
        <v>787</v>
      </c>
      <c r="E428" t="s">
        <v>1169</v>
      </c>
      <c r="F428">
        <v>4</v>
      </c>
      <c r="G428">
        <v>897.93</v>
      </c>
      <c r="H428">
        <v>0.05</v>
      </c>
      <c r="I428" t="s">
        <v>1194</v>
      </c>
      <c r="J428">
        <v>3412.134</v>
      </c>
      <c r="K428" s="5" t="str">
        <f>IF(salesD_1[[#This Row],[Total_Amount]]&gt;=2000,"High",IF(salesD_1[[#This Row],[Total_Amount]]&gt;=1000,"Medium","Low"))</f>
        <v>High</v>
      </c>
    </row>
    <row r="429" spans="1:11" x14ac:dyDescent="0.3">
      <c r="A429" t="s">
        <v>1622</v>
      </c>
      <c r="B429" s="2">
        <v>45646</v>
      </c>
      <c r="C429" t="s">
        <v>320</v>
      </c>
      <c r="D429" t="s">
        <v>1001</v>
      </c>
      <c r="E429" t="s">
        <v>1117</v>
      </c>
      <c r="F429">
        <v>4</v>
      </c>
      <c r="G429">
        <v>925.95</v>
      </c>
      <c r="H429">
        <v>0.16</v>
      </c>
      <c r="I429" t="s">
        <v>1194</v>
      </c>
      <c r="J429">
        <v>3111.192</v>
      </c>
      <c r="K429" s="5" t="str">
        <f>IF(salesD_1[[#This Row],[Total_Amount]]&gt;=2000,"High",IF(salesD_1[[#This Row],[Total_Amount]]&gt;=1000,"Medium","Low"))</f>
        <v>High</v>
      </c>
    </row>
    <row r="430" spans="1:11" x14ac:dyDescent="0.3">
      <c r="A430" t="s">
        <v>1623</v>
      </c>
      <c r="B430" s="2">
        <v>45520</v>
      </c>
      <c r="C430" t="s">
        <v>181</v>
      </c>
      <c r="D430" t="s">
        <v>965</v>
      </c>
      <c r="E430" t="s">
        <v>1141</v>
      </c>
      <c r="F430">
        <v>2</v>
      </c>
      <c r="G430">
        <v>573.09</v>
      </c>
      <c r="H430">
        <v>0.03</v>
      </c>
      <c r="I430" t="s">
        <v>1194</v>
      </c>
      <c r="J430">
        <v>1111.7945999999999</v>
      </c>
      <c r="K430" s="5" t="str">
        <f>IF(salesD_1[[#This Row],[Total_Amount]]&gt;=2000,"High",IF(salesD_1[[#This Row],[Total_Amount]]&gt;=1000,"Medium","Low"))</f>
        <v>Medium</v>
      </c>
    </row>
    <row r="431" spans="1:11" x14ac:dyDescent="0.3">
      <c r="A431" t="s">
        <v>1624</v>
      </c>
      <c r="B431" s="2">
        <v>45731</v>
      </c>
      <c r="C431" t="s">
        <v>323</v>
      </c>
      <c r="D431" t="s">
        <v>816</v>
      </c>
      <c r="E431" t="s">
        <v>1134</v>
      </c>
      <c r="F431">
        <v>4</v>
      </c>
      <c r="G431">
        <v>149.83000000000001</v>
      </c>
      <c r="H431">
        <v>0.02</v>
      </c>
      <c r="I431" t="s">
        <v>1189</v>
      </c>
      <c r="J431">
        <v>587.33360000000005</v>
      </c>
      <c r="K431" s="5" t="str">
        <f>IF(salesD_1[[#This Row],[Total_Amount]]&gt;=2000,"High",IF(salesD_1[[#This Row],[Total_Amount]]&gt;=1000,"Medium","Low"))</f>
        <v>Low</v>
      </c>
    </row>
    <row r="432" spans="1:11" x14ac:dyDescent="0.3">
      <c r="A432" t="s">
        <v>1625</v>
      </c>
      <c r="B432" s="2">
        <v>45445</v>
      </c>
      <c r="C432" t="s">
        <v>12</v>
      </c>
      <c r="D432" t="s">
        <v>965</v>
      </c>
      <c r="E432" t="s">
        <v>1164</v>
      </c>
      <c r="F432">
        <v>3</v>
      </c>
      <c r="G432">
        <v>287.70999999999998</v>
      </c>
      <c r="H432">
        <v>0.03</v>
      </c>
      <c r="I432" t="s">
        <v>1194</v>
      </c>
      <c r="J432">
        <v>837.23609999999985</v>
      </c>
      <c r="K432" s="5" t="str">
        <f>IF(salesD_1[[#This Row],[Total_Amount]]&gt;=2000,"High",IF(salesD_1[[#This Row],[Total_Amount]]&gt;=1000,"Medium","Low"))</f>
        <v>Low</v>
      </c>
    </row>
    <row r="433" spans="1:11" x14ac:dyDescent="0.3">
      <c r="A433" t="s">
        <v>1626</v>
      </c>
      <c r="B433" s="2">
        <v>45860</v>
      </c>
      <c r="C433" t="s">
        <v>197</v>
      </c>
      <c r="D433" t="s">
        <v>1013</v>
      </c>
      <c r="E433" t="s">
        <v>1141</v>
      </c>
      <c r="F433">
        <v>2</v>
      </c>
      <c r="G433">
        <v>849.8</v>
      </c>
      <c r="H433">
        <v>0.06</v>
      </c>
      <c r="I433" t="s">
        <v>1194</v>
      </c>
      <c r="J433">
        <v>1597.624</v>
      </c>
      <c r="K433" s="5" t="str">
        <f>IF(salesD_1[[#This Row],[Total_Amount]]&gt;=2000,"High",IF(salesD_1[[#This Row],[Total_Amount]]&gt;=1000,"Medium","Low"))</f>
        <v>Medium</v>
      </c>
    </row>
    <row r="434" spans="1:11" x14ac:dyDescent="0.3">
      <c r="A434" t="s">
        <v>1627</v>
      </c>
      <c r="B434" s="2">
        <v>45725</v>
      </c>
      <c r="C434" t="s">
        <v>49</v>
      </c>
      <c r="D434" t="s">
        <v>933</v>
      </c>
      <c r="E434" t="s">
        <v>1131</v>
      </c>
      <c r="F434">
        <v>3</v>
      </c>
      <c r="G434">
        <v>482.58</v>
      </c>
      <c r="H434">
        <v>0.28000000000000003</v>
      </c>
      <c r="I434" t="s">
        <v>1191</v>
      </c>
      <c r="J434">
        <v>1042.3728000000001</v>
      </c>
      <c r="K434" s="5" t="str">
        <f>IF(salesD_1[[#This Row],[Total_Amount]]&gt;=2000,"High",IF(salesD_1[[#This Row],[Total_Amount]]&gt;=1000,"Medium","Low"))</f>
        <v>Medium</v>
      </c>
    </row>
    <row r="435" spans="1:11" x14ac:dyDescent="0.3">
      <c r="A435" t="s">
        <v>1628</v>
      </c>
      <c r="B435" s="2">
        <v>45699</v>
      </c>
      <c r="C435" t="s">
        <v>224</v>
      </c>
      <c r="D435" t="s">
        <v>989</v>
      </c>
      <c r="E435" t="s">
        <v>1126</v>
      </c>
      <c r="F435">
        <v>2</v>
      </c>
      <c r="G435">
        <v>64.7</v>
      </c>
      <c r="H435">
        <v>0</v>
      </c>
      <c r="I435" t="s">
        <v>1189</v>
      </c>
      <c r="J435">
        <v>129.4</v>
      </c>
      <c r="K435" s="5" t="str">
        <f>IF(salesD_1[[#This Row],[Total_Amount]]&gt;=2000,"High",IF(salesD_1[[#This Row],[Total_Amount]]&gt;=1000,"Medium","Low"))</f>
        <v>Low</v>
      </c>
    </row>
    <row r="436" spans="1:11" x14ac:dyDescent="0.3">
      <c r="A436" t="s">
        <v>1629</v>
      </c>
      <c r="B436" s="2">
        <v>45266</v>
      </c>
      <c r="C436" t="s">
        <v>271</v>
      </c>
      <c r="D436" t="s">
        <v>807</v>
      </c>
      <c r="E436" t="s">
        <v>1138</v>
      </c>
      <c r="F436">
        <v>3</v>
      </c>
      <c r="G436">
        <v>589.83000000000004</v>
      </c>
      <c r="H436">
        <v>0.26</v>
      </c>
      <c r="I436" t="s">
        <v>1189</v>
      </c>
      <c r="J436">
        <v>1309.4226000000001</v>
      </c>
      <c r="K436" s="5" t="str">
        <f>IF(salesD_1[[#This Row],[Total_Amount]]&gt;=2000,"High",IF(salesD_1[[#This Row],[Total_Amount]]&gt;=1000,"Medium","Low"))</f>
        <v>Medium</v>
      </c>
    </row>
    <row r="437" spans="1:11" x14ac:dyDescent="0.3">
      <c r="A437" t="s">
        <v>1630</v>
      </c>
      <c r="B437" s="2">
        <v>45889</v>
      </c>
      <c r="C437" t="s">
        <v>478</v>
      </c>
      <c r="D437" t="s">
        <v>1291</v>
      </c>
      <c r="E437" t="s">
        <v>1151</v>
      </c>
      <c r="F437">
        <v>4</v>
      </c>
      <c r="G437">
        <v>758.49</v>
      </c>
      <c r="H437">
        <v>0.16</v>
      </c>
      <c r="I437" t="s">
        <v>1194</v>
      </c>
      <c r="J437">
        <v>2548.5264000000002</v>
      </c>
      <c r="K437" s="5" t="str">
        <f>IF(salesD_1[[#This Row],[Total_Amount]]&gt;=2000,"High",IF(salesD_1[[#This Row],[Total_Amount]]&gt;=1000,"Medium","Low"))</f>
        <v>High</v>
      </c>
    </row>
    <row r="438" spans="1:11" x14ac:dyDescent="0.3">
      <c r="A438" t="s">
        <v>1631</v>
      </c>
      <c r="B438" s="2">
        <v>45555</v>
      </c>
      <c r="C438" t="s">
        <v>126</v>
      </c>
      <c r="D438" t="s">
        <v>919</v>
      </c>
      <c r="E438" t="s">
        <v>1159</v>
      </c>
      <c r="F438">
        <v>4</v>
      </c>
      <c r="G438">
        <v>747.56</v>
      </c>
      <c r="H438">
        <v>0.09</v>
      </c>
      <c r="I438" t="s">
        <v>1194</v>
      </c>
      <c r="J438">
        <v>2721.1183999999998</v>
      </c>
      <c r="K438" s="5" t="str">
        <f>IF(salesD_1[[#This Row],[Total_Amount]]&gt;=2000,"High",IF(salesD_1[[#This Row],[Total_Amount]]&gt;=1000,"Medium","Low"))</f>
        <v>High</v>
      </c>
    </row>
    <row r="439" spans="1:11" x14ac:dyDescent="0.3">
      <c r="A439" t="s">
        <v>1632</v>
      </c>
      <c r="B439" s="2">
        <v>45813</v>
      </c>
      <c r="C439" t="s">
        <v>425</v>
      </c>
      <c r="D439" t="s">
        <v>930</v>
      </c>
      <c r="E439" t="s">
        <v>1172</v>
      </c>
      <c r="F439">
        <v>3</v>
      </c>
      <c r="G439">
        <v>551.22</v>
      </c>
      <c r="H439">
        <v>0.12</v>
      </c>
      <c r="I439" t="s">
        <v>1191</v>
      </c>
      <c r="J439">
        <v>1455.2208000000001</v>
      </c>
      <c r="K439" s="5" t="str">
        <f>IF(salesD_1[[#This Row],[Total_Amount]]&gt;=2000,"High",IF(salesD_1[[#This Row],[Total_Amount]]&gt;=1000,"Medium","Low"))</f>
        <v>Medium</v>
      </c>
    </row>
    <row r="440" spans="1:11" x14ac:dyDescent="0.3">
      <c r="A440" t="s">
        <v>1633</v>
      </c>
      <c r="B440" s="2">
        <v>45811</v>
      </c>
      <c r="C440" t="s">
        <v>285</v>
      </c>
      <c r="D440" t="s">
        <v>1020</v>
      </c>
      <c r="E440" t="s">
        <v>1164</v>
      </c>
      <c r="F440">
        <v>2</v>
      </c>
      <c r="G440">
        <v>527.05999999999995</v>
      </c>
      <c r="H440">
        <v>0.17</v>
      </c>
      <c r="I440" t="s">
        <v>1191</v>
      </c>
      <c r="J440">
        <v>874.91959999999983</v>
      </c>
      <c r="K440" s="5" t="str">
        <f>IF(salesD_1[[#This Row],[Total_Amount]]&gt;=2000,"High",IF(salesD_1[[#This Row],[Total_Amount]]&gt;=1000,"Medium","Low"))</f>
        <v>Low</v>
      </c>
    </row>
    <row r="441" spans="1:11" x14ac:dyDescent="0.3">
      <c r="A441" t="s">
        <v>1634</v>
      </c>
      <c r="B441" s="2">
        <v>45670</v>
      </c>
      <c r="C441" t="s">
        <v>202</v>
      </c>
      <c r="D441" t="s">
        <v>998</v>
      </c>
      <c r="E441" t="s">
        <v>1138</v>
      </c>
      <c r="F441">
        <v>4</v>
      </c>
      <c r="G441">
        <v>875.41</v>
      </c>
      <c r="H441">
        <v>0.27</v>
      </c>
      <c r="I441" t="s">
        <v>1189</v>
      </c>
      <c r="J441">
        <v>2556.1972000000001</v>
      </c>
      <c r="K441" s="5" t="str">
        <f>IF(salesD_1[[#This Row],[Total_Amount]]&gt;=2000,"High",IF(salesD_1[[#This Row],[Total_Amount]]&gt;=1000,"Medium","Low"))</f>
        <v>High</v>
      </c>
    </row>
    <row r="442" spans="1:11" x14ac:dyDescent="0.3">
      <c r="A442" t="s">
        <v>1635</v>
      </c>
      <c r="B442" s="2">
        <v>45736</v>
      </c>
      <c r="C442" t="s">
        <v>31</v>
      </c>
      <c r="D442" t="s">
        <v>1068</v>
      </c>
      <c r="E442" t="s">
        <v>1117</v>
      </c>
      <c r="F442">
        <v>2</v>
      </c>
      <c r="G442">
        <v>226.43</v>
      </c>
      <c r="H442">
        <v>0.03</v>
      </c>
      <c r="I442" t="s">
        <v>1189</v>
      </c>
      <c r="J442">
        <v>439.27420000000001</v>
      </c>
      <c r="K442" s="5" t="str">
        <f>IF(salesD_1[[#This Row],[Total_Amount]]&gt;=2000,"High",IF(salesD_1[[#This Row],[Total_Amount]]&gt;=1000,"Medium","Low"))</f>
        <v>Low</v>
      </c>
    </row>
    <row r="443" spans="1:11" x14ac:dyDescent="0.3">
      <c r="A443" t="s">
        <v>1636</v>
      </c>
      <c r="B443" s="2">
        <v>45480</v>
      </c>
      <c r="C443" t="s">
        <v>89</v>
      </c>
      <c r="D443" t="s">
        <v>1050</v>
      </c>
      <c r="E443" t="s">
        <v>1138</v>
      </c>
      <c r="F443">
        <v>2</v>
      </c>
      <c r="G443">
        <v>285.39</v>
      </c>
      <c r="H443">
        <v>0.1</v>
      </c>
      <c r="I443" t="s">
        <v>1189</v>
      </c>
      <c r="J443">
        <v>513.702</v>
      </c>
      <c r="K443" s="5" t="str">
        <f>IF(salesD_1[[#This Row],[Total_Amount]]&gt;=2000,"High",IF(salesD_1[[#This Row],[Total_Amount]]&gt;=1000,"Medium","Low"))</f>
        <v>Low</v>
      </c>
    </row>
    <row r="444" spans="1:11" x14ac:dyDescent="0.3">
      <c r="A444" t="s">
        <v>1637</v>
      </c>
      <c r="B444" s="2">
        <v>45929</v>
      </c>
      <c r="C444" t="s">
        <v>540</v>
      </c>
      <c r="D444" t="s">
        <v>834</v>
      </c>
      <c r="E444" t="s">
        <v>1166</v>
      </c>
      <c r="F444">
        <v>2</v>
      </c>
      <c r="G444">
        <v>298.01</v>
      </c>
      <c r="H444">
        <v>0.05</v>
      </c>
      <c r="I444" t="s">
        <v>1189</v>
      </c>
      <c r="J444">
        <v>566.21899999999994</v>
      </c>
      <c r="K444" s="5" t="str">
        <f>IF(salesD_1[[#This Row],[Total_Amount]]&gt;=2000,"High",IF(salesD_1[[#This Row],[Total_Amount]]&gt;=1000,"Medium","Low"))</f>
        <v>Low</v>
      </c>
    </row>
    <row r="445" spans="1:11" x14ac:dyDescent="0.3">
      <c r="A445" t="s">
        <v>1638</v>
      </c>
      <c r="B445" s="2">
        <v>45626</v>
      </c>
      <c r="C445" t="s">
        <v>285</v>
      </c>
      <c r="D445" t="s">
        <v>930</v>
      </c>
      <c r="E445" t="s">
        <v>1134</v>
      </c>
      <c r="F445">
        <v>4</v>
      </c>
      <c r="G445">
        <v>753.49</v>
      </c>
      <c r="H445">
        <v>0.26</v>
      </c>
      <c r="I445" t="s">
        <v>1194</v>
      </c>
      <c r="J445">
        <v>2230.3303999999998</v>
      </c>
      <c r="K445" s="5" t="str">
        <f>IF(salesD_1[[#This Row],[Total_Amount]]&gt;=2000,"High",IF(salesD_1[[#This Row],[Total_Amount]]&gt;=1000,"Medium","Low"))</f>
        <v>High</v>
      </c>
    </row>
    <row r="446" spans="1:11" x14ac:dyDescent="0.3">
      <c r="A446" t="s">
        <v>1639</v>
      </c>
      <c r="B446" s="2">
        <v>45460</v>
      </c>
      <c r="C446" t="s">
        <v>768</v>
      </c>
      <c r="D446" t="s">
        <v>1047</v>
      </c>
      <c r="E446" t="s">
        <v>1159</v>
      </c>
      <c r="F446">
        <v>2</v>
      </c>
      <c r="G446">
        <v>130.38999999999999</v>
      </c>
      <c r="H446">
        <v>0.17</v>
      </c>
      <c r="I446" t="s">
        <v>1191</v>
      </c>
      <c r="J446">
        <v>216.44739999999999</v>
      </c>
      <c r="K446" s="5" t="str">
        <f>IF(salesD_1[[#This Row],[Total_Amount]]&gt;=2000,"High",IF(salesD_1[[#This Row],[Total_Amount]]&gt;=1000,"Medium","Low"))</f>
        <v>Low</v>
      </c>
    </row>
    <row r="447" spans="1:11" x14ac:dyDescent="0.3">
      <c r="A447" t="s">
        <v>1640</v>
      </c>
      <c r="B447" s="2">
        <v>45709</v>
      </c>
      <c r="C447" t="s">
        <v>558</v>
      </c>
      <c r="D447" t="s">
        <v>872</v>
      </c>
      <c r="E447" t="s">
        <v>1151</v>
      </c>
      <c r="F447">
        <v>4</v>
      </c>
      <c r="G447">
        <v>164.02</v>
      </c>
      <c r="H447">
        <v>0.01</v>
      </c>
      <c r="I447" t="s">
        <v>1191</v>
      </c>
      <c r="J447">
        <v>649.51920000000007</v>
      </c>
      <c r="K447" s="5" t="str">
        <f>IF(salesD_1[[#This Row],[Total_Amount]]&gt;=2000,"High",IF(salesD_1[[#This Row],[Total_Amount]]&gt;=1000,"Medium","Low"))</f>
        <v>Low</v>
      </c>
    </row>
    <row r="448" spans="1:11" x14ac:dyDescent="0.3">
      <c r="A448" t="s">
        <v>1641</v>
      </c>
      <c r="B448" s="2">
        <v>45551</v>
      </c>
      <c r="C448" t="s">
        <v>293</v>
      </c>
      <c r="D448" t="s">
        <v>894</v>
      </c>
      <c r="E448" t="s">
        <v>1134</v>
      </c>
      <c r="F448">
        <v>2</v>
      </c>
      <c r="G448">
        <v>527.51</v>
      </c>
      <c r="H448">
        <v>0.18</v>
      </c>
      <c r="I448" t="s">
        <v>1191</v>
      </c>
      <c r="J448">
        <v>865.1164</v>
      </c>
      <c r="K448" s="5" t="str">
        <f>IF(salesD_1[[#This Row],[Total_Amount]]&gt;=2000,"High",IF(salesD_1[[#This Row],[Total_Amount]]&gt;=1000,"Medium","Low"))</f>
        <v>Low</v>
      </c>
    </row>
    <row r="449" spans="1:11" x14ac:dyDescent="0.3">
      <c r="A449" t="s">
        <v>1642</v>
      </c>
      <c r="B449" s="2">
        <v>45939</v>
      </c>
      <c r="C449" t="s">
        <v>425</v>
      </c>
      <c r="D449" t="s">
        <v>983</v>
      </c>
      <c r="E449" t="s">
        <v>1162</v>
      </c>
      <c r="F449">
        <v>3</v>
      </c>
      <c r="G449">
        <v>628.17999999999995</v>
      </c>
      <c r="H449">
        <v>0.26</v>
      </c>
      <c r="I449" t="s">
        <v>1189</v>
      </c>
      <c r="J449">
        <v>1394.5596</v>
      </c>
      <c r="K449" s="5" t="str">
        <f>IF(salesD_1[[#This Row],[Total_Amount]]&gt;=2000,"High",IF(salesD_1[[#This Row],[Total_Amount]]&gt;=1000,"Medium","Low"))</f>
        <v>Medium</v>
      </c>
    </row>
    <row r="450" spans="1:11" x14ac:dyDescent="0.3">
      <c r="A450" t="s">
        <v>1643</v>
      </c>
      <c r="B450" s="2">
        <v>45553</v>
      </c>
      <c r="C450" t="s">
        <v>448</v>
      </c>
      <c r="D450" t="s">
        <v>980</v>
      </c>
      <c r="E450" t="s">
        <v>1131</v>
      </c>
      <c r="F450">
        <v>1</v>
      </c>
      <c r="G450">
        <v>862.31</v>
      </c>
      <c r="H450">
        <v>0.06</v>
      </c>
      <c r="I450" t="s">
        <v>1189</v>
      </c>
      <c r="J450">
        <v>810.57139999999993</v>
      </c>
      <c r="K450" s="5" t="str">
        <f>IF(salesD_1[[#This Row],[Total_Amount]]&gt;=2000,"High",IF(salesD_1[[#This Row],[Total_Amount]]&gt;=1000,"Medium","Low"))</f>
        <v>Low</v>
      </c>
    </row>
    <row r="451" spans="1:11" x14ac:dyDescent="0.3">
      <c r="A451" t="s">
        <v>1644</v>
      </c>
      <c r="B451" s="2">
        <v>45806</v>
      </c>
      <c r="C451" t="s">
        <v>157</v>
      </c>
      <c r="D451" t="s">
        <v>1062</v>
      </c>
      <c r="E451" t="s">
        <v>1164</v>
      </c>
      <c r="F451">
        <v>2</v>
      </c>
      <c r="G451">
        <v>541.39</v>
      </c>
      <c r="H451">
        <v>0.03</v>
      </c>
      <c r="I451" t="s">
        <v>1194</v>
      </c>
      <c r="J451">
        <v>1050.2965999999999</v>
      </c>
      <c r="K451" s="5" t="str">
        <f>IF(salesD_1[[#This Row],[Total_Amount]]&gt;=2000,"High",IF(salesD_1[[#This Row],[Total_Amount]]&gt;=1000,"Medium","Low"))</f>
        <v>Medium</v>
      </c>
    </row>
    <row r="452" spans="1:11" x14ac:dyDescent="0.3">
      <c r="A452" t="s">
        <v>1645</v>
      </c>
      <c r="B452" s="2">
        <v>45811</v>
      </c>
      <c r="C452" t="s">
        <v>756</v>
      </c>
      <c r="D452" t="s">
        <v>1041</v>
      </c>
      <c r="E452" t="s">
        <v>1169</v>
      </c>
      <c r="F452">
        <v>3</v>
      </c>
      <c r="G452">
        <v>761.8</v>
      </c>
      <c r="H452">
        <v>0.06</v>
      </c>
      <c r="I452" t="s">
        <v>1194</v>
      </c>
      <c r="J452">
        <v>2148.2759999999989</v>
      </c>
      <c r="K452" s="5" t="str">
        <f>IF(salesD_1[[#This Row],[Total_Amount]]&gt;=2000,"High",IF(salesD_1[[#This Row],[Total_Amount]]&gt;=1000,"Medium","Low"))</f>
        <v>High</v>
      </c>
    </row>
    <row r="453" spans="1:11" x14ac:dyDescent="0.3">
      <c r="A453" t="s">
        <v>1646</v>
      </c>
      <c r="B453" s="2">
        <v>45508</v>
      </c>
      <c r="C453" t="s">
        <v>673</v>
      </c>
      <c r="D453" t="s">
        <v>958</v>
      </c>
      <c r="E453" t="s">
        <v>1126</v>
      </c>
      <c r="F453">
        <v>4</v>
      </c>
      <c r="G453">
        <v>829.36</v>
      </c>
      <c r="H453">
        <v>0.11</v>
      </c>
      <c r="I453" t="s">
        <v>1191</v>
      </c>
      <c r="J453">
        <v>2952.5216</v>
      </c>
      <c r="K453" s="5" t="str">
        <f>IF(salesD_1[[#This Row],[Total_Amount]]&gt;=2000,"High",IF(salesD_1[[#This Row],[Total_Amount]]&gt;=1000,"Medium","Low"))</f>
        <v>High</v>
      </c>
    </row>
    <row r="454" spans="1:11" x14ac:dyDescent="0.3">
      <c r="A454" t="s">
        <v>1647</v>
      </c>
      <c r="B454" s="2">
        <v>45460</v>
      </c>
      <c r="C454" t="s">
        <v>648</v>
      </c>
      <c r="D454" t="s">
        <v>875</v>
      </c>
      <c r="E454" t="s">
        <v>1169</v>
      </c>
      <c r="F454">
        <v>2</v>
      </c>
      <c r="G454">
        <v>425.06</v>
      </c>
      <c r="H454">
        <v>0.09</v>
      </c>
      <c r="I454" t="s">
        <v>1191</v>
      </c>
      <c r="J454">
        <v>773.60919999999999</v>
      </c>
      <c r="K454" s="5" t="str">
        <f>IF(salesD_1[[#This Row],[Total_Amount]]&gt;=2000,"High",IF(salesD_1[[#This Row],[Total_Amount]]&gt;=1000,"Medium","Low"))</f>
        <v>Low</v>
      </c>
    </row>
    <row r="455" spans="1:11" x14ac:dyDescent="0.3">
      <c r="A455" t="s">
        <v>1648</v>
      </c>
      <c r="B455" s="2">
        <v>45311</v>
      </c>
      <c r="C455" t="s">
        <v>241</v>
      </c>
      <c r="D455" t="s">
        <v>977</v>
      </c>
      <c r="E455" t="s">
        <v>1117</v>
      </c>
      <c r="F455">
        <v>2</v>
      </c>
      <c r="G455">
        <v>911.14</v>
      </c>
      <c r="H455">
        <v>0.1</v>
      </c>
      <c r="I455" t="s">
        <v>1189</v>
      </c>
      <c r="J455">
        <v>1640.0519999999999</v>
      </c>
      <c r="K455" s="5" t="str">
        <f>IF(salesD_1[[#This Row],[Total_Amount]]&gt;=2000,"High",IF(salesD_1[[#This Row],[Total_Amount]]&gt;=1000,"Medium","Low"))</f>
        <v>Medium</v>
      </c>
    </row>
    <row r="456" spans="1:11" x14ac:dyDescent="0.3">
      <c r="A456" t="s">
        <v>1649</v>
      </c>
      <c r="B456" s="2">
        <v>45906</v>
      </c>
      <c r="C456" t="s">
        <v>181</v>
      </c>
      <c r="D456" t="s">
        <v>1016</v>
      </c>
      <c r="E456" t="s">
        <v>1147</v>
      </c>
      <c r="F456">
        <v>3</v>
      </c>
      <c r="G456">
        <v>811.96</v>
      </c>
      <c r="H456">
        <v>0.28999999999999998</v>
      </c>
      <c r="I456" t="s">
        <v>1189</v>
      </c>
      <c r="J456">
        <v>1729.4748</v>
      </c>
      <c r="K456" s="5" t="str">
        <f>IF(salesD_1[[#This Row],[Total_Amount]]&gt;=2000,"High",IF(salesD_1[[#This Row],[Total_Amount]]&gt;=1000,"Medium","Low"))</f>
        <v>Medium</v>
      </c>
    </row>
    <row r="457" spans="1:11" x14ac:dyDescent="0.3">
      <c r="A457" t="s">
        <v>1650</v>
      </c>
      <c r="B457" s="2">
        <v>45380</v>
      </c>
      <c r="C457" t="s">
        <v>455</v>
      </c>
      <c r="D457" t="s">
        <v>900</v>
      </c>
      <c r="E457" t="s">
        <v>1154</v>
      </c>
      <c r="F457">
        <v>2</v>
      </c>
      <c r="G457">
        <v>780.05</v>
      </c>
      <c r="H457">
        <v>0.12</v>
      </c>
      <c r="I457" t="s">
        <v>1194</v>
      </c>
      <c r="J457">
        <v>1372.8879999999999</v>
      </c>
      <c r="K457" s="5" t="str">
        <f>IF(salesD_1[[#This Row],[Total_Amount]]&gt;=2000,"High",IF(salesD_1[[#This Row],[Total_Amount]]&gt;=1000,"Medium","Low"))</f>
        <v>Medium</v>
      </c>
    </row>
    <row r="458" spans="1:11" x14ac:dyDescent="0.3">
      <c r="A458" t="s">
        <v>1651</v>
      </c>
      <c r="B458" s="2">
        <v>45527</v>
      </c>
      <c r="C458" t="s">
        <v>369</v>
      </c>
      <c r="D458" t="s">
        <v>904</v>
      </c>
      <c r="E458" t="s">
        <v>1151</v>
      </c>
      <c r="F458">
        <v>4</v>
      </c>
      <c r="G458">
        <v>315.95</v>
      </c>
      <c r="H458">
        <v>0.19</v>
      </c>
      <c r="I458" t="s">
        <v>1194</v>
      </c>
      <c r="J458">
        <v>1023.678</v>
      </c>
      <c r="K458" s="5" t="str">
        <f>IF(salesD_1[[#This Row],[Total_Amount]]&gt;=2000,"High",IF(salesD_1[[#This Row],[Total_Amount]]&gt;=1000,"Medium","Low"))</f>
        <v>Medium</v>
      </c>
    </row>
    <row r="459" spans="1:11" x14ac:dyDescent="0.3">
      <c r="A459" t="s">
        <v>1652</v>
      </c>
      <c r="B459" s="2">
        <v>45796</v>
      </c>
      <c r="C459" t="s">
        <v>389</v>
      </c>
      <c r="D459" t="s">
        <v>968</v>
      </c>
      <c r="E459" t="s">
        <v>1151</v>
      </c>
      <c r="F459">
        <v>2</v>
      </c>
      <c r="G459">
        <v>810.17</v>
      </c>
      <c r="H459">
        <v>0.27</v>
      </c>
      <c r="I459" t="s">
        <v>1189</v>
      </c>
      <c r="J459">
        <v>1182.8481999999999</v>
      </c>
      <c r="K459" s="5" t="str">
        <f>IF(salesD_1[[#This Row],[Total_Amount]]&gt;=2000,"High",IF(salesD_1[[#This Row],[Total_Amount]]&gt;=1000,"Medium","Low"))</f>
        <v>Medium</v>
      </c>
    </row>
    <row r="460" spans="1:11" x14ac:dyDescent="0.3">
      <c r="A460" t="s">
        <v>1653</v>
      </c>
      <c r="B460" s="2">
        <v>45389</v>
      </c>
      <c r="C460" t="s">
        <v>353</v>
      </c>
      <c r="D460" t="s">
        <v>1065</v>
      </c>
      <c r="E460" t="s">
        <v>1134</v>
      </c>
      <c r="F460">
        <v>3</v>
      </c>
      <c r="G460">
        <v>505.01</v>
      </c>
      <c r="H460">
        <v>0.02</v>
      </c>
      <c r="I460" t="s">
        <v>1191</v>
      </c>
      <c r="J460">
        <v>1484.7293999999999</v>
      </c>
      <c r="K460" s="5" t="str">
        <f>IF(salesD_1[[#This Row],[Total_Amount]]&gt;=2000,"High",IF(salesD_1[[#This Row],[Total_Amount]]&gt;=1000,"Medium","Low"))</f>
        <v>Medium</v>
      </c>
    </row>
    <row r="461" spans="1:11" x14ac:dyDescent="0.3">
      <c r="A461" t="s">
        <v>1654</v>
      </c>
      <c r="B461" s="2">
        <v>45315</v>
      </c>
      <c r="C461" t="s">
        <v>739</v>
      </c>
      <c r="D461" t="s">
        <v>1029</v>
      </c>
      <c r="E461" t="s">
        <v>1172</v>
      </c>
      <c r="F461">
        <v>2</v>
      </c>
      <c r="G461">
        <v>736.75</v>
      </c>
      <c r="H461">
        <v>0.18</v>
      </c>
      <c r="I461" t="s">
        <v>1189</v>
      </c>
      <c r="J461">
        <v>1208.27</v>
      </c>
      <c r="K461" s="5" t="str">
        <f>IF(salesD_1[[#This Row],[Total_Amount]]&gt;=2000,"High",IF(salesD_1[[#This Row],[Total_Amount]]&gt;=1000,"Medium","Low"))</f>
        <v>Medium</v>
      </c>
    </row>
    <row r="462" spans="1:11" x14ac:dyDescent="0.3">
      <c r="A462" t="s">
        <v>1655</v>
      </c>
      <c r="B462" s="2">
        <v>45311</v>
      </c>
      <c r="C462" t="s">
        <v>73</v>
      </c>
      <c r="D462" t="s">
        <v>1044</v>
      </c>
      <c r="E462" t="s">
        <v>1151</v>
      </c>
      <c r="F462">
        <v>4</v>
      </c>
      <c r="G462">
        <v>700.31</v>
      </c>
      <c r="H462">
        <v>0.2</v>
      </c>
      <c r="I462" t="s">
        <v>1191</v>
      </c>
      <c r="J462">
        <v>2240.9920000000002</v>
      </c>
      <c r="K462" s="5" t="str">
        <f>IF(salesD_1[[#This Row],[Total_Amount]]&gt;=2000,"High",IF(salesD_1[[#This Row],[Total_Amount]]&gt;=1000,"Medium","Low"))</f>
        <v>High</v>
      </c>
    </row>
    <row r="463" spans="1:11" x14ac:dyDescent="0.3">
      <c r="A463" t="s">
        <v>1656</v>
      </c>
      <c r="B463" s="2">
        <v>45270</v>
      </c>
      <c r="C463" t="s">
        <v>243</v>
      </c>
      <c r="D463" t="s">
        <v>1086</v>
      </c>
      <c r="E463" t="s">
        <v>1157</v>
      </c>
      <c r="F463">
        <v>4</v>
      </c>
      <c r="G463">
        <v>202.46</v>
      </c>
      <c r="H463">
        <v>0.24</v>
      </c>
      <c r="I463" t="s">
        <v>1189</v>
      </c>
      <c r="J463">
        <v>615.47840000000008</v>
      </c>
      <c r="K463" s="5" t="str">
        <f>IF(salesD_1[[#This Row],[Total_Amount]]&gt;=2000,"High",IF(salesD_1[[#This Row],[Total_Amount]]&gt;=1000,"Medium","Low"))</f>
        <v>Low</v>
      </c>
    </row>
    <row r="464" spans="1:11" x14ac:dyDescent="0.3">
      <c r="A464" t="s">
        <v>1657</v>
      </c>
      <c r="B464" s="2">
        <v>45279</v>
      </c>
      <c r="C464" t="s">
        <v>443</v>
      </c>
      <c r="D464" t="s">
        <v>1074</v>
      </c>
      <c r="E464" t="s">
        <v>1122</v>
      </c>
      <c r="F464">
        <v>2</v>
      </c>
      <c r="G464">
        <v>291.83999999999997</v>
      </c>
      <c r="H464">
        <v>0.25</v>
      </c>
      <c r="I464" t="s">
        <v>1191</v>
      </c>
      <c r="J464">
        <v>437.76</v>
      </c>
      <c r="K464" s="5" t="str">
        <f>IF(salesD_1[[#This Row],[Total_Amount]]&gt;=2000,"High",IF(salesD_1[[#This Row],[Total_Amount]]&gt;=1000,"Medium","Low"))</f>
        <v>Low</v>
      </c>
    </row>
    <row r="465" spans="1:11" x14ac:dyDescent="0.3">
      <c r="A465" t="s">
        <v>1658</v>
      </c>
      <c r="B465" s="2">
        <v>45252</v>
      </c>
      <c r="C465" t="s">
        <v>292</v>
      </c>
      <c r="D465" t="s">
        <v>1104</v>
      </c>
      <c r="E465" t="s">
        <v>1138</v>
      </c>
      <c r="F465">
        <v>2</v>
      </c>
      <c r="G465">
        <v>261.48</v>
      </c>
      <c r="H465">
        <v>0.17</v>
      </c>
      <c r="I465" t="s">
        <v>1189</v>
      </c>
      <c r="J465">
        <v>434.05680000000001</v>
      </c>
      <c r="K465" s="5" t="str">
        <f>IF(salesD_1[[#This Row],[Total_Amount]]&gt;=2000,"High",IF(salesD_1[[#This Row],[Total_Amount]]&gt;=1000,"Medium","Low"))</f>
        <v>Low</v>
      </c>
    </row>
    <row r="466" spans="1:11" x14ac:dyDescent="0.3">
      <c r="A466" t="s">
        <v>1659</v>
      </c>
      <c r="B466" s="2">
        <v>45938</v>
      </c>
      <c r="C466" t="s">
        <v>492</v>
      </c>
      <c r="D466" t="s">
        <v>916</v>
      </c>
      <c r="E466" t="s">
        <v>1164</v>
      </c>
      <c r="F466">
        <v>1</v>
      </c>
      <c r="G466">
        <v>850.83</v>
      </c>
      <c r="H466">
        <v>0.28000000000000003</v>
      </c>
      <c r="I466" t="s">
        <v>1191</v>
      </c>
      <c r="J466">
        <v>612.59760000000006</v>
      </c>
      <c r="K466" s="5" t="str">
        <f>IF(salesD_1[[#This Row],[Total_Amount]]&gt;=2000,"High",IF(salesD_1[[#This Row],[Total_Amount]]&gt;=1000,"Medium","Low"))</f>
        <v>Low</v>
      </c>
    </row>
    <row r="467" spans="1:11" x14ac:dyDescent="0.3">
      <c r="A467" t="s">
        <v>1660</v>
      </c>
      <c r="B467" s="2">
        <v>45711</v>
      </c>
      <c r="C467" t="s">
        <v>649</v>
      </c>
      <c r="D467" t="s">
        <v>948</v>
      </c>
      <c r="E467" t="s">
        <v>1151</v>
      </c>
      <c r="F467">
        <v>1</v>
      </c>
      <c r="G467">
        <v>83.83</v>
      </c>
      <c r="H467">
        <v>0.05</v>
      </c>
      <c r="I467" t="s">
        <v>1189</v>
      </c>
      <c r="J467">
        <v>79.638499999999993</v>
      </c>
      <c r="K467" s="5" t="str">
        <f>IF(salesD_1[[#This Row],[Total_Amount]]&gt;=2000,"High",IF(salesD_1[[#This Row],[Total_Amount]]&gt;=1000,"Medium","Low"))</f>
        <v>Low</v>
      </c>
    </row>
    <row r="468" spans="1:11" x14ac:dyDescent="0.3">
      <c r="A468" t="s">
        <v>1661</v>
      </c>
      <c r="B468" s="2">
        <v>45713</v>
      </c>
      <c r="C468" t="s">
        <v>29</v>
      </c>
      <c r="D468" t="s">
        <v>1077</v>
      </c>
      <c r="E468" t="s">
        <v>1169</v>
      </c>
      <c r="F468">
        <v>3</v>
      </c>
      <c r="G468">
        <v>649.95000000000005</v>
      </c>
      <c r="H468">
        <v>0.28000000000000003</v>
      </c>
      <c r="I468" t="s">
        <v>1194</v>
      </c>
      <c r="J468">
        <v>1403.8920000000001</v>
      </c>
      <c r="K468" s="5" t="str">
        <f>IF(salesD_1[[#This Row],[Total_Amount]]&gt;=2000,"High",IF(salesD_1[[#This Row],[Total_Amount]]&gt;=1000,"Medium","Low"))</f>
        <v>Medium</v>
      </c>
    </row>
    <row r="469" spans="1:11" x14ac:dyDescent="0.3">
      <c r="A469" t="s">
        <v>1662</v>
      </c>
      <c r="B469" s="2">
        <v>45565</v>
      </c>
      <c r="C469" t="s">
        <v>588</v>
      </c>
      <c r="D469" t="s">
        <v>1032</v>
      </c>
      <c r="E469" t="s">
        <v>1141</v>
      </c>
      <c r="F469">
        <v>4</v>
      </c>
      <c r="G469">
        <v>934.96</v>
      </c>
      <c r="H469">
        <v>0.18</v>
      </c>
      <c r="I469" t="s">
        <v>1191</v>
      </c>
      <c r="J469">
        <v>3066.6687999999999</v>
      </c>
      <c r="K469" s="5" t="str">
        <f>IF(salesD_1[[#This Row],[Total_Amount]]&gt;=2000,"High",IF(salesD_1[[#This Row],[Total_Amount]]&gt;=1000,"Medium","Low"))</f>
        <v>High</v>
      </c>
    </row>
    <row r="470" spans="1:11" x14ac:dyDescent="0.3">
      <c r="A470" t="s">
        <v>1663</v>
      </c>
      <c r="B470" s="2">
        <v>45279</v>
      </c>
      <c r="C470" t="s">
        <v>354</v>
      </c>
      <c r="D470" t="s">
        <v>855</v>
      </c>
      <c r="E470" t="s">
        <v>1164</v>
      </c>
      <c r="F470">
        <v>1</v>
      </c>
      <c r="G470">
        <v>880.89</v>
      </c>
      <c r="H470">
        <v>0.13</v>
      </c>
      <c r="I470" t="s">
        <v>1194</v>
      </c>
      <c r="J470">
        <v>766.37429999999995</v>
      </c>
      <c r="K470" s="5" t="str">
        <f>IF(salesD_1[[#This Row],[Total_Amount]]&gt;=2000,"High",IF(salesD_1[[#This Row],[Total_Amount]]&gt;=1000,"Medium","Low"))</f>
        <v>Low</v>
      </c>
    </row>
    <row r="471" spans="1:11" x14ac:dyDescent="0.3">
      <c r="A471" t="s">
        <v>1664</v>
      </c>
      <c r="B471" s="2">
        <v>45614</v>
      </c>
      <c r="C471" t="s">
        <v>756</v>
      </c>
      <c r="D471" t="s">
        <v>1107</v>
      </c>
      <c r="E471" t="s">
        <v>1147</v>
      </c>
      <c r="F471">
        <v>4</v>
      </c>
      <c r="G471">
        <v>610.6</v>
      </c>
      <c r="H471">
        <v>0.1</v>
      </c>
      <c r="I471" t="s">
        <v>1191</v>
      </c>
      <c r="J471">
        <v>2198.16</v>
      </c>
      <c r="K471" s="5" t="str">
        <f>IF(salesD_1[[#This Row],[Total_Amount]]&gt;=2000,"High",IF(salesD_1[[#This Row],[Total_Amount]]&gt;=1000,"Medium","Low"))</f>
        <v>High</v>
      </c>
    </row>
    <row r="472" spans="1:11" x14ac:dyDescent="0.3">
      <c r="A472" t="s">
        <v>1665</v>
      </c>
      <c r="B472" s="2">
        <v>45912</v>
      </c>
      <c r="C472" t="s">
        <v>166</v>
      </c>
      <c r="D472" t="s">
        <v>891</v>
      </c>
      <c r="E472" t="s">
        <v>1175</v>
      </c>
      <c r="F472">
        <v>1</v>
      </c>
      <c r="G472">
        <v>514.19000000000005</v>
      </c>
      <c r="H472">
        <v>0.2</v>
      </c>
      <c r="I472" t="s">
        <v>1189</v>
      </c>
      <c r="J472">
        <v>411.35200000000009</v>
      </c>
      <c r="K472" s="5" t="str">
        <f>IF(salesD_1[[#This Row],[Total_Amount]]&gt;=2000,"High",IF(salesD_1[[#This Row],[Total_Amount]]&gt;=1000,"Medium","Low"))</f>
        <v>Low</v>
      </c>
    </row>
    <row r="473" spans="1:11" x14ac:dyDescent="0.3">
      <c r="A473" t="s">
        <v>1666</v>
      </c>
      <c r="B473" s="2">
        <v>45688</v>
      </c>
      <c r="C473" t="s">
        <v>641</v>
      </c>
      <c r="D473" t="s">
        <v>919</v>
      </c>
      <c r="E473" t="s">
        <v>1162</v>
      </c>
      <c r="F473">
        <v>1</v>
      </c>
      <c r="G473">
        <v>546.20000000000005</v>
      </c>
      <c r="H473">
        <v>0.22</v>
      </c>
      <c r="I473" t="s">
        <v>1191</v>
      </c>
      <c r="J473">
        <v>426.03600000000012</v>
      </c>
      <c r="K473" s="5" t="str">
        <f>IF(salesD_1[[#This Row],[Total_Amount]]&gt;=2000,"High",IF(salesD_1[[#This Row],[Total_Amount]]&gt;=1000,"Medium","Low"))</f>
        <v>Low</v>
      </c>
    </row>
    <row r="474" spans="1:11" x14ac:dyDescent="0.3">
      <c r="A474" t="s">
        <v>1667</v>
      </c>
      <c r="B474" s="2">
        <v>45591</v>
      </c>
      <c r="C474" t="s">
        <v>342</v>
      </c>
      <c r="D474" t="s">
        <v>919</v>
      </c>
      <c r="E474" t="s">
        <v>1117</v>
      </c>
      <c r="F474">
        <v>3</v>
      </c>
      <c r="G474">
        <v>416.01</v>
      </c>
      <c r="H474">
        <v>0.02</v>
      </c>
      <c r="I474" t="s">
        <v>1189</v>
      </c>
      <c r="J474">
        <v>1223.0694000000001</v>
      </c>
      <c r="K474" s="5" t="str">
        <f>IF(salesD_1[[#This Row],[Total_Amount]]&gt;=2000,"High",IF(salesD_1[[#This Row],[Total_Amount]]&gt;=1000,"Medium","Low"))</f>
        <v>Medium</v>
      </c>
    </row>
    <row r="475" spans="1:11" x14ac:dyDescent="0.3">
      <c r="A475" t="s">
        <v>1668</v>
      </c>
      <c r="B475" s="2">
        <v>45864</v>
      </c>
      <c r="C475" t="s">
        <v>617</v>
      </c>
      <c r="D475" t="s">
        <v>1035</v>
      </c>
      <c r="E475" t="s">
        <v>1154</v>
      </c>
      <c r="F475">
        <v>1</v>
      </c>
      <c r="G475">
        <v>30.94</v>
      </c>
      <c r="H475">
        <v>0.21</v>
      </c>
      <c r="I475" t="s">
        <v>1194</v>
      </c>
      <c r="J475">
        <v>24.442599999999999</v>
      </c>
      <c r="K475" s="5" t="str">
        <f>IF(salesD_1[[#This Row],[Total_Amount]]&gt;=2000,"High",IF(salesD_1[[#This Row],[Total_Amount]]&gt;=1000,"Medium","Low"))</f>
        <v>Low</v>
      </c>
    </row>
    <row r="476" spans="1:11" x14ac:dyDescent="0.3">
      <c r="A476" t="s">
        <v>1669</v>
      </c>
      <c r="B476" s="2">
        <v>45875</v>
      </c>
      <c r="C476" t="s">
        <v>346</v>
      </c>
      <c r="D476" t="s">
        <v>986</v>
      </c>
      <c r="E476" t="s">
        <v>1169</v>
      </c>
      <c r="F476">
        <v>3</v>
      </c>
      <c r="G476">
        <v>666.39</v>
      </c>
      <c r="H476">
        <v>0.21</v>
      </c>
      <c r="I476" t="s">
        <v>1194</v>
      </c>
      <c r="J476">
        <v>1579.3443</v>
      </c>
      <c r="K476" s="5" t="str">
        <f>IF(salesD_1[[#This Row],[Total_Amount]]&gt;=2000,"High",IF(salesD_1[[#This Row],[Total_Amount]]&gt;=1000,"Medium","Low"))</f>
        <v>Medium</v>
      </c>
    </row>
    <row r="477" spans="1:11" x14ac:dyDescent="0.3">
      <c r="A477" t="s">
        <v>1670</v>
      </c>
      <c r="B477" s="2">
        <v>45797</v>
      </c>
      <c r="C477" t="s">
        <v>297</v>
      </c>
      <c r="D477" t="s">
        <v>1056</v>
      </c>
      <c r="E477" t="s">
        <v>1154</v>
      </c>
      <c r="F477">
        <v>2</v>
      </c>
      <c r="G477">
        <v>145.26</v>
      </c>
      <c r="H477">
        <v>0.19</v>
      </c>
      <c r="I477" t="s">
        <v>1191</v>
      </c>
      <c r="J477">
        <v>235.3212</v>
      </c>
      <c r="K477" s="5" t="str">
        <f>IF(salesD_1[[#This Row],[Total_Amount]]&gt;=2000,"High",IF(salesD_1[[#This Row],[Total_Amount]]&gt;=1000,"Medium","Low"))</f>
        <v>Low</v>
      </c>
    </row>
    <row r="478" spans="1:11" x14ac:dyDescent="0.3">
      <c r="A478" t="s">
        <v>1671</v>
      </c>
      <c r="B478" s="2">
        <v>45364</v>
      </c>
      <c r="C478" t="s">
        <v>228</v>
      </c>
      <c r="D478" t="s">
        <v>1086</v>
      </c>
      <c r="E478" t="s">
        <v>1138</v>
      </c>
      <c r="F478">
        <v>4</v>
      </c>
      <c r="G478">
        <v>940.77</v>
      </c>
      <c r="H478">
        <v>0.24</v>
      </c>
      <c r="I478" t="s">
        <v>1194</v>
      </c>
      <c r="J478">
        <v>2859.9407999999999</v>
      </c>
      <c r="K478" s="5" t="str">
        <f>IF(salesD_1[[#This Row],[Total_Amount]]&gt;=2000,"High",IF(salesD_1[[#This Row],[Total_Amount]]&gt;=1000,"Medium","Low"))</f>
        <v>High</v>
      </c>
    </row>
    <row r="479" spans="1:11" x14ac:dyDescent="0.3">
      <c r="A479" t="s">
        <v>1672</v>
      </c>
      <c r="B479" s="2">
        <v>45700</v>
      </c>
      <c r="C479" t="s">
        <v>743</v>
      </c>
      <c r="D479" t="s">
        <v>948</v>
      </c>
      <c r="E479" t="s">
        <v>1172</v>
      </c>
      <c r="F479">
        <v>1</v>
      </c>
      <c r="G479">
        <v>708.88</v>
      </c>
      <c r="H479">
        <v>0.09</v>
      </c>
      <c r="I479" t="s">
        <v>1189</v>
      </c>
      <c r="J479">
        <v>645.08080000000007</v>
      </c>
      <c r="K479" s="5" t="str">
        <f>IF(salesD_1[[#This Row],[Total_Amount]]&gt;=2000,"High",IF(salesD_1[[#This Row],[Total_Amount]]&gt;=1000,"Medium","Low"))</f>
        <v>Low</v>
      </c>
    </row>
    <row r="480" spans="1:11" x14ac:dyDescent="0.3">
      <c r="A480" t="s">
        <v>1673</v>
      </c>
      <c r="B480" s="2">
        <v>45924</v>
      </c>
      <c r="C480" t="s">
        <v>499</v>
      </c>
      <c r="D480" t="s">
        <v>897</v>
      </c>
      <c r="E480" t="s">
        <v>1126</v>
      </c>
      <c r="F480">
        <v>1</v>
      </c>
      <c r="G480">
        <v>790.73</v>
      </c>
      <c r="H480">
        <v>0.24</v>
      </c>
      <c r="I480" t="s">
        <v>1191</v>
      </c>
      <c r="J480">
        <v>600.95479999999998</v>
      </c>
      <c r="K480" s="5" t="str">
        <f>IF(salesD_1[[#This Row],[Total_Amount]]&gt;=2000,"High",IF(salesD_1[[#This Row],[Total_Amount]]&gt;=1000,"Medium","Low"))</f>
        <v>Low</v>
      </c>
    </row>
    <row r="481" spans="1:11" x14ac:dyDescent="0.3">
      <c r="A481" t="s">
        <v>1674</v>
      </c>
      <c r="B481" s="2">
        <v>45574</v>
      </c>
      <c r="C481" t="s">
        <v>715</v>
      </c>
      <c r="D481" t="s">
        <v>848</v>
      </c>
      <c r="E481" t="s">
        <v>1151</v>
      </c>
      <c r="F481">
        <v>3</v>
      </c>
      <c r="G481">
        <v>635.13</v>
      </c>
      <c r="H481">
        <v>0.09</v>
      </c>
      <c r="I481" t="s">
        <v>1191</v>
      </c>
      <c r="J481">
        <v>1733.9049</v>
      </c>
      <c r="K481" s="5" t="str">
        <f>IF(salesD_1[[#This Row],[Total_Amount]]&gt;=2000,"High",IF(salesD_1[[#This Row],[Total_Amount]]&gt;=1000,"Medium","Low"))</f>
        <v>Medium</v>
      </c>
    </row>
    <row r="482" spans="1:11" x14ac:dyDescent="0.3">
      <c r="A482" t="s">
        <v>1675</v>
      </c>
      <c r="B482" s="2">
        <v>45233</v>
      </c>
      <c r="C482" t="s">
        <v>444</v>
      </c>
      <c r="D482" t="s">
        <v>1092</v>
      </c>
      <c r="E482" t="s">
        <v>1164</v>
      </c>
      <c r="F482">
        <v>1</v>
      </c>
      <c r="G482">
        <v>744.88</v>
      </c>
      <c r="H482">
        <v>0.15</v>
      </c>
      <c r="I482" t="s">
        <v>1194</v>
      </c>
      <c r="J482">
        <v>633.14800000000002</v>
      </c>
      <c r="K482" s="5" t="str">
        <f>IF(salesD_1[[#This Row],[Total_Amount]]&gt;=2000,"High",IF(salesD_1[[#This Row],[Total_Amount]]&gt;=1000,"Medium","Low"))</f>
        <v>Low</v>
      </c>
    </row>
    <row r="483" spans="1:11" x14ac:dyDescent="0.3">
      <c r="A483" t="s">
        <v>1676</v>
      </c>
      <c r="B483" s="2">
        <v>45745</v>
      </c>
      <c r="C483" t="s">
        <v>323</v>
      </c>
      <c r="D483" t="s">
        <v>891</v>
      </c>
      <c r="E483" t="s">
        <v>1122</v>
      </c>
      <c r="F483">
        <v>3</v>
      </c>
      <c r="G483">
        <v>205.34</v>
      </c>
      <c r="H483">
        <v>0.25</v>
      </c>
      <c r="I483" t="s">
        <v>1189</v>
      </c>
      <c r="J483">
        <v>462.01499999999999</v>
      </c>
      <c r="K483" s="5" t="str">
        <f>IF(salesD_1[[#This Row],[Total_Amount]]&gt;=2000,"High",IF(salesD_1[[#This Row],[Total_Amount]]&gt;=1000,"Medium","Low"))</f>
        <v>Low</v>
      </c>
    </row>
    <row r="484" spans="1:11" x14ac:dyDescent="0.3">
      <c r="A484" t="s">
        <v>1677</v>
      </c>
      <c r="B484" s="2">
        <v>45851</v>
      </c>
      <c r="C484" t="s">
        <v>670</v>
      </c>
      <c r="D484" t="s">
        <v>894</v>
      </c>
      <c r="E484" t="s">
        <v>1147</v>
      </c>
      <c r="F484">
        <v>2</v>
      </c>
      <c r="G484">
        <v>756.8</v>
      </c>
      <c r="H484">
        <v>0.15</v>
      </c>
      <c r="I484" t="s">
        <v>1189</v>
      </c>
      <c r="J484">
        <v>1286.56</v>
      </c>
      <c r="K484" s="5" t="str">
        <f>IF(salesD_1[[#This Row],[Total_Amount]]&gt;=2000,"High",IF(salesD_1[[#This Row],[Total_Amount]]&gt;=1000,"Medium","Low"))</f>
        <v>Medium</v>
      </c>
    </row>
    <row r="485" spans="1:11" x14ac:dyDescent="0.3">
      <c r="A485" t="s">
        <v>1678</v>
      </c>
      <c r="B485" s="2">
        <v>45308</v>
      </c>
      <c r="C485" t="s">
        <v>110</v>
      </c>
      <c r="D485" t="s">
        <v>868</v>
      </c>
      <c r="E485" t="s">
        <v>1154</v>
      </c>
      <c r="F485">
        <v>1</v>
      </c>
      <c r="G485">
        <v>771.73</v>
      </c>
      <c r="H485">
        <v>0.2</v>
      </c>
      <c r="I485" t="s">
        <v>1189</v>
      </c>
      <c r="J485">
        <v>617.38400000000001</v>
      </c>
      <c r="K485" s="5" t="str">
        <f>IF(salesD_1[[#This Row],[Total_Amount]]&gt;=2000,"High",IF(salesD_1[[#This Row],[Total_Amount]]&gt;=1000,"Medium","Low"))</f>
        <v>Low</v>
      </c>
    </row>
    <row r="486" spans="1:11" x14ac:dyDescent="0.3">
      <c r="A486" t="s">
        <v>1679</v>
      </c>
      <c r="B486" s="2">
        <v>45639</v>
      </c>
      <c r="C486" t="s">
        <v>758</v>
      </c>
      <c r="D486" t="s">
        <v>1010</v>
      </c>
      <c r="E486" t="s">
        <v>1172</v>
      </c>
      <c r="F486">
        <v>1</v>
      </c>
      <c r="G486">
        <v>440.19</v>
      </c>
      <c r="H486">
        <v>0.03</v>
      </c>
      <c r="I486" t="s">
        <v>1191</v>
      </c>
      <c r="J486">
        <v>426.98430000000002</v>
      </c>
      <c r="K486" s="5" t="str">
        <f>IF(salesD_1[[#This Row],[Total_Amount]]&gt;=2000,"High",IF(salesD_1[[#This Row],[Total_Amount]]&gt;=1000,"Medium","Low"))</f>
        <v>Low</v>
      </c>
    </row>
    <row r="487" spans="1:11" x14ac:dyDescent="0.3">
      <c r="A487" t="s">
        <v>1680</v>
      </c>
      <c r="B487" s="2">
        <v>45919</v>
      </c>
      <c r="C487" t="s">
        <v>115</v>
      </c>
      <c r="D487" t="s">
        <v>803</v>
      </c>
      <c r="E487" t="s">
        <v>1126</v>
      </c>
      <c r="F487">
        <v>2</v>
      </c>
      <c r="G487">
        <v>409</v>
      </c>
      <c r="H487">
        <v>0.17</v>
      </c>
      <c r="I487" t="s">
        <v>1189</v>
      </c>
      <c r="J487">
        <v>678.93999999999994</v>
      </c>
      <c r="K487" s="5" t="str">
        <f>IF(salesD_1[[#This Row],[Total_Amount]]&gt;=2000,"High",IF(salesD_1[[#This Row],[Total_Amount]]&gt;=1000,"Medium","Low"))</f>
        <v>Low</v>
      </c>
    </row>
    <row r="488" spans="1:11" x14ac:dyDescent="0.3">
      <c r="A488" t="s">
        <v>1681</v>
      </c>
      <c r="B488" s="2">
        <v>45333</v>
      </c>
      <c r="C488" t="s">
        <v>555</v>
      </c>
      <c r="D488" t="s">
        <v>923</v>
      </c>
      <c r="E488" t="s">
        <v>1178</v>
      </c>
      <c r="F488">
        <v>3</v>
      </c>
      <c r="G488">
        <v>134.58000000000001</v>
      </c>
      <c r="H488">
        <v>0.04</v>
      </c>
      <c r="I488" t="s">
        <v>1194</v>
      </c>
      <c r="J488">
        <v>387.59039999999999</v>
      </c>
      <c r="K488" s="5" t="str">
        <f>IF(salesD_1[[#This Row],[Total_Amount]]&gt;=2000,"High",IF(salesD_1[[#This Row],[Total_Amount]]&gt;=1000,"Medium","Low"))</f>
        <v>Low</v>
      </c>
    </row>
    <row r="489" spans="1:11" x14ac:dyDescent="0.3">
      <c r="A489" t="s">
        <v>1682</v>
      </c>
      <c r="B489" s="2">
        <v>45811</v>
      </c>
      <c r="C489" t="s">
        <v>562</v>
      </c>
      <c r="D489" t="s">
        <v>926</v>
      </c>
      <c r="E489" t="s">
        <v>1144</v>
      </c>
      <c r="F489">
        <v>4</v>
      </c>
      <c r="G489">
        <v>284.44</v>
      </c>
      <c r="H489">
        <v>0.02</v>
      </c>
      <c r="I489" t="s">
        <v>1189</v>
      </c>
      <c r="J489">
        <v>1115.0047999999999</v>
      </c>
      <c r="K489" s="5" t="str">
        <f>IF(salesD_1[[#This Row],[Total_Amount]]&gt;=2000,"High",IF(salesD_1[[#This Row],[Total_Amount]]&gt;=1000,"Medium","Low"))</f>
        <v>Medium</v>
      </c>
    </row>
    <row r="490" spans="1:11" x14ac:dyDescent="0.3">
      <c r="A490" t="s">
        <v>1683</v>
      </c>
      <c r="B490" s="2">
        <v>45726</v>
      </c>
      <c r="C490" t="s">
        <v>649</v>
      </c>
      <c r="D490" t="s">
        <v>1032</v>
      </c>
      <c r="E490" t="s">
        <v>1162</v>
      </c>
      <c r="F490">
        <v>4</v>
      </c>
      <c r="G490">
        <v>922.69</v>
      </c>
      <c r="H490">
        <v>0.16</v>
      </c>
      <c r="I490" t="s">
        <v>1189</v>
      </c>
      <c r="J490">
        <v>3100.2384000000002</v>
      </c>
      <c r="K490" s="5" t="str">
        <f>IF(salesD_1[[#This Row],[Total_Amount]]&gt;=2000,"High",IF(salesD_1[[#This Row],[Total_Amount]]&gt;=1000,"Medium","Low"))</f>
        <v>High</v>
      </c>
    </row>
    <row r="491" spans="1:11" x14ac:dyDescent="0.3">
      <c r="A491" t="s">
        <v>1684</v>
      </c>
      <c r="B491" s="2">
        <v>45644</v>
      </c>
      <c r="C491" t="s">
        <v>458</v>
      </c>
      <c r="D491" t="s">
        <v>916</v>
      </c>
      <c r="E491" t="s">
        <v>1141</v>
      </c>
      <c r="F491">
        <v>2</v>
      </c>
      <c r="G491">
        <v>992.55</v>
      </c>
      <c r="H491">
        <v>0.28000000000000003</v>
      </c>
      <c r="I491" t="s">
        <v>1189</v>
      </c>
      <c r="J491">
        <v>1429.2719999999999</v>
      </c>
      <c r="K491" s="5" t="str">
        <f>IF(salesD_1[[#This Row],[Total_Amount]]&gt;=2000,"High",IF(salesD_1[[#This Row],[Total_Amount]]&gt;=1000,"Medium","Low"))</f>
        <v>Medium</v>
      </c>
    </row>
    <row r="492" spans="1:11" x14ac:dyDescent="0.3">
      <c r="A492" t="s">
        <v>1685</v>
      </c>
      <c r="B492" s="2">
        <v>45371</v>
      </c>
      <c r="C492" t="s">
        <v>669</v>
      </c>
      <c r="D492" t="s">
        <v>1080</v>
      </c>
      <c r="E492" t="s">
        <v>1175</v>
      </c>
      <c r="F492">
        <v>1</v>
      </c>
      <c r="G492">
        <v>170.43</v>
      </c>
      <c r="H492">
        <v>0.03</v>
      </c>
      <c r="I492" t="s">
        <v>1189</v>
      </c>
      <c r="J492">
        <v>165.31710000000001</v>
      </c>
      <c r="K492" s="5" t="str">
        <f>IF(salesD_1[[#This Row],[Total_Amount]]&gt;=2000,"High",IF(salesD_1[[#This Row],[Total_Amount]]&gt;=1000,"Medium","Low"))</f>
        <v>Low</v>
      </c>
    </row>
    <row r="493" spans="1:11" x14ac:dyDescent="0.3">
      <c r="A493" t="s">
        <v>1686</v>
      </c>
      <c r="B493" s="2">
        <v>45462</v>
      </c>
      <c r="C493" t="s">
        <v>381</v>
      </c>
      <c r="D493" t="s">
        <v>1029</v>
      </c>
      <c r="E493" t="s">
        <v>1126</v>
      </c>
      <c r="F493">
        <v>3</v>
      </c>
      <c r="G493">
        <v>480.51</v>
      </c>
      <c r="H493">
        <v>0.03</v>
      </c>
      <c r="I493" t="s">
        <v>1189</v>
      </c>
      <c r="J493">
        <v>1398.2841000000001</v>
      </c>
      <c r="K493" s="5" t="str">
        <f>IF(salesD_1[[#This Row],[Total_Amount]]&gt;=2000,"High",IF(salesD_1[[#This Row],[Total_Amount]]&gt;=1000,"Medium","Low"))</f>
        <v>Medium</v>
      </c>
    </row>
    <row r="494" spans="1:11" x14ac:dyDescent="0.3">
      <c r="A494" t="s">
        <v>1687</v>
      </c>
      <c r="B494" s="2">
        <v>45632</v>
      </c>
      <c r="C494" t="s">
        <v>282</v>
      </c>
      <c r="D494" t="s">
        <v>958</v>
      </c>
      <c r="E494" t="s">
        <v>1144</v>
      </c>
      <c r="F494">
        <v>2</v>
      </c>
      <c r="G494">
        <v>955.66</v>
      </c>
      <c r="H494">
        <v>0.28999999999999998</v>
      </c>
      <c r="I494" t="s">
        <v>1194</v>
      </c>
      <c r="J494">
        <v>1357.0372</v>
      </c>
      <c r="K494" s="5" t="str">
        <f>IF(salesD_1[[#This Row],[Total_Amount]]&gt;=2000,"High",IF(salesD_1[[#This Row],[Total_Amount]]&gt;=1000,"Medium","Low"))</f>
        <v>Medium</v>
      </c>
    </row>
    <row r="495" spans="1:11" x14ac:dyDescent="0.3">
      <c r="A495" t="s">
        <v>1688</v>
      </c>
      <c r="B495" s="2">
        <v>45863</v>
      </c>
      <c r="C495" t="s">
        <v>717</v>
      </c>
      <c r="D495" t="s">
        <v>1029</v>
      </c>
      <c r="E495" t="s">
        <v>1117</v>
      </c>
      <c r="F495">
        <v>2</v>
      </c>
      <c r="G495">
        <v>488.02</v>
      </c>
      <c r="H495">
        <v>0.27</v>
      </c>
      <c r="I495" t="s">
        <v>1191</v>
      </c>
      <c r="J495">
        <v>712.50919999999996</v>
      </c>
      <c r="K495" s="5" t="str">
        <f>IF(salesD_1[[#This Row],[Total_Amount]]&gt;=2000,"High",IF(salesD_1[[#This Row],[Total_Amount]]&gt;=1000,"Medium","Low"))</f>
        <v>Low</v>
      </c>
    </row>
    <row r="496" spans="1:11" x14ac:dyDescent="0.3">
      <c r="A496" t="s">
        <v>1689</v>
      </c>
      <c r="B496" s="2">
        <v>45501</v>
      </c>
      <c r="C496" t="s">
        <v>406</v>
      </c>
      <c r="D496" t="s">
        <v>858</v>
      </c>
      <c r="E496" t="s">
        <v>1117</v>
      </c>
      <c r="F496">
        <v>1</v>
      </c>
      <c r="G496">
        <v>917.17</v>
      </c>
      <c r="H496">
        <v>0.13</v>
      </c>
      <c r="I496" t="s">
        <v>1194</v>
      </c>
      <c r="J496">
        <v>797.93790000000001</v>
      </c>
      <c r="K496" s="5" t="str">
        <f>IF(salesD_1[[#This Row],[Total_Amount]]&gt;=2000,"High",IF(salesD_1[[#This Row],[Total_Amount]]&gt;=1000,"Medium","Low"))</f>
        <v>Low</v>
      </c>
    </row>
    <row r="497" spans="1:11" x14ac:dyDescent="0.3">
      <c r="A497" t="s">
        <v>1690</v>
      </c>
      <c r="B497" s="2">
        <v>45568</v>
      </c>
      <c r="C497" t="s">
        <v>525</v>
      </c>
      <c r="D497" t="s">
        <v>821</v>
      </c>
      <c r="E497" t="s">
        <v>1138</v>
      </c>
      <c r="F497">
        <v>2</v>
      </c>
      <c r="G497">
        <v>406.46</v>
      </c>
      <c r="H497">
        <v>0.3</v>
      </c>
      <c r="I497" t="s">
        <v>1191</v>
      </c>
      <c r="J497">
        <v>569.04399999999998</v>
      </c>
      <c r="K497" s="5" t="str">
        <f>IF(salesD_1[[#This Row],[Total_Amount]]&gt;=2000,"High",IF(salesD_1[[#This Row],[Total_Amount]]&gt;=1000,"Medium","Low"))</f>
        <v>Low</v>
      </c>
    </row>
    <row r="498" spans="1:11" x14ac:dyDescent="0.3">
      <c r="A498" t="s">
        <v>1691</v>
      </c>
      <c r="B498" s="2">
        <v>45238</v>
      </c>
      <c r="C498" t="s">
        <v>394</v>
      </c>
      <c r="D498" t="s">
        <v>1098</v>
      </c>
      <c r="E498" t="s">
        <v>1117</v>
      </c>
      <c r="F498">
        <v>2</v>
      </c>
      <c r="G498">
        <v>264.39</v>
      </c>
      <c r="H498">
        <v>0.11</v>
      </c>
      <c r="I498" t="s">
        <v>1194</v>
      </c>
      <c r="J498">
        <v>470.61419999999998</v>
      </c>
      <c r="K498" s="5" t="str">
        <f>IF(salesD_1[[#This Row],[Total_Amount]]&gt;=2000,"High",IF(salesD_1[[#This Row],[Total_Amount]]&gt;=1000,"Medium","Low"))</f>
        <v>Low</v>
      </c>
    </row>
    <row r="499" spans="1:11" x14ac:dyDescent="0.3">
      <c r="A499" t="s">
        <v>1692</v>
      </c>
      <c r="B499" s="2">
        <v>45754</v>
      </c>
      <c r="C499" t="s">
        <v>333</v>
      </c>
      <c r="D499" t="s">
        <v>1016</v>
      </c>
      <c r="E499" t="s">
        <v>1169</v>
      </c>
      <c r="F499">
        <v>1</v>
      </c>
      <c r="G499">
        <v>414.97</v>
      </c>
      <c r="H499">
        <v>0.22</v>
      </c>
      <c r="I499" t="s">
        <v>1191</v>
      </c>
      <c r="J499">
        <v>323.67660000000001</v>
      </c>
      <c r="K499" s="5" t="str">
        <f>IF(salesD_1[[#This Row],[Total_Amount]]&gt;=2000,"High",IF(salesD_1[[#This Row],[Total_Amount]]&gt;=1000,"Medium","Low"))</f>
        <v>Low</v>
      </c>
    </row>
    <row r="500" spans="1:11" x14ac:dyDescent="0.3">
      <c r="A500" t="s">
        <v>1693</v>
      </c>
      <c r="B500" s="2">
        <v>45280</v>
      </c>
      <c r="C500" t="s">
        <v>268</v>
      </c>
      <c r="D500" t="s">
        <v>882</v>
      </c>
      <c r="E500" t="s">
        <v>1159</v>
      </c>
      <c r="F500">
        <v>2</v>
      </c>
      <c r="G500">
        <v>583.51</v>
      </c>
      <c r="H500">
        <v>0.2</v>
      </c>
      <c r="I500" t="s">
        <v>1194</v>
      </c>
      <c r="J500">
        <v>933.61599999999999</v>
      </c>
      <c r="K500" s="5" t="str">
        <f>IF(salesD_1[[#This Row],[Total_Amount]]&gt;=2000,"High",IF(salesD_1[[#This Row],[Total_Amount]]&gt;=1000,"Medium","Low"))</f>
        <v>Low</v>
      </c>
    </row>
    <row r="501" spans="1:11" x14ac:dyDescent="0.3">
      <c r="A501" t="s">
        <v>1694</v>
      </c>
      <c r="B501" s="2">
        <v>45911</v>
      </c>
      <c r="C501" t="s">
        <v>39</v>
      </c>
      <c r="D501" t="s">
        <v>900</v>
      </c>
      <c r="E501" t="s">
        <v>1172</v>
      </c>
      <c r="F501">
        <v>1</v>
      </c>
      <c r="G501">
        <v>659.27</v>
      </c>
      <c r="H501">
        <v>0.15</v>
      </c>
      <c r="I501" t="s">
        <v>1191</v>
      </c>
      <c r="J501">
        <v>560.37950000000001</v>
      </c>
      <c r="K501" s="5" t="str">
        <f>IF(salesD_1[[#This Row],[Total_Amount]]&gt;=2000,"High",IF(salesD_1[[#This Row],[Total_Amount]]&gt;=1000,"Medium","Low"))</f>
        <v>Low</v>
      </c>
    </row>
    <row r="502" spans="1:11" x14ac:dyDescent="0.3">
      <c r="A502" t="s">
        <v>1695</v>
      </c>
      <c r="B502" s="2">
        <v>45627</v>
      </c>
      <c r="C502" t="s">
        <v>708</v>
      </c>
      <c r="D502" t="s">
        <v>797</v>
      </c>
      <c r="E502" t="s">
        <v>1134</v>
      </c>
      <c r="F502">
        <v>4</v>
      </c>
      <c r="G502">
        <v>106.66</v>
      </c>
      <c r="H502">
        <v>0.2</v>
      </c>
      <c r="I502" t="s">
        <v>1194</v>
      </c>
      <c r="J502">
        <v>341.31200000000001</v>
      </c>
      <c r="K502" s="5" t="str">
        <f>IF(salesD_1[[#This Row],[Total_Amount]]&gt;=2000,"High",IF(salesD_1[[#This Row],[Total_Amount]]&gt;=1000,"Medium","Low"))</f>
        <v>Low</v>
      </c>
    </row>
    <row r="503" spans="1:11" x14ac:dyDescent="0.3">
      <c r="A503" t="s">
        <v>1696</v>
      </c>
      <c r="B503" s="2">
        <v>45617</v>
      </c>
      <c r="C503" t="s">
        <v>292</v>
      </c>
      <c r="D503" t="s">
        <v>830</v>
      </c>
      <c r="E503" t="s">
        <v>1138</v>
      </c>
      <c r="F503">
        <v>4</v>
      </c>
      <c r="G503">
        <v>168.55</v>
      </c>
      <c r="H503">
        <v>0.15</v>
      </c>
      <c r="I503" t="s">
        <v>1191</v>
      </c>
      <c r="J503">
        <v>573.07000000000005</v>
      </c>
      <c r="K503" s="5" t="str">
        <f>IF(salesD_1[[#This Row],[Total_Amount]]&gt;=2000,"High",IF(salesD_1[[#This Row],[Total_Amount]]&gt;=1000,"Medium","Low"))</f>
        <v>Low</v>
      </c>
    </row>
    <row r="504" spans="1:11" x14ac:dyDescent="0.3">
      <c r="A504" t="s">
        <v>1697</v>
      </c>
      <c r="B504" s="2">
        <v>45899</v>
      </c>
      <c r="C504" t="s">
        <v>768</v>
      </c>
      <c r="D504" t="s">
        <v>942</v>
      </c>
      <c r="E504" t="s">
        <v>1126</v>
      </c>
      <c r="F504">
        <v>1</v>
      </c>
      <c r="G504">
        <v>230.53</v>
      </c>
      <c r="H504">
        <v>0.06</v>
      </c>
      <c r="I504" t="s">
        <v>1194</v>
      </c>
      <c r="J504">
        <v>216.69820000000001</v>
      </c>
      <c r="K504" s="5" t="str">
        <f>IF(salesD_1[[#This Row],[Total_Amount]]&gt;=2000,"High",IF(salesD_1[[#This Row],[Total_Amount]]&gt;=1000,"Medium","Low"))</f>
        <v>Low</v>
      </c>
    </row>
    <row r="505" spans="1:11" x14ac:dyDescent="0.3">
      <c r="A505" t="s">
        <v>1698</v>
      </c>
      <c r="B505" s="2">
        <v>45889</v>
      </c>
      <c r="C505" t="s">
        <v>31</v>
      </c>
      <c r="D505" t="s">
        <v>974</v>
      </c>
      <c r="E505" t="s">
        <v>1122</v>
      </c>
      <c r="F505">
        <v>2</v>
      </c>
      <c r="G505">
        <v>355.41</v>
      </c>
      <c r="H505">
        <v>0.13</v>
      </c>
      <c r="I505" t="s">
        <v>1194</v>
      </c>
      <c r="J505">
        <v>618.41340000000002</v>
      </c>
      <c r="K505" s="5" t="str">
        <f>IF(salesD_1[[#This Row],[Total_Amount]]&gt;=2000,"High",IF(salesD_1[[#This Row],[Total_Amount]]&gt;=1000,"Medium","Low"))</f>
        <v>Low</v>
      </c>
    </row>
    <row r="506" spans="1:11" x14ac:dyDescent="0.3">
      <c r="A506" t="s">
        <v>1699</v>
      </c>
      <c r="B506" s="2">
        <v>45943</v>
      </c>
      <c r="C506" t="s">
        <v>298</v>
      </c>
      <c r="D506" t="s">
        <v>951</v>
      </c>
      <c r="E506" t="s">
        <v>1126</v>
      </c>
      <c r="F506">
        <v>3</v>
      </c>
      <c r="G506">
        <v>843.44</v>
      </c>
      <c r="H506">
        <v>0.22</v>
      </c>
      <c r="I506" t="s">
        <v>1189</v>
      </c>
      <c r="J506">
        <v>1973.6496</v>
      </c>
      <c r="K506" s="5" t="str">
        <f>IF(salesD_1[[#This Row],[Total_Amount]]&gt;=2000,"High",IF(salesD_1[[#This Row],[Total_Amount]]&gt;=1000,"Medium","Low"))</f>
        <v>Medium</v>
      </c>
    </row>
    <row r="507" spans="1:11" x14ac:dyDescent="0.3">
      <c r="A507" t="s">
        <v>1700</v>
      </c>
      <c r="B507" s="2">
        <v>45306</v>
      </c>
      <c r="C507" t="s">
        <v>292</v>
      </c>
      <c r="D507" t="s">
        <v>1098</v>
      </c>
      <c r="E507" t="s">
        <v>1122</v>
      </c>
      <c r="F507">
        <v>1</v>
      </c>
      <c r="G507">
        <v>301.60000000000002</v>
      </c>
      <c r="H507">
        <v>0.27</v>
      </c>
      <c r="I507" t="s">
        <v>1189</v>
      </c>
      <c r="J507">
        <v>220.16800000000001</v>
      </c>
      <c r="K507" s="5" t="str">
        <f>IF(salesD_1[[#This Row],[Total_Amount]]&gt;=2000,"High",IF(salesD_1[[#This Row],[Total_Amount]]&gt;=1000,"Medium","Low"))</f>
        <v>Low</v>
      </c>
    </row>
    <row r="508" spans="1:11" x14ac:dyDescent="0.3">
      <c r="A508" t="s">
        <v>1701</v>
      </c>
      <c r="B508" s="2">
        <v>45772</v>
      </c>
      <c r="C508" t="s">
        <v>105</v>
      </c>
      <c r="D508" t="s">
        <v>1080</v>
      </c>
      <c r="E508" t="s">
        <v>1126</v>
      </c>
      <c r="F508">
        <v>3</v>
      </c>
      <c r="G508">
        <v>21.59</v>
      </c>
      <c r="H508">
        <v>0.16</v>
      </c>
      <c r="I508" t="s">
        <v>1194</v>
      </c>
      <c r="J508">
        <v>54.406799999999997</v>
      </c>
      <c r="K508" s="5" t="str">
        <f>IF(salesD_1[[#This Row],[Total_Amount]]&gt;=2000,"High",IF(salesD_1[[#This Row],[Total_Amount]]&gt;=1000,"Medium","Low"))</f>
        <v>Low</v>
      </c>
    </row>
    <row r="509" spans="1:11" x14ac:dyDescent="0.3">
      <c r="A509" t="s">
        <v>1702</v>
      </c>
      <c r="B509" s="2">
        <v>45346</v>
      </c>
      <c r="C509" t="s">
        <v>364</v>
      </c>
      <c r="D509" t="s">
        <v>841</v>
      </c>
      <c r="E509" t="s">
        <v>1126</v>
      </c>
      <c r="F509">
        <v>4</v>
      </c>
      <c r="G509">
        <v>284.24</v>
      </c>
      <c r="H509">
        <v>0.09</v>
      </c>
      <c r="I509" t="s">
        <v>1189</v>
      </c>
      <c r="J509">
        <v>1034.6335999999999</v>
      </c>
      <c r="K509" s="5" t="str">
        <f>IF(salesD_1[[#This Row],[Total_Amount]]&gt;=2000,"High",IF(salesD_1[[#This Row],[Total_Amount]]&gt;=1000,"Medium","Low"))</f>
        <v>Medium</v>
      </c>
    </row>
    <row r="510" spans="1:11" x14ac:dyDescent="0.3">
      <c r="A510" t="s">
        <v>1703</v>
      </c>
      <c r="B510" s="2">
        <v>45656</v>
      </c>
      <c r="C510" t="s">
        <v>591</v>
      </c>
      <c r="D510" t="s">
        <v>807</v>
      </c>
      <c r="E510" t="s">
        <v>1151</v>
      </c>
      <c r="F510">
        <v>1</v>
      </c>
      <c r="G510">
        <v>191.6</v>
      </c>
      <c r="H510">
        <v>0.27</v>
      </c>
      <c r="I510" t="s">
        <v>1191</v>
      </c>
      <c r="J510">
        <v>139.86799999999999</v>
      </c>
      <c r="K510" s="5" t="str">
        <f>IF(salesD_1[[#This Row],[Total_Amount]]&gt;=2000,"High",IF(salesD_1[[#This Row],[Total_Amount]]&gt;=1000,"Medium","Low"))</f>
        <v>Low</v>
      </c>
    </row>
    <row r="511" spans="1:11" x14ac:dyDescent="0.3">
      <c r="A511" t="s">
        <v>1704</v>
      </c>
      <c r="B511" s="2">
        <v>45762</v>
      </c>
      <c r="C511" t="s">
        <v>506</v>
      </c>
      <c r="D511" t="s">
        <v>1047</v>
      </c>
      <c r="E511" t="s">
        <v>1159</v>
      </c>
      <c r="F511">
        <v>2</v>
      </c>
      <c r="G511">
        <v>616.97</v>
      </c>
      <c r="H511">
        <v>0.22</v>
      </c>
      <c r="I511" t="s">
        <v>1189</v>
      </c>
      <c r="J511">
        <v>962.47320000000002</v>
      </c>
      <c r="K511" s="5" t="str">
        <f>IF(salesD_1[[#This Row],[Total_Amount]]&gt;=2000,"High",IF(salesD_1[[#This Row],[Total_Amount]]&gt;=1000,"Medium","Low"))</f>
        <v>Low</v>
      </c>
    </row>
    <row r="512" spans="1:11" x14ac:dyDescent="0.3">
      <c r="A512" t="s">
        <v>1705</v>
      </c>
      <c r="B512" s="2">
        <v>45580</v>
      </c>
      <c r="C512" t="s">
        <v>299</v>
      </c>
      <c r="D512" t="s">
        <v>891</v>
      </c>
      <c r="E512" t="s">
        <v>1154</v>
      </c>
      <c r="F512">
        <v>3</v>
      </c>
      <c r="G512">
        <v>125.68</v>
      </c>
      <c r="H512">
        <v>0.26</v>
      </c>
      <c r="I512" t="s">
        <v>1194</v>
      </c>
      <c r="J512">
        <v>279.00959999999998</v>
      </c>
      <c r="K512" s="5" t="str">
        <f>IF(salesD_1[[#This Row],[Total_Amount]]&gt;=2000,"High",IF(salesD_1[[#This Row],[Total_Amount]]&gt;=1000,"Medium","Low"))</f>
        <v>Low</v>
      </c>
    </row>
    <row r="513" spans="1:11" x14ac:dyDescent="0.3">
      <c r="A513" t="s">
        <v>1706</v>
      </c>
      <c r="B513" s="2">
        <v>45676</v>
      </c>
      <c r="C513" t="s">
        <v>567</v>
      </c>
      <c r="D513" t="s">
        <v>939</v>
      </c>
      <c r="E513" t="s">
        <v>1134</v>
      </c>
      <c r="F513">
        <v>3</v>
      </c>
      <c r="G513">
        <v>307.48</v>
      </c>
      <c r="H513">
        <v>0.24</v>
      </c>
      <c r="I513" t="s">
        <v>1189</v>
      </c>
      <c r="J513">
        <v>701.0544000000001</v>
      </c>
      <c r="K513" s="5" t="str">
        <f>IF(salesD_1[[#This Row],[Total_Amount]]&gt;=2000,"High",IF(salesD_1[[#This Row],[Total_Amount]]&gt;=1000,"Medium","Low"))</f>
        <v>Low</v>
      </c>
    </row>
    <row r="514" spans="1:11" x14ac:dyDescent="0.3">
      <c r="A514" t="s">
        <v>1707</v>
      </c>
      <c r="B514" s="2">
        <v>45495</v>
      </c>
      <c r="C514" t="s">
        <v>490</v>
      </c>
      <c r="D514" t="s">
        <v>797</v>
      </c>
      <c r="E514" t="s">
        <v>1178</v>
      </c>
      <c r="F514">
        <v>1</v>
      </c>
      <c r="G514">
        <v>505.23</v>
      </c>
      <c r="H514">
        <v>0.11</v>
      </c>
      <c r="I514" t="s">
        <v>1189</v>
      </c>
      <c r="J514">
        <v>449.65469999999999</v>
      </c>
      <c r="K514" s="5" t="str">
        <f>IF(salesD_1[[#This Row],[Total_Amount]]&gt;=2000,"High",IF(salesD_1[[#This Row],[Total_Amount]]&gt;=1000,"Medium","Low"))</f>
        <v>Low</v>
      </c>
    </row>
    <row r="515" spans="1:11" x14ac:dyDescent="0.3">
      <c r="A515" t="s">
        <v>1708</v>
      </c>
      <c r="B515" s="2">
        <v>45735</v>
      </c>
      <c r="C515" t="s">
        <v>586</v>
      </c>
      <c r="D515" t="s">
        <v>945</v>
      </c>
      <c r="E515" t="s">
        <v>1169</v>
      </c>
      <c r="F515">
        <v>1</v>
      </c>
      <c r="G515">
        <v>853.12</v>
      </c>
      <c r="H515">
        <v>0.19</v>
      </c>
      <c r="I515" t="s">
        <v>1194</v>
      </c>
      <c r="J515">
        <v>691.02719999999999</v>
      </c>
      <c r="K515" s="5" t="str">
        <f>IF(salesD_1[[#This Row],[Total_Amount]]&gt;=2000,"High",IF(salesD_1[[#This Row],[Total_Amount]]&gt;=1000,"Medium","Low"))</f>
        <v>Low</v>
      </c>
    </row>
    <row r="516" spans="1:11" x14ac:dyDescent="0.3">
      <c r="A516" t="s">
        <v>1709</v>
      </c>
      <c r="B516" s="2">
        <v>45312</v>
      </c>
      <c r="C516" t="s">
        <v>243</v>
      </c>
      <c r="D516" t="s">
        <v>787</v>
      </c>
      <c r="E516" t="s">
        <v>1144</v>
      </c>
      <c r="F516">
        <v>4</v>
      </c>
      <c r="G516">
        <v>191.65</v>
      </c>
      <c r="H516">
        <v>0.19</v>
      </c>
      <c r="I516" t="s">
        <v>1191</v>
      </c>
      <c r="J516">
        <v>620.94600000000003</v>
      </c>
      <c r="K516" s="5" t="str">
        <f>IF(salesD_1[[#This Row],[Total_Amount]]&gt;=2000,"High",IF(salesD_1[[#This Row],[Total_Amount]]&gt;=1000,"Medium","Low"))</f>
        <v>Low</v>
      </c>
    </row>
    <row r="517" spans="1:11" x14ac:dyDescent="0.3">
      <c r="A517" t="s">
        <v>1710</v>
      </c>
      <c r="B517" s="2">
        <v>45286</v>
      </c>
      <c r="C517" t="s">
        <v>287</v>
      </c>
      <c r="D517" t="s">
        <v>951</v>
      </c>
      <c r="E517" t="s">
        <v>1131</v>
      </c>
      <c r="F517">
        <v>1</v>
      </c>
      <c r="G517">
        <v>169.69</v>
      </c>
      <c r="H517">
        <v>0.22</v>
      </c>
      <c r="I517" t="s">
        <v>1189</v>
      </c>
      <c r="J517">
        <v>132.35820000000001</v>
      </c>
      <c r="K517" s="5" t="str">
        <f>IF(salesD_1[[#This Row],[Total_Amount]]&gt;=2000,"High",IF(salesD_1[[#This Row],[Total_Amount]]&gt;=1000,"Medium","Low"))</f>
        <v>Low</v>
      </c>
    </row>
    <row r="518" spans="1:11" x14ac:dyDescent="0.3">
      <c r="A518" t="s">
        <v>1711</v>
      </c>
      <c r="B518" s="2">
        <v>45372</v>
      </c>
      <c r="C518" t="s">
        <v>310</v>
      </c>
      <c r="D518" t="s">
        <v>998</v>
      </c>
      <c r="E518" t="s">
        <v>1164</v>
      </c>
      <c r="F518">
        <v>1</v>
      </c>
      <c r="G518">
        <v>145.43</v>
      </c>
      <c r="H518">
        <v>0.08</v>
      </c>
      <c r="I518" t="s">
        <v>1189</v>
      </c>
      <c r="J518">
        <v>133.79560000000001</v>
      </c>
      <c r="K518" s="5" t="str">
        <f>IF(salesD_1[[#This Row],[Total_Amount]]&gt;=2000,"High",IF(salesD_1[[#This Row],[Total_Amount]]&gt;=1000,"Medium","Low"))</f>
        <v>Low</v>
      </c>
    </row>
    <row r="519" spans="1:11" x14ac:dyDescent="0.3">
      <c r="A519" t="s">
        <v>1712</v>
      </c>
      <c r="B519" s="2">
        <v>45633</v>
      </c>
      <c r="C519" t="s">
        <v>181</v>
      </c>
      <c r="D519" t="s">
        <v>1092</v>
      </c>
      <c r="E519" t="s">
        <v>1159</v>
      </c>
      <c r="F519">
        <v>4</v>
      </c>
      <c r="G519">
        <v>828.35</v>
      </c>
      <c r="H519">
        <v>0.17</v>
      </c>
      <c r="I519" t="s">
        <v>1189</v>
      </c>
      <c r="J519">
        <v>2750.1219999999998</v>
      </c>
      <c r="K519" s="5" t="str">
        <f>IF(salesD_1[[#This Row],[Total_Amount]]&gt;=2000,"High",IF(salesD_1[[#This Row],[Total_Amount]]&gt;=1000,"Medium","Low"))</f>
        <v>High</v>
      </c>
    </row>
    <row r="520" spans="1:11" x14ac:dyDescent="0.3">
      <c r="A520" t="s">
        <v>1713</v>
      </c>
      <c r="B520" s="2">
        <v>45598</v>
      </c>
      <c r="C520" t="s">
        <v>581</v>
      </c>
      <c r="D520" t="s">
        <v>1098</v>
      </c>
      <c r="E520" t="s">
        <v>1144</v>
      </c>
      <c r="F520">
        <v>3</v>
      </c>
      <c r="G520">
        <v>268.76</v>
      </c>
      <c r="H520">
        <v>0.01</v>
      </c>
      <c r="I520" t="s">
        <v>1191</v>
      </c>
      <c r="J520">
        <v>798.21719999999993</v>
      </c>
      <c r="K520" s="5" t="str">
        <f>IF(salesD_1[[#This Row],[Total_Amount]]&gt;=2000,"High",IF(salesD_1[[#This Row],[Total_Amount]]&gt;=1000,"Medium","Low"))</f>
        <v>Low</v>
      </c>
    </row>
    <row r="521" spans="1:11" x14ac:dyDescent="0.3">
      <c r="A521" t="s">
        <v>1714</v>
      </c>
      <c r="B521" s="2">
        <v>45495</v>
      </c>
      <c r="C521" t="s">
        <v>396</v>
      </c>
      <c r="D521" t="s">
        <v>1077</v>
      </c>
      <c r="E521" t="s">
        <v>1117</v>
      </c>
      <c r="F521">
        <v>4</v>
      </c>
      <c r="G521">
        <v>370.09</v>
      </c>
      <c r="H521">
        <v>0.22</v>
      </c>
      <c r="I521" t="s">
        <v>1194</v>
      </c>
      <c r="J521">
        <v>1154.6808000000001</v>
      </c>
      <c r="K521" s="5" t="str">
        <f>IF(salesD_1[[#This Row],[Total_Amount]]&gt;=2000,"High",IF(salesD_1[[#This Row],[Total_Amount]]&gt;=1000,"Medium","Low"))</f>
        <v>Medium</v>
      </c>
    </row>
    <row r="522" spans="1:11" x14ac:dyDescent="0.3">
      <c r="A522" t="s">
        <v>1715</v>
      </c>
      <c r="B522" s="2">
        <v>45229</v>
      </c>
      <c r="C522" t="s">
        <v>425</v>
      </c>
      <c r="D522" t="s">
        <v>1047</v>
      </c>
      <c r="E522" t="s">
        <v>1141</v>
      </c>
      <c r="F522">
        <v>3</v>
      </c>
      <c r="G522">
        <v>679.22</v>
      </c>
      <c r="H522">
        <v>0.11</v>
      </c>
      <c r="I522" t="s">
        <v>1191</v>
      </c>
      <c r="J522">
        <v>1813.5174</v>
      </c>
      <c r="K522" s="5" t="str">
        <f>IF(salesD_1[[#This Row],[Total_Amount]]&gt;=2000,"High",IF(salesD_1[[#This Row],[Total_Amount]]&gt;=1000,"Medium","Low"))</f>
        <v>Medium</v>
      </c>
    </row>
    <row r="523" spans="1:11" x14ac:dyDescent="0.3">
      <c r="A523" t="s">
        <v>1716</v>
      </c>
      <c r="B523" s="2">
        <v>45433</v>
      </c>
      <c r="C523" t="s">
        <v>598</v>
      </c>
      <c r="D523" t="s">
        <v>1032</v>
      </c>
      <c r="E523" t="s">
        <v>1117</v>
      </c>
      <c r="F523">
        <v>3</v>
      </c>
      <c r="G523">
        <v>780.69</v>
      </c>
      <c r="H523">
        <v>0.1</v>
      </c>
      <c r="I523" t="s">
        <v>1194</v>
      </c>
      <c r="J523">
        <v>2107.8629999999998</v>
      </c>
      <c r="K523" s="5" t="str">
        <f>IF(salesD_1[[#This Row],[Total_Amount]]&gt;=2000,"High",IF(salesD_1[[#This Row],[Total_Amount]]&gt;=1000,"Medium","Low"))</f>
        <v>High</v>
      </c>
    </row>
    <row r="524" spans="1:11" x14ac:dyDescent="0.3">
      <c r="A524" t="s">
        <v>1717</v>
      </c>
      <c r="B524" s="2">
        <v>45766</v>
      </c>
      <c r="C524" t="s">
        <v>436</v>
      </c>
      <c r="D524" t="s">
        <v>936</v>
      </c>
      <c r="E524" t="s">
        <v>1126</v>
      </c>
      <c r="F524">
        <v>2</v>
      </c>
      <c r="G524">
        <v>42.97</v>
      </c>
      <c r="H524">
        <v>0.18</v>
      </c>
      <c r="I524" t="s">
        <v>1191</v>
      </c>
      <c r="J524">
        <v>70.470799999999997</v>
      </c>
      <c r="K524" s="5" t="str">
        <f>IF(salesD_1[[#This Row],[Total_Amount]]&gt;=2000,"High",IF(salesD_1[[#This Row],[Total_Amount]]&gt;=1000,"Medium","Low"))</f>
        <v>Low</v>
      </c>
    </row>
    <row r="525" spans="1:11" x14ac:dyDescent="0.3">
      <c r="A525" t="s">
        <v>1718</v>
      </c>
      <c r="B525" s="2">
        <v>45639</v>
      </c>
      <c r="C525" t="s">
        <v>475</v>
      </c>
      <c r="D525" t="s">
        <v>1059</v>
      </c>
      <c r="E525" t="s">
        <v>1117</v>
      </c>
      <c r="F525">
        <v>4</v>
      </c>
      <c r="G525">
        <v>854.37</v>
      </c>
      <c r="H525">
        <v>7.0000000000000007E-2</v>
      </c>
      <c r="I525" t="s">
        <v>1191</v>
      </c>
      <c r="J525">
        <v>3178.2564000000002</v>
      </c>
      <c r="K525" s="5" t="str">
        <f>IF(salesD_1[[#This Row],[Total_Amount]]&gt;=2000,"High",IF(salesD_1[[#This Row],[Total_Amount]]&gt;=1000,"Medium","Low"))</f>
        <v>High</v>
      </c>
    </row>
    <row r="526" spans="1:11" x14ac:dyDescent="0.3">
      <c r="A526" t="s">
        <v>1719</v>
      </c>
      <c r="B526" s="2">
        <v>45774</v>
      </c>
      <c r="C526" t="s">
        <v>204</v>
      </c>
      <c r="D526" t="s">
        <v>878</v>
      </c>
      <c r="E526" t="s">
        <v>1169</v>
      </c>
      <c r="F526">
        <v>2</v>
      </c>
      <c r="G526">
        <v>409.52</v>
      </c>
      <c r="H526">
        <v>0.06</v>
      </c>
      <c r="I526" t="s">
        <v>1194</v>
      </c>
      <c r="J526">
        <v>769.8975999999999</v>
      </c>
      <c r="K526" s="5" t="str">
        <f>IF(salesD_1[[#This Row],[Total_Amount]]&gt;=2000,"High",IF(salesD_1[[#This Row],[Total_Amount]]&gt;=1000,"Medium","Low"))</f>
        <v>Low</v>
      </c>
    </row>
    <row r="527" spans="1:11" x14ac:dyDescent="0.3">
      <c r="A527" t="s">
        <v>1720</v>
      </c>
      <c r="B527" s="2">
        <v>45569</v>
      </c>
      <c r="C527" t="s">
        <v>293</v>
      </c>
      <c r="D527" t="s">
        <v>1035</v>
      </c>
      <c r="E527" t="s">
        <v>1154</v>
      </c>
      <c r="F527">
        <v>2</v>
      </c>
      <c r="G527">
        <v>407.46</v>
      </c>
      <c r="H527">
        <v>0.21</v>
      </c>
      <c r="I527" t="s">
        <v>1189</v>
      </c>
      <c r="J527">
        <v>643.78679999999997</v>
      </c>
      <c r="K527" s="5" t="str">
        <f>IF(salesD_1[[#This Row],[Total_Amount]]&gt;=2000,"High",IF(salesD_1[[#This Row],[Total_Amount]]&gt;=1000,"Medium","Low"))</f>
        <v>Low</v>
      </c>
    </row>
    <row r="528" spans="1:11" x14ac:dyDescent="0.3">
      <c r="A528" t="s">
        <v>1721</v>
      </c>
      <c r="B528" s="2">
        <v>45856</v>
      </c>
      <c r="C528" t="s">
        <v>388</v>
      </c>
      <c r="D528" t="s">
        <v>803</v>
      </c>
      <c r="E528" t="s">
        <v>1147</v>
      </c>
      <c r="F528">
        <v>1</v>
      </c>
      <c r="G528">
        <v>728.84</v>
      </c>
      <c r="H528">
        <v>0.28000000000000003</v>
      </c>
      <c r="I528" t="s">
        <v>1191</v>
      </c>
      <c r="J528">
        <v>524.76480000000004</v>
      </c>
      <c r="K528" s="5" t="str">
        <f>IF(salesD_1[[#This Row],[Total_Amount]]&gt;=2000,"High",IF(salesD_1[[#This Row],[Total_Amount]]&gt;=1000,"Medium","Low"))</f>
        <v>Low</v>
      </c>
    </row>
    <row r="529" spans="1:11" x14ac:dyDescent="0.3">
      <c r="A529" t="s">
        <v>1722</v>
      </c>
      <c r="B529" s="2">
        <v>45362</v>
      </c>
      <c r="C529" t="s">
        <v>719</v>
      </c>
      <c r="D529" t="s">
        <v>1047</v>
      </c>
      <c r="E529" t="s">
        <v>1141</v>
      </c>
      <c r="F529">
        <v>4</v>
      </c>
      <c r="G529">
        <v>467.24</v>
      </c>
      <c r="H529">
        <v>0.08</v>
      </c>
      <c r="I529" t="s">
        <v>1191</v>
      </c>
      <c r="J529">
        <v>1719.4431999999999</v>
      </c>
      <c r="K529" s="5" t="str">
        <f>IF(salesD_1[[#This Row],[Total_Amount]]&gt;=2000,"High",IF(salesD_1[[#This Row],[Total_Amount]]&gt;=1000,"Medium","Low"))</f>
        <v>Medium</v>
      </c>
    </row>
    <row r="530" spans="1:11" x14ac:dyDescent="0.3">
      <c r="A530" t="s">
        <v>1723</v>
      </c>
      <c r="B530" s="2">
        <v>45457</v>
      </c>
      <c r="C530" t="s">
        <v>195</v>
      </c>
      <c r="D530" t="s">
        <v>830</v>
      </c>
      <c r="E530" t="s">
        <v>1157</v>
      </c>
      <c r="F530">
        <v>1</v>
      </c>
      <c r="G530">
        <v>57.94</v>
      </c>
      <c r="H530">
        <v>0.13</v>
      </c>
      <c r="I530" t="s">
        <v>1191</v>
      </c>
      <c r="J530">
        <v>50.407799999999988</v>
      </c>
      <c r="K530" s="5" t="str">
        <f>IF(salesD_1[[#This Row],[Total_Amount]]&gt;=2000,"High",IF(salesD_1[[#This Row],[Total_Amount]]&gt;=1000,"Medium","Low"))</f>
        <v>Low</v>
      </c>
    </row>
    <row r="531" spans="1:11" x14ac:dyDescent="0.3">
      <c r="A531" t="s">
        <v>1724</v>
      </c>
      <c r="B531" s="2">
        <v>45338</v>
      </c>
      <c r="C531" t="s">
        <v>557</v>
      </c>
      <c r="D531" t="s">
        <v>958</v>
      </c>
      <c r="E531" t="s">
        <v>1172</v>
      </c>
      <c r="F531">
        <v>1</v>
      </c>
      <c r="G531">
        <v>540.1</v>
      </c>
      <c r="H531">
        <v>0.22</v>
      </c>
      <c r="I531" t="s">
        <v>1189</v>
      </c>
      <c r="J531">
        <v>421.27800000000002</v>
      </c>
      <c r="K531" s="5" t="str">
        <f>IF(salesD_1[[#This Row],[Total_Amount]]&gt;=2000,"High",IF(salesD_1[[#This Row],[Total_Amount]]&gt;=1000,"Medium","Low"))</f>
        <v>Low</v>
      </c>
    </row>
    <row r="532" spans="1:11" x14ac:dyDescent="0.3">
      <c r="A532" t="s">
        <v>1725</v>
      </c>
      <c r="B532" s="2">
        <v>45552</v>
      </c>
      <c r="C532" t="s">
        <v>169</v>
      </c>
      <c r="D532" t="s">
        <v>821</v>
      </c>
      <c r="E532" t="s">
        <v>1178</v>
      </c>
      <c r="F532">
        <v>4</v>
      </c>
      <c r="G532">
        <v>816.28</v>
      </c>
      <c r="H532">
        <v>0.15</v>
      </c>
      <c r="I532" t="s">
        <v>1194</v>
      </c>
      <c r="J532">
        <v>2775.3519999999999</v>
      </c>
      <c r="K532" s="5" t="str">
        <f>IF(salesD_1[[#This Row],[Total_Amount]]&gt;=2000,"High",IF(salesD_1[[#This Row],[Total_Amount]]&gt;=1000,"Medium","Low"))</f>
        <v>High</v>
      </c>
    </row>
    <row r="533" spans="1:11" x14ac:dyDescent="0.3">
      <c r="A533" t="s">
        <v>1726</v>
      </c>
      <c r="B533" s="2">
        <v>45895</v>
      </c>
      <c r="C533" t="s">
        <v>316</v>
      </c>
      <c r="D533" t="s">
        <v>936</v>
      </c>
      <c r="E533" t="s">
        <v>1147</v>
      </c>
      <c r="F533">
        <v>4</v>
      </c>
      <c r="G533">
        <v>727.49</v>
      </c>
      <c r="H533">
        <v>0.11</v>
      </c>
      <c r="I533" t="s">
        <v>1189</v>
      </c>
      <c r="J533">
        <v>2589.8643999999999</v>
      </c>
      <c r="K533" s="5" t="str">
        <f>IF(salesD_1[[#This Row],[Total_Amount]]&gt;=2000,"High",IF(salesD_1[[#This Row],[Total_Amount]]&gt;=1000,"Medium","Low"))</f>
        <v>High</v>
      </c>
    </row>
    <row r="534" spans="1:11" x14ac:dyDescent="0.3">
      <c r="A534" t="s">
        <v>1727</v>
      </c>
      <c r="B534" s="2">
        <v>45447</v>
      </c>
      <c r="C534" t="s">
        <v>304</v>
      </c>
      <c r="D534" t="s">
        <v>1071</v>
      </c>
      <c r="E534" t="s">
        <v>1162</v>
      </c>
      <c r="F534">
        <v>4</v>
      </c>
      <c r="G534">
        <v>817.92</v>
      </c>
      <c r="H534">
        <v>0.21</v>
      </c>
      <c r="I534" t="s">
        <v>1189</v>
      </c>
      <c r="J534">
        <v>2584.6271999999999</v>
      </c>
      <c r="K534" s="5" t="str">
        <f>IF(salesD_1[[#This Row],[Total_Amount]]&gt;=2000,"High",IF(salesD_1[[#This Row],[Total_Amount]]&gt;=1000,"Medium","Low"))</f>
        <v>High</v>
      </c>
    </row>
    <row r="535" spans="1:11" x14ac:dyDescent="0.3">
      <c r="A535" t="s">
        <v>1728</v>
      </c>
      <c r="B535" s="2">
        <v>45578</v>
      </c>
      <c r="C535" t="s">
        <v>526</v>
      </c>
      <c r="D535" t="s">
        <v>923</v>
      </c>
      <c r="E535" t="s">
        <v>1144</v>
      </c>
      <c r="F535">
        <v>2</v>
      </c>
      <c r="G535">
        <v>358.45</v>
      </c>
      <c r="H535">
        <v>7.0000000000000007E-2</v>
      </c>
      <c r="I535" t="s">
        <v>1194</v>
      </c>
      <c r="J535">
        <v>666.71699999999998</v>
      </c>
      <c r="K535" s="5" t="str">
        <f>IF(salesD_1[[#This Row],[Total_Amount]]&gt;=2000,"High",IF(salesD_1[[#This Row],[Total_Amount]]&gt;=1000,"Medium","Low"))</f>
        <v>Low</v>
      </c>
    </row>
    <row r="536" spans="1:11" x14ac:dyDescent="0.3">
      <c r="A536" t="s">
        <v>1729</v>
      </c>
      <c r="B536" s="2">
        <v>45697</v>
      </c>
      <c r="C536" t="s">
        <v>347</v>
      </c>
      <c r="D536" t="s">
        <v>1074</v>
      </c>
      <c r="E536" t="s">
        <v>1151</v>
      </c>
      <c r="F536">
        <v>1</v>
      </c>
      <c r="G536">
        <v>972.06</v>
      </c>
      <c r="H536">
        <v>0.3</v>
      </c>
      <c r="I536" t="s">
        <v>1194</v>
      </c>
      <c r="J536">
        <v>680.44199999999989</v>
      </c>
      <c r="K536" s="5" t="str">
        <f>IF(salesD_1[[#This Row],[Total_Amount]]&gt;=2000,"High",IF(salesD_1[[#This Row],[Total_Amount]]&gt;=1000,"Medium","Low"))</f>
        <v>Low</v>
      </c>
    </row>
    <row r="537" spans="1:11" x14ac:dyDescent="0.3">
      <c r="A537" t="s">
        <v>1730</v>
      </c>
      <c r="B537" s="2">
        <v>45281</v>
      </c>
      <c r="C537" t="s">
        <v>82</v>
      </c>
      <c r="D537" t="s">
        <v>1228</v>
      </c>
      <c r="E537" t="s">
        <v>1117</v>
      </c>
      <c r="F537">
        <v>1</v>
      </c>
      <c r="G537">
        <v>791.36</v>
      </c>
      <c r="H537">
        <v>0.06</v>
      </c>
      <c r="I537" t="s">
        <v>1191</v>
      </c>
      <c r="J537">
        <v>743.87839999999994</v>
      </c>
      <c r="K537" s="5" t="str">
        <f>IF(salesD_1[[#This Row],[Total_Amount]]&gt;=2000,"High",IF(salesD_1[[#This Row],[Total_Amount]]&gt;=1000,"Medium","Low"))</f>
        <v>Low</v>
      </c>
    </row>
    <row r="538" spans="1:11" x14ac:dyDescent="0.3">
      <c r="A538" t="s">
        <v>1731</v>
      </c>
      <c r="B538" s="2">
        <v>45855</v>
      </c>
      <c r="C538" t="s">
        <v>511</v>
      </c>
      <c r="D538" t="s">
        <v>1004</v>
      </c>
      <c r="E538" t="s">
        <v>1138</v>
      </c>
      <c r="F538">
        <v>4</v>
      </c>
      <c r="G538">
        <v>839.65</v>
      </c>
      <c r="H538">
        <v>0.26</v>
      </c>
      <c r="I538" t="s">
        <v>1194</v>
      </c>
      <c r="J538">
        <v>2485.364</v>
      </c>
      <c r="K538" s="5" t="str">
        <f>IF(salesD_1[[#This Row],[Total_Amount]]&gt;=2000,"High",IF(salesD_1[[#This Row],[Total_Amount]]&gt;=1000,"Medium","Low"))</f>
        <v>High</v>
      </c>
    </row>
    <row r="539" spans="1:11" x14ac:dyDescent="0.3">
      <c r="A539" t="s">
        <v>1732</v>
      </c>
      <c r="B539" s="2">
        <v>45793</v>
      </c>
      <c r="C539" t="s">
        <v>428</v>
      </c>
      <c r="D539" t="s">
        <v>1029</v>
      </c>
      <c r="E539" t="s">
        <v>1126</v>
      </c>
      <c r="F539">
        <v>2</v>
      </c>
      <c r="G539">
        <v>245.52</v>
      </c>
      <c r="H539">
        <v>0.11</v>
      </c>
      <c r="I539" t="s">
        <v>1194</v>
      </c>
      <c r="J539">
        <v>437.0256</v>
      </c>
      <c r="K539" s="5" t="str">
        <f>IF(salesD_1[[#This Row],[Total_Amount]]&gt;=2000,"High",IF(salesD_1[[#This Row],[Total_Amount]]&gt;=1000,"Medium","Low"))</f>
        <v>Low</v>
      </c>
    </row>
    <row r="540" spans="1:11" x14ac:dyDescent="0.3">
      <c r="A540" t="s">
        <v>1733</v>
      </c>
      <c r="B540" s="2">
        <v>45881</v>
      </c>
      <c r="C540" t="s">
        <v>621</v>
      </c>
      <c r="D540" t="s">
        <v>1059</v>
      </c>
      <c r="E540" t="s">
        <v>1147</v>
      </c>
      <c r="F540">
        <v>3</v>
      </c>
      <c r="G540">
        <v>787.91</v>
      </c>
      <c r="H540">
        <v>0.06</v>
      </c>
      <c r="I540" t="s">
        <v>1191</v>
      </c>
      <c r="J540">
        <v>2221.9061999999999</v>
      </c>
      <c r="K540" s="5" t="str">
        <f>IF(salesD_1[[#This Row],[Total_Amount]]&gt;=2000,"High",IF(salesD_1[[#This Row],[Total_Amount]]&gt;=1000,"Medium","Low"))</f>
        <v>High</v>
      </c>
    </row>
    <row r="541" spans="1:11" x14ac:dyDescent="0.3">
      <c r="A541" t="s">
        <v>1734</v>
      </c>
      <c r="B541" s="2">
        <v>45890</v>
      </c>
      <c r="C541" t="s">
        <v>126</v>
      </c>
      <c r="D541" t="s">
        <v>1038</v>
      </c>
      <c r="E541" t="s">
        <v>1134</v>
      </c>
      <c r="F541">
        <v>2</v>
      </c>
      <c r="G541">
        <v>709.17</v>
      </c>
      <c r="H541">
        <v>0.22</v>
      </c>
      <c r="I541" t="s">
        <v>1189</v>
      </c>
      <c r="J541">
        <v>1106.3052</v>
      </c>
      <c r="K541" s="5" t="str">
        <f>IF(salesD_1[[#This Row],[Total_Amount]]&gt;=2000,"High",IF(salesD_1[[#This Row],[Total_Amount]]&gt;=1000,"Medium","Low"))</f>
        <v>Medium</v>
      </c>
    </row>
    <row r="542" spans="1:11" x14ac:dyDescent="0.3">
      <c r="A542" t="s">
        <v>1735</v>
      </c>
      <c r="B542" s="2">
        <v>45251</v>
      </c>
      <c r="C542" t="s">
        <v>399</v>
      </c>
      <c r="D542" t="s">
        <v>1086</v>
      </c>
      <c r="E542" t="s">
        <v>1144</v>
      </c>
      <c r="F542">
        <v>2</v>
      </c>
      <c r="G542">
        <v>533.91999999999996</v>
      </c>
      <c r="H542">
        <v>0.13</v>
      </c>
      <c r="I542" t="s">
        <v>1189</v>
      </c>
      <c r="J542">
        <v>929.02079999999989</v>
      </c>
      <c r="K542" s="5" t="str">
        <f>IF(salesD_1[[#This Row],[Total_Amount]]&gt;=2000,"High",IF(salesD_1[[#This Row],[Total_Amount]]&gt;=1000,"Medium","Low"))</f>
        <v>Low</v>
      </c>
    </row>
    <row r="543" spans="1:11" x14ac:dyDescent="0.3">
      <c r="A543" t="s">
        <v>1736</v>
      </c>
      <c r="B543" s="2">
        <v>45695</v>
      </c>
      <c r="C543" t="s">
        <v>772</v>
      </c>
      <c r="D543" t="s">
        <v>936</v>
      </c>
      <c r="E543" t="s">
        <v>1117</v>
      </c>
      <c r="F543">
        <v>1</v>
      </c>
      <c r="G543">
        <v>878.84</v>
      </c>
      <c r="H543">
        <v>0.28000000000000003</v>
      </c>
      <c r="I543" t="s">
        <v>1194</v>
      </c>
      <c r="J543">
        <v>632.76480000000004</v>
      </c>
      <c r="K543" s="5" t="str">
        <f>IF(salesD_1[[#This Row],[Total_Amount]]&gt;=2000,"High",IF(salesD_1[[#This Row],[Total_Amount]]&gt;=1000,"Medium","Low"))</f>
        <v>Low</v>
      </c>
    </row>
    <row r="544" spans="1:11" x14ac:dyDescent="0.3">
      <c r="A544" t="s">
        <v>1737</v>
      </c>
      <c r="B544" s="2">
        <v>45287</v>
      </c>
      <c r="C544" t="s">
        <v>352</v>
      </c>
      <c r="D544" t="s">
        <v>942</v>
      </c>
      <c r="E544" t="s">
        <v>1169</v>
      </c>
      <c r="F544">
        <v>1</v>
      </c>
      <c r="G544">
        <v>442.36</v>
      </c>
      <c r="H544">
        <v>0.14000000000000001</v>
      </c>
      <c r="I544" t="s">
        <v>1189</v>
      </c>
      <c r="J544">
        <v>380.42959999999999</v>
      </c>
      <c r="K544" s="5" t="str">
        <f>IF(salesD_1[[#This Row],[Total_Amount]]&gt;=2000,"High",IF(salesD_1[[#This Row],[Total_Amount]]&gt;=1000,"Medium","Low"))</f>
        <v>Low</v>
      </c>
    </row>
    <row r="545" spans="1:11" x14ac:dyDescent="0.3">
      <c r="A545" t="s">
        <v>1738</v>
      </c>
      <c r="B545" s="2">
        <v>45711</v>
      </c>
      <c r="C545" t="s">
        <v>538</v>
      </c>
      <c r="D545" t="s">
        <v>913</v>
      </c>
      <c r="E545" t="s">
        <v>1141</v>
      </c>
      <c r="F545">
        <v>1</v>
      </c>
      <c r="G545">
        <v>763.34</v>
      </c>
      <c r="H545">
        <v>0.11</v>
      </c>
      <c r="I545" t="s">
        <v>1194</v>
      </c>
      <c r="J545">
        <v>679.37260000000003</v>
      </c>
      <c r="K545" s="5" t="str">
        <f>IF(salesD_1[[#This Row],[Total_Amount]]&gt;=2000,"High",IF(salesD_1[[#This Row],[Total_Amount]]&gt;=1000,"Medium","Low"))</f>
        <v>Low</v>
      </c>
    </row>
    <row r="546" spans="1:11" x14ac:dyDescent="0.3">
      <c r="A546" t="s">
        <v>1739</v>
      </c>
      <c r="B546" s="2">
        <v>45842</v>
      </c>
      <c r="C546" t="s">
        <v>297</v>
      </c>
      <c r="D546" t="s">
        <v>989</v>
      </c>
      <c r="E546" t="s">
        <v>1175</v>
      </c>
      <c r="F546">
        <v>3</v>
      </c>
      <c r="G546">
        <v>178.22</v>
      </c>
      <c r="H546">
        <v>0.15</v>
      </c>
      <c r="I546" t="s">
        <v>1194</v>
      </c>
      <c r="J546">
        <v>454.46100000000001</v>
      </c>
      <c r="K546" s="5" t="str">
        <f>IF(salesD_1[[#This Row],[Total_Amount]]&gt;=2000,"High",IF(salesD_1[[#This Row],[Total_Amount]]&gt;=1000,"Medium","Low"))</f>
        <v>Low</v>
      </c>
    </row>
    <row r="547" spans="1:11" x14ac:dyDescent="0.3">
      <c r="A547" t="s">
        <v>1740</v>
      </c>
      <c r="B547" s="2">
        <v>45255</v>
      </c>
      <c r="C547" t="s">
        <v>209</v>
      </c>
      <c r="D547" t="s">
        <v>885</v>
      </c>
      <c r="E547" t="s">
        <v>1122</v>
      </c>
      <c r="F547">
        <v>4</v>
      </c>
      <c r="G547">
        <v>90.32</v>
      </c>
      <c r="H547">
        <v>0.08</v>
      </c>
      <c r="I547" t="s">
        <v>1191</v>
      </c>
      <c r="J547">
        <v>332.37759999999997</v>
      </c>
      <c r="K547" s="5" t="str">
        <f>IF(salesD_1[[#This Row],[Total_Amount]]&gt;=2000,"High",IF(salesD_1[[#This Row],[Total_Amount]]&gt;=1000,"Medium","Low"))</f>
        <v>Low</v>
      </c>
    </row>
    <row r="548" spans="1:11" x14ac:dyDescent="0.3">
      <c r="A548" t="s">
        <v>1741</v>
      </c>
      <c r="B548" s="2">
        <v>45695</v>
      </c>
      <c r="C548" t="s">
        <v>607</v>
      </c>
      <c r="D548" t="s">
        <v>830</v>
      </c>
      <c r="E548" t="s">
        <v>1141</v>
      </c>
      <c r="F548">
        <v>3</v>
      </c>
      <c r="G548">
        <v>370.93</v>
      </c>
      <c r="H548">
        <v>0</v>
      </c>
      <c r="I548" t="s">
        <v>1189</v>
      </c>
      <c r="J548">
        <v>1112.79</v>
      </c>
      <c r="K548" s="5" t="str">
        <f>IF(salesD_1[[#This Row],[Total_Amount]]&gt;=2000,"High",IF(salesD_1[[#This Row],[Total_Amount]]&gt;=1000,"Medium","Low"))</f>
        <v>Medium</v>
      </c>
    </row>
    <row r="549" spans="1:11" x14ac:dyDescent="0.3">
      <c r="A549" t="s">
        <v>1742</v>
      </c>
      <c r="B549" s="2">
        <v>45281</v>
      </c>
      <c r="C549" t="s">
        <v>113</v>
      </c>
      <c r="D549" t="s">
        <v>875</v>
      </c>
      <c r="E549" t="s">
        <v>1166</v>
      </c>
      <c r="F549">
        <v>1</v>
      </c>
      <c r="G549">
        <v>352.43</v>
      </c>
      <c r="H549">
        <v>0.14000000000000001</v>
      </c>
      <c r="I549" t="s">
        <v>1191</v>
      </c>
      <c r="J549">
        <v>303.08980000000003</v>
      </c>
      <c r="K549" s="5" t="str">
        <f>IF(salesD_1[[#This Row],[Total_Amount]]&gt;=2000,"High",IF(salesD_1[[#This Row],[Total_Amount]]&gt;=1000,"Medium","Low"))</f>
        <v>Low</v>
      </c>
    </row>
    <row r="550" spans="1:11" x14ac:dyDescent="0.3">
      <c r="A550" t="s">
        <v>1743</v>
      </c>
      <c r="B550" s="2">
        <v>45295</v>
      </c>
      <c r="C550" t="s">
        <v>234</v>
      </c>
      <c r="D550" t="s">
        <v>837</v>
      </c>
      <c r="E550" t="s">
        <v>1166</v>
      </c>
      <c r="F550">
        <v>2</v>
      </c>
      <c r="G550">
        <v>562.97</v>
      </c>
      <c r="H550">
        <v>0.2</v>
      </c>
      <c r="I550" t="s">
        <v>1189</v>
      </c>
      <c r="J550">
        <v>900.75200000000007</v>
      </c>
      <c r="K550" s="5" t="str">
        <f>IF(salesD_1[[#This Row],[Total_Amount]]&gt;=2000,"High",IF(salesD_1[[#This Row],[Total_Amount]]&gt;=1000,"Medium","Low"))</f>
        <v>Low</v>
      </c>
    </row>
    <row r="551" spans="1:11" x14ac:dyDescent="0.3">
      <c r="A551" t="s">
        <v>1744</v>
      </c>
      <c r="B551" s="2">
        <v>45260</v>
      </c>
      <c r="C551" t="s">
        <v>283</v>
      </c>
      <c r="D551" t="s">
        <v>977</v>
      </c>
      <c r="E551" t="s">
        <v>1144</v>
      </c>
      <c r="F551">
        <v>1</v>
      </c>
      <c r="G551">
        <v>522.85</v>
      </c>
      <c r="H551">
        <v>0.12</v>
      </c>
      <c r="I551" t="s">
        <v>1191</v>
      </c>
      <c r="J551">
        <v>460.108</v>
      </c>
      <c r="K551" s="5" t="str">
        <f>IF(salesD_1[[#This Row],[Total_Amount]]&gt;=2000,"High",IF(salesD_1[[#This Row],[Total_Amount]]&gt;=1000,"Medium","Low"))</f>
        <v>Low</v>
      </c>
    </row>
    <row r="552" spans="1:11" x14ac:dyDescent="0.3">
      <c r="A552" t="s">
        <v>1745</v>
      </c>
      <c r="B552" s="2">
        <v>45851</v>
      </c>
      <c r="C552" t="s">
        <v>564</v>
      </c>
      <c r="D552" t="s">
        <v>868</v>
      </c>
      <c r="E552" t="s">
        <v>1169</v>
      </c>
      <c r="F552">
        <v>4</v>
      </c>
      <c r="G552">
        <v>714.89</v>
      </c>
      <c r="H552">
        <v>0.15</v>
      </c>
      <c r="I552" t="s">
        <v>1189</v>
      </c>
      <c r="J552">
        <v>2430.6260000000002</v>
      </c>
      <c r="K552" s="5" t="str">
        <f>IF(salesD_1[[#This Row],[Total_Amount]]&gt;=2000,"High",IF(salesD_1[[#This Row],[Total_Amount]]&gt;=1000,"Medium","Low"))</f>
        <v>High</v>
      </c>
    </row>
    <row r="553" spans="1:11" x14ac:dyDescent="0.3">
      <c r="A553" t="s">
        <v>1746</v>
      </c>
      <c r="B553" s="2">
        <v>45222</v>
      </c>
      <c r="C553" t="s">
        <v>327</v>
      </c>
      <c r="D553" t="s">
        <v>939</v>
      </c>
      <c r="E553" t="s">
        <v>1126</v>
      </c>
      <c r="F553">
        <v>3</v>
      </c>
      <c r="G553">
        <v>137.77000000000001</v>
      </c>
      <c r="H553">
        <v>0.26</v>
      </c>
      <c r="I553" t="s">
        <v>1191</v>
      </c>
      <c r="J553">
        <v>305.84940000000012</v>
      </c>
      <c r="K553" s="5" t="str">
        <f>IF(salesD_1[[#This Row],[Total_Amount]]&gt;=2000,"High",IF(salesD_1[[#This Row],[Total_Amount]]&gt;=1000,"Medium","Low"))</f>
        <v>Low</v>
      </c>
    </row>
    <row r="554" spans="1:11" x14ac:dyDescent="0.3">
      <c r="A554" t="s">
        <v>1747</v>
      </c>
      <c r="B554" s="2">
        <v>45940</v>
      </c>
      <c r="C554" t="s">
        <v>73</v>
      </c>
      <c r="D554" t="s">
        <v>1089</v>
      </c>
      <c r="E554" t="s">
        <v>1157</v>
      </c>
      <c r="F554">
        <v>3</v>
      </c>
      <c r="G554">
        <v>862.18</v>
      </c>
      <c r="H554">
        <v>0.22</v>
      </c>
      <c r="I554" t="s">
        <v>1191</v>
      </c>
      <c r="J554">
        <v>2017.5011999999999</v>
      </c>
      <c r="K554" s="5" t="str">
        <f>IF(salesD_1[[#This Row],[Total_Amount]]&gt;=2000,"High",IF(salesD_1[[#This Row],[Total_Amount]]&gt;=1000,"Medium","Low"))</f>
        <v>High</v>
      </c>
    </row>
    <row r="555" spans="1:11" x14ac:dyDescent="0.3">
      <c r="A555" t="s">
        <v>1748</v>
      </c>
      <c r="B555" s="2">
        <v>45822</v>
      </c>
      <c r="C555" t="s">
        <v>133</v>
      </c>
      <c r="D555" t="s">
        <v>923</v>
      </c>
      <c r="E555" t="s">
        <v>1164</v>
      </c>
      <c r="F555">
        <v>2</v>
      </c>
      <c r="G555">
        <v>833.64</v>
      </c>
      <c r="H555">
        <v>0.24</v>
      </c>
      <c r="I555" t="s">
        <v>1191</v>
      </c>
      <c r="J555">
        <v>1267.1328000000001</v>
      </c>
      <c r="K555" s="5" t="str">
        <f>IF(salesD_1[[#This Row],[Total_Amount]]&gt;=2000,"High",IF(salesD_1[[#This Row],[Total_Amount]]&gt;=1000,"Medium","Low"))</f>
        <v>Medium</v>
      </c>
    </row>
    <row r="556" spans="1:11" x14ac:dyDescent="0.3">
      <c r="A556" t="s">
        <v>1749</v>
      </c>
      <c r="B556" s="2">
        <v>45752</v>
      </c>
      <c r="C556" t="s">
        <v>450</v>
      </c>
      <c r="D556" t="s">
        <v>861</v>
      </c>
      <c r="E556" t="s">
        <v>1166</v>
      </c>
      <c r="F556">
        <v>3</v>
      </c>
      <c r="G556">
        <v>543.22</v>
      </c>
      <c r="H556">
        <v>0.05</v>
      </c>
      <c r="I556" t="s">
        <v>1194</v>
      </c>
      <c r="J556">
        <v>1548.1769999999999</v>
      </c>
      <c r="K556" s="5" t="str">
        <f>IF(salesD_1[[#This Row],[Total_Amount]]&gt;=2000,"High",IF(salesD_1[[#This Row],[Total_Amount]]&gt;=1000,"Medium","Low"))</f>
        <v>Medium</v>
      </c>
    </row>
    <row r="557" spans="1:11" x14ac:dyDescent="0.3">
      <c r="A557" t="s">
        <v>1750</v>
      </c>
      <c r="B557" s="2">
        <v>45677</v>
      </c>
      <c r="C557" t="s">
        <v>462</v>
      </c>
      <c r="D557" t="s">
        <v>1077</v>
      </c>
      <c r="E557" t="s">
        <v>1126</v>
      </c>
      <c r="F557">
        <v>3</v>
      </c>
      <c r="G557">
        <v>691.02</v>
      </c>
      <c r="H557">
        <v>0.12</v>
      </c>
      <c r="I557" t="s">
        <v>1194</v>
      </c>
      <c r="J557">
        <v>1824.2927999999999</v>
      </c>
      <c r="K557" s="5" t="str">
        <f>IF(salesD_1[[#This Row],[Total_Amount]]&gt;=2000,"High",IF(salesD_1[[#This Row],[Total_Amount]]&gt;=1000,"Medium","Low"))</f>
        <v>Medium</v>
      </c>
    </row>
    <row r="558" spans="1:11" x14ac:dyDescent="0.3">
      <c r="A558" t="s">
        <v>1751</v>
      </c>
      <c r="B558" s="2">
        <v>45253</v>
      </c>
      <c r="C558" t="s">
        <v>187</v>
      </c>
      <c r="D558" t="s">
        <v>1071</v>
      </c>
      <c r="E558" t="s">
        <v>1172</v>
      </c>
      <c r="F558">
        <v>4</v>
      </c>
      <c r="G558">
        <v>338.73</v>
      </c>
      <c r="H558">
        <v>0.18</v>
      </c>
      <c r="I558" t="s">
        <v>1189</v>
      </c>
      <c r="J558">
        <v>1111.0344</v>
      </c>
      <c r="K558" s="5" t="str">
        <f>IF(salesD_1[[#This Row],[Total_Amount]]&gt;=2000,"High",IF(salesD_1[[#This Row],[Total_Amount]]&gt;=1000,"Medium","Low"))</f>
        <v>Medium</v>
      </c>
    </row>
    <row r="559" spans="1:11" x14ac:dyDescent="0.3">
      <c r="A559" t="s">
        <v>1752</v>
      </c>
      <c r="B559" s="2">
        <v>45389</v>
      </c>
      <c r="C559" t="s">
        <v>142</v>
      </c>
      <c r="D559" t="s">
        <v>1065</v>
      </c>
      <c r="E559" t="s">
        <v>1169</v>
      </c>
      <c r="F559">
        <v>3</v>
      </c>
      <c r="G559">
        <v>366.08</v>
      </c>
      <c r="H559">
        <v>0.05</v>
      </c>
      <c r="I559" t="s">
        <v>1189</v>
      </c>
      <c r="J559">
        <v>1043.328</v>
      </c>
      <c r="K559" s="5" t="str">
        <f>IF(salesD_1[[#This Row],[Total_Amount]]&gt;=2000,"High",IF(salesD_1[[#This Row],[Total_Amount]]&gt;=1000,"Medium","Low"))</f>
        <v>Medium</v>
      </c>
    </row>
    <row r="560" spans="1:11" x14ac:dyDescent="0.3">
      <c r="A560" t="s">
        <v>1753</v>
      </c>
      <c r="B560" s="2">
        <v>45840</v>
      </c>
      <c r="C560" t="s">
        <v>211</v>
      </c>
      <c r="D560" t="s">
        <v>841</v>
      </c>
      <c r="E560" t="s">
        <v>1162</v>
      </c>
      <c r="F560">
        <v>4</v>
      </c>
      <c r="G560">
        <v>539.48</v>
      </c>
      <c r="H560">
        <v>0.28000000000000003</v>
      </c>
      <c r="I560" t="s">
        <v>1194</v>
      </c>
      <c r="J560">
        <v>1553.7023999999999</v>
      </c>
      <c r="K560" s="5" t="str">
        <f>IF(salesD_1[[#This Row],[Total_Amount]]&gt;=2000,"High",IF(salesD_1[[#This Row],[Total_Amount]]&gt;=1000,"Medium","Low"))</f>
        <v>Medium</v>
      </c>
    </row>
    <row r="561" spans="1:11" x14ac:dyDescent="0.3">
      <c r="A561" t="s">
        <v>1754</v>
      </c>
      <c r="B561" s="2">
        <v>45256</v>
      </c>
      <c r="C561" t="s">
        <v>623</v>
      </c>
      <c r="D561" t="s">
        <v>1086</v>
      </c>
      <c r="E561" t="s">
        <v>1169</v>
      </c>
      <c r="F561">
        <v>1</v>
      </c>
      <c r="G561">
        <v>499.59</v>
      </c>
      <c r="H561">
        <v>0.03</v>
      </c>
      <c r="I561" t="s">
        <v>1194</v>
      </c>
      <c r="J561">
        <v>484.60230000000001</v>
      </c>
      <c r="K561" s="5" t="str">
        <f>IF(salesD_1[[#This Row],[Total_Amount]]&gt;=2000,"High",IF(salesD_1[[#This Row],[Total_Amount]]&gt;=1000,"Medium","Low"))</f>
        <v>Low</v>
      </c>
    </row>
    <row r="562" spans="1:11" x14ac:dyDescent="0.3">
      <c r="A562" t="s">
        <v>1755</v>
      </c>
      <c r="B562" s="2">
        <v>45326</v>
      </c>
      <c r="C562" t="s">
        <v>328</v>
      </c>
      <c r="D562" t="s">
        <v>897</v>
      </c>
      <c r="E562" t="s">
        <v>1147</v>
      </c>
      <c r="F562">
        <v>3</v>
      </c>
      <c r="G562">
        <v>330.04</v>
      </c>
      <c r="H562">
        <v>0.2</v>
      </c>
      <c r="I562" t="s">
        <v>1189</v>
      </c>
      <c r="J562">
        <v>792.09600000000012</v>
      </c>
      <c r="K562" s="5" t="str">
        <f>IF(salesD_1[[#This Row],[Total_Amount]]&gt;=2000,"High",IF(salesD_1[[#This Row],[Total_Amount]]&gt;=1000,"Medium","Low"))</f>
        <v>Low</v>
      </c>
    </row>
    <row r="563" spans="1:11" x14ac:dyDescent="0.3">
      <c r="A563" t="s">
        <v>1756</v>
      </c>
      <c r="B563" s="2">
        <v>45459</v>
      </c>
      <c r="C563" t="s">
        <v>321</v>
      </c>
      <c r="D563" t="s">
        <v>834</v>
      </c>
      <c r="E563" t="s">
        <v>1172</v>
      </c>
      <c r="F563">
        <v>2</v>
      </c>
      <c r="G563">
        <v>813.01</v>
      </c>
      <c r="H563">
        <v>0.06</v>
      </c>
      <c r="I563" t="s">
        <v>1191</v>
      </c>
      <c r="J563">
        <v>1528.4588000000001</v>
      </c>
      <c r="K563" s="5" t="str">
        <f>IF(salesD_1[[#This Row],[Total_Amount]]&gt;=2000,"High",IF(salesD_1[[#This Row],[Total_Amount]]&gt;=1000,"Medium","Low"))</f>
        <v>Medium</v>
      </c>
    </row>
    <row r="564" spans="1:11" x14ac:dyDescent="0.3">
      <c r="A564" t="s">
        <v>1757</v>
      </c>
      <c r="B564" s="2">
        <v>45715</v>
      </c>
      <c r="C564" t="s">
        <v>71</v>
      </c>
      <c r="D564" t="s">
        <v>792</v>
      </c>
      <c r="E564" t="s">
        <v>1126</v>
      </c>
      <c r="F564">
        <v>4</v>
      </c>
      <c r="G564">
        <v>204.8</v>
      </c>
      <c r="H564">
        <v>0.03</v>
      </c>
      <c r="I564" t="s">
        <v>1191</v>
      </c>
      <c r="J564">
        <v>794.62400000000002</v>
      </c>
      <c r="K564" s="5" t="str">
        <f>IF(salesD_1[[#This Row],[Total_Amount]]&gt;=2000,"High",IF(salesD_1[[#This Row],[Total_Amount]]&gt;=1000,"Medium","Low"))</f>
        <v>Low</v>
      </c>
    </row>
    <row r="565" spans="1:11" x14ac:dyDescent="0.3">
      <c r="A565" t="s">
        <v>1758</v>
      </c>
      <c r="B565" s="2">
        <v>45223</v>
      </c>
      <c r="C565" t="s">
        <v>39</v>
      </c>
      <c r="D565" t="s">
        <v>1291</v>
      </c>
      <c r="E565" t="s">
        <v>1131</v>
      </c>
      <c r="F565">
        <v>3</v>
      </c>
      <c r="G565">
        <v>728.32</v>
      </c>
      <c r="H565">
        <v>0.01</v>
      </c>
      <c r="I565" t="s">
        <v>1189</v>
      </c>
      <c r="J565">
        <v>2163.1104</v>
      </c>
      <c r="K565" s="5" t="str">
        <f>IF(salesD_1[[#This Row],[Total_Amount]]&gt;=2000,"High",IF(salesD_1[[#This Row],[Total_Amount]]&gt;=1000,"Medium","Low"))</f>
        <v>High</v>
      </c>
    </row>
    <row r="566" spans="1:11" x14ac:dyDescent="0.3">
      <c r="A566" t="s">
        <v>1759</v>
      </c>
      <c r="B566" s="2">
        <v>45507</v>
      </c>
      <c r="C566" t="s">
        <v>718</v>
      </c>
      <c r="D566" t="s">
        <v>989</v>
      </c>
      <c r="E566" t="s">
        <v>1144</v>
      </c>
      <c r="F566">
        <v>3</v>
      </c>
      <c r="G566">
        <v>836.4</v>
      </c>
      <c r="H566">
        <v>0</v>
      </c>
      <c r="I566" t="s">
        <v>1189</v>
      </c>
      <c r="J566">
        <v>2509.1999999999998</v>
      </c>
      <c r="K566" s="5" t="str">
        <f>IF(salesD_1[[#This Row],[Total_Amount]]&gt;=2000,"High",IF(salesD_1[[#This Row],[Total_Amount]]&gt;=1000,"Medium","Low"))</f>
        <v>High</v>
      </c>
    </row>
    <row r="567" spans="1:11" x14ac:dyDescent="0.3">
      <c r="A567" t="s">
        <v>1760</v>
      </c>
      <c r="B567" s="2">
        <v>45843</v>
      </c>
      <c r="C567" t="s">
        <v>272</v>
      </c>
      <c r="D567" t="s">
        <v>1083</v>
      </c>
      <c r="E567" t="s">
        <v>1159</v>
      </c>
      <c r="F567">
        <v>1</v>
      </c>
      <c r="G567">
        <v>780.16</v>
      </c>
      <c r="H567">
        <v>0.02</v>
      </c>
      <c r="I567" t="s">
        <v>1194</v>
      </c>
      <c r="J567">
        <v>764.55679999999995</v>
      </c>
      <c r="K567" s="5" t="str">
        <f>IF(salesD_1[[#This Row],[Total_Amount]]&gt;=2000,"High",IF(salesD_1[[#This Row],[Total_Amount]]&gt;=1000,"Medium","Low"))</f>
        <v>Low</v>
      </c>
    </row>
    <row r="568" spans="1:11" x14ac:dyDescent="0.3">
      <c r="A568" t="s">
        <v>1761</v>
      </c>
      <c r="B568" s="2">
        <v>45804</v>
      </c>
      <c r="C568" t="s">
        <v>744</v>
      </c>
      <c r="D568" t="s">
        <v>948</v>
      </c>
      <c r="E568" t="s">
        <v>1162</v>
      </c>
      <c r="F568">
        <v>4</v>
      </c>
      <c r="G568">
        <v>354.12</v>
      </c>
      <c r="H568">
        <v>0.06</v>
      </c>
      <c r="I568" t="s">
        <v>1191</v>
      </c>
      <c r="J568">
        <v>1331.4911999999999</v>
      </c>
      <c r="K568" s="5" t="str">
        <f>IF(salesD_1[[#This Row],[Total_Amount]]&gt;=2000,"High",IF(salesD_1[[#This Row],[Total_Amount]]&gt;=1000,"Medium","Low"))</f>
        <v>Medium</v>
      </c>
    </row>
    <row r="569" spans="1:11" x14ac:dyDescent="0.3">
      <c r="A569" t="s">
        <v>1762</v>
      </c>
      <c r="B569" s="2">
        <v>45602</v>
      </c>
      <c r="C569" t="s">
        <v>718</v>
      </c>
      <c r="D569" t="s">
        <v>1001</v>
      </c>
      <c r="E569" t="s">
        <v>1126</v>
      </c>
      <c r="F569">
        <v>4</v>
      </c>
      <c r="G569">
        <v>282.48</v>
      </c>
      <c r="H569">
        <v>0.11</v>
      </c>
      <c r="I569" t="s">
        <v>1191</v>
      </c>
      <c r="J569">
        <v>1005.6288</v>
      </c>
      <c r="K569" s="5" t="str">
        <f>IF(salesD_1[[#This Row],[Total_Amount]]&gt;=2000,"High",IF(salesD_1[[#This Row],[Total_Amount]]&gt;=1000,"Medium","Low"))</f>
        <v>Medium</v>
      </c>
    </row>
    <row r="570" spans="1:11" x14ac:dyDescent="0.3">
      <c r="A570" t="s">
        <v>1763</v>
      </c>
      <c r="B570" s="2">
        <v>45446</v>
      </c>
      <c r="C570" t="s">
        <v>531</v>
      </c>
      <c r="D570" t="s">
        <v>865</v>
      </c>
      <c r="E570" t="s">
        <v>1141</v>
      </c>
      <c r="F570">
        <v>2</v>
      </c>
      <c r="G570">
        <v>740.68</v>
      </c>
      <c r="H570">
        <v>0.02</v>
      </c>
      <c r="I570" t="s">
        <v>1191</v>
      </c>
      <c r="J570">
        <v>1451.7328</v>
      </c>
      <c r="K570" s="5" t="str">
        <f>IF(salesD_1[[#This Row],[Total_Amount]]&gt;=2000,"High",IF(salesD_1[[#This Row],[Total_Amount]]&gt;=1000,"Medium","Low"))</f>
        <v>Medium</v>
      </c>
    </row>
    <row r="571" spans="1:11" x14ac:dyDescent="0.3">
      <c r="A571" t="s">
        <v>1764</v>
      </c>
      <c r="B571" s="2">
        <v>45384</v>
      </c>
      <c r="C571" t="s">
        <v>211</v>
      </c>
      <c r="D571" t="s">
        <v>980</v>
      </c>
      <c r="E571" t="s">
        <v>1151</v>
      </c>
      <c r="F571">
        <v>3</v>
      </c>
      <c r="G571">
        <v>600.58000000000004</v>
      </c>
      <c r="H571">
        <v>0.28999999999999998</v>
      </c>
      <c r="I571" t="s">
        <v>1194</v>
      </c>
      <c r="J571">
        <v>1279.2354</v>
      </c>
      <c r="K571" s="5" t="str">
        <f>IF(salesD_1[[#This Row],[Total_Amount]]&gt;=2000,"High",IF(salesD_1[[#This Row],[Total_Amount]]&gt;=1000,"Medium","Low"))</f>
        <v>Medium</v>
      </c>
    </row>
    <row r="572" spans="1:11" x14ac:dyDescent="0.3">
      <c r="A572" t="s">
        <v>1765</v>
      </c>
      <c r="B572" s="2">
        <v>45348</v>
      </c>
      <c r="C572" t="s">
        <v>730</v>
      </c>
      <c r="D572" t="s">
        <v>1007</v>
      </c>
      <c r="E572" t="s">
        <v>1131</v>
      </c>
      <c r="F572">
        <v>3</v>
      </c>
      <c r="G572">
        <v>345.58</v>
      </c>
      <c r="H572">
        <v>0.22</v>
      </c>
      <c r="I572" t="s">
        <v>1189</v>
      </c>
      <c r="J572">
        <v>808.65719999999999</v>
      </c>
      <c r="K572" s="5" t="str">
        <f>IF(salesD_1[[#This Row],[Total_Amount]]&gt;=2000,"High",IF(salesD_1[[#This Row],[Total_Amount]]&gt;=1000,"Medium","Low"))</f>
        <v>Low</v>
      </c>
    </row>
    <row r="573" spans="1:11" x14ac:dyDescent="0.3">
      <c r="A573" t="s">
        <v>1766</v>
      </c>
      <c r="B573" s="2">
        <v>45688</v>
      </c>
      <c r="C573" t="s">
        <v>472</v>
      </c>
      <c r="D573" t="s">
        <v>858</v>
      </c>
      <c r="E573" t="s">
        <v>1157</v>
      </c>
      <c r="F573">
        <v>1</v>
      </c>
      <c r="G573">
        <v>974.52</v>
      </c>
      <c r="H573">
        <v>0.01</v>
      </c>
      <c r="I573" t="s">
        <v>1191</v>
      </c>
      <c r="J573">
        <v>964.77480000000003</v>
      </c>
      <c r="K573" s="5" t="str">
        <f>IF(salesD_1[[#This Row],[Total_Amount]]&gt;=2000,"High",IF(salesD_1[[#This Row],[Total_Amount]]&gt;=1000,"Medium","Low"))</f>
        <v>Low</v>
      </c>
    </row>
    <row r="574" spans="1:11" x14ac:dyDescent="0.3">
      <c r="A574" t="s">
        <v>1767</v>
      </c>
      <c r="B574" s="2">
        <v>45249</v>
      </c>
      <c r="C574" t="s">
        <v>100</v>
      </c>
      <c r="D574" t="s">
        <v>855</v>
      </c>
      <c r="E574" t="s">
        <v>1122</v>
      </c>
      <c r="F574">
        <v>3</v>
      </c>
      <c r="G574">
        <v>282.33</v>
      </c>
      <c r="H574">
        <v>7.0000000000000007E-2</v>
      </c>
      <c r="I574" t="s">
        <v>1189</v>
      </c>
      <c r="J574">
        <v>787.70069999999998</v>
      </c>
      <c r="K574" s="5" t="str">
        <f>IF(salesD_1[[#This Row],[Total_Amount]]&gt;=2000,"High",IF(salesD_1[[#This Row],[Total_Amount]]&gt;=1000,"Medium","Low"))</f>
        <v>Low</v>
      </c>
    </row>
    <row r="575" spans="1:11" x14ac:dyDescent="0.3">
      <c r="A575" t="s">
        <v>1768</v>
      </c>
      <c r="B575" s="2">
        <v>45726</v>
      </c>
      <c r="C575" t="s">
        <v>613</v>
      </c>
      <c r="D575" t="s">
        <v>1041</v>
      </c>
      <c r="E575" t="s">
        <v>1178</v>
      </c>
      <c r="F575">
        <v>4</v>
      </c>
      <c r="G575">
        <v>158.46</v>
      </c>
      <c r="H575">
        <v>0.09</v>
      </c>
      <c r="I575" t="s">
        <v>1191</v>
      </c>
      <c r="J575">
        <v>576.7944</v>
      </c>
      <c r="K575" s="5" t="str">
        <f>IF(salesD_1[[#This Row],[Total_Amount]]&gt;=2000,"High",IF(salesD_1[[#This Row],[Total_Amount]]&gt;=1000,"Medium","Low"))</f>
        <v>Low</v>
      </c>
    </row>
    <row r="576" spans="1:11" x14ac:dyDescent="0.3">
      <c r="A576" t="s">
        <v>1769</v>
      </c>
      <c r="B576" s="2">
        <v>45283</v>
      </c>
      <c r="C576" t="s">
        <v>555</v>
      </c>
      <c r="D576" t="s">
        <v>977</v>
      </c>
      <c r="E576" t="s">
        <v>1144</v>
      </c>
      <c r="F576">
        <v>2</v>
      </c>
      <c r="G576">
        <v>778.56</v>
      </c>
      <c r="H576">
        <v>0.11</v>
      </c>
      <c r="I576" t="s">
        <v>1194</v>
      </c>
      <c r="J576">
        <v>1385.8368</v>
      </c>
      <c r="K576" s="5" t="str">
        <f>IF(salesD_1[[#This Row],[Total_Amount]]&gt;=2000,"High",IF(salesD_1[[#This Row],[Total_Amount]]&gt;=1000,"Medium","Low"))</f>
        <v>Medium</v>
      </c>
    </row>
    <row r="577" spans="1:11" x14ac:dyDescent="0.3">
      <c r="A577" t="s">
        <v>1770</v>
      </c>
      <c r="B577" s="2">
        <v>45353</v>
      </c>
      <c r="C577" t="s">
        <v>401</v>
      </c>
      <c r="D577" t="s">
        <v>962</v>
      </c>
      <c r="E577" t="s">
        <v>1178</v>
      </c>
      <c r="F577">
        <v>4</v>
      </c>
      <c r="G577">
        <v>280.16000000000003</v>
      </c>
      <c r="H577">
        <v>0.18</v>
      </c>
      <c r="I577" t="s">
        <v>1194</v>
      </c>
      <c r="J577">
        <v>918.92480000000012</v>
      </c>
      <c r="K577" s="5" t="str">
        <f>IF(salesD_1[[#This Row],[Total_Amount]]&gt;=2000,"High",IF(salesD_1[[#This Row],[Total_Amount]]&gt;=1000,"Medium","Low"))</f>
        <v>Low</v>
      </c>
    </row>
    <row r="578" spans="1:11" x14ac:dyDescent="0.3">
      <c r="A578" t="s">
        <v>1771</v>
      </c>
      <c r="B578" s="2">
        <v>45592</v>
      </c>
      <c r="C578" t="s">
        <v>476</v>
      </c>
      <c r="D578" t="s">
        <v>1026</v>
      </c>
      <c r="E578" t="s">
        <v>1162</v>
      </c>
      <c r="F578">
        <v>2</v>
      </c>
      <c r="G578">
        <v>649.54999999999995</v>
      </c>
      <c r="H578">
        <v>0.28999999999999998</v>
      </c>
      <c r="I578" t="s">
        <v>1191</v>
      </c>
      <c r="J578">
        <v>922.36099999999988</v>
      </c>
      <c r="K578" s="5" t="str">
        <f>IF(salesD_1[[#This Row],[Total_Amount]]&gt;=2000,"High",IF(salesD_1[[#This Row],[Total_Amount]]&gt;=1000,"Medium","Low"))</f>
        <v>Low</v>
      </c>
    </row>
    <row r="579" spans="1:11" x14ac:dyDescent="0.3">
      <c r="A579" t="s">
        <v>1772</v>
      </c>
      <c r="B579" s="2">
        <v>45360</v>
      </c>
      <c r="C579" t="s">
        <v>31</v>
      </c>
      <c r="D579" t="s">
        <v>1077</v>
      </c>
      <c r="E579" t="s">
        <v>1126</v>
      </c>
      <c r="F579">
        <v>2</v>
      </c>
      <c r="G579">
        <v>994.32</v>
      </c>
      <c r="H579">
        <v>0.27</v>
      </c>
      <c r="I579" t="s">
        <v>1191</v>
      </c>
      <c r="J579">
        <v>1451.7072000000001</v>
      </c>
      <c r="K579" s="5" t="str">
        <f>IF(salesD_1[[#This Row],[Total_Amount]]&gt;=2000,"High",IF(salesD_1[[#This Row],[Total_Amount]]&gt;=1000,"Medium","Low"))</f>
        <v>Medium</v>
      </c>
    </row>
    <row r="580" spans="1:11" x14ac:dyDescent="0.3">
      <c r="A580" t="s">
        <v>1773</v>
      </c>
      <c r="B580" s="2">
        <v>45649</v>
      </c>
      <c r="C580" t="s">
        <v>381</v>
      </c>
      <c r="D580" t="s">
        <v>1056</v>
      </c>
      <c r="E580" t="s">
        <v>1159</v>
      </c>
      <c r="F580">
        <v>1</v>
      </c>
      <c r="G580">
        <v>64.94</v>
      </c>
      <c r="H580">
        <v>0.21</v>
      </c>
      <c r="I580" t="s">
        <v>1191</v>
      </c>
      <c r="J580">
        <v>51.302599999999998</v>
      </c>
      <c r="K580" s="5" t="str">
        <f>IF(salesD_1[[#This Row],[Total_Amount]]&gt;=2000,"High",IF(salesD_1[[#This Row],[Total_Amount]]&gt;=1000,"Medium","Low"))</f>
        <v>Low</v>
      </c>
    </row>
    <row r="581" spans="1:11" x14ac:dyDescent="0.3">
      <c r="A581" t="s">
        <v>1774</v>
      </c>
      <c r="B581" s="2">
        <v>45709</v>
      </c>
      <c r="C581" t="s">
        <v>256</v>
      </c>
      <c r="D581" t="s">
        <v>926</v>
      </c>
      <c r="E581" t="s">
        <v>1144</v>
      </c>
      <c r="F581">
        <v>2</v>
      </c>
      <c r="G581">
        <v>507.66</v>
      </c>
      <c r="H581">
        <v>0</v>
      </c>
      <c r="I581" t="s">
        <v>1194</v>
      </c>
      <c r="J581">
        <v>1015.32</v>
      </c>
      <c r="K581" s="5" t="str">
        <f>IF(salesD_1[[#This Row],[Total_Amount]]&gt;=2000,"High",IF(salesD_1[[#This Row],[Total_Amount]]&gt;=1000,"Medium","Low"))</f>
        <v>Medium</v>
      </c>
    </row>
    <row r="582" spans="1:11" x14ac:dyDescent="0.3">
      <c r="A582" t="s">
        <v>1775</v>
      </c>
      <c r="B582" s="2">
        <v>45273</v>
      </c>
      <c r="C582" t="s">
        <v>410</v>
      </c>
      <c r="D582" t="s">
        <v>1056</v>
      </c>
      <c r="E582" t="s">
        <v>1134</v>
      </c>
      <c r="F582">
        <v>4</v>
      </c>
      <c r="G582">
        <v>968.27</v>
      </c>
      <c r="H582">
        <v>0.03</v>
      </c>
      <c r="I582" t="s">
        <v>1191</v>
      </c>
      <c r="J582">
        <v>3756.8876</v>
      </c>
      <c r="K582" s="5" t="str">
        <f>IF(salesD_1[[#This Row],[Total_Amount]]&gt;=2000,"High",IF(salesD_1[[#This Row],[Total_Amount]]&gt;=1000,"Medium","Low"))</f>
        <v>High</v>
      </c>
    </row>
    <row r="583" spans="1:11" x14ac:dyDescent="0.3">
      <c r="A583" t="s">
        <v>1776</v>
      </c>
      <c r="B583" s="2">
        <v>45250</v>
      </c>
      <c r="C583" t="s">
        <v>50</v>
      </c>
      <c r="D583" t="s">
        <v>1077</v>
      </c>
      <c r="E583" t="s">
        <v>1138</v>
      </c>
      <c r="F583">
        <v>4</v>
      </c>
      <c r="G583">
        <v>510.33</v>
      </c>
      <c r="H583">
        <v>0.2</v>
      </c>
      <c r="I583" t="s">
        <v>1191</v>
      </c>
      <c r="J583">
        <v>1633.056</v>
      </c>
      <c r="K583" s="5" t="str">
        <f>IF(salesD_1[[#This Row],[Total_Amount]]&gt;=2000,"High",IF(salesD_1[[#This Row],[Total_Amount]]&gt;=1000,"Medium","Low"))</f>
        <v>Medium</v>
      </c>
    </row>
    <row r="584" spans="1:11" x14ac:dyDescent="0.3">
      <c r="A584" t="s">
        <v>1777</v>
      </c>
      <c r="B584" s="2">
        <v>45539</v>
      </c>
      <c r="C584" t="s">
        <v>39</v>
      </c>
      <c r="D584" t="s">
        <v>942</v>
      </c>
      <c r="E584" t="s">
        <v>1178</v>
      </c>
      <c r="F584">
        <v>2</v>
      </c>
      <c r="G584">
        <v>156.72999999999999</v>
      </c>
      <c r="H584">
        <v>0.18</v>
      </c>
      <c r="I584" t="s">
        <v>1194</v>
      </c>
      <c r="J584">
        <v>257.03719999999998</v>
      </c>
      <c r="K584" s="5" t="str">
        <f>IF(salesD_1[[#This Row],[Total_Amount]]&gt;=2000,"High",IF(salesD_1[[#This Row],[Total_Amount]]&gt;=1000,"Medium","Low"))</f>
        <v>Low</v>
      </c>
    </row>
    <row r="585" spans="1:11" x14ac:dyDescent="0.3">
      <c r="A585" t="s">
        <v>1778</v>
      </c>
      <c r="B585" s="2">
        <v>45810</v>
      </c>
      <c r="C585" t="s">
        <v>262</v>
      </c>
      <c r="D585" t="s">
        <v>1110</v>
      </c>
      <c r="E585" t="s">
        <v>1154</v>
      </c>
      <c r="F585">
        <v>3</v>
      </c>
      <c r="G585">
        <v>53.83</v>
      </c>
      <c r="H585">
        <v>0.24</v>
      </c>
      <c r="I585" t="s">
        <v>1189</v>
      </c>
      <c r="J585">
        <v>122.7324</v>
      </c>
      <c r="K585" s="5" t="str">
        <f>IF(salesD_1[[#This Row],[Total_Amount]]&gt;=2000,"High",IF(salesD_1[[#This Row],[Total_Amount]]&gt;=1000,"Medium","Low"))</f>
        <v>Low</v>
      </c>
    </row>
    <row r="586" spans="1:11" x14ac:dyDescent="0.3">
      <c r="A586" t="s">
        <v>1779</v>
      </c>
      <c r="B586" s="2">
        <v>45350</v>
      </c>
      <c r="C586" t="s">
        <v>605</v>
      </c>
      <c r="D586" t="s">
        <v>1047</v>
      </c>
      <c r="E586" t="s">
        <v>1134</v>
      </c>
      <c r="F586">
        <v>1</v>
      </c>
      <c r="G586">
        <v>34.71</v>
      </c>
      <c r="H586">
        <v>0.1</v>
      </c>
      <c r="I586" t="s">
        <v>1194</v>
      </c>
      <c r="J586">
        <v>31.239000000000001</v>
      </c>
      <c r="K586" s="5" t="str">
        <f>IF(salesD_1[[#This Row],[Total_Amount]]&gt;=2000,"High",IF(salesD_1[[#This Row],[Total_Amount]]&gt;=1000,"Medium","Low"))</f>
        <v>Low</v>
      </c>
    </row>
    <row r="587" spans="1:11" x14ac:dyDescent="0.3">
      <c r="A587" t="s">
        <v>1780</v>
      </c>
      <c r="B587" s="2">
        <v>45633</v>
      </c>
      <c r="C587" t="s">
        <v>389</v>
      </c>
      <c r="D587" t="s">
        <v>1044</v>
      </c>
      <c r="E587" t="s">
        <v>1122</v>
      </c>
      <c r="F587">
        <v>2</v>
      </c>
      <c r="G587">
        <v>829.15</v>
      </c>
      <c r="H587">
        <v>0.11</v>
      </c>
      <c r="I587" t="s">
        <v>1191</v>
      </c>
      <c r="J587">
        <v>1475.8869999999999</v>
      </c>
      <c r="K587" s="5" t="str">
        <f>IF(salesD_1[[#This Row],[Total_Amount]]&gt;=2000,"High",IF(salesD_1[[#This Row],[Total_Amount]]&gt;=1000,"Medium","Low"))</f>
        <v>Medium</v>
      </c>
    </row>
    <row r="588" spans="1:11" x14ac:dyDescent="0.3">
      <c r="A588" t="s">
        <v>1781</v>
      </c>
      <c r="B588" s="2">
        <v>45798</v>
      </c>
      <c r="C588" t="s">
        <v>440</v>
      </c>
      <c r="D588" t="s">
        <v>1107</v>
      </c>
      <c r="E588" t="s">
        <v>1131</v>
      </c>
      <c r="F588">
        <v>2</v>
      </c>
      <c r="G588">
        <v>481.86</v>
      </c>
      <c r="H588">
        <v>0.1</v>
      </c>
      <c r="I588" t="s">
        <v>1194</v>
      </c>
      <c r="J588">
        <v>867.34800000000007</v>
      </c>
      <c r="K588" s="5" t="str">
        <f>IF(salesD_1[[#This Row],[Total_Amount]]&gt;=2000,"High",IF(salesD_1[[#This Row],[Total_Amount]]&gt;=1000,"Medium","Low"))</f>
        <v>Low</v>
      </c>
    </row>
    <row r="589" spans="1:11" x14ac:dyDescent="0.3">
      <c r="A589" t="s">
        <v>1782</v>
      </c>
      <c r="B589" s="2">
        <v>45354</v>
      </c>
      <c r="C589" t="s">
        <v>270</v>
      </c>
      <c r="D589" t="s">
        <v>968</v>
      </c>
      <c r="E589" t="s">
        <v>1144</v>
      </c>
      <c r="F589">
        <v>4</v>
      </c>
      <c r="G589">
        <v>915.17</v>
      </c>
      <c r="H589">
        <v>0.19</v>
      </c>
      <c r="I589" t="s">
        <v>1194</v>
      </c>
      <c r="J589">
        <v>2965.1507999999999</v>
      </c>
      <c r="K589" s="5" t="str">
        <f>IF(salesD_1[[#This Row],[Total_Amount]]&gt;=2000,"High",IF(salesD_1[[#This Row],[Total_Amount]]&gt;=1000,"Medium","Low"))</f>
        <v>High</v>
      </c>
    </row>
    <row r="590" spans="1:11" x14ac:dyDescent="0.3">
      <c r="A590" t="s">
        <v>1783</v>
      </c>
      <c r="B590" s="2">
        <v>45357</v>
      </c>
      <c r="C590" t="s">
        <v>367</v>
      </c>
      <c r="D590" t="s">
        <v>1026</v>
      </c>
      <c r="E590" t="s">
        <v>1175</v>
      </c>
      <c r="F590">
        <v>1</v>
      </c>
      <c r="G590">
        <v>250.95</v>
      </c>
      <c r="H590">
        <v>0.03</v>
      </c>
      <c r="I590" t="s">
        <v>1191</v>
      </c>
      <c r="J590">
        <v>243.42150000000001</v>
      </c>
      <c r="K590" s="5" t="str">
        <f>IF(salesD_1[[#This Row],[Total_Amount]]&gt;=2000,"High",IF(salesD_1[[#This Row],[Total_Amount]]&gt;=1000,"Medium","Low"))</f>
        <v>Low</v>
      </c>
    </row>
    <row r="591" spans="1:11" x14ac:dyDescent="0.3">
      <c r="A591" t="s">
        <v>1784</v>
      </c>
      <c r="B591" s="2">
        <v>45257</v>
      </c>
      <c r="C591" t="s">
        <v>526</v>
      </c>
      <c r="D591" t="s">
        <v>1101</v>
      </c>
      <c r="E591" t="s">
        <v>1138</v>
      </c>
      <c r="F591">
        <v>3</v>
      </c>
      <c r="G591">
        <v>882.84</v>
      </c>
      <c r="H591">
        <v>0.1</v>
      </c>
      <c r="I591" t="s">
        <v>1189</v>
      </c>
      <c r="J591">
        <v>2383.6680000000001</v>
      </c>
      <c r="K591" s="5" t="str">
        <f>IF(salesD_1[[#This Row],[Total_Amount]]&gt;=2000,"High",IF(salesD_1[[#This Row],[Total_Amount]]&gt;=1000,"Medium","Low"))</f>
        <v>High</v>
      </c>
    </row>
    <row r="592" spans="1:11" x14ac:dyDescent="0.3">
      <c r="A592" t="s">
        <v>1785</v>
      </c>
      <c r="B592" s="2">
        <v>45702</v>
      </c>
      <c r="C592" t="s">
        <v>258</v>
      </c>
      <c r="D592" t="s">
        <v>861</v>
      </c>
      <c r="E592" t="s">
        <v>1175</v>
      </c>
      <c r="F592">
        <v>4</v>
      </c>
      <c r="G592">
        <v>573.37</v>
      </c>
      <c r="H592">
        <v>0.04</v>
      </c>
      <c r="I592" t="s">
        <v>1194</v>
      </c>
      <c r="J592">
        <v>2201.7408</v>
      </c>
      <c r="K592" s="5" t="str">
        <f>IF(salesD_1[[#This Row],[Total_Amount]]&gt;=2000,"High",IF(salesD_1[[#This Row],[Total_Amount]]&gt;=1000,"Medium","Low"))</f>
        <v>High</v>
      </c>
    </row>
    <row r="593" spans="1:11" x14ac:dyDescent="0.3">
      <c r="A593" t="s">
        <v>1786</v>
      </c>
      <c r="B593" s="2">
        <v>45318</v>
      </c>
      <c r="C593" t="s">
        <v>135</v>
      </c>
      <c r="D593" t="s">
        <v>904</v>
      </c>
      <c r="E593" t="s">
        <v>1159</v>
      </c>
      <c r="F593">
        <v>3</v>
      </c>
      <c r="G593">
        <v>622.72</v>
      </c>
      <c r="H593">
        <v>0.04</v>
      </c>
      <c r="I593" t="s">
        <v>1189</v>
      </c>
      <c r="J593">
        <v>1793.4336000000001</v>
      </c>
      <c r="K593" s="5" t="str">
        <f>IF(salesD_1[[#This Row],[Total_Amount]]&gt;=2000,"High",IF(salesD_1[[#This Row],[Total_Amount]]&gt;=1000,"Medium","Low"))</f>
        <v>Medium</v>
      </c>
    </row>
    <row r="594" spans="1:11" x14ac:dyDescent="0.3">
      <c r="A594" t="s">
        <v>1787</v>
      </c>
      <c r="B594" s="2">
        <v>45943</v>
      </c>
      <c r="C594" t="s">
        <v>621</v>
      </c>
      <c r="D594" t="s">
        <v>1089</v>
      </c>
      <c r="E594" t="s">
        <v>1172</v>
      </c>
      <c r="F594">
        <v>3</v>
      </c>
      <c r="G594">
        <v>259.74</v>
      </c>
      <c r="H594">
        <v>0.24</v>
      </c>
      <c r="I594" t="s">
        <v>1189</v>
      </c>
      <c r="J594">
        <v>592.20720000000006</v>
      </c>
      <c r="K594" s="5" t="str">
        <f>IF(salesD_1[[#This Row],[Total_Amount]]&gt;=2000,"High",IF(salesD_1[[#This Row],[Total_Amount]]&gt;=1000,"Medium","Low"))</f>
        <v>Low</v>
      </c>
    </row>
    <row r="595" spans="1:11" x14ac:dyDescent="0.3">
      <c r="A595" t="s">
        <v>1788</v>
      </c>
      <c r="B595" s="2">
        <v>45769</v>
      </c>
      <c r="C595" t="s">
        <v>127</v>
      </c>
      <c r="D595" t="s">
        <v>891</v>
      </c>
      <c r="E595" t="s">
        <v>1162</v>
      </c>
      <c r="F595">
        <v>4</v>
      </c>
      <c r="G595">
        <v>951.09</v>
      </c>
      <c r="H595">
        <v>0.14000000000000001</v>
      </c>
      <c r="I595" t="s">
        <v>1194</v>
      </c>
      <c r="J595">
        <v>3271.7496000000001</v>
      </c>
      <c r="K595" s="5" t="str">
        <f>IF(salesD_1[[#This Row],[Total_Amount]]&gt;=2000,"High",IF(salesD_1[[#This Row],[Total_Amount]]&gt;=1000,"Medium","Low"))</f>
        <v>High</v>
      </c>
    </row>
    <row r="596" spans="1:11" x14ac:dyDescent="0.3">
      <c r="A596" t="s">
        <v>1789</v>
      </c>
      <c r="B596" s="2">
        <v>45765</v>
      </c>
      <c r="C596" t="s">
        <v>345</v>
      </c>
      <c r="D596" t="s">
        <v>1110</v>
      </c>
      <c r="E596" t="s">
        <v>1126</v>
      </c>
      <c r="F596">
        <v>1</v>
      </c>
      <c r="G596">
        <v>71.709999999999994</v>
      </c>
      <c r="H596">
        <v>0.23</v>
      </c>
      <c r="I596" t="s">
        <v>1194</v>
      </c>
      <c r="J596">
        <v>55.216700000000003</v>
      </c>
      <c r="K596" s="5" t="str">
        <f>IF(salesD_1[[#This Row],[Total_Amount]]&gt;=2000,"High",IF(salesD_1[[#This Row],[Total_Amount]]&gt;=1000,"Medium","Low"))</f>
        <v>Low</v>
      </c>
    </row>
    <row r="597" spans="1:11" x14ac:dyDescent="0.3">
      <c r="A597" t="s">
        <v>1790</v>
      </c>
      <c r="B597" s="2">
        <v>45891</v>
      </c>
      <c r="C597" t="s">
        <v>307</v>
      </c>
      <c r="D597" t="s">
        <v>865</v>
      </c>
      <c r="E597" t="s">
        <v>1144</v>
      </c>
      <c r="F597">
        <v>4</v>
      </c>
      <c r="G597">
        <v>894.93</v>
      </c>
      <c r="H597">
        <v>0.05</v>
      </c>
      <c r="I597" t="s">
        <v>1194</v>
      </c>
      <c r="J597">
        <v>3400.733999999999</v>
      </c>
      <c r="K597" s="5" t="str">
        <f>IF(salesD_1[[#This Row],[Total_Amount]]&gt;=2000,"High",IF(salesD_1[[#This Row],[Total_Amount]]&gt;=1000,"Medium","Low"))</f>
        <v>High</v>
      </c>
    </row>
    <row r="598" spans="1:11" x14ac:dyDescent="0.3">
      <c r="A598" t="s">
        <v>1791</v>
      </c>
      <c r="B598" s="2">
        <v>45842</v>
      </c>
      <c r="C598" t="s">
        <v>348</v>
      </c>
      <c r="D598" t="s">
        <v>1047</v>
      </c>
      <c r="E598" t="s">
        <v>1147</v>
      </c>
      <c r="F598">
        <v>4</v>
      </c>
      <c r="G598">
        <v>870.18</v>
      </c>
      <c r="H598">
        <v>0.13</v>
      </c>
      <c r="I598" t="s">
        <v>1194</v>
      </c>
      <c r="J598">
        <v>3028.2264</v>
      </c>
      <c r="K598" s="5" t="str">
        <f>IF(salesD_1[[#This Row],[Total_Amount]]&gt;=2000,"High",IF(salesD_1[[#This Row],[Total_Amount]]&gt;=1000,"Medium","Low"))</f>
        <v>High</v>
      </c>
    </row>
    <row r="599" spans="1:11" x14ac:dyDescent="0.3">
      <c r="A599" t="s">
        <v>1792</v>
      </c>
      <c r="B599" s="2">
        <v>45382</v>
      </c>
      <c r="C599" t="s">
        <v>462</v>
      </c>
      <c r="D599" t="s">
        <v>1004</v>
      </c>
      <c r="E599" t="s">
        <v>1126</v>
      </c>
      <c r="F599">
        <v>2</v>
      </c>
      <c r="G599">
        <v>552.72</v>
      </c>
      <c r="H599">
        <v>0.06</v>
      </c>
      <c r="I599" t="s">
        <v>1191</v>
      </c>
      <c r="J599">
        <v>1039.1135999999999</v>
      </c>
      <c r="K599" s="5" t="str">
        <f>IF(salesD_1[[#This Row],[Total_Amount]]&gt;=2000,"High",IF(salesD_1[[#This Row],[Total_Amount]]&gt;=1000,"Medium","Low"))</f>
        <v>Medium</v>
      </c>
    </row>
    <row r="600" spans="1:11" x14ac:dyDescent="0.3">
      <c r="A600" t="s">
        <v>1793</v>
      </c>
      <c r="B600" s="2">
        <v>45236</v>
      </c>
      <c r="C600" t="s">
        <v>415</v>
      </c>
      <c r="D600" t="s">
        <v>926</v>
      </c>
      <c r="E600" t="s">
        <v>1147</v>
      </c>
      <c r="F600">
        <v>3</v>
      </c>
      <c r="G600">
        <v>700.43</v>
      </c>
      <c r="H600">
        <v>0.01</v>
      </c>
      <c r="I600" t="s">
        <v>1194</v>
      </c>
      <c r="J600">
        <v>2080.2770999999998</v>
      </c>
      <c r="K600" s="5" t="str">
        <f>IF(salesD_1[[#This Row],[Total_Amount]]&gt;=2000,"High",IF(salesD_1[[#This Row],[Total_Amount]]&gt;=1000,"Medium","Low"))</f>
        <v>High</v>
      </c>
    </row>
    <row r="601" spans="1:11" x14ac:dyDescent="0.3">
      <c r="A601" t="s">
        <v>1794</v>
      </c>
      <c r="B601" s="2">
        <v>45806</v>
      </c>
      <c r="C601" t="s">
        <v>548</v>
      </c>
      <c r="D601" t="s">
        <v>825</v>
      </c>
      <c r="E601" t="s">
        <v>1126</v>
      </c>
      <c r="F601">
        <v>2</v>
      </c>
      <c r="G601">
        <v>823.03</v>
      </c>
      <c r="H601">
        <v>0.18</v>
      </c>
      <c r="I601" t="s">
        <v>1191</v>
      </c>
      <c r="J601">
        <v>1349.7692</v>
      </c>
      <c r="K601" s="5" t="str">
        <f>IF(salesD_1[[#This Row],[Total_Amount]]&gt;=2000,"High",IF(salesD_1[[#This Row],[Total_Amount]]&gt;=1000,"Medium","Low"))</f>
        <v>Medium</v>
      </c>
    </row>
    <row r="602" spans="1:11" x14ac:dyDescent="0.3">
      <c r="A602" t="s">
        <v>1795</v>
      </c>
      <c r="B602" s="2">
        <v>45401</v>
      </c>
      <c r="C602" t="s">
        <v>428</v>
      </c>
      <c r="D602" t="s">
        <v>1089</v>
      </c>
      <c r="E602" t="s">
        <v>1141</v>
      </c>
      <c r="F602">
        <v>1</v>
      </c>
      <c r="G602">
        <v>117.37</v>
      </c>
      <c r="H602">
        <v>0.21</v>
      </c>
      <c r="I602" t="s">
        <v>1189</v>
      </c>
      <c r="J602">
        <v>92.722300000000004</v>
      </c>
      <c r="K602" s="5" t="str">
        <f>IF(salesD_1[[#This Row],[Total_Amount]]&gt;=2000,"High",IF(salesD_1[[#This Row],[Total_Amount]]&gt;=1000,"Medium","Low"))</f>
        <v>Low</v>
      </c>
    </row>
    <row r="603" spans="1:11" x14ac:dyDescent="0.3">
      <c r="A603" t="s">
        <v>1796</v>
      </c>
      <c r="B603" s="2">
        <v>45716</v>
      </c>
      <c r="C603" t="s">
        <v>210</v>
      </c>
      <c r="D603" t="s">
        <v>980</v>
      </c>
      <c r="E603" t="s">
        <v>1122</v>
      </c>
      <c r="F603">
        <v>4</v>
      </c>
      <c r="G603">
        <v>165.37</v>
      </c>
      <c r="H603">
        <v>0.28999999999999998</v>
      </c>
      <c r="I603" t="s">
        <v>1189</v>
      </c>
      <c r="J603">
        <v>469.6508</v>
      </c>
      <c r="K603" s="5" t="str">
        <f>IF(salesD_1[[#This Row],[Total_Amount]]&gt;=2000,"High",IF(salesD_1[[#This Row],[Total_Amount]]&gt;=1000,"Medium","Low"))</f>
        <v>Low</v>
      </c>
    </row>
    <row r="604" spans="1:11" x14ac:dyDescent="0.3">
      <c r="A604" t="s">
        <v>1797</v>
      </c>
      <c r="B604" s="2">
        <v>45718</v>
      </c>
      <c r="C604" t="s">
        <v>607</v>
      </c>
      <c r="D604" t="s">
        <v>811</v>
      </c>
      <c r="E604" t="s">
        <v>1154</v>
      </c>
      <c r="F604">
        <v>3</v>
      </c>
      <c r="G604">
        <v>483.06</v>
      </c>
      <c r="H604">
        <v>0.05</v>
      </c>
      <c r="I604" t="s">
        <v>1189</v>
      </c>
      <c r="J604">
        <v>1376.721</v>
      </c>
      <c r="K604" s="5" t="str">
        <f>IF(salesD_1[[#This Row],[Total_Amount]]&gt;=2000,"High",IF(salesD_1[[#This Row],[Total_Amount]]&gt;=1000,"Medium","Low"))</f>
        <v>Medium</v>
      </c>
    </row>
    <row r="605" spans="1:11" x14ac:dyDescent="0.3">
      <c r="A605" t="s">
        <v>1798</v>
      </c>
      <c r="B605" s="2">
        <v>45379</v>
      </c>
      <c r="C605" t="s">
        <v>485</v>
      </c>
      <c r="D605" t="s">
        <v>1056</v>
      </c>
      <c r="E605" t="s">
        <v>1144</v>
      </c>
      <c r="F605">
        <v>4</v>
      </c>
      <c r="G605">
        <v>262.05</v>
      </c>
      <c r="H605">
        <v>0.24</v>
      </c>
      <c r="I605" t="s">
        <v>1191</v>
      </c>
      <c r="J605">
        <v>796.63200000000006</v>
      </c>
      <c r="K605" s="5" t="str">
        <f>IF(salesD_1[[#This Row],[Total_Amount]]&gt;=2000,"High",IF(salesD_1[[#This Row],[Total_Amount]]&gt;=1000,"Medium","Low"))</f>
        <v>Low</v>
      </c>
    </row>
    <row r="606" spans="1:11" x14ac:dyDescent="0.3">
      <c r="A606" t="s">
        <v>1799</v>
      </c>
      <c r="B606" s="2">
        <v>45635</v>
      </c>
      <c r="C606" t="s">
        <v>733</v>
      </c>
      <c r="D606" t="s">
        <v>844</v>
      </c>
      <c r="E606" t="s">
        <v>1164</v>
      </c>
      <c r="F606">
        <v>3</v>
      </c>
      <c r="G606">
        <v>970.89</v>
      </c>
      <c r="H606">
        <v>0.11</v>
      </c>
      <c r="I606" t="s">
        <v>1194</v>
      </c>
      <c r="J606">
        <v>2592.2763</v>
      </c>
      <c r="K606" s="5" t="str">
        <f>IF(salesD_1[[#This Row],[Total_Amount]]&gt;=2000,"High",IF(salesD_1[[#This Row],[Total_Amount]]&gt;=1000,"Medium","Low"))</f>
        <v>High</v>
      </c>
    </row>
    <row r="607" spans="1:11" x14ac:dyDescent="0.3">
      <c r="A607" t="s">
        <v>1800</v>
      </c>
      <c r="B607" s="2">
        <v>45222</v>
      </c>
      <c r="C607" t="s">
        <v>370</v>
      </c>
      <c r="D607" t="s">
        <v>1029</v>
      </c>
      <c r="E607" t="s">
        <v>1117</v>
      </c>
      <c r="F607">
        <v>1</v>
      </c>
      <c r="G607">
        <v>61.11</v>
      </c>
      <c r="H607">
        <v>0.1</v>
      </c>
      <c r="I607" t="s">
        <v>1191</v>
      </c>
      <c r="J607">
        <v>54.999000000000002</v>
      </c>
      <c r="K607" s="5" t="str">
        <f>IF(salesD_1[[#This Row],[Total_Amount]]&gt;=2000,"High",IF(salesD_1[[#This Row],[Total_Amount]]&gt;=1000,"Medium","Low"))</f>
        <v>Low</v>
      </c>
    </row>
    <row r="608" spans="1:11" x14ac:dyDescent="0.3">
      <c r="A608" t="s">
        <v>1801</v>
      </c>
      <c r="B608" s="2">
        <v>45555</v>
      </c>
      <c r="C608" t="s">
        <v>77</v>
      </c>
      <c r="D608" t="s">
        <v>888</v>
      </c>
      <c r="E608" t="s">
        <v>1147</v>
      </c>
      <c r="F608">
        <v>3</v>
      </c>
      <c r="G608">
        <v>827.88</v>
      </c>
      <c r="H608">
        <v>0.19</v>
      </c>
      <c r="I608" t="s">
        <v>1191</v>
      </c>
      <c r="J608">
        <v>2011.7483999999999</v>
      </c>
      <c r="K608" s="5" t="str">
        <f>IF(salesD_1[[#This Row],[Total_Amount]]&gt;=2000,"High",IF(salesD_1[[#This Row],[Total_Amount]]&gt;=1000,"Medium","Low"))</f>
        <v>High</v>
      </c>
    </row>
    <row r="609" spans="1:11" x14ac:dyDescent="0.3">
      <c r="A609" t="s">
        <v>1802</v>
      </c>
      <c r="B609" s="2">
        <v>45583</v>
      </c>
      <c r="C609" t="s">
        <v>685</v>
      </c>
      <c r="D609" t="s">
        <v>1074</v>
      </c>
      <c r="E609" t="s">
        <v>1162</v>
      </c>
      <c r="F609">
        <v>3</v>
      </c>
      <c r="G609">
        <v>926.85</v>
      </c>
      <c r="H609">
        <v>0.18</v>
      </c>
      <c r="I609" t="s">
        <v>1194</v>
      </c>
      <c r="J609">
        <v>2280.0509999999999</v>
      </c>
      <c r="K609" s="5" t="str">
        <f>IF(salesD_1[[#This Row],[Total_Amount]]&gt;=2000,"High",IF(salesD_1[[#This Row],[Total_Amount]]&gt;=1000,"Medium","Low"))</f>
        <v>High</v>
      </c>
    </row>
    <row r="610" spans="1:11" x14ac:dyDescent="0.3">
      <c r="A610" t="s">
        <v>1803</v>
      </c>
      <c r="B610" s="2">
        <v>45662</v>
      </c>
      <c r="C610" t="s">
        <v>515</v>
      </c>
      <c r="D610" t="s">
        <v>830</v>
      </c>
      <c r="E610" t="s">
        <v>1164</v>
      </c>
      <c r="F610">
        <v>1</v>
      </c>
      <c r="G610">
        <v>874.59</v>
      </c>
      <c r="H610">
        <v>0.28999999999999998</v>
      </c>
      <c r="I610" t="s">
        <v>1191</v>
      </c>
      <c r="J610">
        <v>620.95889999999997</v>
      </c>
      <c r="K610" s="5" t="str">
        <f>IF(salesD_1[[#This Row],[Total_Amount]]&gt;=2000,"High",IF(salesD_1[[#This Row],[Total_Amount]]&gt;=1000,"Medium","Low"))</f>
        <v>Low</v>
      </c>
    </row>
    <row r="611" spans="1:11" x14ac:dyDescent="0.3">
      <c r="A611" t="s">
        <v>1804</v>
      </c>
      <c r="B611" s="2">
        <v>45921</v>
      </c>
      <c r="C611" t="s">
        <v>744</v>
      </c>
      <c r="D611" t="s">
        <v>848</v>
      </c>
      <c r="E611" t="s">
        <v>1122</v>
      </c>
      <c r="F611">
        <v>4</v>
      </c>
      <c r="G611">
        <v>479.11</v>
      </c>
      <c r="H611">
        <v>0.24</v>
      </c>
      <c r="I611" t="s">
        <v>1191</v>
      </c>
      <c r="J611">
        <v>1456.4944</v>
      </c>
      <c r="K611" s="5" t="str">
        <f>IF(salesD_1[[#This Row],[Total_Amount]]&gt;=2000,"High",IF(salesD_1[[#This Row],[Total_Amount]]&gt;=1000,"Medium","Low"))</f>
        <v>Medium</v>
      </c>
    </row>
    <row r="612" spans="1:11" x14ac:dyDescent="0.3">
      <c r="A612" t="s">
        <v>1805</v>
      </c>
      <c r="B612" s="2">
        <v>45490</v>
      </c>
      <c r="C612" t="s">
        <v>366</v>
      </c>
      <c r="D612" t="s">
        <v>904</v>
      </c>
      <c r="E612" t="s">
        <v>1172</v>
      </c>
      <c r="F612">
        <v>3</v>
      </c>
      <c r="G612">
        <v>182.91</v>
      </c>
      <c r="H612">
        <v>0.28999999999999998</v>
      </c>
      <c r="I612" t="s">
        <v>1189</v>
      </c>
      <c r="J612">
        <v>389.59829999999999</v>
      </c>
      <c r="K612" s="5" t="str">
        <f>IF(salesD_1[[#This Row],[Total_Amount]]&gt;=2000,"High",IF(salesD_1[[#This Row],[Total_Amount]]&gt;=1000,"Medium","Low"))</f>
        <v>Low</v>
      </c>
    </row>
    <row r="613" spans="1:11" x14ac:dyDescent="0.3">
      <c r="A613" t="s">
        <v>1806</v>
      </c>
      <c r="B613" s="2">
        <v>45652</v>
      </c>
      <c r="C613" t="s">
        <v>453</v>
      </c>
      <c r="D613" t="s">
        <v>910</v>
      </c>
      <c r="E613" t="s">
        <v>1138</v>
      </c>
      <c r="F613">
        <v>4</v>
      </c>
      <c r="G613">
        <v>745.51</v>
      </c>
      <c r="H613">
        <v>0.05</v>
      </c>
      <c r="I613" t="s">
        <v>1189</v>
      </c>
      <c r="J613">
        <v>2832.9380000000001</v>
      </c>
      <c r="K613" s="5" t="str">
        <f>IF(salesD_1[[#This Row],[Total_Amount]]&gt;=2000,"High",IF(salesD_1[[#This Row],[Total_Amount]]&gt;=1000,"Medium","Low"))</f>
        <v>High</v>
      </c>
    </row>
    <row r="614" spans="1:11" x14ac:dyDescent="0.3">
      <c r="A614" t="s">
        <v>1807</v>
      </c>
      <c r="B614" s="2">
        <v>45598</v>
      </c>
      <c r="C614" t="s">
        <v>761</v>
      </c>
      <c r="D614" t="s">
        <v>1077</v>
      </c>
      <c r="E614" t="s">
        <v>1166</v>
      </c>
      <c r="F614">
        <v>3</v>
      </c>
      <c r="G614">
        <v>920.61</v>
      </c>
      <c r="H614">
        <v>0.04</v>
      </c>
      <c r="I614" t="s">
        <v>1189</v>
      </c>
      <c r="J614">
        <v>2651.3568</v>
      </c>
      <c r="K614" s="5" t="str">
        <f>IF(salesD_1[[#This Row],[Total_Amount]]&gt;=2000,"High",IF(salesD_1[[#This Row],[Total_Amount]]&gt;=1000,"Medium","Low"))</f>
        <v>High</v>
      </c>
    </row>
    <row r="615" spans="1:11" x14ac:dyDescent="0.3">
      <c r="A615" t="s">
        <v>1808</v>
      </c>
      <c r="B615" s="2">
        <v>45772</v>
      </c>
      <c r="C615" t="s">
        <v>677</v>
      </c>
      <c r="D615" t="s">
        <v>1038</v>
      </c>
      <c r="E615" t="s">
        <v>1154</v>
      </c>
      <c r="F615">
        <v>4</v>
      </c>
      <c r="G615">
        <v>659.03</v>
      </c>
      <c r="H615">
        <v>0.15</v>
      </c>
      <c r="I615" t="s">
        <v>1189</v>
      </c>
      <c r="J615">
        <v>2240.7020000000002</v>
      </c>
      <c r="K615" s="5" t="str">
        <f>IF(salesD_1[[#This Row],[Total_Amount]]&gt;=2000,"High",IF(salesD_1[[#This Row],[Total_Amount]]&gt;=1000,"Medium","Low"))</f>
        <v>High</v>
      </c>
    </row>
    <row r="616" spans="1:11" x14ac:dyDescent="0.3">
      <c r="A616" t="s">
        <v>1809</v>
      </c>
      <c r="B616" s="2">
        <v>45338</v>
      </c>
      <c r="C616" t="s">
        <v>1810</v>
      </c>
      <c r="D616" t="s">
        <v>825</v>
      </c>
      <c r="E616" t="s">
        <v>1126</v>
      </c>
      <c r="F616">
        <v>1</v>
      </c>
      <c r="G616">
        <v>312.91000000000003</v>
      </c>
      <c r="H616">
        <v>0.12</v>
      </c>
      <c r="I616" t="s">
        <v>1191</v>
      </c>
      <c r="J616">
        <v>275.36079999999998</v>
      </c>
      <c r="K616" s="5" t="str">
        <f>IF(salesD_1[[#This Row],[Total_Amount]]&gt;=2000,"High",IF(salesD_1[[#This Row],[Total_Amount]]&gt;=1000,"Medium","Low"))</f>
        <v>Low</v>
      </c>
    </row>
    <row r="617" spans="1:11" x14ac:dyDescent="0.3">
      <c r="A617" t="s">
        <v>1811</v>
      </c>
      <c r="B617" s="2">
        <v>45524</v>
      </c>
      <c r="C617" t="s">
        <v>388</v>
      </c>
      <c r="D617" t="s">
        <v>837</v>
      </c>
      <c r="E617" t="s">
        <v>1175</v>
      </c>
      <c r="F617">
        <v>4</v>
      </c>
      <c r="G617">
        <v>705.64</v>
      </c>
      <c r="H617">
        <v>0.11</v>
      </c>
      <c r="I617" t="s">
        <v>1191</v>
      </c>
      <c r="J617">
        <v>2512.0783999999999</v>
      </c>
      <c r="K617" s="5" t="str">
        <f>IF(salesD_1[[#This Row],[Total_Amount]]&gt;=2000,"High",IF(salesD_1[[#This Row],[Total_Amount]]&gt;=1000,"Medium","Low"))</f>
        <v>High</v>
      </c>
    </row>
    <row r="618" spans="1:11" x14ac:dyDescent="0.3">
      <c r="A618" t="s">
        <v>1812</v>
      </c>
      <c r="B618" s="2">
        <v>45497</v>
      </c>
      <c r="C618" t="s">
        <v>265</v>
      </c>
      <c r="D618" t="s">
        <v>825</v>
      </c>
      <c r="E618" t="s">
        <v>1154</v>
      </c>
      <c r="F618">
        <v>4</v>
      </c>
      <c r="G618">
        <v>386.41</v>
      </c>
      <c r="H618">
        <v>0.13</v>
      </c>
      <c r="I618" t="s">
        <v>1194</v>
      </c>
      <c r="J618">
        <v>1344.7067999999999</v>
      </c>
      <c r="K618" s="5" t="str">
        <f>IF(salesD_1[[#This Row],[Total_Amount]]&gt;=2000,"High",IF(salesD_1[[#This Row],[Total_Amount]]&gt;=1000,"Medium","Low"))</f>
        <v>Medium</v>
      </c>
    </row>
    <row r="619" spans="1:11" x14ac:dyDescent="0.3">
      <c r="A619" t="s">
        <v>1813</v>
      </c>
      <c r="B619" s="2">
        <v>45534</v>
      </c>
      <c r="C619" t="s">
        <v>77</v>
      </c>
      <c r="D619" t="s">
        <v>1095</v>
      </c>
      <c r="E619" t="s">
        <v>1157</v>
      </c>
      <c r="F619">
        <v>3</v>
      </c>
      <c r="G619">
        <v>265.89</v>
      </c>
      <c r="H619">
        <v>0.08</v>
      </c>
      <c r="I619" t="s">
        <v>1194</v>
      </c>
      <c r="J619">
        <v>733.85640000000001</v>
      </c>
      <c r="K619" s="5" t="str">
        <f>IF(salesD_1[[#This Row],[Total_Amount]]&gt;=2000,"High",IF(salesD_1[[#This Row],[Total_Amount]]&gt;=1000,"Medium","Low"))</f>
        <v>Low</v>
      </c>
    </row>
    <row r="620" spans="1:11" x14ac:dyDescent="0.3">
      <c r="A620" t="s">
        <v>1814</v>
      </c>
      <c r="B620" s="2">
        <v>45925</v>
      </c>
      <c r="C620" t="s">
        <v>166</v>
      </c>
      <c r="D620" t="s">
        <v>897</v>
      </c>
      <c r="E620" t="s">
        <v>1169</v>
      </c>
      <c r="F620">
        <v>1</v>
      </c>
      <c r="G620">
        <v>703.16</v>
      </c>
      <c r="H620">
        <v>0.28999999999999998</v>
      </c>
      <c r="I620" t="s">
        <v>1189</v>
      </c>
      <c r="J620">
        <v>499.24360000000001</v>
      </c>
      <c r="K620" s="5" t="str">
        <f>IF(salesD_1[[#This Row],[Total_Amount]]&gt;=2000,"High",IF(salesD_1[[#This Row],[Total_Amount]]&gt;=1000,"Medium","Low"))</f>
        <v>Low</v>
      </c>
    </row>
    <row r="621" spans="1:11" x14ac:dyDescent="0.3">
      <c r="A621" t="s">
        <v>1815</v>
      </c>
      <c r="B621" s="2">
        <v>45765</v>
      </c>
      <c r="C621" t="s">
        <v>746</v>
      </c>
      <c r="D621" t="s">
        <v>1104</v>
      </c>
      <c r="E621" t="s">
        <v>1162</v>
      </c>
      <c r="F621">
        <v>2</v>
      </c>
      <c r="G621">
        <v>394.5</v>
      </c>
      <c r="H621">
        <v>0.28999999999999998</v>
      </c>
      <c r="I621" t="s">
        <v>1194</v>
      </c>
      <c r="J621">
        <v>560.18999999999994</v>
      </c>
      <c r="K621" s="5" t="str">
        <f>IF(salesD_1[[#This Row],[Total_Amount]]&gt;=2000,"High",IF(salesD_1[[#This Row],[Total_Amount]]&gt;=1000,"Medium","Low"))</f>
        <v>Low</v>
      </c>
    </row>
    <row r="622" spans="1:11" x14ac:dyDescent="0.3">
      <c r="A622" t="s">
        <v>1816</v>
      </c>
      <c r="B622" s="2">
        <v>45882</v>
      </c>
      <c r="C622" t="s">
        <v>227</v>
      </c>
      <c r="D622" t="s">
        <v>1104</v>
      </c>
      <c r="E622" t="s">
        <v>1144</v>
      </c>
      <c r="F622">
        <v>3</v>
      </c>
      <c r="G622">
        <v>411.25</v>
      </c>
      <c r="H622">
        <v>0.05</v>
      </c>
      <c r="I622" t="s">
        <v>1189</v>
      </c>
      <c r="J622">
        <v>1172.0625</v>
      </c>
      <c r="K622" s="5" t="str">
        <f>IF(salesD_1[[#This Row],[Total_Amount]]&gt;=2000,"High",IF(salesD_1[[#This Row],[Total_Amount]]&gt;=1000,"Medium","Low"))</f>
        <v>Medium</v>
      </c>
    </row>
    <row r="623" spans="1:11" x14ac:dyDescent="0.3">
      <c r="A623" t="s">
        <v>1817</v>
      </c>
      <c r="B623" s="2">
        <v>45923</v>
      </c>
      <c r="C623" t="s">
        <v>568</v>
      </c>
      <c r="D623" t="s">
        <v>955</v>
      </c>
      <c r="E623" t="s">
        <v>1126</v>
      </c>
      <c r="F623">
        <v>4</v>
      </c>
      <c r="G623">
        <v>395.45</v>
      </c>
      <c r="H623">
        <v>0.01</v>
      </c>
      <c r="I623" t="s">
        <v>1189</v>
      </c>
      <c r="J623">
        <v>1565.982</v>
      </c>
      <c r="K623" s="5" t="str">
        <f>IF(salesD_1[[#This Row],[Total_Amount]]&gt;=2000,"High",IF(salesD_1[[#This Row],[Total_Amount]]&gt;=1000,"Medium","Low"))</f>
        <v>Medium</v>
      </c>
    </row>
    <row r="624" spans="1:11" x14ac:dyDescent="0.3">
      <c r="A624" t="s">
        <v>1818</v>
      </c>
      <c r="B624" s="2">
        <v>45421</v>
      </c>
      <c r="C624" t="s">
        <v>91</v>
      </c>
      <c r="D624" t="s">
        <v>1083</v>
      </c>
      <c r="E624" t="s">
        <v>1138</v>
      </c>
      <c r="F624">
        <v>2</v>
      </c>
      <c r="G624">
        <v>678.98</v>
      </c>
      <c r="H624">
        <v>0.23</v>
      </c>
      <c r="I624" t="s">
        <v>1189</v>
      </c>
      <c r="J624">
        <v>1045.6292000000001</v>
      </c>
      <c r="K624" s="5" t="str">
        <f>IF(salesD_1[[#This Row],[Total_Amount]]&gt;=2000,"High",IF(salesD_1[[#This Row],[Total_Amount]]&gt;=1000,"Medium","Low"))</f>
        <v>Medium</v>
      </c>
    </row>
    <row r="625" spans="1:11" x14ac:dyDescent="0.3">
      <c r="A625" t="s">
        <v>1819</v>
      </c>
      <c r="B625" s="2">
        <v>45608</v>
      </c>
      <c r="C625" t="s">
        <v>158</v>
      </c>
      <c r="D625" t="s">
        <v>888</v>
      </c>
      <c r="E625" t="s">
        <v>1164</v>
      </c>
      <c r="F625">
        <v>4</v>
      </c>
      <c r="G625">
        <v>757.71</v>
      </c>
      <c r="H625">
        <v>0.26</v>
      </c>
      <c r="I625" t="s">
        <v>1194</v>
      </c>
      <c r="J625">
        <v>2242.8216000000002</v>
      </c>
      <c r="K625" s="5" t="str">
        <f>IF(salesD_1[[#This Row],[Total_Amount]]&gt;=2000,"High",IF(salesD_1[[#This Row],[Total_Amount]]&gt;=1000,"Medium","Low"))</f>
        <v>High</v>
      </c>
    </row>
    <row r="626" spans="1:11" x14ac:dyDescent="0.3">
      <c r="A626" t="s">
        <v>1820</v>
      </c>
      <c r="B626" s="2">
        <v>45644</v>
      </c>
      <c r="C626" t="s">
        <v>137</v>
      </c>
      <c r="D626" t="s">
        <v>1095</v>
      </c>
      <c r="E626" t="s">
        <v>1134</v>
      </c>
      <c r="F626">
        <v>1</v>
      </c>
      <c r="G626">
        <v>647.86</v>
      </c>
      <c r="H626">
        <v>0.05</v>
      </c>
      <c r="I626" t="s">
        <v>1194</v>
      </c>
      <c r="J626">
        <v>615.46699999999998</v>
      </c>
      <c r="K626" s="5" t="str">
        <f>IF(salesD_1[[#This Row],[Total_Amount]]&gt;=2000,"High",IF(salesD_1[[#This Row],[Total_Amount]]&gt;=1000,"Medium","Low"))</f>
        <v>Low</v>
      </c>
    </row>
    <row r="627" spans="1:11" x14ac:dyDescent="0.3">
      <c r="A627" t="s">
        <v>1821</v>
      </c>
      <c r="B627" s="2">
        <v>45517</v>
      </c>
      <c r="C627" t="s">
        <v>254</v>
      </c>
      <c r="D627" t="s">
        <v>837</v>
      </c>
      <c r="E627" t="s">
        <v>1141</v>
      </c>
      <c r="F627">
        <v>2</v>
      </c>
      <c r="G627">
        <v>179.64</v>
      </c>
      <c r="H627">
        <v>0.1</v>
      </c>
      <c r="I627" t="s">
        <v>1191</v>
      </c>
      <c r="J627">
        <v>323.35199999999998</v>
      </c>
      <c r="K627" s="5" t="str">
        <f>IF(salesD_1[[#This Row],[Total_Amount]]&gt;=2000,"High",IF(salesD_1[[#This Row],[Total_Amount]]&gt;=1000,"Medium","Low"))</f>
        <v>Low</v>
      </c>
    </row>
    <row r="628" spans="1:11" x14ac:dyDescent="0.3">
      <c r="A628" t="s">
        <v>1822</v>
      </c>
      <c r="B628" s="2">
        <v>45545</v>
      </c>
      <c r="C628" t="s">
        <v>636</v>
      </c>
      <c r="D628" t="s">
        <v>998</v>
      </c>
      <c r="E628" t="s">
        <v>1134</v>
      </c>
      <c r="F628">
        <v>3</v>
      </c>
      <c r="G628">
        <v>392.65</v>
      </c>
      <c r="H628">
        <v>0.17</v>
      </c>
      <c r="I628" t="s">
        <v>1191</v>
      </c>
      <c r="J628">
        <v>977.69849999999985</v>
      </c>
      <c r="K628" s="5" t="str">
        <f>IF(salesD_1[[#This Row],[Total_Amount]]&gt;=2000,"High",IF(salesD_1[[#This Row],[Total_Amount]]&gt;=1000,"Medium","Low"))</f>
        <v>Low</v>
      </c>
    </row>
    <row r="629" spans="1:11" x14ac:dyDescent="0.3">
      <c r="A629" t="s">
        <v>1823</v>
      </c>
      <c r="B629" s="2">
        <v>45547</v>
      </c>
      <c r="C629" t="s">
        <v>311</v>
      </c>
      <c r="D629" t="s">
        <v>1086</v>
      </c>
      <c r="E629" t="s">
        <v>1169</v>
      </c>
      <c r="F629">
        <v>4</v>
      </c>
      <c r="G629">
        <v>969.55</v>
      </c>
      <c r="H629">
        <v>0.09</v>
      </c>
      <c r="I629" t="s">
        <v>1194</v>
      </c>
      <c r="J629">
        <v>3529.1619999999998</v>
      </c>
      <c r="K629" s="5" t="str">
        <f>IF(salesD_1[[#This Row],[Total_Amount]]&gt;=2000,"High",IF(salesD_1[[#This Row],[Total_Amount]]&gt;=1000,"Medium","Low"))</f>
        <v>High</v>
      </c>
    </row>
    <row r="630" spans="1:11" x14ac:dyDescent="0.3">
      <c r="A630" t="s">
        <v>1824</v>
      </c>
      <c r="B630" s="2">
        <v>45433</v>
      </c>
      <c r="C630" t="s">
        <v>731</v>
      </c>
      <c r="D630" t="s">
        <v>1035</v>
      </c>
      <c r="E630" t="s">
        <v>1159</v>
      </c>
      <c r="F630">
        <v>3</v>
      </c>
      <c r="G630">
        <v>322.94</v>
      </c>
      <c r="H630">
        <v>0.01</v>
      </c>
      <c r="I630" t="s">
        <v>1189</v>
      </c>
      <c r="J630">
        <v>959.13179999999988</v>
      </c>
      <c r="K630" s="5" t="str">
        <f>IF(salesD_1[[#This Row],[Total_Amount]]&gt;=2000,"High",IF(salesD_1[[#This Row],[Total_Amount]]&gt;=1000,"Medium","Low"))</f>
        <v>Low</v>
      </c>
    </row>
    <row r="631" spans="1:11" x14ac:dyDescent="0.3">
      <c r="A631" t="s">
        <v>1825</v>
      </c>
      <c r="B631" s="2">
        <v>45792</v>
      </c>
      <c r="C631" t="s">
        <v>581</v>
      </c>
      <c r="D631" t="s">
        <v>1062</v>
      </c>
      <c r="E631" t="s">
        <v>1117</v>
      </c>
      <c r="F631">
        <v>1</v>
      </c>
      <c r="G631">
        <v>92.83</v>
      </c>
      <c r="H631">
        <v>0.26</v>
      </c>
      <c r="I631" t="s">
        <v>1191</v>
      </c>
      <c r="J631">
        <v>68.694199999999995</v>
      </c>
      <c r="K631" s="5" t="str">
        <f>IF(salesD_1[[#This Row],[Total_Amount]]&gt;=2000,"High",IF(salesD_1[[#This Row],[Total_Amount]]&gt;=1000,"Medium","Low"))</f>
        <v>Low</v>
      </c>
    </row>
    <row r="632" spans="1:11" x14ac:dyDescent="0.3">
      <c r="A632" t="s">
        <v>1826</v>
      </c>
      <c r="B632" s="2">
        <v>45804</v>
      </c>
      <c r="C632" t="s">
        <v>671</v>
      </c>
      <c r="D632" t="s">
        <v>821</v>
      </c>
      <c r="E632" t="s">
        <v>1131</v>
      </c>
      <c r="F632">
        <v>4</v>
      </c>
      <c r="G632">
        <v>432.29</v>
      </c>
      <c r="H632">
        <v>0.16</v>
      </c>
      <c r="I632" t="s">
        <v>1194</v>
      </c>
      <c r="J632">
        <v>1452.4944</v>
      </c>
      <c r="K632" s="5" t="str">
        <f>IF(salesD_1[[#This Row],[Total_Amount]]&gt;=2000,"High",IF(salesD_1[[#This Row],[Total_Amount]]&gt;=1000,"Medium","Low"))</f>
        <v>Medium</v>
      </c>
    </row>
    <row r="633" spans="1:11" x14ac:dyDescent="0.3">
      <c r="A633" t="s">
        <v>1827</v>
      </c>
      <c r="B633" s="2">
        <v>45311</v>
      </c>
      <c r="C633" t="s">
        <v>175</v>
      </c>
      <c r="D633" t="s">
        <v>926</v>
      </c>
      <c r="E633" t="s">
        <v>1162</v>
      </c>
      <c r="F633">
        <v>2</v>
      </c>
      <c r="G633">
        <v>925.78</v>
      </c>
      <c r="H633">
        <v>0.14000000000000001</v>
      </c>
      <c r="I633" t="s">
        <v>1194</v>
      </c>
      <c r="J633">
        <v>1592.3416</v>
      </c>
      <c r="K633" s="5" t="str">
        <f>IF(salesD_1[[#This Row],[Total_Amount]]&gt;=2000,"High",IF(salesD_1[[#This Row],[Total_Amount]]&gt;=1000,"Medium","Low"))</f>
        <v>Medium</v>
      </c>
    </row>
    <row r="634" spans="1:11" x14ac:dyDescent="0.3">
      <c r="A634" t="s">
        <v>1828</v>
      </c>
      <c r="B634" s="2">
        <v>45605</v>
      </c>
      <c r="C634" t="s">
        <v>756</v>
      </c>
      <c r="D634" t="s">
        <v>882</v>
      </c>
      <c r="E634" t="s">
        <v>1157</v>
      </c>
      <c r="F634">
        <v>2</v>
      </c>
      <c r="G634">
        <v>151.47</v>
      </c>
      <c r="H634">
        <v>0.21</v>
      </c>
      <c r="I634" t="s">
        <v>1191</v>
      </c>
      <c r="J634">
        <v>239.32259999999999</v>
      </c>
      <c r="K634" s="5" t="str">
        <f>IF(salesD_1[[#This Row],[Total_Amount]]&gt;=2000,"High",IF(salesD_1[[#This Row],[Total_Amount]]&gt;=1000,"Medium","Low"))</f>
        <v>Low</v>
      </c>
    </row>
    <row r="635" spans="1:11" x14ac:dyDescent="0.3">
      <c r="A635" t="s">
        <v>1829</v>
      </c>
      <c r="B635" s="2">
        <v>45338</v>
      </c>
      <c r="C635" t="s">
        <v>715</v>
      </c>
      <c r="D635" t="s">
        <v>1062</v>
      </c>
      <c r="E635" t="s">
        <v>1154</v>
      </c>
      <c r="F635">
        <v>1</v>
      </c>
      <c r="G635">
        <v>343.05</v>
      </c>
      <c r="H635">
        <v>0.28000000000000003</v>
      </c>
      <c r="I635" t="s">
        <v>1191</v>
      </c>
      <c r="J635">
        <v>246.99600000000001</v>
      </c>
      <c r="K635" s="5" t="str">
        <f>IF(salesD_1[[#This Row],[Total_Amount]]&gt;=2000,"High",IF(salesD_1[[#This Row],[Total_Amount]]&gt;=1000,"Medium","Low"))</f>
        <v>Low</v>
      </c>
    </row>
    <row r="636" spans="1:11" x14ac:dyDescent="0.3">
      <c r="A636" t="s">
        <v>1830</v>
      </c>
      <c r="B636" s="2">
        <v>45642</v>
      </c>
      <c r="C636" t="s">
        <v>149</v>
      </c>
      <c r="D636" t="s">
        <v>855</v>
      </c>
      <c r="E636" t="s">
        <v>1134</v>
      </c>
      <c r="F636">
        <v>1</v>
      </c>
      <c r="G636">
        <v>373.06</v>
      </c>
      <c r="H636">
        <v>0.11</v>
      </c>
      <c r="I636" t="s">
        <v>1191</v>
      </c>
      <c r="J636">
        <v>332.02339999999998</v>
      </c>
      <c r="K636" s="5" t="str">
        <f>IF(salesD_1[[#This Row],[Total_Amount]]&gt;=2000,"High",IF(salesD_1[[#This Row],[Total_Amount]]&gt;=1000,"Medium","Low"))</f>
        <v>Low</v>
      </c>
    </row>
    <row r="637" spans="1:11" x14ac:dyDescent="0.3">
      <c r="A637" t="s">
        <v>1831</v>
      </c>
      <c r="B637" s="2">
        <v>45693</v>
      </c>
      <c r="C637" t="s">
        <v>658</v>
      </c>
      <c r="D637" t="s">
        <v>858</v>
      </c>
      <c r="E637" t="s">
        <v>1166</v>
      </c>
      <c r="F637">
        <v>1</v>
      </c>
      <c r="G637">
        <v>124.98</v>
      </c>
      <c r="H637">
        <v>7.0000000000000007E-2</v>
      </c>
      <c r="I637" t="s">
        <v>1194</v>
      </c>
      <c r="J637">
        <v>116.23139999999999</v>
      </c>
      <c r="K637" s="5" t="str">
        <f>IF(salesD_1[[#This Row],[Total_Amount]]&gt;=2000,"High",IF(salesD_1[[#This Row],[Total_Amount]]&gt;=1000,"Medium","Low"))</f>
        <v>Low</v>
      </c>
    </row>
    <row r="638" spans="1:11" x14ac:dyDescent="0.3">
      <c r="A638" t="s">
        <v>1832</v>
      </c>
      <c r="B638" s="2">
        <v>45763</v>
      </c>
      <c r="C638" t="s">
        <v>453</v>
      </c>
      <c r="D638" t="s">
        <v>1032</v>
      </c>
      <c r="E638" t="s">
        <v>1178</v>
      </c>
      <c r="F638">
        <v>4</v>
      </c>
      <c r="G638">
        <v>221.49</v>
      </c>
      <c r="H638">
        <v>0.26</v>
      </c>
      <c r="I638" t="s">
        <v>1191</v>
      </c>
      <c r="J638">
        <v>655.61040000000003</v>
      </c>
      <c r="K638" s="5" t="str">
        <f>IF(salesD_1[[#This Row],[Total_Amount]]&gt;=2000,"High",IF(salesD_1[[#This Row],[Total_Amount]]&gt;=1000,"Medium","Low"))</f>
        <v>Low</v>
      </c>
    </row>
    <row r="639" spans="1:11" x14ac:dyDescent="0.3">
      <c r="A639" t="s">
        <v>1833</v>
      </c>
      <c r="B639" s="2">
        <v>45572</v>
      </c>
      <c r="C639" t="s">
        <v>303</v>
      </c>
      <c r="D639" t="s">
        <v>875</v>
      </c>
      <c r="E639" t="s">
        <v>1166</v>
      </c>
      <c r="F639">
        <v>1</v>
      </c>
      <c r="G639">
        <v>563.32000000000005</v>
      </c>
      <c r="H639">
        <v>0.01</v>
      </c>
      <c r="I639" t="s">
        <v>1191</v>
      </c>
      <c r="J639">
        <v>557.68680000000006</v>
      </c>
      <c r="K639" s="5" t="str">
        <f>IF(salesD_1[[#This Row],[Total_Amount]]&gt;=2000,"High",IF(salesD_1[[#This Row],[Total_Amount]]&gt;=1000,"Medium","Low"))</f>
        <v>Low</v>
      </c>
    </row>
    <row r="640" spans="1:11" x14ac:dyDescent="0.3">
      <c r="A640" t="s">
        <v>1834</v>
      </c>
      <c r="B640" s="2">
        <v>45338</v>
      </c>
      <c r="C640" t="s">
        <v>625</v>
      </c>
      <c r="D640" t="s">
        <v>834</v>
      </c>
      <c r="E640" t="s">
        <v>1117</v>
      </c>
      <c r="F640">
        <v>1</v>
      </c>
      <c r="G640">
        <v>362.93</v>
      </c>
      <c r="H640">
        <v>0.27</v>
      </c>
      <c r="I640" t="s">
        <v>1189</v>
      </c>
      <c r="J640">
        <v>264.93889999999999</v>
      </c>
      <c r="K640" s="5" t="str">
        <f>IF(salesD_1[[#This Row],[Total_Amount]]&gt;=2000,"High",IF(salesD_1[[#This Row],[Total_Amount]]&gt;=1000,"Medium","Low"))</f>
        <v>Low</v>
      </c>
    </row>
    <row r="641" spans="1:11" x14ac:dyDescent="0.3">
      <c r="A641" t="s">
        <v>1835</v>
      </c>
      <c r="B641" s="2">
        <v>45373</v>
      </c>
      <c r="C641" t="s">
        <v>543</v>
      </c>
      <c r="D641" t="s">
        <v>834</v>
      </c>
      <c r="E641" t="s">
        <v>1166</v>
      </c>
      <c r="F641">
        <v>4</v>
      </c>
      <c r="G641">
        <v>369.22</v>
      </c>
      <c r="H641">
        <v>0.18</v>
      </c>
      <c r="I641" t="s">
        <v>1194</v>
      </c>
      <c r="J641">
        <v>1211.0416</v>
      </c>
      <c r="K641" s="5" t="str">
        <f>IF(salesD_1[[#This Row],[Total_Amount]]&gt;=2000,"High",IF(salesD_1[[#This Row],[Total_Amount]]&gt;=1000,"Medium","Low"))</f>
        <v>Medium</v>
      </c>
    </row>
    <row r="642" spans="1:11" x14ac:dyDescent="0.3">
      <c r="A642" t="s">
        <v>1836</v>
      </c>
      <c r="B642" s="2">
        <v>45590</v>
      </c>
      <c r="C642" t="s">
        <v>657</v>
      </c>
      <c r="D642" t="s">
        <v>1101</v>
      </c>
      <c r="E642" t="s">
        <v>1164</v>
      </c>
      <c r="F642">
        <v>3</v>
      </c>
      <c r="G642">
        <v>950.83</v>
      </c>
      <c r="H642">
        <v>0.06</v>
      </c>
      <c r="I642" t="s">
        <v>1191</v>
      </c>
      <c r="J642">
        <v>2681.3406</v>
      </c>
      <c r="K642" s="5" t="str">
        <f>IF(salesD_1[[#This Row],[Total_Amount]]&gt;=2000,"High",IF(salesD_1[[#This Row],[Total_Amount]]&gt;=1000,"Medium","Low"))</f>
        <v>High</v>
      </c>
    </row>
    <row r="643" spans="1:11" x14ac:dyDescent="0.3">
      <c r="A643" t="s">
        <v>1837</v>
      </c>
      <c r="B643" s="2">
        <v>45365</v>
      </c>
      <c r="C643" t="s">
        <v>263</v>
      </c>
      <c r="D643" t="s">
        <v>919</v>
      </c>
      <c r="E643" t="s">
        <v>1162</v>
      </c>
      <c r="F643">
        <v>3</v>
      </c>
      <c r="G643">
        <v>338.79</v>
      </c>
      <c r="H643">
        <v>0.01</v>
      </c>
      <c r="I643" t="s">
        <v>1189</v>
      </c>
      <c r="J643">
        <v>1006.2063000000001</v>
      </c>
      <c r="K643" s="5" t="str">
        <f>IF(salesD_1[[#This Row],[Total_Amount]]&gt;=2000,"High",IF(salesD_1[[#This Row],[Total_Amount]]&gt;=1000,"Medium","Low"))</f>
        <v>Medium</v>
      </c>
    </row>
    <row r="644" spans="1:11" x14ac:dyDescent="0.3">
      <c r="A644" t="s">
        <v>1838</v>
      </c>
      <c r="B644" s="2">
        <v>45711</v>
      </c>
      <c r="C644" t="s">
        <v>268</v>
      </c>
      <c r="D644" t="s">
        <v>1083</v>
      </c>
      <c r="E644" t="s">
        <v>1122</v>
      </c>
      <c r="F644">
        <v>3</v>
      </c>
      <c r="G644">
        <v>853.32</v>
      </c>
      <c r="H644">
        <v>7.0000000000000007E-2</v>
      </c>
      <c r="I644" t="s">
        <v>1194</v>
      </c>
      <c r="J644">
        <v>2380.7628</v>
      </c>
      <c r="K644" s="5" t="str">
        <f>IF(salesD_1[[#This Row],[Total_Amount]]&gt;=2000,"High",IF(salesD_1[[#This Row],[Total_Amount]]&gt;=1000,"Medium","Low"))</f>
        <v>High</v>
      </c>
    </row>
    <row r="645" spans="1:11" x14ac:dyDescent="0.3">
      <c r="A645" t="s">
        <v>1839</v>
      </c>
      <c r="B645" s="2">
        <v>45586</v>
      </c>
      <c r="C645" t="s">
        <v>272</v>
      </c>
      <c r="D645" t="s">
        <v>1041</v>
      </c>
      <c r="E645" t="s">
        <v>1141</v>
      </c>
      <c r="F645">
        <v>3</v>
      </c>
      <c r="G645">
        <v>89.78</v>
      </c>
      <c r="H645">
        <v>0.2</v>
      </c>
      <c r="I645" t="s">
        <v>1194</v>
      </c>
      <c r="J645">
        <v>215.47200000000001</v>
      </c>
      <c r="K645" s="5" t="str">
        <f>IF(salesD_1[[#This Row],[Total_Amount]]&gt;=2000,"High",IF(salesD_1[[#This Row],[Total_Amount]]&gt;=1000,"Medium","Low"))</f>
        <v>Low</v>
      </c>
    </row>
    <row r="646" spans="1:11" x14ac:dyDescent="0.3">
      <c r="A646" t="s">
        <v>1840</v>
      </c>
      <c r="B646" s="2">
        <v>45334</v>
      </c>
      <c r="C646" t="s">
        <v>333</v>
      </c>
      <c r="D646" t="s">
        <v>977</v>
      </c>
      <c r="E646" t="s">
        <v>1122</v>
      </c>
      <c r="F646">
        <v>1</v>
      </c>
      <c r="G646">
        <v>172.04</v>
      </c>
      <c r="H646">
        <v>0.04</v>
      </c>
      <c r="I646" t="s">
        <v>1191</v>
      </c>
      <c r="J646">
        <v>165.1584</v>
      </c>
      <c r="K646" s="5" t="str">
        <f>IF(salesD_1[[#This Row],[Total_Amount]]&gt;=2000,"High",IF(salesD_1[[#This Row],[Total_Amount]]&gt;=1000,"Medium","Low"))</f>
        <v>Low</v>
      </c>
    </row>
    <row r="647" spans="1:11" x14ac:dyDescent="0.3">
      <c r="A647" t="s">
        <v>1841</v>
      </c>
      <c r="B647" s="2">
        <v>45333</v>
      </c>
      <c r="C647" t="s">
        <v>739</v>
      </c>
      <c r="D647" t="s">
        <v>974</v>
      </c>
      <c r="E647" t="s">
        <v>1122</v>
      </c>
      <c r="F647">
        <v>1</v>
      </c>
      <c r="G647">
        <v>389.2</v>
      </c>
      <c r="H647">
        <v>0.05</v>
      </c>
      <c r="I647" t="s">
        <v>1189</v>
      </c>
      <c r="J647">
        <v>369.74</v>
      </c>
      <c r="K647" s="5" t="str">
        <f>IF(salesD_1[[#This Row],[Total_Amount]]&gt;=2000,"High",IF(salesD_1[[#This Row],[Total_Amount]]&gt;=1000,"Medium","Low"))</f>
        <v>Low</v>
      </c>
    </row>
    <row r="648" spans="1:11" x14ac:dyDescent="0.3">
      <c r="A648" t="s">
        <v>1842</v>
      </c>
      <c r="B648" s="2">
        <v>45778</v>
      </c>
      <c r="C648" t="s">
        <v>730</v>
      </c>
      <c r="D648" t="s">
        <v>1044</v>
      </c>
      <c r="E648" t="s">
        <v>1162</v>
      </c>
      <c r="F648">
        <v>3</v>
      </c>
      <c r="G648">
        <v>865.96</v>
      </c>
      <c r="H648">
        <v>0.12</v>
      </c>
      <c r="I648" t="s">
        <v>1191</v>
      </c>
      <c r="J648">
        <v>2286.1343999999999</v>
      </c>
      <c r="K648" s="5" t="str">
        <f>IF(salesD_1[[#This Row],[Total_Amount]]&gt;=2000,"High",IF(salesD_1[[#This Row],[Total_Amount]]&gt;=1000,"Medium","Low"))</f>
        <v>High</v>
      </c>
    </row>
    <row r="649" spans="1:11" x14ac:dyDescent="0.3">
      <c r="A649" t="s">
        <v>1843</v>
      </c>
      <c r="B649" s="2">
        <v>45592</v>
      </c>
      <c r="C649" t="s">
        <v>301</v>
      </c>
      <c r="D649" t="s">
        <v>861</v>
      </c>
      <c r="E649" t="s">
        <v>1122</v>
      </c>
      <c r="F649">
        <v>3</v>
      </c>
      <c r="G649">
        <v>79.95</v>
      </c>
      <c r="H649">
        <v>0.2</v>
      </c>
      <c r="I649" t="s">
        <v>1194</v>
      </c>
      <c r="J649">
        <v>191.88</v>
      </c>
      <c r="K649" s="5" t="str">
        <f>IF(salesD_1[[#This Row],[Total_Amount]]&gt;=2000,"High",IF(salesD_1[[#This Row],[Total_Amount]]&gt;=1000,"Medium","Low"))</f>
        <v>Low</v>
      </c>
    </row>
    <row r="650" spans="1:11" x14ac:dyDescent="0.3">
      <c r="A650" t="s">
        <v>1844</v>
      </c>
      <c r="B650" s="2">
        <v>45259</v>
      </c>
      <c r="C650" t="s">
        <v>611</v>
      </c>
      <c r="D650" t="s">
        <v>885</v>
      </c>
      <c r="E650" t="s">
        <v>1144</v>
      </c>
      <c r="F650">
        <v>1</v>
      </c>
      <c r="G650">
        <v>566.5</v>
      </c>
      <c r="H650">
        <v>0.25</v>
      </c>
      <c r="I650" t="s">
        <v>1194</v>
      </c>
      <c r="J650">
        <v>424.875</v>
      </c>
      <c r="K650" s="5" t="str">
        <f>IF(salesD_1[[#This Row],[Total_Amount]]&gt;=2000,"High",IF(salesD_1[[#This Row],[Total_Amount]]&gt;=1000,"Medium","Low"))</f>
        <v>Low</v>
      </c>
    </row>
    <row r="651" spans="1:11" x14ac:dyDescent="0.3">
      <c r="A651" t="s">
        <v>1845</v>
      </c>
      <c r="B651" s="2">
        <v>45801</v>
      </c>
      <c r="C651" t="s">
        <v>646</v>
      </c>
      <c r="D651" t="s">
        <v>868</v>
      </c>
      <c r="E651" t="s">
        <v>1117</v>
      </c>
      <c r="F651">
        <v>2</v>
      </c>
      <c r="G651">
        <v>347.95</v>
      </c>
      <c r="H651">
        <v>0.13</v>
      </c>
      <c r="I651" t="s">
        <v>1194</v>
      </c>
      <c r="J651">
        <v>605.43299999999999</v>
      </c>
      <c r="K651" s="5" t="str">
        <f>IF(salesD_1[[#This Row],[Total_Amount]]&gt;=2000,"High",IF(salesD_1[[#This Row],[Total_Amount]]&gt;=1000,"Medium","Low"))</f>
        <v>Low</v>
      </c>
    </row>
    <row r="652" spans="1:11" x14ac:dyDescent="0.3">
      <c r="A652" t="s">
        <v>1846</v>
      </c>
      <c r="B652" s="2">
        <v>45347</v>
      </c>
      <c r="C652" t="s">
        <v>359</v>
      </c>
      <c r="D652" t="s">
        <v>986</v>
      </c>
      <c r="E652" t="s">
        <v>1131</v>
      </c>
      <c r="F652">
        <v>2</v>
      </c>
      <c r="G652">
        <v>250.83</v>
      </c>
      <c r="H652">
        <v>0.15</v>
      </c>
      <c r="I652" t="s">
        <v>1191</v>
      </c>
      <c r="J652">
        <v>426.411</v>
      </c>
      <c r="K652" s="5" t="str">
        <f>IF(salesD_1[[#This Row],[Total_Amount]]&gt;=2000,"High",IF(salesD_1[[#This Row],[Total_Amount]]&gt;=1000,"Medium","Low"))</f>
        <v>Low</v>
      </c>
    </row>
    <row r="653" spans="1:11" x14ac:dyDescent="0.3">
      <c r="A653" t="s">
        <v>1847</v>
      </c>
      <c r="B653" s="2">
        <v>45721</v>
      </c>
      <c r="C653" t="s">
        <v>272</v>
      </c>
      <c r="D653" t="s">
        <v>1026</v>
      </c>
      <c r="E653" t="s">
        <v>1122</v>
      </c>
      <c r="F653">
        <v>1</v>
      </c>
      <c r="G653">
        <v>888.05</v>
      </c>
      <c r="H653">
        <v>0.2</v>
      </c>
      <c r="I653" t="s">
        <v>1191</v>
      </c>
      <c r="J653">
        <v>710.44</v>
      </c>
      <c r="K653" s="5" t="str">
        <f>IF(salesD_1[[#This Row],[Total_Amount]]&gt;=2000,"High",IF(salesD_1[[#This Row],[Total_Amount]]&gt;=1000,"Medium","Low"))</f>
        <v>Low</v>
      </c>
    </row>
    <row r="654" spans="1:11" x14ac:dyDescent="0.3">
      <c r="A654" t="s">
        <v>1848</v>
      </c>
      <c r="B654" s="2">
        <v>45531</v>
      </c>
      <c r="C654" t="s">
        <v>29</v>
      </c>
      <c r="D654" t="s">
        <v>926</v>
      </c>
      <c r="E654" t="s">
        <v>1175</v>
      </c>
      <c r="F654">
        <v>2</v>
      </c>
      <c r="G654">
        <v>673.02</v>
      </c>
      <c r="H654">
        <v>0.11</v>
      </c>
      <c r="I654" t="s">
        <v>1191</v>
      </c>
      <c r="J654">
        <v>1197.9756</v>
      </c>
      <c r="K654" s="5" t="str">
        <f>IF(salesD_1[[#This Row],[Total_Amount]]&gt;=2000,"High",IF(salesD_1[[#This Row],[Total_Amount]]&gt;=1000,"Medium","Low"))</f>
        <v>Medium</v>
      </c>
    </row>
    <row r="655" spans="1:11" x14ac:dyDescent="0.3">
      <c r="A655" t="s">
        <v>1849</v>
      </c>
      <c r="B655" s="2">
        <v>45332</v>
      </c>
      <c r="C655" t="s">
        <v>700</v>
      </c>
      <c r="D655" t="s">
        <v>1004</v>
      </c>
      <c r="E655" t="s">
        <v>1131</v>
      </c>
      <c r="F655">
        <v>2</v>
      </c>
      <c r="G655">
        <v>492.62</v>
      </c>
      <c r="H655">
        <v>0.26</v>
      </c>
      <c r="I655" t="s">
        <v>1194</v>
      </c>
      <c r="J655">
        <v>729.07759999999996</v>
      </c>
      <c r="K655" s="5" t="str">
        <f>IF(salesD_1[[#This Row],[Total_Amount]]&gt;=2000,"High",IF(salesD_1[[#This Row],[Total_Amount]]&gt;=1000,"Medium","Low"))</f>
        <v>Low</v>
      </c>
    </row>
    <row r="656" spans="1:11" x14ac:dyDescent="0.3">
      <c r="A656" t="s">
        <v>1850</v>
      </c>
      <c r="B656" s="2">
        <v>45344</v>
      </c>
      <c r="C656" t="s">
        <v>603</v>
      </c>
      <c r="D656" t="s">
        <v>1068</v>
      </c>
      <c r="E656" t="s">
        <v>1131</v>
      </c>
      <c r="F656">
        <v>4</v>
      </c>
      <c r="G656">
        <v>986.93</v>
      </c>
      <c r="H656">
        <v>0.01</v>
      </c>
      <c r="I656" t="s">
        <v>1189</v>
      </c>
      <c r="J656">
        <v>3908.2428</v>
      </c>
      <c r="K656" s="5" t="str">
        <f>IF(salesD_1[[#This Row],[Total_Amount]]&gt;=2000,"High",IF(salesD_1[[#This Row],[Total_Amount]]&gt;=1000,"Medium","Low"))</f>
        <v>High</v>
      </c>
    </row>
    <row r="657" spans="1:11" x14ac:dyDescent="0.3">
      <c r="A657" t="s">
        <v>1851</v>
      </c>
      <c r="B657" s="2">
        <v>45388</v>
      </c>
      <c r="C657" t="s">
        <v>758</v>
      </c>
      <c r="D657" t="s">
        <v>872</v>
      </c>
      <c r="E657" t="s">
        <v>1159</v>
      </c>
      <c r="F657">
        <v>4</v>
      </c>
      <c r="G657">
        <v>411.68</v>
      </c>
      <c r="H657">
        <v>0.06</v>
      </c>
      <c r="I657" t="s">
        <v>1191</v>
      </c>
      <c r="J657">
        <v>1547.9168</v>
      </c>
      <c r="K657" s="5" t="str">
        <f>IF(salesD_1[[#This Row],[Total_Amount]]&gt;=2000,"High",IF(salesD_1[[#This Row],[Total_Amount]]&gt;=1000,"Medium","Low"))</f>
        <v>Medium</v>
      </c>
    </row>
    <row r="658" spans="1:11" x14ac:dyDescent="0.3">
      <c r="A658" t="s">
        <v>1852</v>
      </c>
      <c r="B658" s="2">
        <v>45397</v>
      </c>
      <c r="C658" t="s">
        <v>375</v>
      </c>
      <c r="D658" t="s">
        <v>916</v>
      </c>
      <c r="E658" t="s">
        <v>1172</v>
      </c>
      <c r="F658">
        <v>2</v>
      </c>
      <c r="G658">
        <v>637.55999999999995</v>
      </c>
      <c r="H658">
        <v>0.05</v>
      </c>
      <c r="I658" t="s">
        <v>1194</v>
      </c>
      <c r="J658">
        <v>1211.364</v>
      </c>
      <c r="K658" s="5" t="str">
        <f>IF(salesD_1[[#This Row],[Total_Amount]]&gt;=2000,"High",IF(salesD_1[[#This Row],[Total_Amount]]&gt;=1000,"Medium","Low"))</f>
        <v>Medium</v>
      </c>
    </row>
    <row r="659" spans="1:11" x14ac:dyDescent="0.3">
      <c r="A659" t="s">
        <v>1853</v>
      </c>
      <c r="B659" s="2">
        <v>45633</v>
      </c>
      <c r="C659" t="s">
        <v>44</v>
      </c>
      <c r="D659" t="s">
        <v>841</v>
      </c>
      <c r="E659" t="s">
        <v>1131</v>
      </c>
      <c r="F659">
        <v>3</v>
      </c>
      <c r="G659">
        <v>706.87</v>
      </c>
      <c r="H659">
        <v>0.27</v>
      </c>
      <c r="I659" t="s">
        <v>1189</v>
      </c>
      <c r="J659">
        <v>1548.0453</v>
      </c>
      <c r="K659" s="5" t="str">
        <f>IF(salesD_1[[#This Row],[Total_Amount]]&gt;=2000,"High",IF(salesD_1[[#This Row],[Total_Amount]]&gt;=1000,"Medium","Low"))</f>
        <v>Medium</v>
      </c>
    </row>
    <row r="660" spans="1:11" x14ac:dyDescent="0.3">
      <c r="A660" t="s">
        <v>1854</v>
      </c>
      <c r="B660" s="2">
        <v>45629</v>
      </c>
      <c r="C660" t="s">
        <v>129</v>
      </c>
      <c r="D660" t="s">
        <v>848</v>
      </c>
      <c r="E660" t="s">
        <v>1141</v>
      </c>
      <c r="F660">
        <v>2</v>
      </c>
      <c r="G660">
        <v>884.48</v>
      </c>
      <c r="H660">
        <v>0</v>
      </c>
      <c r="I660" t="s">
        <v>1194</v>
      </c>
      <c r="J660">
        <v>1768.96</v>
      </c>
      <c r="K660" s="5" t="str">
        <f>IF(salesD_1[[#This Row],[Total_Amount]]&gt;=2000,"High",IF(salesD_1[[#This Row],[Total_Amount]]&gt;=1000,"Medium","Low"))</f>
        <v>Medium</v>
      </c>
    </row>
    <row r="661" spans="1:11" x14ac:dyDescent="0.3">
      <c r="A661" t="s">
        <v>1855</v>
      </c>
      <c r="B661" s="2">
        <v>45291</v>
      </c>
      <c r="C661" t="s">
        <v>115</v>
      </c>
      <c r="D661" t="s">
        <v>1089</v>
      </c>
      <c r="E661" t="s">
        <v>1134</v>
      </c>
      <c r="F661">
        <v>3</v>
      </c>
      <c r="G661">
        <v>718.23</v>
      </c>
      <c r="H661">
        <v>0.19</v>
      </c>
      <c r="I661" t="s">
        <v>1191</v>
      </c>
      <c r="J661">
        <v>1745.2989</v>
      </c>
      <c r="K661" s="5" t="str">
        <f>IF(salesD_1[[#This Row],[Total_Amount]]&gt;=2000,"High",IF(salesD_1[[#This Row],[Total_Amount]]&gt;=1000,"Medium","Low"))</f>
        <v>Medium</v>
      </c>
    </row>
    <row r="662" spans="1:11" x14ac:dyDescent="0.3">
      <c r="A662" t="s">
        <v>1856</v>
      </c>
      <c r="B662" s="2">
        <v>45914</v>
      </c>
      <c r="C662" t="s">
        <v>319</v>
      </c>
      <c r="D662" t="s">
        <v>1083</v>
      </c>
      <c r="E662" t="s">
        <v>1175</v>
      </c>
      <c r="F662">
        <v>3</v>
      </c>
      <c r="G662">
        <v>107.44</v>
      </c>
      <c r="H662">
        <v>0.27</v>
      </c>
      <c r="I662" t="s">
        <v>1191</v>
      </c>
      <c r="J662">
        <v>235.2936</v>
      </c>
      <c r="K662" s="5" t="str">
        <f>IF(salesD_1[[#This Row],[Total_Amount]]&gt;=2000,"High",IF(salesD_1[[#This Row],[Total_Amount]]&gt;=1000,"Medium","Low"))</f>
        <v>Low</v>
      </c>
    </row>
    <row r="663" spans="1:11" x14ac:dyDescent="0.3">
      <c r="A663" t="s">
        <v>1857</v>
      </c>
      <c r="B663" s="2">
        <v>45673</v>
      </c>
      <c r="C663" t="s">
        <v>131</v>
      </c>
      <c r="D663" t="s">
        <v>948</v>
      </c>
      <c r="E663" t="s">
        <v>1131</v>
      </c>
      <c r="F663">
        <v>4</v>
      </c>
      <c r="G663">
        <v>608.97</v>
      </c>
      <c r="H663">
        <v>0.14000000000000001</v>
      </c>
      <c r="I663" t="s">
        <v>1194</v>
      </c>
      <c r="J663">
        <v>2094.8568</v>
      </c>
      <c r="K663" s="5" t="str">
        <f>IF(salesD_1[[#This Row],[Total_Amount]]&gt;=2000,"High",IF(salesD_1[[#This Row],[Total_Amount]]&gt;=1000,"Medium","Low"))</f>
        <v>High</v>
      </c>
    </row>
    <row r="664" spans="1:11" x14ac:dyDescent="0.3">
      <c r="A664" t="s">
        <v>1858</v>
      </c>
      <c r="B664" s="2">
        <v>45689</v>
      </c>
      <c r="C664" t="s">
        <v>570</v>
      </c>
      <c r="D664" t="s">
        <v>995</v>
      </c>
      <c r="E664" t="s">
        <v>1141</v>
      </c>
      <c r="F664">
        <v>3</v>
      </c>
      <c r="G664">
        <v>260.45999999999998</v>
      </c>
      <c r="H664">
        <v>0.09</v>
      </c>
      <c r="I664" t="s">
        <v>1189</v>
      </c>
      <c r="J664">
        <v>711.05579999999986</v>
      </c>
      <c r="K664" s="5" t="str">
        <f>IF(salesD_1[[#This Row],[Total_Amount]]&gt;=2000,"High",IF(salesD_1[[#This Row],[Total_Amount]]&gt;=1000,"Medium","Low"))</f>
        <v>Low</v>
      </c>
    </row>
    <row r="665" spans="1:11" x14ac:dyDescent="0.3">
      <c r="A665" t="s">
        <v>1859</v>
      </c>
      <c r="B665" s="2">
        <v>45646</v>
      </c>
      <c r="C665" t="s">
        <v>234</v>
      </c>
      <c r="D665" t="s">
        <v>872</v>
      </c>
      <c r="E665" t="s">
        <v>1141</v>
      </c>
      <c r="F665">
        <v>1</v>
      </c>
      <c r="G665">
        <v>747.03</v>
      </c>
      <c r="H665">
        <v>0.01</v>
      </c>
      <c r="I665" t="s">
        <v>1189</v>
      </c>
      <c r="J665">
        <v>739.55970000000002</v>
      </c>
      <c r="K665" s="5" t="str">
        <f>IF(salesD_1[[#This Row],[Total_Amount]]&gt;=2000,"High",IF(salesD_1[[#This Row],[Total_Amount]]&gt;=1000,"Medium","Low"))</f>
        <v>Low</v>
      </c>
    </row>
    <row r="666" spans="1:11" x14ac:dyDescent="0.3">
      <c r="A666" t="s">
        <v>1860</v>
      </c>
      <c r="B666" s="2">
        <v>45475</v>
      </c>
      <c r="C666" t="s">
        <v>648</v>
      </c>
      <c r="D666" t="s">
        <v>1228</v>
      </c>
      <c r="E666" t="s">
        <v>1147</v>
      </c>
      <c r="F666">
        <v>4</v>
      </c>
      <c r="G666">
        <v>700.88</v>
      </c>
      <c r="H666">
        <v>0.23</v>
      </c>
      <c r="I666" t="s">
        <v>1191</v>
      </c>
      <c r="J666">
        <v>2158.7103999999999</v>
      </c>
      <c r="K666" s="5" t="str">
        <f>IF(salesD_1[[#This Row],[Total_Amount]]&gt;=2000,"High",IF(salesD_1[[#This Row],[Total_Amount]]&gt;=1000,"Medium","Low"))</f>
        <v>High</v>
      </c>
    </row>
    <row r="667" spans="1:11" x14ac:dyDescent="0.3">
      <c r="A667" t="s">
        <v>1861</v>
      </c>
      <c r="B667" s="2">
        <v>45781</v>
      </c>
      <c r="C667" t="s">
        <v>117</v>
      </c>
      <c r="D667" t="s">
        <v>1098</v>
      </c>
      <c r="E667" t="s">
        <v>1164</v>
      </c>
      <c r="F667">
        <v>4</v>
      </c>
      <c r="G667">
        <v>20.09</v>
      </c>
      <c r="H667">
        <v>0.16</v>
      </c>
      <c r="I667" t="s">
        <v>1191</v>
      </c>
      <c r="J667">
        <v>67.502399999999994</v>
      </c>
      <c r="K667" s="5" t="str">
        <f>IF(salesD_1[[#This Row],[Total_Amount]]&gt;=2000,"High",IF(salesD_1[[#This Row],[Total_Amount]]&gt;=1000,"Medium","Low"))</f>
        <v>Low</v>
      </c>
    </row>
    <row r="668" spans="1:11" x14ac:dyDescent="0.3">
      <c r="A668" t="s">
        <v>1862</v>
      </c>
      <c r="B668" s="2">
        <v>45654</v>
      </c>
      <c r="C668" t="s">
        <v>142</v>
      </c>
      <c r="D668" t="s">
        <v>919</v>
      </c>
      <c r="E668" t="s">
        <v>1157</v>
      </c>
      <c r="F668">
        <v>3</v>
      </c>
      <c r="G668">
        <v>917.64</v>
      </c>
      <c r="H668">
        <v>0.24</v>
      </c>
      <c r="I668" t="s">
        <v>1191</v>
      </c>
      <c r="J668">
        <v>2092.2192</v>
      </c>
      <c r="K668" s="5" t="str">
        <f>IF(salesD_1[[#This Row],[Total_Amount]]&gt;=2000,"High",IF(salesD_1[[#This Row],[Total_Amount]]&gt;=1000,"Medium","Low"))</f>
        <v>High</v>
      </c>
    </row>
    <row r="669" spans="1:11" x14ac:dyDescent="0.3">
      <c r="A669" t="s">
        <v>1863</v>
      </c>
      <c r="B669" s="2">
        <v>45594</v>
      </c>
      <c r="C669" t="s">
        <v>123</v>
      </c>
      <c r="D669" t="s">
        <v>868</v>
      </c>
      <c r="E669" t="s">
        <v>1117</v>
      </c>
      <c r="F669">
        <v>1</v>
      </c>
      <c r="G669">
        <v>242.08</v>
      </c>
      <c r="H669">
        <v>0.18</v>
      </c>
      <c r="I669" t="s">
        <v>1191</v>
      </c>
      <c r="J669">
        <v>198.50559999999999</v>
      </c>
      <c r="K669" s="5" t="str">
        <f>IF(salesD_1[[#This Row],[Total_Amount]]&gt;=2000,"High",IF(salesD_1[[#This Row],[Total_Amount]]&gt;=1000,"Medium","Low"))</f>
        <v>Low</v>
      </c>
    </row>
    <row r="670" spans="1:11" x14ac:dyDescent="0.3">
      <c r="A670" t="s">
        <v>1864</v>
      </c>
      <c r="B670" s="2">
        <v>45581</v>
      </c>
      <c r="C670" t="s">
        <v>133</v>
      </c>
      <c r="D670" t="s">
        <v>1001</v>
      </c>
      <c r="E670" t="s">
        <v>1144</v>
      </c>
      <c r="F670">
        <v>1</v>
      </c>
      <c r="G670">
        <v>536.67999999999995</v>
      </c>
      <c r="H670">
        <v>0.27</v>
      </c>
      <c r="I670" t="s">
        <v>1189</v>
      </c>
      <c r="J670">
        <v>391.77640000000002</v>
      </c>
      <c r="K670" s="5" t="str">
        <f>IF(salesD_1[[#This Row],[Total_Amount]]&gt;=2000,"High",IF(salesD_1[[#This Row],[Total_Amount]]&gt;=1000,"Medium","Low"))</f>
        <v>Low</v>
      </c>
    </row>
    <row r="671" spans="1:11" x14ac:dyDescent="0.3">
      <c r="A671" t="s">
        <v>1865</v>
      </c>
      <c r="B671" s="2">
        <v>45748</v>
      </c>
      <c r="C671" t="s">
        <v>197</v>
      </c>
      <c r="D671" t="s">
        <v>894</v>
      </c>
      <c r="E671" t="s">
        <v>1134</v>
      </c>
      <c r="F671">
        <v>2</v>
      </c>
      <c r="G671">
        <v>145.18</v>
      </c>
      <c r="H671">
        <v>0.26</v>
      </c>
      <c r="I671" t="s">
        <v>1191</v>
      </c>
      <c r="J671">
        <v>214.8664</v>
      </c>
      <c r="K671" s="5" t="str">
        <f>IF(salesD_1[[#This Row],[Total_Amount]]&gt;=2000,"High",IF(salesD_1[[#This Row],[Total_Amount]]&gt;=1000,"Medium","Low"))</f>
        <v>Low</v>
      </c>
    </row>
    <row r="672" spans="1:11" x14ac:dyDescent="0.3">
      <c r="A672" t="s">
        <v>1866</v>
      </c>
      <c r="B672" s="2">
        <v>45369</v>
      </c>
      <c r="C672" t="s">
        <v>378</v>
      </c>
      <c r="D672" t="s">
        <v>1013</v>
      </c>
      <c r="E672" t="s">
        <v>1134</v>
      </c>
      <c r="F672">
        <v>2</v>
      </c>
      <c r="G672">
        <v>132.77000000000001</v>
      </c>
      <c r="H672">
        <v>0.13</v>
      </c>
      <c r="I672" t="s">
        <v>1194</v>
      </c>
      <c r="J672">
        <v>231.0198</v>
      </c>
      <c r="K672" s="5" t="str">
        <f>IF(salesD_1[[#This Row],[Total_Amount]]&gt;=2000,"High",IF(salesD_1[[#This Row],[Total_Amount]]&gt;=1000,"Medium","Low"))</f>
        <v>Low</v>
      </c>
    </row>
    <row r="673" spans="1:11" x14ac:dyDescent="0.3">
      <c r="A673" t="s">
        <v>1867</v>
      </c>
      <c r="B673" s="2">
        <v>45701</v>
      </c>
      <c r="C673" t="s">
        <v>42</v>
      </c>
      <c r="D673" t="s">
        <v>933</v>
      </c>
      <c r="E673" t="s">
        <v>1151</v>
      </c>
      <c r="F673">
        <v>4</v>
      </c>
      <c r="G673">
        <v>682.11</v>
      </c>
      <c r="H673">
        <v>0.14000000000000001</v>
      </c>
      <c r="I673" t="s">
        <v>1189</v>
      </c>
      <c r="J673">
        <v>2346.4584</v>
      </c>
      <c r="K673" s="5" t="str">
        <f>IF(salesD_1[[#This Row],[Total_Amount]]&gt;=2000,"High",IF(salesD_1[[#This Row],[Total_Amount]]&gt;=1000,"Medium","Low"))</f>
        <v>High</v>
      </c>
    </row>
    <row r="674" spans="1:11" x14ac:dyDescent="0.3">
      <c r="A674" t="s">
        <v>1868</v>
      </c>
      <c r="B674" s="2">
        <v>45510</v>
      </c>
      <c r="C674" t="s">
        <v>1869</v>
      </c>
      <c r="D674" t="s">
        <v>930</v>
      </c>
      <c r="E674" t="s">
        <v>1172</v>
      </c>
      <c r="F674">
        <v>4</v>
      </c>
      <c r="G674">
        <v>502.95</v>
      </c>
      <c r="H674">
        <v>0.14000000000000001</v>
      </c>
      <c r="I674" t="s">
        <v>1194</v>
      </c>
      <c r="J674">
        <v>1730.1479999999999</v>
      </c>
      <c r="K674" s="5" t="str">
        <f>IF(salesD_1[[#This Row],[Total_Amount]]&gt;=2000,"High",IF(salesD_1[[#This Row],[Total_Amount]]&gt;=1000,"Medium","Low"))</f>
        <v>Medium</v>
      </c>
    </row>
    <row r="675" spans="1:11" x14ac:dyDescent="0.3">
      <c r="A675" t="s">
        <v>1870</v>
      </c>
      <c r="B675" s="2">
        <v>45538</v>
      </c>
      <c r="C675" t="s">
        <v>398</v>
      </c>
      <c r="D675" t="s">
        <v>919</v>
      </c>
      <c r="E675" t="s">
        <v>1169</v>
      </c>
      <c r="F675">
        <v>2</v>
      </c>
      <c r="G675">
        <v>472.08</v>
      </c>
      <c r="H675">
        <v>7.0000000000000007E-2</v>
      </c>
      <c r="I675" t="s">
        <v>1189</v>
      </c>
      <c r="J675">
        <v>878.0687999999999</v>
      </c>
      <c r="K675" s="5" t="str">
        <f>IF(salesD_1[[#This Row],[Total_Amount]]&gt;=2000,"High",IF(salesD_1[[#This Row],[Total_Amount]]&gt;=1000,"Medium","Low"))</f>
        <v>Low</v>
      </c>
    </row>
    <row r="676" spans="1:11" x14ac:dyDescent="0.3">
      <c r="A676" t="s">
        <v>1871</v>
      </c>
      <c r="B676" s="2">
        <v>45665</v>
      </c>
      <c r="C676" t="s">
        <v>750</v>
      </c>
      <c r="D676" t="s">
        <v>983</v>
      </c>
      <c r="E676" t="s">
        <v>1172</v>
      </c>
      <c r="F676">
        <v>2</v>
      </c>
      <c r="G676">
        <v>218.11</v>
      </c>
      <c r="H676">
        <v>0.02</v>
      </c>
      <c r="I676" t="s">
        <v>1194</v>
      </c>
      <c r="J676">
        <v>427.49560000000002</v>
      </c>
      <c r="K676" s="5" t="str">
        <f>IF(salesD_1[[#This Row],[Total_Amount]]&gt;=2000,"High",IF(salesD_1[[#This Row],[Total_Amount]]&gt;=1000,"Medium","Low"))</f>
        <v>Low</v>
      </c>
    </row>
    <row r="677" spans="1:11" x14ac:dyDescent="0.3">
      <c r="A677" t="s">
        <v>1872</v>
      </c>
      <c r="B677" s="2">
        <v>45859</v>
      </c>
      <c r="C677" t="s">
        <v>133</v>
      </c>
      <c r="D677" t="s">
        <v>792</v>
      </c>
      <c r="E677" t="s">
        <v>1141</v>
      </c>
      <c r="F677">
        <v>4</v>
      </c>
      <c r="G677">
        <v>845.58</v>
      </c>
      <c r="H677">
        <v>0.06</v>
      </c>
      <c r="I677" t="s">
        <v>1191</v>
      </c>
      <c r="J677">
        <v>3179.3807999999999</v>
      </c>
      <c r="K677" s="5" t="str">
        <f>IF(salesD_1[[#This Row],[Total_Amount]]&gt;=2000,"High",IF(salesD_1[[#This Row],[Total_Amount]]&gt;=1000,"Medium","Low"))</f>
        <v>High</v>
      </c>
    </row>
    <row r="678" spans="1:11" x14ac:dyDescent="0.3">
      <c r="A678" t="s">
        <v>1873</v>
      </c>
      <c r="B678" s="2">
        <v>45255</v>
      </c>
      <c r="C678" t="s">
        <v>242</v>
      </c>
      <c r="D678" t="s">
        <v>1053</v>
      </c>
      <c r="E678" t="s">
        <v>1126</v>
      </c>
      <c r="F678">
        <v>2</v>
      </c>
      <c r="G678">
        <v>111.28</v>
      </c>
      <c r="H678">
        <v>0.14000000000000001</v>
      </c>
      <c r="I678" t="s">
        <v>1189</v>
      </c>
      <c r="J678">
        <v>191.4016</v>
      </c>
      <c r="K678" s="5" t="str">
        <f>IF(salesD_1[[#This Row],[Total_Amount]]&gt;=2000,"High",IF(salesD_1[[#This Row],[Total_Amount]]&gt;=1000,"Medium","Low"))</f>
        <v>Low</v>
      </c>
    </row>
    <row r="679" spans="1:11" x14ac:dyDescent="0.3">
      <c r="A679" t="s">
        <v>1874</v>
      </c>
      <c r="B679" s="2">
        <v>45842</v>
      </c>
      <c r="C679" t="s">
        <v>313</v>
      </c>
      <c r="D679" t="s">
        <v>989</v>
      </c>
      <c r="E679" t="s">
        <v>1164</v>
      </c>
      <c r="F679">
        <v>2</v>
      </c>
      <c r="G679">
        <v>37.21</v>
      </c>
      <c r="H679">
        <v>0.19</v>
      </c>
      <c r="I679" t="s">
        <v>1189</v>
      </c>
      <c r="J679">
        <v>60.280200000000008</v>
      </c>
      <c r="K679" s="5" t="str">
        <f>IF(salesD_1[[#This Row],[Total_Amount]]&gt;=2000,"High",IF(salesD_1[[#This Row],[Total_Amount]]&gt;=1000,"Medium","Low"))</f>
        <v>Low</v>
      </c>
    </row>
    <row r="680" spans="1:11" x14ac:dyDescent="0.3">
      <c r="A680" t="s">
        <v>1875</v>
      </c>
      <c r="B680" s="2">
        <v>45220</v>
      </c>
      <c r="C680" t="s">
        <v>667</v>
      </c>
      <c r="D680" t="s">
        <v>998</v>
      </c>
      <c r="E680" t="s">
        <v>1162</v>
      </c>
      <c r="F680">
        <v>1</v>
      </c>
      <c r="G680">
        <v>331.73</v>
      </c>
      <c r="H680">
        <v>0.04</v>
      </c>
      <c r="I680" t="s">
        <v>1189</v>
      </c>
      <c r="J680">
        <v>318.46080000000001</v>
      </c>
      <c r="K680" s="5" t="str">
        <f>IF(salesD_1[[#This Row],[Total_Amount]]&gt;=2000,"High",IF(salesD_1[[#This Row],[Total_Amount]]&gt;=1000,"Medium","Low"))</f>
        <v>Low</v>
      </c>
    </row>
    <row r="681" spans="1:11" x14ac:dyDescent="0.3">
      <c r="A681" t="s">
        <v>1876</v>
      </c>
      <c r="B681" s="2">
        <v>45273</v>
      </c>
      <c r="C681" t="s">
        <v>585</v>
      </c>
      <c r="D681" t="s">
        <v>1023</v>
      </c>
      <c r="E681" t="s">
        <v>1159</v>
      </c>
      <c r="F681">
        <v>3</v>
      </c>
      <c r="G681">
        <v>306.70999999999998</v>
      </c>
      <c r="H681">
        <v>0.09</v>
      </c>
      <c r="I681" t="s">
        <v>1191</v>
      </c>
      <c r="J681">
        <v>837.31829999999991</v>
      </c>
      <c r="K681" s="5" t="str">
        <f>IF(salesD_1[[#This Row],[Total_Amount]]&gt;=2000,"High",IF(salesD_1[[#This Row],[Total_Amount]]&gt;=1000,"Medium","Low"))</f>
        <v>Low</v>
      </c>
    </row>
    <row r="682" spans="1:11" x14ac:dyDescent="0.3">
      <c r="A682" t="s">
        <v>1877</v>
      </c>
      <c r="B682" s="2">
        <v>45456</v>
      </c>
      <c r="C682" t="s">
        <v>450</v>
      </c>
      <c r="D682" t="s">
        <v>882</v>
      </c>
      <c r="E682" t="s">
        <v>1141</v>
      </c>
      <c r="F682">
        <v>4</v>
      </c>
      <c r="G682">
        <v>484.92</v>
      </c>
      <c r="H682">
        <v>0.28000000000000003</v>
      </c>
      <c r="I682" t="s">
        <v>1191</v>
      </c>
      <c r="J682">
        <v>1396.5696</v>
      </c>
      <c r="K682" s="5" t="str">
        <f>IF(salesD_1[[#This Row],[Total_Amount]]&gt;=2000,"High",IF(salesD_1[[#This Row],[Total_Amount]]&gt;=1000,"Medium","Low"))</f>
        <v>Medium</v>
      </c>
    </row>
    <row r="683" spans="1:11" x14ac:dyDescent="0.3">
      <c r="A683" t="s">
        <v>1878</v>
      </c>
      <c r="B683" s="2">
        <v>45292</v>
      </c>
      <c r="C683" t="s">
        <v>108</v>
      </c>
      <c r="D683" t="s">
        <v>962</v>
      </c>
      <c r="E683" t="s">
        <v>1138</v>
      </c>
      <c r="F683">
        <v>2</v>
      </c>
      <c r="G683">
        <v>42.04</v>
      </c>
      <c r="H683">
        <v>7.0000000000000007E-2</v>
      </c>
      <c r="I683" t="s">
        <v>1189</v>
      </c>
      <c r="J683">
        <v>78.194399999999987</v>
      </c>
      <c r="K683" s="5" t="str">
        <f>IF(salesD_1[[#This Row],[Total_Amount]]&gt;=2000,"High",IF(salesD_1[[#This Row],[Total_Amount]]&gt;=1000,"Medium","Low"))</f>
        <v>Low</v>
      </c>
    </row>
    <row r="684" spans="1:11" x14ac:dyDescent="0.3">
      <c r="A684" t="s">
        <v>1879</v>
      </c>
      <c r="B684" s="2">
        <v>45278</v>
      </c>
      <c r="C684" t="s">
        <v>467</v>
      </c>
      <c r="D684" t="s">
        <v>977</v>
      </c>
      <c r="E684" t="s">
        <v>1141</v>
      </c>
      <c r="F684">
        <v>3</v>
      </c>
      <c r="G684">
        <v>599.48</v>
      </c>
      <c r="H684">
        <v>0.22</v>
      </c>
      <c r="I684" t="s">
        <v>1191</v>
      </c>
      <c r="J684">
        <v>1402.7832000000001</v>
      </c>
      <c r="K684" s="5" t="str">
        <f>IF(salesD_1[[#This Row],[Total_Amount]]&gt;=2000,"High",IF(salesD_1[[#This Row],[Total_Amount]]&gt;=1000,"Medium","Low"))</f>
        <v>Medium</v>
      </c>
    </row>
    <row r="685" spans="1:11" x14ac:dyDescent="0.3">
      <c r="A685" t="s">
        <v>1880</v>
      </c>
      <c r="B685" s="2">
        <v>45232</v>
      </c>
      <c r="C685" t="s">
        <v>574</v>
      </c>
      <c r="D685" t="s">
        <v>855</v>
      </c>
      <c r="E685" t="s">
        <v>1122</v>
      </c>
      <c r="F685">
        <v>3</v>
      </c>
      <c r="G685">
        <v>401.42</v>
      </c>
      <c r="H685">
        <v>0.01</v>
      </c>
      <c r="I685" t="s">
        <v>1194</v>
      </c>
      <c r="J685">
        <v>1192.2174</v>
      </c>
      <c r="K685" s="5" t="str">
        <f>IF(salesD_1[[#This Row],[Total_Amount]]&gt;=2000,"High",IF(salesD_1[[#This Row],[Total_Amount]]&gt;=1000,"Medium","Low"))</f>
        <v>Medium</v>
      </c>
    </row>
    <row r="686" spans="1:11" x14ac:dyDescent="0.3">
      <c r="A686" t="s">
        <v>1881</v>
      </c>
      <c r="B686" s="2">
        <v>45907</v>
      </c>
      <c r="C686" t="s">
        <v>335</v>
      </c>
      <c r="D686" t="s">
        <v>948</v>
      </c>
      <c r="E686" t="s">
        <v>1147</v>
      </c>
      <c r="F686">
        <v>4</v>
      </c>
      <c r="G686">
        <v>442.54</v>
      </c>
      <c r="H686">
        <v>0.06</v>
      </c>
      <c r="I686" t="s">
        <v>1189</v>
      </c>
      <c r="J686">
        <v>1663.9503999999999</v>
      </c>
      <c r="K686" s="5" t="str">
        <f>IF(salesD_1[[#This Row],[Total_Amount]]&gt;=2000,"High",IF(salesD_1[[#This Row],[Total_Amount]]&gt;=1000,"Medium","Low"))</f>
        <v>Medium</v>
      </c>
    </row>
    <row r="687" spans="1:11" x14ac:dyDescent="0.3">
      <c r="A687" t="s">
        <v>1882</v>
      </c>
      <c r="B687" s="2">
        <v>45270</v>
      </c>
      <c r="C687" t="s">
        <v>722</v>
      </c>
      <c r="D687" t="s">
        <v>1077</v>
      </c>
      <c r="E687" t="s">
        <v>1162</v>
      </c>
      <c r="F687">
        <v>4</v>
      </c>
      <c r="G687">
        <v>451.41</v>
      </c>
      <c r="H687">
        <v>0.06</v>
      </c>
      <c r="I687" t="s">
        <v>1191</v>
      </c>
      <c r="J687">
        <v>1697.3016</v>
      </c>
      <c r="K687" s="5" t="str">
        <f>IF(salesD_1[[#This Row],[Total_Amount]]&gt;=2000,"High",IF(salesD_1[[#This Row],[Total_Amount]]&gt;=1000,"Medium","Low"))</f>
        <v>Medium</v>
      </c>
    </row>
    <row r="688" spans="1:11" x14ac:dyDescent="0.3">
      <c r="A688" t="s">
        <v>1883</v>
      </c>
      <c r="B688" s="2">
        <v>45942</v>
      </c>
      <c r="C688" t="s">
        <v>443</v>
      </c>
      <c r="D688" t="s">
        <v>1086</v>
      </c>
      <c r="E688" t="s">
        <v>1151</v>
      </c>
      <c r="F688">
        <v>4</v>
      </c>
      <c r="G688">
        <v>547.21</v>
      </c>
      <c r="H688">
        <v>0.25</v>
      </c>
      <c r="I688" t="s">
        <v>1189</v>
      </c>
      <c r="J688">
        <v>1641.63</v>
      </c>
      <c r="K688" s="5" t="str">
        <f>IF(salesD_1[[#This Row],[Total_Amount]]&gt;=2000,"High",IF(salesD_1[[#This Row],[Total_Amount]]&gt;=1000,"Medium","Low"))</f>
        <v>Medium</v>
      </c>
    </row>
    <row r="689" spans="1:11" x14ac:dyDescent="0.3">
      <c r="A689" t="s">
        <v>1884</v>
      </c>
      <c r="B689" s="2">
        <v>45750</v>
      </c>
      <c r="C689" t="s">
        <v>350</v>
      </c>
      <c r="D689" t="s">
        <v>1074</v>
      </c>
      <c r="E689" t="s">
        <v>1134</v>
      </c>
      <c r="F689">
        <v>1</v>
      </c>
      <c r="G689">
        <v>979.28</v>
      </c>
      <c r="H689">
        <v>0.2</v>
      </c>
      <c r="I689" t="s">
        <v>1191</v>
      </c>
      <c r="J689">
        <v>783.42399999999998</v>
      </c>
      <c r="K689" s="5" t="str">
        <f>IF(salesD_1[[#This Row],[Total_Amount]]&gt;=2000,"High",IF(salesD_1[[#This Row],[Total_Amount]]&gt;=1000,"Medium","Low"))</f>
        <v>Low</v>
      </c>
    </row>
    <row r="690" spans="1:11" x14ac:dyDescent="0.3">
      <c r="A690" t="s">
        <v>1885</v>
      </c>
      <c r="B690" s="2">
        <v>45300</v>
      </c>
      <c r="C690" t="s">
        <v>1201</v>
      </c>
      <c r="D690" t="s">
        <v>980</v>
      </c>
      <c r="E690" t="s">
        <v>1144</v>
      </c>
      <c r="F690">
        <v>4</v>
      </c>
      <c r="G690">
        <v>263.58999999999997</v>
      </c>
      <c r="H690">
        <v>0.04</v>
      </c>
      <c r="I690" t="s">
        <v>1189</v>
      </c>
      <c r="J690">
        <v>1012.1856</v>
      </c>
      <c r="K690" s="5" t="str">
        <f>IF(salesD_1[[#This Row],[Total_Amount]]&gt;=2000,"High",IF(salesD_1[[#This Row],[Total_Amount]]&gt;=1000,"Medium","Low"))</f>
        <v>Medium</v>
      </c>
    </row>
    <row r="691" spans="1:11" x14ac:dyDescent="0.3">
      <c r="A691" t="s">
        <v>1886</v>
      </c>
      <c r="B691" s="2">
        <v>45876</v>
      </c>
      <c r="C691" t="s">
        <v>16</v>
      </c>
      <c r="D691" t="s">
        <v>974</v>
      </c>
      <c r="E691" t="s">
        <v>1138</v>
      </c>
      <c r="F691">
        <v>1</v>
      </c>
      <c r="G691">
        <v>692.75</v>
      </c>
      <c r="H691">
        <v>0.11</v>
      </c>
      <c r="I691" t="s">
        <v>1194</v>
      </c>
      <c r="J691">
        <v>616.54750000000001</v>
      </c>
      <c r="K691" s="5" t="str">
        <f>IF(salesD_1[[#This Row],[Total_Amount]]&gt;=2000,"High",IF(salesD_1[[#This Row],[Total_Amount]]&gt;=1000,"Medium","Low"))</f>
        <v>Low</v>
      </c>
    </row>
    <row r="692" spans="1:11" x14ac:dyDescent="0.3">
      <c r="A692" t="s">
        <v>1887</v>
      </c>
      <c r="B692" s="2">
        <v>45301</v>
      </c>
      <c r="C692" t="s">
        <v>292</v>
      </c>
      <c r="D692" t="s">
        <v>1001</v>
      </c>
      <c r="E692" t="s">
        <v>1131</v>
      </c>
      <c r="F692">
        <v>3</v>
      </c>
      <c r="G692">
        <v>142.83000000000001</v>
      </c>
      <c r="H692">
        <v>0.01</v>
      </c>
      <c r="I692" t="s">
        <v>1189</v>
      </c>
      <c r="J692">
        <v>424.20510000000002</v>
      </c>
      <c r="K692" s="5" t="str">
        <f>IF(salesD_1[[#This Row],[Total_Amount]]&gt;=2000,"High",IF(salesD_1[[#This Row],[Total_Amount]]&gt;=1000,"Medium","Low"))</f>
        <v>Low</v>
      </c>
    </row>
    <row r="693" spans="1:11" x14ac:dyDescent="0.3">
      <c r="A693" t="s">
        <v>1888</v>
      </c>
      <c r="B693" s="2">
        <v>45857</v>
      </c>
      <c r="C693" t="s">
        <v>235</v>
      </c>
      <c r="D693" t="s">
        <v>872</v>
      </c>
      <c r="E693" t="s">
        <v>1126</v>
      </c>
      <c r="F693">
        <v>2</v>
      </c>
      <c r="G693">
        <v>419.25</v>
      </c>
      <c r="H693">
        <v>0.17</v>
      </c>
      <c r="I693" t="s">
        <v>1191</v>
      </c>
      <c r="J693">
        <v>695.95499999999993</v>
      </c>
      <c r="K693" s="5" t="str">
        <f>IF(salesD_1[[#This Row],[Total_Amount]]&gt;=2000,"High",IF(salesD_1[[#This Row],[Total_Amount]]&gt;=1000,"Medium","Low"))</f>
        <v>Low</v>
      </c>
    </row>
    <row r="694" spans="1:11" x14ac:dyDescent="0.3">
      <c r="A694" t="s">
        <v>1889</v>
      </c>
      <c r="B694" s="2">
        <v>45650</v>
      </c>
      <c r="C694" t="s">
        <v>406</v>
      </c>
      <c r="D694" t="s">
        <v>885</v>
      </c>
      <c r="E694" t="s">
        <v>1178</v>
      </c>
      <c r="F694">
        <v>2</v>
      </c>
      <c r="G694">
        <v>800.84</v>
      </c>
      <c r="H694">
        <v>0.27</v>
      </c>
      <c r="I694" t="s">
        <v>1194</v>
      </c>
      <c r="J694">
        <v>1169.2264</v>
      </c>
      <c r="K694" s="5" t="str">
        <f>IF(salesD_1[[#This Row],[Total_Amount]]&gt;=2000,"High",IF(salesD_1[[#This Row],[Total_Amount]]&gt;=1000,"Medium","Low"))</f>
        <v>Medium</v>
      </c>
    </row>
    <row r="695" spans="1:11" x14ac:dyDescent="0.3">
      <c r="A695" t="s">
        <v>1890</v>
      </c>
      <c r="B695" s="2">
        <v>45520</v>
      </c>
      <c r="C695" t="s">
        <v>12</v>
      </c>
      <c r="D695" t="s">
        <v>955</v>
      </c>
      <c r="E695" t="s">
        <v>1126</v>
      </c>
      <c r="F695">
        <v>1</v>
      </c>
      <c r="G695">
        <v>301.24</v>
      </c>
      <c r="H695">
        <v>0.11</v>
      </c>
      <c r="I695" t="s">
        <v>1191</v>
      </c>
      <c r="J695">
        <v>268.10359999999997</v>
      </c>
      <c r="K695" s="5" t="str">
        <f>IF(salesD_1[[#This Row],[Total_Amount]]&gt;=2000,"High",IF(salesD_1[[#This Row],[Total_Amount]]&gt;=1000,"Medium","Low"))</f>
        <v>Low</v>
      </c>
    </row>
    <row r="696" spans="1:11" x14ac:dyDescent="0.3">
      <c r="A696" t="s">
        <v>1891</v>
      </c>
      <c r="B696" s="2">
        <v>45497</v>
      </c>
      <c r="C696" t="s">
        <v>478</v>
      </c>
      <c r="D696" t="s">
        <v>1068</v>
      </c>
      <c r="E696" t="s">
        <v>1138</v>
      </c>
      <c r="F696">
        <v>2</v>
      </c>
      <c r="G696">
        <v>701.49</v>
      </c>
      <c r="H696">
        <v>0.09</v>
      </c>
      <c r="I696" t="s">
        <v>1191</v>
      </c>
      <c r="J696">
        <v>1276.7118</v>
      </c>
      <c r="K696" s="5" t="str">
        <f>IF(salesD_1[[#This Row],[Total_Amount]]&gt;=2000,"High",IF(salesD_1[[#This Row],[Total_Amount]]&gt;=1000,"Medium","Low"))</f>
        <v>Medium</v>
      </c>
    </row>
    <row r="697" spans="1:11" x14ac:dyDescent="0.3">
      <c r="A697" t="s">
        <v>1892</v>
      </c>
      <c r="B697" s="2">
        <v>45615</v>
      </c>
      <c r="C697" t="s">
        <v>566</v>
      </c>
      <c r="D697" t="s">
        <v>885</v>
      </c>
      <c r="E697" t="s">
        <v>1154</v>
      </c>
      <c r="F697">
        <v>4</v>
      </c>
      <c r="G697">
        <v>413.48</v>
      </c>
      <c r="H697">
        <v>0.02</v>
      </c>
      <c r="I697" t="s">
        <v>1191</v>
      </c>
      <c r="J697">
        <v>1620.8416</v>
      </c>
      <c r="K697" s="5" t="str">
        <f>IF(salesD_1[[#This Row],[Total_Amount]]&gt;=2000,"High",IF(salesD_1[[#This Row],[Total_Amount]]&gt;=1000,"Medium","Low"))</f>
        <v>Medium</v>
      </c>
    </row>
    <row r="698" spans="1:11" x14ac:dyDescent="0.3">
      <c r="A698" t="s">
        <v>1893</v>
      </c>
      <c r="B698" s="2">
        <v>45365</v>
      </c>
      <c r="C698" t="s">
        <v>342</v>
      </c>
      <c r="D698" t="s">
        <v>821</v>
      </c>
      <c r="E698" t="s">
        <v>1122</v>
      </c>
      <c r="F698">
        <v>4</v>
      </c>
      <c r="G698">
        <v>167.83</v>
      </c>
      <c r="H698">
        <v>0.15</v>
      </c>
      <c r="I698" t="s">
        <v>1189</v>
      </c>
      <c r="J698">
        <v>570.62200000000007</v>
      </c>
      <c r="K698" s="5" t="str">
        <f>IF(salesD_1[[#This Row],[Total_Amount]]&gt;=2000,"High",IF(salesD_1[[#This Row],[Total_Amount]]&gt;=1000,"Medium","Low"))</f>
        <v>Low</v>
      </c>
    </row>
    <row r="699" spans="1:11" x14ac:dyDescent="0.3">
      <c r="A699" t="s">
        <v>1894</v>
      </c>
      <c r="B699" s="2">
        <v>45832</v>
      </c>
      <c r="C699" t="s">
        <v>259</v>
      </c>
      <c r="D699" t="s">
        <v>848</v>
      </c>
      <c r="E699" t="s">
        <v>1175</v>
      </c>
      <c r="F699">
        <v>2</v>
      </c>
      <c r="G699">
        <v>669.12</v>
      </c>
      <c r="H699">
        <v>0.22</v>
      </c>
      <c r="I699" t="s">
        <v>1189</v>
      </c>
      <c r="J699">
        <v>1043.8271999999999</v>
      </c>
      <c r="K699" s="5" t="str">
        <f>IF(salesD_1[[#This Row],[Total_Amount]]&gt;=2000,"High",IF(salesD_1[[#This Row],[Total_Amount]]&gt;=1000,"Medium","Low"))</f>
        <v>Medium</v>
      </c>
    </row>
    <row r="700" spans="1:11" x14ac:dyDescent="0.3">
      <c r="A700" t="s">
        <v>1895</v>
      </c>
      <c r="B700" s="2">
        <v>45530</v>
      </c>
      <c r="C700" t="s">
        <v>97</v>
      </c>
      <c r="D700" t="s">
        <v>919</v>
      </c>
      <c r="E700" t="s">
        <v>1144</v>
      </c>
      <c r="F700">
        <v>3</v>
      </c>
      <c r="G700">
        <v>346.77</v>
      </c>
      <c r="H700">
        <v>0.18</v>
      </c>
      <c r="I700" t="s">
        <v>1191</v>
      </c>
      <c r="J700">
        <v>853.05420000000004</v>
      </c>
      <c r="K700" s="5" t="str">
        <f>IF(salesD_1[[#This Row],[Total_Amount]]&gt;=2000,"High",IF(salesD_1[[#This Row],[Total_Amount]]&gt;=1000,"Medium","Low"))</f>
        <v>Low</v>
      </c>
    </row>
    <row r="701" spans="1:11" x14ac:dyDescent="0.3">
      <c r="A701" t="s">
        <v>1896</v>
      </c>
      <c r="B701" s="2">
        <v>45939</v>
      </c>
      <c r="C701" t="s">
        <v>137</v>
      </c>
      <c r="D701" t="s">
        <v>875</v>
      </c>
      <c r="E701" t="s">
        <v>1178</v>
      </c>
      <c r="F701">
        <v>3</v>
      </c>
      <c r="G701">
        <v>648.33000000000004</v>
      </c>
      <c r="H701">
        <v>0.2</v>
      </c>
      <c r="I701" t="s">
        <v>1194</v>
      </c>
      <c r="J701">
        <v>1555.992</v>
      </c>
      <c r="K701" s="5" t="str">
        <f>IF(salesD_1[[#This Row],[Total_Amount]]&gt;=2000,"High",IF(salesD_1[[#This Row],[Total_Amount]]&gt;=1000,"Medium","Low"))</f>
        <v>Medium</v>
      </c>
    </row>
    <row r="702" spans="1:11" x14ac:dyDescent="0.3">
      <c r="A702" t="s">
        <v>1897</v>
      </c>
      <c r="B702" s="2">
        <v>45401</v>
      </c>
      <c r="C702" t="s">
        <v>474</v>
      </c>
      <c r="D702" t="s">
        <v>811</v>
      </c>
      <c r="E702" t="s">
        <v>1126</v>
      </c>
      <c r="F702">
        <v>4</v>
      </c>
      <c r="G702">
        <v>254.94</v>
      </c>
      <c r="H702">
        <v>0.06</v>
      </c>
      <c r="I702" t="s">
        <v>1191</v>
      </c>
      <c r="J702">
        <v>958.57439999999997</v>
      </c>
      <c r="K702" s="5" t="str">
        <f>IF(salesD_1[[#This Row],[Total_Amount]]&gt;=2000,"High",IF(salesD_1[[#This Row],[Total_Amount]]&gt;=1000,"Medium","Low"))</f>
        <v>Low</v>
      </c>
    </row>
    <row r="703" spans="1:11" x14ac:dyDescent="0.3">
      <c r="A703" t="s">
        <v>1898</v>
      </c>
      <c r="B703" s="2">
        <v>45420</v>
      </c>
      <c r="C703" t="s">
        <v>546</v>
      </c>
      <c r="D703" t="s">
        <v>1056</v>
      </c>
      <c r="E703" t="s">
        <v>1134</v>
      </c>
      <c r="F703">
        <v>1</v>
      </c>
      <c r="G703">
        <v>445.5</v>
      </c>
      <c r="H703">
        <v>0.28000000000000003</v>
      </c>
      <c r="I703" t="s">
        <v>1189</v>
      </c>
      <c r="J703">
        <v>320.76</v>
      </c>
      <c r="K703" s="5" t="str">
        <f>IF(salesD_1[[#This Row],[Total_Amount]]&gt;=2000,"High",IF(salesD_1[[#This Row],[Total_Amount]]&gt;=1000,"Medium","Low"))</f>
        <v>Low</v>
      </c>
    </row>
    <row r="704" spans="1:11" x14ac:dyDescent="0.3">
      <c r="A704" t="s">
        <v>1899</v>
      </c>
      <c r="B704" s="2">
        <v>45459</v>
      </c>
      <c r="C704" t="s">
        <v>378</v>
      </c>
      <c r="D704" t="s">
        <v>1083</v>
      </c>
      <c r="E704" t="s">
        <v>1134</v>
      </c>
      <c r="F704">
        <v>1</v>
      </c>
      <c r="G704">
        <v>900.94</v>
      </c>
      <c r="H704">
        <v>0.1</v>
      </c>
      <c r="I704" t="s">
        <v>1189</v>
      </c>
      <c r="J704">
        <v>810.84600000000012</v>
      </c>
      <c r="K704" s="5" t="str">
        <f>IF(salesD_1[[#This Row],[Total_Amount]]&gt;=2000,"High",IF(salesD_1[[#This Row],[Total_Amount]]&gt;=1000,"Medium","Low"))</f>
        <v>Low</v>
      </c>
    </row>
    <row r="705" spans="1:11" x14ac:dyDescent="0.3">
      <c r="A705" t="s">
        <v>1900</v>
      </c>
      <c r="B705" s="2">
        <v>45429</v>
      </c>
      <c r="C705" t="s">
        <v>341</v>
      </c>
      <c r="D705" t="s">
        <v>848</v>
      </c>
      <c r="E705" t="s">
        <v>1169</v>
      </c>
      <c r="F705">
        <v>3</v>
      </c>
      <c r="G705">
        <v>262.69</v>
      </c>
      <c r="H705">
        <v>0.04</v>
      </c>
      <c r="I705" t="s">
        <v>1191</v>
      </c>
      <c r="J705">
        <v>756.54719999999986</v>
      </c>
      <c r="K705" s="5" t="str">
        <f>IF(salesD_1[[#This Row],[Total_Amount]]&gt;=2000,"High",IF(salesD_1[[#This Row],[Total_Amount]]&gt;=1000,"Medium","Low"))</f>
        <v>Low</v>
      </c>
    </row>
    <row r="706" spans="1:11" x14ac:dyDescent="0.3">
      <c r="A706" t="s">
        <v>1901</v>
      </c>
      <c r="B706" s="2">
        <v>45386</v>
      </c>
      <c r="C706" t="s">
        <v>763</v>
      </c>
      <c r="D706" t="s">
        <v>1016</v>
      </c>
      <c r="E706" t="s">
        <v>1126</v>
      </c>
      <c r="F706">
        <v>3</v>
      </c>
      <c r="G706">
        <v>212.72</v>
      </c>
      <c r="H706">
        <v>0.22</v>
      </c>
      <c r="I706" t="s">
        <v>1191</v>
      </c>
      <c r="J706">
        <v>497.76479999999998</v>
      </c>
      <c r="K706" s="5" t="str">
        <f>IF(salesD_1[[#This Row],[Total_Amount]]&gt;=2000,"High",IF(salesD_1[[#This Row],[Total_Amount]]&gt;=1000,"Medium","Low"))</f>
        <v>Low</v>
      </c>
    </row>
    <row r="707" spans="1:11" x14ac:dyDescent="0.3">
      <c r="A707" t="s">
        <v>1902</v>
      </c>
      <c r="B707" s="2">
        <v>45803</v>
      </c>
      <c r="C707" t="s">
        <v>274</v>
      </c>
      <c r="D707" t="s">
        <v>878</v>
      </c>
      <c r="E707" t="s">
        <v>1175</v>
      </c>
      <c r="F707">
        <v>4</v>
      </c>
      <c r="G707">
        <v>757.9</v>
      </c>
      <c r="H707">
        <v>0.22</v>
      </c>
      <c r="I707" t="s">
        <v>1191</v>
      </c>
      <c r="J707">
        <v>2364.6480000000001</v>
      </c>
      <c r="K707" s="5" t="str">
        <f>IF(salesD_1[[#This Row],[Total_Amount]]&gt;=2000,"High",IF(salesD_1[[#This Row],[Total_Amount]]&gt;=1000,"Medium","Low"))</f>
        <v>High</v>
      </c>
    </row>
    <row r="708" spans="1:11" x14ac:dyDescent="0.3">
      <c r="A708" t="s">
        <v>1903</v>
      </c>
      <c r="B708" s="2">
        <v>45346</v>
      </c>
      <c r="C708" t="s">
        <v>50</v>
      </c>
      <c r="D708" t="s">
        <v>1053</v>
      </c>
      <c r="E708" t="s">
        <v>1172</v>
      </c>
      <c r="F708">
        <v>1</v>
      </c>
      <c r="G708">
        <v>846.04</v>
      </c>
      <c r="H708">
        <v>0.08</v>
      </c>
      <c r="I708" t="s">
        <v>1191</v>
      </c>
      <c r="J708">
        <v>778.35680000000002</v>
      </c>
      <c r="K708" s="5" t="str">
        <f>IF(salesD_1[[#This Row],[Total_Amount]]&gt;=2000,"High",IF(salesD_1[[#This Row],[Total_Amount]]&gt;=1000,"Medium","Low"))</f>
        <v>Low</v>
      </c>
    </row>
    <row r="709" spans="1:11" x14ac:dyDescent="0.3">
      <c r="A709" t="s">
        <v>1904</v>
      </c>
      <c r="B709" s="2">
        <v>45267</v>
      </c>
      <c r="C709" t="s">
        <v>285</v>
      </c>
      <c r="D709" t="s">
        <v>923</v>
      </c>
      <c r="E709" t="s">
        <v>1144</v>
      </c>
      <c r="F709">
        <v>3</v>
      </c>
      <c r="G709">
        <v>179.7</v>
      </c>
      <c r="H709">
        <v>0.17</v>
      </c>
      <c r="I709" t="s">
        <v>1194</v>
      </c>
      <c r="J709">
        <v>447.45299999999992</v>
      </c>
      <c r="K709" s="5" t="str">
        <f>IF(salesD_1[[#This Row],[Total_Amount]]&gt;=2000,"High",IF(salesD_1[[#This Row],[Total_Amount]]&gt;=1000,"Medium","Low"))</f>
        <v>Low</v>
      </c>
    </row>
    <row r="710" spans="1:11" x14ac:dyDescent="0.3">
      <c r="A710" t="s">
        <v>1905</v>
      </c>
      <c r="B710" s="2">
        <v>45572</v>
      </c>
      <c r="C710" t="s">
        <v>710</v>
      </c>
      <c r="D710" t="s">
        <v>900</v>
      </c>
      <c r="E710" t="s">
        <v>1134</v>
      </c>
      <c r="F710">
        <v>4</v>
      </c>
      <c r="G710">
        <v>681.08</v>
      </c>
      <c r="H710">
        <v>0</v>
      </c>
      <c r="I710" t="s">
        <v>1191</v>
      </c>
      <c r="J710">
        <v>2724.32</v>
      </c>
      <c r="K710" s="5" t="str">
        <f>IF(salesD_1[[#This Row],[Total_Amount]]&gt;=2000,"High",IF(salesD_1[[#This Row],[Total_Amount]]&gt;=1000,"Medium","Low"))</f>
        <v>High</v>
      </c>
    </row>
    <row r="711" spans="1:11" x14ac:dyDescent="0.3">
      <c r="A711" t="s">
        <v>1906</v>
      </c>
      <c r="B711" s="2">
        <v>45252</v>
      </c>
      <c r="C711" t="s">
        <v>647</v>
      </c>
      <c r="D711" t="s">
        <v>803</v>
      </c>
      <c r="E711" t="s">
        <v>1144</v>
      </c>
      <c r="F711">
        <v>4</v>
      </c>
      <c r="G711">
        <v>723.44</v>
      </c>
      <c r="H711">
        <v>0.14000000000000001</v>
      </c>
      <c r="I711" t="s">
        <v>1191</v>
      </c>
      <c r="J711">
        <v>2488.6336000000001</v>
      </c>
      <c r="K711" s="5" t="str">
        <f>IF(salesD_1[[#This Row],[Total_Amount]]&gt;=2000,"High",IF(salesD_1[[#This Row],[Total_Amount]]&gt;=1000,"Medium","Low"))</f>
        <v>High</v>
      </c>
    </row>
    <row r="712" spans="1:11" x14ac:dyDescent="0.3">
      <c r="A712" t="s">
        <v>1907</v>
      </c>
      <c r="B712" s="2">
        <v>45939</v>
      </c>
      <c r="C712" t="s">
        <v>239</v>
      </c>
      <c r="D712" t="s">
        <v>900</v>
      </c>
      <c r="E712" t="s">
        <v>1164</v>
      </c>
      <c r="F712">
        <v>4</v>
      </c>
      <c r="G712">
        <v>471.89</v>
      </c>
      <c r="H712">
        <v>0.12</v>
      </c>
      <c r="I712" t="s">
        <v>1194</v>
      </c>
      <c r="J712">
        <v>1661.0527999999999</v>
      </c>
      <c r="K712" s="5" t="str">
        <f>IF(salesD_1[[#This Row],[Total_Amount]]&gt;=2000,"High",IF(salesD_1[[#This Row],[Total_Amount]]&gt;=1000,"Medium","Low"))</f>
        <v>Medium</v>
      </c>
    </row>
    <row r="713" spans="1:11" x14ac:dyDescent="0.3">
      <c r="A713" t="s">
        <v>1908</v>
      </c>
      <c r="B713" s="2">
        <v>45559</v>
      </c>
      <c r="C713" t="s">
        <v>588</v>
      </c>
      <c r="D713" t="s">
        <v>1026</v>
      </c>
      <c r="E713" t="s">
        <v>1172</v>
      </c>
      <c r="F713">
        <v>1</v>
      </c>
      <c r="G713">
        <v>613.17999999999995</v>
      </c>
      <c r="H713">
        <v>0.14000000000000001</v>
      </c>
      <c r="I713" t="s">
        <v>1194</v>
      </c>
      <c r="J713">
        <v>527.33479999999997</v>
      </c>
      <c r="K713" s="5" t="str">
        <f>IF(salesD_1[[#This Row],[Total_Amount]]&gt;=2000,"High",IF(salesD_1[[#This Row],[Total_Amount]]&gt;=1000,"Medium","Low"))</f>
        <v>Low</v>
      </c>
    </row>
    <row r="714" spans="1:11" x14ac:dyDescent="0.3">
      <c r="A714" t="s">
        <v>1909</v>
      </c>
      <c r="B714" s="2">
        <v>45229</v>
      </c>
      <c r="C714" t="s">
        <v>123</v>
      </c>
      <c r="D714" t="s">
        <v>939</v>
      </c>
      <c r="E714" t="s">
        <v>1134</v>
      </c>
      <c r="F714">
        <v>1</v>
      </c>
      <c r="G714">
        <v>651.30999999999995</v>
      </c>
      <c r="H714">
        <v>0.24</v>
      </c>
      <c r="I714" t="s">
        <v>1191</v>
      </c>
      <c r="J714">
        <v>494.99560000000002</v>
      </c>
      <c r="K714" s="5" t="str">
        <f>IF(salesD_1[[#This Row],[Total_Amount]]&gt;=2000,"High",IF(salesD_1[[#This Row],[Total_Amount]]&gt;=1000,"Medium","Low"))</f>
        <v>Low</v>
      </c>
    </row>
    <row r="715" spans="1:11" x14ac:dyDescent="0.3">
      <c r="A715" t="s">
        <v>1910</v>
      </c>
      <c r="B715" s="2">
        <v>45333</v>
      </c>
      <c r="C715" t="s">
        <v>66</v>
      </c>
      <c r="D715" t="s">
        <v>1291</v>
      </c>
      <c r="E715" t="s">
        <v>1141</v>
      </c>
      <c r="F715">
        <v>2</v>
      </c>
      <c r="G715">
        <v>635.14</v>
      </c>
      <c r="H715">
        <v>0.1</v>
      </c>
      <c r="I715" t="s">
        <v>1194</v>
      </c>
      <c r="J715">
        <v>1143.252</v>
      </c>
      <c r="K715" s="5" t="str">
        <f>IF(salesD_1[[#This Row],[Total_Amount]]&gt;=2000,"High",IF(salesD_1[[#This Row],[Total_Amount]]&gt;=1000,"Medium","Low"))</f>
        <v>Medium</v>
      </c>
    </row>
    <row r="716" spans="1:11" x14ac:dyDescent="0.3">
      <c r="A716" t="s">
        <v>1911</v>
      </c>
      <c r="B716" s="2">
        <v>45752</v>
      </c>
      <c r="C716" t="s">
        <v>610</v>
      </c>
      <c r="D716" t="s">
        <v>1107</v>
      </c>
      <c r="E716" t="s">
        <v>1164</v>
      </c>
      <c r="F716">
        <v>4</v>
      </c>
      <c r="G716">
        <v>912.61</v>
      </c>
      <c r="H716">
        <v>0.14000000000000001</v>
      </c>
      <c r="I716" t="s">
        <v>1189</v>
      </c>
      <c r="J716">
        <v>3139.3784000000001</v>
      </c>
      <c r="K716" s="5" t="str">
        <f>IF(salesD_1[[#This Row],[Total_Amount]]&gt;=2000,"High",IF(salesD_1[[#This Row],[Total_Amount]]&gt;=1000,"Medium","Low"))</f>
        <v>High</v>
      </c>
    </row>
    <row r="717" spans="1:11" x14ac:dyDescent="0.3">
      <c r="A717" t="s">
        <v>1912</v>
      </c>
      <c r="B717" s="2">
        <v>45795</v>
      </c>
      <c r="C717" t="s">
        <v>456</v>
      </c>
      <c r="D717" t="s">
        <v>951</v>
      </c>
      <c r="E717" t="s">
        <v>1144</v>
      </c>
      <c r="F717">
        <v>3</v>
      </c>
      <c r="G717">
        <v>79.77</v>
      </c>
      <c r="H717">
        <v>0.09</v>
      </c>
      <c r="I717" t="s">
        <v>1189</v>
      </c>
      <c r="J717">
        <v>217.77209999999999</v>
      </c>
      <c r="K717" s="5" t="str">
        <f>IF(salesD_1[[#This Row],[Total_Amount]]&gt;=2000,"High",IF(salesD_1[[#This Row],[Total_Amount]]&gt;=1000,"Medium","Low"))</f>
        <v>Low</v>
      </c>
    </row>
    <row r="718" spans="1:11" x14ac:dyDescent="0.3">
      <c r="A718" t="s">
        <v>1913</v>
      </c>
      <c r="B718" s="2">
        <v>45755</v>
      </c>
      <c r="C718" t="s">
        <v>461</v>
      </c>
      <c r="D718" t="s">
        <v>1095</v>
      </c>
      <c r="E718" t="s">
        <v>1166</v>
      </c>
      <c r="F718">
        <v>4</v>
      </c>
      <c r="G718">
        <v>603.52</v>
      </c>
      <c r="H718">
        <v>0.25</v>
      </c>
      <c r="I718" t="s">
        <v>1189</v>
      </c>
      <c r="J718">
        <v>1810.56</v>
      </c>
      <c r="K718" s="5" t="str">
        <f>IF(salesD_1[[#This Row],[Total_Amount]]&gt;=2000,"High",IF(salesD_1[[#This Row],[Total_Amount]]&gt;=1000,"Medium","Low"))</f>
        <v>Medium</v>
      </c>
    </row>
    <row r="719" spans="1:11" x14ac:dyDescent="0.3">
      <c r="A719" t="s">
        <v>1914</v>
      </c>
      <c r="B719" s="2">
        <v>45625</v>
      </c>
      <c r="C719" t="s">
        <v>169</v>
      </c>
      <c r="D719" t="s">
        <v>1044</v>
      </c>
      <c r="E719" t="s">
        <v>1159</v>
      </c>
      <c r="F719">
        <v>4</v>
      </c>
      <c r="G719">
        <v>453.12</v>
      </c>
      <c r="H719">
        <v>0.23</v>
      </c>
      <c r="I719" t="s">
        <v>1194</v>
      </c>
      <c r="J719">
        <v>1395.6096</v>
      </c>
      <c r="K719" s="5" t="str">
        <f>IF(salesD_1[[#This Row],[Total_Amount]]&gt;=2000,"High",IF(salesD_1[[#This Row],[Total_Amount]]&gt;=1000,"Medium","Low"))</f>
        <v>Medium</v>
      </c>
    </row>
    <row r="720" spans="1:11" x14ac:dyDescent="0.3">
      <c r="A720" t="s">
        <v>1915</v>
      </c>
      <c r="B720" s="2">
        <v>45656</v>
      </c>
      <c r="C720" t="s">
        <v>778</v>
      </c>
      <c r="D720" t="s">
        <v>907</v>
      </c>
      <c r="E720" t="s">
        <v>1151</v>
      </c>
      <c r="F720">
        <v>2</v>
      </c>
      <c r="G720">
        <v>974.35</v>
      </c>
      <c r="H720">
        <v>0.15</v>
      </c>
      <c r="I720" t="s">
        <v>1189</v>
      </c>
      <c r="J720">
        <v>1656.395</v>
      </c>
      <c r="K720" s="5" t="str">
        <f>IF(salesD_1[[#This Row],[Total_Amount]]&gt;=2000,"High",IF(salesD_1[[#This Row],[Total_Amount]]&gt;=1000,"Medium","Low"))</f>
        <v>Medium</v>
      </c>
    </row>
    <row r="721" spans="1:11" x14ac:dyDescent="0.3">
      <c r="A721" t="s">
        <v>1916</v>
      </c>
      <c r="B721" s="2">
        <v>45824</v>
      </c>
      <c r="C721" t="s">
        <v>754</v>
      </c>
      <c r="D721" t="s">
        <v>1098</v>
      </c>
      <c r="E721" t="s">
        <v>1172</v>
      </c>
      <c r="F721">
        <v>4</v>
      </c>
      <c r="G721">
        <v>52.35</v>
      </c>
      <c r="H721">
        <v>0.23</v>
      </c>
      <c r="I721" t="s">
        <v>1194</v>
      </c>
      <c r="J721">
        <v>161.238</v>
      </c>
      <c r="K721" s="5" t="str">
        <f>IF(salesD_1[[#This Row],[Total_Amount]]&gt;=2000,"High",IF(salesD_1[[#This Row],[Total_Amount]]&gt;=1000,"Medium","Low"))</f>
        <v>Low</v>
      </c>
    </row>
    <row r="722" spans="1:11" x14ac:dyDescent="0.3">
      <c r="A722" t="s">
        <v>1917</v>
      </c>
      <c r="B722" s="2">
        <v>45824</v>
      </c>
      <c r="C722" t="s">
        <v>593</v>
      </c>
      <c r="D722" t="s">
        <v>1007</v>
      </c>
      <c r="E722" t="s">
        <v>1172</v>
      </c>
      <c r="F722">
        <v>3</v>
      </c>
      <c r="G722">
        <v>681.58</v>
      </c>
      <c r="H722">
        <v>0.23</v>
      </c>
      <c r="I722" t="s">
        <v>1189</v>
      </c>
      <c r="J722">
        <v>1574.4498000000001</v>
      </c>
      <c r="K722" s="5" t="str">
        <f>IF(salesD_1[[#This Row],[Total_Amount]]&gt;=2000,"High",IF(salesD_1[[#This Row],[Total_Amount]]&gt;=1000,"Medium","Low"))</f>
        <v>Medium</v>
      </c>
    </row>
    <row r="723" spans="1:11" x14ac:dyDescent="0.3">
      <c r="A723" t="s">
        <v>1918</v>
      </c>
      <c r="B723" s="2">
        <v>45384</v>
      </c>
      <c r="C723" t="s">
        <v>313</v>
      </c>
      <c r="D723" t="s">
        <v>1062</v>
      </c>
      <c r="E723" t="s">
        <v>1166</v>
      </c>
      <c r="F723">
        <v>3</v>
      </c>
      <c r="G723">
        <v>71.23</v>
      </c>
      <c r="H723">
        <v>0.03</v>
      </c>
      <c r="I723" t="s">
        <v>1189</v>
      </c>
      <c r="J723">
        <v>207.27930000000001</v>
      </c>
      <c r="K723" s="5" t="str">
        <f>IF(salesD_1[[#This Row],[Total_Amount]]&gt;=2000,"High",IF(salesD_1[[#This Row],[Total_Amount]]&gt;=1000,"Medium","Low"))</f>
        <v>Low</v>
      </c>
    </row>
    <row r="724" spans="1:11" x14ac:dyDescent="0.3">
      <c r="A724" t="s">
        <v>1919</v>
      </c>
      <c r="B724" s="2">
        <v>45379</v>
      </c>
      <c r="C724" t="s">
        <v>408</v>
      </c>
      <c r="D724" t="s">
        <v>848</v>
      </c>
      <c r="E724" t="s">
        <v>1164</v>
      </c>
      <c r="F724">
        <v>1</v>
      </c>
      <c r="G724">
        <v>31.36</v>
      </c>
      <c r="H724">
        <v>0.21</v>
      </c>
      <c r="I724" t="s">
        <v>1194</v>
      </c>
      <c r="J724">
        <v>24.7744</v>
      </c>
      <c r="K724" s="5" t="str">
        <f>IF(salesD_1[[#This Row],[Total_Amount]]&gt;=2000,"High",IF(salesD_1[[#This Row],[Total_Amount]]&gt;=1000,"Medium","Low"))</f>
        <v>Low</v>
      </c>
    </row>
    <row r="725" spans="1:11" x14ac:dyDescent="0.3">
      <c r="A725" t="s">
        <v>1920</v>
      </c>
      <c r="B725" s="2">
        <v>45674</v>
      </c>
      <c r="C725" t="s">
        <v>552</v>
      </c>
      <c r="D725" t="s">
        <v>933</v>
      </c>
      <c r="E725" t="s">
        <v>1162</v>
      </c>
      <c r="F725">
        <v>2</v>
      </c>
      <c r="G725">
        <v>555.54999999999995</v>
      </c>
      <c r="H725">
        <v>0.14000000000000001</v>
      </c>
      <c r="I725" t="s">
        <v>1189</v>
      </c>
      <c r="J725">
        <v>955.54599999999994</v>
      </c>
      <c r="K725" s="5" t="str">
        <f>IF(salesD_1[[#This Row],[Total_Amount]]&gt;=2000,"High",IF(salesD_1[[#This Row],[Total_Amount]]&gt;=1000,"Medium","Low"))</f>
        <v>Low</v>
      </c>
    </row>
    <row r="726" spans="1:11" x14ac:dyDescent="0.3">
      <c r="A726" t="s">
        <v>1921</v>
      </c>
      <c r="B726" s="2">
        <v>45760</v>
      </c>
      <c r="C726" t="s">
        <v>422</v>
      </c>
      <c r="D726" t="s">
        <v>1010</v>
      </c>
      <c r="E726" t="s">
        <v>1169</v>
      </c>
      <c r="F726">
        <v>4</v>
      </c>
      <c r="G726">
        <v>805.99</v>
      </c>
      <c r="H726">
        <v>0.06</v>
      </c>
      <c r="I726" t="s">
        <v>1189</v>
      </c>
      <c r="J726">
        <v>3030.5223999999998</v>
      </c>
      <c r="K726" s="5" t="str">
        <f>IF(salesD_1[[#This Row],[Total_Amount]]&gt;=2000,"High",IF(salesD_1[[#This Row],[Total_Amount]]&gt;=1000,"Medium","Low"))</f>
        <v>High</v>
      </c>
    </row>
    <row r="727" spans="1:11" x14ac:dyDescent="0.3">
      <c r="A727" t="s">
        <v>1922</v>
      </c>
      <c r="B727" s="2">
        <v>45474</v>
      </c>
      <c r="C727" t="s">
        <v>621</v>
      </c>
      <c r="D727" t="s">
        <v>1026</v>
      </c>
      <c r="E727" t="s">
        <v>1122</v>
      </c>
      <c r="F727">
        <v>1</v>
      </c>
      <c r="G727">
        <v>506.55</v>
      </c>
      <c r="H727">
        <v>0.28000000000000003</v>
      </c>
      <c r="I727" t="s">
        <v>1189</v>
      </c>
      <c r="J727">
        <v>364.71600000000001</v>
      </c>
      <c r="K727" s="5" t="str">
        <f>IF(salesD_1[[#This Row],[Total_Amount]]&gt;=2000,"High",IF(salesD_1[[#This Row],[Total_Amount]]&gt;=1000,"Medium","Low"))</f>
        <v>Low</v>
      </c>
    </row>
    <row r="728" spans="1:11" x14ac:dyDescent="0.3">
      <c r="A728" t="s">
        <v>1923</v>
      </c>
      <c r="B728" s="2">
        <v>45640</v>
      </c>
      <c r="C728" t="s">
        <v>245</v>
      </c>
      <c r="D728" t="s">
        <v>933</v>
      </c>
      <c r="E728" t="s">
        <v>1157</v>
      </c>
      <c r="F728">
        <v>3</v>
      </c>
      <c r="G728">
        <v>28.69</v>
      </c>
      <c r="H728">
        <v>0.02</v>
      </c>
      <c r="I728" t="s">
        <v>1189</v>
      </c>
      <c r="J728">
        <v>84.348600000000005</v>
      </c>
      <c r="K728" s="5" t="str">
        <f>IF(salesD_1[[#This Row],[Total_Amount]]&gt;=2000,"High",IF(salesD_1[[#This Row],[Total_Amount]]&gt;=1000,"Medium","Low"))</f>
        <v>Low</v>
      </c>
    </row>
    <row r="729" spans="1:11" x14ac:dyDescent="0.3">
      <c r="A729" t="s">
        <v>1924</v>
      </c>
      <c r="B729" s="2">
        <v>45253</v>
      </c>
      <c r="C729" t="s">
        <v>620</v>
      </c>
      <c r="D729" t="s">
        <v>1041</v>
      </c>
      <c r="E729" t="s">
        <v>1134</v>
      </c>
      <c r="F729">
        <v>1</v>
      </c>
      <c r="G729">
        <v>106.07</v>
      </c>
      <c r="H729">
        <v>0.23</v>
      </c>
      <c r="I729" t="s">
        <v>1194</v>
      </c>
      <c r="J729">
        <v>81.673900000000003</v>
      </c>
      <c r="K729" s="5" t="str">
        <f>IF(salesD_1[[#This Row],[Total_Amount]]&gt;=2000,"High",IF(salesD_1[[#This Row],[Total_Amount]]&gt;=1000,"Medium","Low"))</f>
        <v>Low</v>
      </c>
    </row>
    <row r="730" spans="1:11" x14ac:dyDescent="0.3">
      <c r="A730" t="s">
        <v>1925</v>
      </c>
      <c r="B730" s="2">
        <v>45225</v>
      </c>
      <c r="C730" t="s">
        <v>435</v>
      </c>
      <c r="D730" t="s">
        <v>1086</v>
      </c>
      <c r="E730" t="s">
        <v>1117</v>
      </c>
      <c r="F730">
        <v>4</v>
      </c>
      <c r="G730">
        <v>289.77</v>
      </c>
      <c r="H730">
        <v>0.06</v>
      </c>
      <c r="I730" t="s">
        <v>1191</v>
      </c>
      <c r="J730">
        <v>1089.5352</v>
      </c>
      <c r="K730" s="5" t="str">
        <f>IF(salesD_1[[#This Row],[Total_Amount]]&gt;=2000,"High",IF(salesD_1[[#This Row],[Total_Amount]]&gt;=1000,"Medium","Low"))</f>
        <v>Medium</v>
      </c>
    </row>
    <row r="731" spans="1:11" x14ac:dyDescent="0.3">
      <c r="A731" t="s">
        <v>1926</v>
      </c>
      <c r="B731" s="2">
        <v>45263</v>
      </c>
      <c r="C731" t="s">
        <v>282</v>
      </c>
      <c r="D731" t="s">
        <v>1062</v>
      </c>
      <c r="E731" t="s">
        <v>1175</v>
      </c>
      <c r="F731">
        <v>2</v>
      </c>
      <c r="G731">
        <v>354.26</v>
      </c>
      <c r="H731">
        <v>0.01</v>
      </c>
      <c r="I731" t="s">
        <v>1194</v>
      </c>
      <c r="J731">
        <v>701.4348</v>
      </c>
      <c r="K731" s="5" t="str">
        <f>IF(salesD_1[[#This Row],[Total_Amount]]&gt;=2000,"High",IF(salesD_1[[#This Row],[Total_Amount]]&gt;=1000,"Medium","Low"))</f>
        <v>Low</v>
      </c>
    </row>
    <row r="732" spans="1:11" x14ac:dyDescent="0.3">
      <c r="A732" t="s">
        <v>1927</v>
      </c>
      <c r="B732" s="2">
        <v>45554</v>
      </c>
      <c r="C732" t="s">
        <v>618</v>
      </c>
      <c r="D732" t="s">
        <v>1016</v>
      </c>
      <c r="E732" t="s">
        <v>1164</v>
      </c>
      <c r="F732">
        <v>1</v>
      </c>
      <c r="G732">
        <v>522.72</v>
      </c>
      <c r="H732">
        <v>0.25</v>
      </c>
      <c r="I732" t="s">
        <v>1191</v>
      </c>
      <c r="J732">
        <v>392.04</v>
      </c>
      <c r="K732" s="5" t="str">
        <f>IF(salesD_1[[#This Row],[Total_Amount]]&gt;=2000,"High",IF(salesD_1[[#This Row],[Total_Amount]]&gt;=1000,"Medium","Low"))</f>
        <v>Low</v>
      </c>
    </row>
    <row r="733" spans="1:11" x14ac:dyDescent="0.3">
      <c r="A733" t="s">
        <v>1928</v>
      </c>
      <c r="B733" s="2">
        <v>45569</v>
      </c>
      <c r="C733" t="s">
        <v>133</v>
      </c>
      <c r="D733" t="s">
        <v>807</v>
      </c>
      <c r="E733" t="s">
        <v>1151</v>
      </c>
      <c r="F733">
        <v>3</v>
      </c>
      <c r="G733">
        <v>966.02</v>
      </c>
      <c r="H733">
        <v>0.03</v>
      </c>
      <c r="I733" t="s">
        <v>1194</v>
      </c>
      <c r="J733">
        <v>2811.1181999999999</v>
      </c>
      <c r="K733" s="5" t="str">
        <f>IF(salesD_1[[#This Row],[Total_Amount]]&gt;=2000,"High",IF(salesD_1[[#This Row],[Total_Amount]]&gt;=1000,"Medium","Low"))</f>
        <v>High</v>
      </c>
    </row>
    <row r="734" spans="1:11" x14ac:dyDescent="0.3">
      <c r="A734" t="s">
        <v>1929</v>
      </c>
      <c r="B734" s="2">
        <v>45217</v>
      </c>
      <c r="C734" t="s">
        <v>382</v>
      </c>
      <c r="D734" t="s">
        <v>962</v>
      </c>
      <c r="E734" t="s">
        <v>1172</v>
      </c>
      <c r="F734">
        <v>1</v>
      </c>
      <c r="G734">
        <v>498.61</v>
      </c>
      <c r="H734">
        <v>0.04</v>
      </c>
      <c r="I734" t="s">
        <v>1191</v>
      </c>
      <c r="J734">
        <v>478.66559999999998</v>
      </c>
      <c r="K734" s="5" t="str">
        <f>IF(salesD_1[[#This Row],[Total_Amount]]&gt;=2000,"High",IF(salesD_1[[#This Row],[Total_Amount]]&gt;=1000,"Medium","Low"))</f>
        <v>Low</v>
      </c>
    </row>
    <row r="735" spans="1:11" x14ac:dyDescent="0.3">
      <c r="A735" t="s">
        <v>1930</v>
      </c>
      <c r="B735" s="2">
        <v>45783</v>
      </c>
      <c r="C735" t="s">
        <v>535</v>
      </c>
      <c r="D735" t="s">
        <v>936</v>
      </c>
      <c r="E735" t="s">
        <v>1141</v>
      </c>
      <c r="F735">
        <v>4</v>
      </c>
      <c r="G735">
        <v>758.27</v>
      </c>
      <c r="H735">
        <v>0.05</v>
      </c>
      <c r="I735" t="s">
        <v>1191</v>
      </c>
      <c r="J735">
        <v>2881.4259999999999</v>
      </c>
      <c r="K735" s="5" t="str">
        <f>IF(salesD_1[[#This Row],[Total_Amount]]&gt;=2000,"High",IF(salesD_1[[#This Row],[Total_Amount]]&gt;=1000,"Medium","Low"))</f>
        <v>High</v>
      </c>
    </row>
    <row r="736" spans="1:11" x14ac:dyDescent="0.3">
      <c r="A736" t="s">
        <v>1931</v>
      </c>
      <c r="B736" s="2">
        <v>45371</v>
      </c>
      <c r="C736" t="s">
        <v>343</v>
      </c>
      <c r="D736" t="s">
        <v>1291</v>
      </c>
      <c r="E736" t="s">
        <v>1126</v>
      </c>
      <c r="F736">
        <v>2</v>
      </c>
      <c r="G736">
        <v>371.03</v>
      </c>
      <c r="H736">
        <v>0.23</v>
      </c>
      <c r="I736" t="s">
        <v>1191</v>
      </c>
      <c r="J736">
        <v>571.38619999999992</v>
      </c>
      <c r="K736" s="5" t="str">
        <f>IF(salesD_1[[#This Row],[Total_Amount]]&gt;=2000,"High",IF(salesD_1[[#This Row],[Total_Amount]]&gt;=1000,"Medium","Low"))</f>
        <v>Low</v>
      </c>
    </row>
    <row r="737" spans="1:11" x14ac:dyDescent="0.3">
      <c r="A737" t="s">
        <v>1932</v>
      </c>
      <c r="B737" s="2">
        <v>45453</v>
      </c>
      <c r="C737" t="s">
        <v>572</v>
      </c>
      <c r="D737" t="s">
        <v>1086</v>
      </c>
      <c r="E737" t="s">
        <v>1172</v>
      </c>
      <c r="F737">
        <v>1</v>
      </c>
      <c r="G737">
        <v>230.32</v>
      </c>
      <c r="H737">
        <v>0.05</v>
      </c>
      <c r="I737" t="s">
        <v>1194</v>
      </c>
      <c r="J737">
        <v>218.804</v>
      </c>
      <c r="K737" s="5" t="str">
        <f>IF(salesD_1[[#This Row],[Total_Amount]]&gt;=2000,"High",IF(salesD_1[[#This Row],[Total_Amount]]&gt;=1000,"Medium","Low"))</f>
        <v>Low</v>
      </c>
    </row>
    <row r="738" spans="1:11" x14ac:dyDescent="0.3">
      <c r="A738" t="s">
        <v>1933</v>
      </c>
      <c r="B738" s="2">
        <v>45526</v>
      </c>
      <c r="C738" t="s">
        <v>553</v>
      </c>
      <c r="D738" t="s">
        <v>995</v>
      </c>
      <c r="E738" t="s">
        <v>1141</v>
      </c>
      <c r="F738">
        <v>2</v>
      </c>
      <c r="G738">
        <v>985.43</v>
      </c>
      <c r="H738">
        <v>0.28000000000000003</v>
      </c>
      <c r="I738" t="s">
        <v>1194</v>
      </c>
      <c r="J738">
        <v>1419.0192</v>
      </c>
      <c r="K738" s="5" t="str">
        <f>IF(salesD_1[[#This Row],[Total_Amount]]&gt;=2000,"High",IF(salesD_1[[#This Row],[Total_Amount]]&gt;=1000,"Medium","Low"))</f>
        <v>Medium</v>
      </c>
    </row>
    <row r="739" spans="1:11" x14ac:dyDescent="0.3">
      <c r="A739" t="s">
        <v>1934</v>
      </c>
      <c r="B739" s="2">
        <v>45756</v>
      </c>
      <c r="C739" t="s">
        <v>673</v>
      </c>
      <c r="D739" t="s">
        <v>825</v>
      </c>
      <c r="E739" t="s">
        <v>1134</v>
      </c>
      <c r="F739">
        <v>2</v>
      </c>
      <c r="G739">
        <v>492.5</v>
      </c>
      <c r="H739">
        <v>0.3</v>
      </c>
      <c r="I739" t="s">
        <v>1191</v>
      </c>
      <c r="J739">
        <v>689.5</v>
      </c>
      <c r="K739" s="5" t="str">
        <f>IF(salesD_1[[#This Row],[Total_Amount]]&gt;=2000,"High",IF(salesD_1[[#This Row],[Total_Amount]]&gt;=1000,"Medium","Low"))</f>
        <v>Low</v>
      </c>
    </row>
    <row r="740" spans="1:11" x14ac:dyDescent="0.3">
      <c r="A740" t="s">
        <v>1935</v>
      </c>
      <c r="B740" s="2">
        <v>45657</v>
      </c>
      <c r="C740" t="s">
        <v>585</v>
      </c>
      <c r="D740" t="s">
        <v>948</v>
      </c>
      <c r="E740" t="s">
        <v>1157</v>
      </c>
      <c r="F740">
        <v>2</v>
      </c>
      <c r="G740">
        <v>213.69</v>
      </c>
      <c r="H740">
        <v>0.28000000000000003</v>
      </c>
      <c r="I740" t="s">
        <v>1191</v>
      </c>
      <c r="J740">
        <v>307.71359999999999</v>
      </c>
      <c r="K740" s="5" t="str">
        <f>IF(salesD_1[[#This Row],[Total_Amount]]&gt;=2000,"High",IF(salesD_1[[#This Row],[Total_Amount]]&gt;=1000,"Medium","Low"))</f>
        <v>Low</v>
      </c>
    </row>
    <row r="741" spans="1:11" x14ac:dyDescent="0.3">
      <c r="A741" t="s">
        <v>1936</v>
      </c>
      <c r="B741" s="2">
        <v>45716</v>
      </c>
      <c r="C741" t="s">
        <v>147</v>
      </c>
      <c r="D741" t="s">
        <v>865</v>
      </c>
      <c r="E741" t="s">
        <v>1147</v>
      </c>
      <c r="F741">
        <v>4</v>
      </c>
      <c r="G741">
        <v>618.83000000000004</v>
      </c>
      <c r="H741">
        <v>0.08</v>
      </c>
      <c r="I741" t="s">
        <v>1191</v>
      </c>
      <c r="J741">
        <v>2277.2944000000002</v>
      </c>
      <c r="K741" s="5" t="str">
        <f>IF(salesD_1[[#This Row],[Total_Amount]]&gt;=2000,"High",IF(salesD_1[[#This Row],[Total_Amount]]&gt;=1000,"Medium","Low"))</f>
        <v>High</v>
      </c>
    </row>
    <row r="742" spans="1:11" x14ac:dyDescent="0.3">
      <c r="A742" t="s">
        <v>1937</v>
      </c>
      <c r="B742" s="2">
        <v>45313</v>
      </c>
      <c r="C742" t="s">
        <v>196</v>
      </c>
      <c r="D742" t="s">
        <v>989</v>
      </c>
      <c r="E742" t="s">
        <v>1157</v>
      </c>
      <c r="F742">
        <v>2</v>
      </c>
      <c r="G742">
        <v>81.16</v>
      </c>
      <c r="H742">
        <v>0.16</v>
      </c>
      <c r="I742" t="s">
        <v>1191</v>
      </c>
      <c r="J742">
        <v>136.34880000000001</v>
      </c>
      <c r="K742" s="5" t="str">
        <f>IF(salesD_1[[#This Row],[Total_Amount]]&gt;=2000,"High",IF(salesD_1[[#This Row],[Total_Amount]]&gt;=1000,"Medium","Low"))</f>
        <v>Low</v>
      </c>
    </row>
    <row r="743" spans="1:11" x14ac:dyDescent="0.3">
      <c r="A743" t="s">
        <v>1938</v>
      </c>
      <c r="B743" s="2">
        <v>45372</v>
      </c>
      <c r="C743" t="s">
        <v>16</v>
      </c>
      <c r="D743" t="s">
        <v>1071</v>
      </c>
      <c r="E743" t="s">
        <v>1151</v>
      </c>
      <c r="F743">
        <v>1</v>
      </c>
      <c r="G743">
        <v>431.69</v>
      </c>
      <c r="H743">
        <v>0.09</v>
      </c>
      <c r="I743" t="s">
        <v>1189</v>
      </c>
      <c r="J743">
        <v>392.83789999999999</v>
      </c>
      <c r="K743" s="5" t="str">
        <f>IF(salesD_1[[#This Row],[Total_Amount]]&gt;=2000,"High",IF(salesD_1[[#This Row],[Total_Amount]]&gt;=1000,"Medium","Low"))</f>
        <v>Low</v>
      </c>
    </row>
    <row r="744" spans="1:11" x14ac:dyDescent="0.3">
      <c r="A744" t="s">
        <v>1939</v>
      </c>
      <c r="B744" s="2">
        <v>45648</v>
      </c>
      <c r="C744" t="s">
        <v>649</v>
      </c>
      <c r="D744" t="s">
        <v>858</v>
      </c>
      <c r="E744" t="s">
        <v>1138</v>
      </c>
      <c r="F744">
        <v>3</v>
      </c>
      <c r="G744">
        <v>438.65</v>
      </c>
      <c r="H744">
        <v>0.28999999999999998</v>
      </c>
      <c r="I744" t="s">
        <v>1191</v>
      </c>
      <c r="J744">
        <v>934.32449999999983</v>
      </c>
      <c r="K744" s="5" t="str">
        <f>IF(salesD_1[[#This Row],[Total_Amount]]&gt;=2000,"High",IF(salesD_1[[#This Row],[Total_Amount]]&gt;=1000,"Medium","Low"))</f>
        <v>Low</v>
      </c>
    </row>
    <row r="745" spans="1:11" x14ac:dyDescent="0.3">
      <c r="A745" t="s">
        <v>1940</v>
      </c>
      <c r="B745" s="2">
        <v>45384</v>
      </c>
      <c r="C745" t="s">
        <v>306</v>
      </c>
      <c r="D745" t="s">
        <v>1050</v>
      </c>
      <c r="E745" t="s">
        <v>1131</v>
      </c>
      <c r="F745">
        <v>3</v>
      </c>
      <c r="G745">
        <v>339.41</v>
      </c>
      <c r="H745">
        <v>0.26</v>
      </c>
      <c r="I745" t="s">
        <v>1189</v>
      </c>
      <c r="J745">
        <v>753.49019999999996</v>
      </c>
      <c r="K745" s="5" t="str">
        <f>IF(salesD_1[[#This Row],[Total_Amount]]&gt;=2000,"High",IF(salesD_1[[#This Row],[Total_Amount]]&gt;=1000,"Medium","Low"))</f>
        <v>Low</v>
      </c>
    </row>
    <row r="746" spans="1:11" x14ac:dyDescent="0.3">
      <c r="A746" t="s">
        <v>1941</v>
      </c>
      <c r="B746" s="2">
        <v>45687</v>
      </c>
      <c r="C746" t="s">
        <v>744</v>
      </c>
      <c r="D746" t="s">
        <v>1050</v>
      </c>
      <c r="E746" t="s">
        <v>1151</v>
      </c>
      <c r="F746">
        <v>4</v>
      </c>
      <c r="G746">
        <v>848.47</v>
      </c>
      <c r="H746">
        <v>0.21</v>
      </c>
      <c r="I746" t="s">
        <v>1194</v>
      </c>
      <c r="J746">
        <v>2681.1651999999999</v>
      </c>
      <c r="K746" s="5" t="str">
        <f>IF(salesD_1[[#This Row],[Total_Amount]]&gt;=2000,"High",IF(salesD_1[[#This Row],[Total_Amount]]&gt;=1000,"Medium","Low"))</f>
        <v>High</v>
      </c>
    </row>
    <row r="747" spans="1:11" x14ac:dyDescent="0.3">
      <c r="A747" t="s">
        <v>1942</v>
      </c>
      <c r="B747" s="2">
        <v>45747</v>
      </c>
      <c r="C747" t="s">
        <v>335</v>
      </c>
      <c r="D747" t="s">
        <v>1013</v>
      </c>
      <c r="E747" t="s">
        <v>1147</v>
      </c>
      <c r="F747">
        <v>1</v>
      </c>
      <c r="G747">
        <v>664.87</v>
      </c>
      <c r="H747">
        <v>0.08</v>
      </c>
      <c r="I747" t="s">
        <v>1191</v>
      </c>
      <c r="J747">
        <v>611.68040000000008</v>
      </c>
      <c r="K747" s="5" t="str">
        <f>IF(salesD_1[[#This Row],[Total_Amount]]&gt;=2000,"High",IF(salesD_1[[#This Row],[Total_Amount]]&gt;=1000,"Medium","Low"))</f>
        <v>Low</v>
      </c>
    </row>
    <row r="748" spans="1:11" x14ac:dyDescent="0.3">
      <c r="A748" t="s">
        <v>1943</v>
      </c>
      <c r="B748" s="2">
        <v>45687</v>
      </c>
      <c r="C748" t="s">
        <v>203</v>
      </c>
      <c r="D748" t="s">
        <v>878</v>
      </c>
      <c r="E748" t="s">
        <v>1144</v>
      </c>
      <c r="F748">
        <v>1</v>
      </c>
      <c r="G748">
        <v>412.11</v>
      </c>
      <c r="H748">
        <v>0.23</v>
      </c>
      <c r="I748" t="s">
        <v>1191</v>
      </c>
      <c r="J748">
        <v>317.32470000000001</v>
      </c>
      <c r="K748" s="5" t="str">
        <f>IF(salesD_1[[#This Row],[Total_Amount]]&gt;=2000,"High",IF(salesD_1[[#This Row],[Total_Amount]]&gt;=1000,"Medium","Low"))</f>
        <v>Low</v>
      </c>
    </row>
    <row r="749" spans="1:11" x14ac:dyDescent="0.3">
      <c r="A749" t="s">
        <v>1944</v>
      </c>
      <c r="B749" s="2">
        <v>45916</v>
      </c>
      <c r="C749" t="s">
        <v>232</v>
      </c>
      <c r="D749" t="s">
        <v>1095</v>
      </c>
      <c r="E749" t="s">
        <v>1122</v>
      </c>
      <c r="F749">
        <v>1</v>
      </c>
      <c r="G749">
        <v>126.09</v>
      </c>
      <c r="H749">
        <v>0.05</v>
      </c>
      <c r="I749" t="s">
        <v>1194</v>
      </c>
      <c r="J749">
        <v>119.7855</v>
      </c>
      <c r="K749" s="5" t="str">
        <f>IF(salesD_1[[#This Row],[Total_Amount]]&gt;=2000,"High",IF(salesD_1[[#This Row],[Total_Amount]]&gt;=1000,"Medium","Low"))</f>
        <v>Low</v>
      </c>
    </row>
    <row r="750" spans="1:11" x14ac:dyDescent="0.3">
      <c r="A750" t="s">
        <v>1945</v>
      </c>
      <c r="B750" s="2">
        <v>45917</v>
      </c>
      <c r="C750" t="s">
        <v>343</v>
      </c>
      <c r="D750" t="s">
        <v>1013</v>
      </c>
      <c r="E750" t="s">
        <v>1154</v>
      </c>
      <c r="F750">
        <v>4</v>
      </c>
      <c r="G750">
        <v>602.39</v>
      </c>
      <c r="H750">
        <v>0.19</v>
      </c>
      <c r="I750" t="s">
        <v>1194</v>
      </c>
      <c r="J750">
        <v>1951.7436</v>
      </c>
      <c r="K750" s="5" t="str">
        <f>IF(salesD_1[[#This Row],[Total_Amount]]&gt;=2000,"High",IF(salesD_1[[#This Row],[Total_Amount]]&gt;=1000,"Medium","Low"))</f>
        <v>Medium</v>
      </c>
    </row>
    <row r="751" spans="1:11" x14ac:dyDescent="0.3">
      <c r="A751" t="s">
        <v>1946</v>
      </c>
      <c r="B751" s="2">
        <v>45941</v>
      </c>
      <c r="C751" t="s">
        <v>526</v>
      </c>
      <c r="D751" t="s">
        <v>1059</v>
      </c>
      <c r="E751" t="s">
        <v>1131</v>
      </c>
      <c r="F751">
        <v>3</v>
      </c>
      <c r="G751">
        <v>447.69</v>
      </c>
      <c r="H751">
        <v>0.02</v>
      </c>
      <c r="I751" t="s">
        <v>1194</v>
      </c>
      <c r="J751">
        <v>1316.2085999999999</v>
      </c>
      <c r="K751" s="5" t="str">
        <f>IF(salesD_1[[#This Row],[Total_Amount]]&gt;=2000,"High",IF(salesD_1[[#This Row],[Total_Amount]]&gt;=1000,"Medium","Low"))</f>
        <v>Medium</v>
      </c>
    </row>
    <row r="752" spans="1:11" x14ac:dyDescent="0.3">
      <c r="A752" t="s">
        <v>1947</v>
      </c>
      <c r="B752" s="2">
        <v>45778</v>
      </c>
      <c r="C752" t="s">
        <v>418</v>
      </c>
      <c r="D752" t="s">
        <v>910</v>
      </c>
      <c r="E752" t="s">
        <v>1131</v>
      </c>
      <c r="F752">
        <v>3</v>
      </c>
      <c r="G752">
        <v>35.159999999999997</v>
      </c>
      <c r="H752">
        <v>0.04</v>
      </c>
      <c r="I752" t="s">
        <v>1194</v>
      </c>
      <c r="J752">
        <v>101.2608</v>
      </c>
      <c r="K752" s="5" t="str">
        <f>IF(salesD_1[[#This Row],[Total_Amount]]&gt;=2000,"High",IF(salesD_1[[#This Row],[Total_Amount]]&gt;=1000,"Medium","Low"))</f>
        <v>Low</v>
      </c>
    </row>
    <row r="753" spans="1:11" x14ac:dyDescent="0.3">
      <c r="A753" t="s">
        <v>1948</v>
      </c>
      <c r="B753" s="2">
        <v>45740</v>
      </c>
      <c r="C753" t="s">
        <v>535</v>
      </c>
      <c r="D753" t="s">
        <v>1029</v>
      </c>
      <c r="E753" t="s">
        <v>1157</v>
      </c>
      <c r="F753">
        <v>2</v>
      </c>
      <c r="G753">
        <v>838.59</v>
      </c>
      <c r="H753">
        <v>0.18</v>
      </c>
      <c r="I753" t="s">
        <v>1194</v>
      </c>
      <c r="J753">
        <v>1375.2876000000001</v>
      </c>
      <c r="K753" s="5" t="str">
        <f>IF(salesD_1[[#This Row],[Total_Amount]]&gt;=2000,"High",IF(salesD_1[[#This Row],[Total_Amount]]&gt;=1000,"Medium","Low"))</f>
        <v>Medium</v>
      </c>
    </row>
    <row r="754" spans="1:11" x14ac:dyDescent="0.3">
      <c r="A754" t="s">
        <v>1949</v>
      </c>
      <c r="B754" s="2">
        <v>45598</v>
      </c>
      <c r="C754" t="s">
        <v>190</v>
      </c>
      <c r="D754" t="s">
        <v>989</v>
      </c>
      <c r="E754" t="s">
        <v>1141</v>
      </c>
      <c r="F754">
        <v>4</v>
      </c>
      <c r="G754">
        <v>867.94</v>
      </c>
      <c r="H754">
        <v>0.26</v>
      </c>
      <c r="I754" t="s">
        <v>1191</v>
      </c>
      <c r="J754">
        <v>2569.1024000000002</v>
      </c>
      <c r="K754" s="5" t="str">
        <f>IF(salesD_1[[#This Row],[Total_Amount]]&gt;=2000,"High",IF(salesD_1[[#This Row],[Total_Amount]]&gt;=1000,"Medium","Low"))</f>
        <v>High</v>
      </c>
    </row>
    <row r="755" spans="1:11" x14ac:dyDescent="0.3">
      <c r="A755" t="s">
        <v>1950</v>
      </c>
      <c r="B755" s="2">
        <v>45591</v>
      </c>
      <c r="C755" t="s">
        <v>341</v>
      </c>
      <c r="D755" t="s">
        <v>926</v>
      </c>
      <c r="E755" t="s">
        <v>1172</v>
      </c>
      <c r="F755">
        <v>1</v>
      </c>
      <c r="G755">
        <v>623.88</v>
      </c>
      <c r="H755">
        <v>0.25</v>
      </c>
      <c r="I755" t="s">
        <v>1189</v>
      </c>
      <c r="J755">
        <v>467.91</v>
      </c>
      <c r="K755" s="5" t="str">
        <f>IF(salesD_1[[#This Row],[Total_Amount]]&gt;=2000,"High",IF(salesD_1[[#This Row],[Total_Amount]]&gt;=1000,"Medium","Low"))</f>
        <v>Low</v>
      </c>
    </row>
    <row r="756" spans="1:11" x14ac:dyDescent="0.3">
      <c r="A756" t="s">
        <v>1951</v>
      </c>
      <c r="B756" s="2">
        <v>45546</v>
      </c>
      <c r="C756" t="s">
        <v>313</v>
      </c>
      <c r="D756" t="s">
        <v>936</v>
      </c>
      <c r="E756" t="s">
        <v>1164</v>
      </c>
      <c r="F756">
        <v>2</v>
      </c>
      <c r="G756">
        <v>567.95000000000005</v>
      </c>
      <c r="H756">
        <v>0.12</v>
      </c>
      <c r="I756" t="s">
        <v>1191</v>
      </c>
      <c r="J756">
        <v>999.5920000000001</v>
      </c>
      <c r="K756" s="5" t="str">
        <f>IF(salesD_1[[#This Row],[Total_Amount]]&gt;=2000,"High",IF(salesD_1[[#This Row],[Total_Amount]]&gt;=1000,"Medium","Low"))</f>
        <v>Low</v>
      </c>
    </row>
    <row r="757" spans="1:11" x14ac:dyDescent="0.3">
      <c r="A757" t="s">
        <v>1952</v>
      </c>
      <c r="B757" s="2">
        <v>45483</v>
      </c>
      <c r="C757" t="s">
        <v>523</v>
      </c>
      <c r="D757" t="s">
        <v>900</v>
      </c>
      <c r="E757" t="s">
        <v>1175</v>
      </c>
      <c r="F757">
        <v>2</v>
      </c>
      <c r="G757">
        <v>671.69</v>
      </c>
      <c r="H757">
        <v>0.19</v>
      </c>
      <c r="I757" t="s">
        <v>1189</v>
      </c>
      <c r="J757">
        <v>1088.1378</v>
      </c>
      <c r="K757" s="5" t="str">
        <f>IF(salesD_1[[#This Row],[Total_Amount]]&gt;=2000,"High",IF(salesD_1[[#This Row],[Total_Amount]]&gt;=1000,"Medium","Low"))</f>
        <v>Medium</v>
      </c>
    </row>
    <row r="758" spans="1:11" x14ac:dyDescent="0.3">
      <c r="A758" t="s">
        <v>1953</v>
      </c>
      <c r="B758" s="2">
        <v>45786</v>
      </c>
      <c r="C758" t="s">
        <v>354</v>
      </c>
      <c r="D758" t="s">
        <v>811</v>
      </c>
      <c r="E758" t="s">
        <v>1144</v>
      </c>
      <c r="F758">
        <v>2</v>
      </c>
      <c r="G758">
        <v>257.95999999999998</v>
      </c>
      <c r="H758">
        <v>0.21</v>
      </c>
      <c r="I758" t="s">
        <v>1191</v>
      </c>
      <c r="J758">
        <v>407.57679999999999</v>
      </c>
      <c r="K758" s="5" t="str">
        <f>IF(salesD_1[[#This Row],[Total_Amount]]&gt;=2000,"High",IF(salesD_1[[#This Row],[Total_Amount]]&gt;=1000,"Medium","Low"))</f>
        <v>Low</v>
      </c>
    </row>
    <row r="759" spans="1:11" x14ac:dyDescent="0.3">
      <c r="A759" t="s">
        <v>1954</v>
      </c>
      <c r="B759" s="2">
        <v>45475</v>
      </c>
      <c r="C759" t="s">
        <v>352</v>
      </c>
      <c r="D759" t="s">
        <v>1107</v>
      </c>
      <c r="E759" t="s">
        <v>1178</v>
      </c>
      <c r="F759">
        <v>4</v>
      </c>
      <c r="G759">
        <v>281.48</v>
      </c>
      <c r="H759">
        <v>0.27</v>
      </c>
      <c r="I759" t="s">
        <v>1191</v>
      </c>
      <c r="J759">
        <v>821.92160000000001</v>
      </c>
      <c r="K759" s="5" t="str">
        <f>IF(salesD_1[[#This Row],[Total_Amount]]&gt;=2000,"High",IF(salesD_1[[#This Row],[Total_Amount]]&gt;=1000,"Medium","Low"))</f>
        <v>Low</v>
      </c>
    </row>
    <row r="760" spans="1:11" x14ac:dyDescent="0.3">
      <c r="A760" t="s">
        <v>1955</v>
      </c>
      <c r="B760" s="2">
        <v>45470</v>
      </c>
      <c r="C760" t="s">
        <v>514</v>
      </c>
      <c r="D760" t="s">
        <v>865</v>
      </c>
      <c r="E760" t="s">
        <v>1157</v>
      </c>
      <c r="F760">
        <v>1</v>
      </c>
      <c r="G760">
        <v>202.13</v>
      </c>
      <c r="H760">
        <v>0.13</v>
      </c>
      <c r="I760" t="s">
        <v>1194</v>
      </c>
      <c r="J760">
        <v>175.85310000000001</v>
      </c>
      <c r="K760" s="5" t="str">
        <f>IF(salesD_1[[#This Row],[Total_Amount]]&gt;=2000,"High",IF(salesD_1[[#This Row],[Total_Amount]]&gt;=1000,"Medium","Low"))</f>
        <v>Low</v>
      </c>
    </row>
    <row r="761" spans="1:11" x14ac:dyDescent="0.3">
      <c r="A761" t="s">
        <v>1956</v>
      </c>
      <c r="B761" s="2">
        <v>45243</v>
      </c>
      <c r="C761" t="s">
        <v>452</v>
      </c>
      <c r="D761" t="s">
        <v>1035</v>
      </c>
      <c r="E761" t="s">
        <v>1138</v>
      </c>
      <c r="F761">
        <v>1</v>
      </c>
      <c r="G761">
        <v>370.66</v>
      </c>
      <c r="H761">
        <v>0.01</v>
      </c>
      <c r="I761" t="s">
        <v>1191</v>
      </c>
      <c r="J761">
        <v>366.95339999999999</v>
      </c>
      <c r="K761" s="5" t="str">
        <f>IF(salesD_1[[#This Row],[Total_Amount]]&gt;=2000,"High",IF(salesD_1[[#This Row],[Total_Amount]]&gt;=1000,"Medium","Low"))</f>
        <v>Low</v>
      </c>
    </row>
    <row r="762" spans="1:11" x14ac:dyDescent="0.3">
      <c r="A762" t="s">
        <v>1957</v>
      </c>
      <c r="B762" s="2">
        <v>45341</v>
      </c>
      <c r="C762" t="s">
        <v>27</v>
      </c>
      <c r="D762" t="s">
        <v>995</v>
      </c>
      <c r="E762" t="s">
        <v>1159</v>
      </c>
      <c r="F762">
        <v>4</v>
      </c>
      <c r="G762">
        <v>731.53</v>
      </c>
      <c r="H762">
        <v>0.12</v>
      </c>
      <c r="I762" t="s">
        <v>1189</v>
      </c>
      <c r="J762">
        <v>2574.9856</v>
      </c>
      <c r="K762" s="5" t="str">
        <f>IF(salesD_1[[#This Row],[Total_Amount]]&gt;=2000,"High",IF(salesD_1[[#This Row],[Total_Amount]]&gt;=1000,"Medium","Low"))</f>
        <v>High</v>
      </c>
    </row>
    <row r="763" spans="1:11" x14ac:dyDescent="0.3">
      <c r="A763" t="s">
        <v>1958</v>
      </c>
      <c r="B763" s="2">
        <v>45371</v>
      </c>
      <c r="C763" t="s">
        <v>295</v>
      </c>
      <c r="D763" t="s">
        <v>1047</v>
      </c>
      <c r="E763" t="s">
        <v>1122</v>
      </c>
      <c r="F763">
        <v>3</v>
      </c>
      <c r="G763">
        <v>468.25</v>
      </c>
      <c r="H763">
        <v>7.0000000000000007E-2</v>
      </c>
      <c r="I763" t="s">
        <v>1191</v>
      </c>
      <c r="J763">
        <v>1306.4175</v>
      </c>
      <c r="K763" s="5" t="str">
        <f>IF(salesD_1[[#This Row],[Total_Amount]]&gt;=2000,"High",IF(salesD_1[[#This Row],[Total_Amount]]&gt;=1000,"Medium","Low"))</f>
        <v>Medium</v>
      </c>
    </row>
    <row r="764" spans="1:11" x14ac:dyDescent="0.3">
      <c r="A764" t="s">
        <v>1959</v>
      </c>
      <c r="B764" s="2">
        <v>45360</v>
      </c>
      <c r="C764" t="s">
        <v>12</v>
      </c>
      <c r="D764" t="s">
        <v>1013</v>
      </c>
      <c r="E764" t="s">
        <v>1117</v>
      </c>
      <c r="F764">
        <v>1</v>
      </c>
      <c r="G764">
        <v>928.72</v>
      </c>
      <c r="H764">
        <v>0.1</v>
      </c>
      <c r="I764" t="s">
        <v>1194</v>
      </c>
      <c r="J764">
        <v>835.84800000000007</v>
      </c>
      <c r="K764" s="5" t="str">
        <f>IF(salesD_1[[#This Row],[Total_Amount]]&gt;=2000,"High",IF(salesD_1[[#This Row],[Total_Amount]]&gt;=1000,"Medium","Low"))</f>
        <v>Low</v>
      </c>
    </row>
    <row r="765" spans="1:11" x14ac:dyDescent="0.3">
      <c r="A765" t="s">
        <v>1960</v>
      </c>
      <c r="B765" s="2">
        <v>45499</v>
      </c>
      <c r="C765" t="s">
        <v>206</v>
      </c>
      <c r="D765" t="s">
        <v>803</v>
      </c>
      <c r="E765" t="s">
        <v>1175</v>
      </c>
      <c r="F765">
        <v>3</v>
      </c>
      <c r="G765">
        <v>217.22</v>
      </c>
      <c r="H765">
        <v>0.06</v>
      </c>
      <c r="I765" t="s">
        <v>1191</v>
      </c>
      <c r="J765">
        <v>612.56039999999996</v>
      </c>
      <c r="K765" s="5" t="str">
        <f>IF(salesD_1[[#This Row],[Total_Amount]]&gt;=2000,"High",IF(salesD_1[[#This Row],[Total_Amount]]&gt;=1000,"Medium","Low"))</f>
        <v>Low</v>
      </c>
    </row>
    <row r="766" spans="1:11" x14ac:dyDescent="0.3">
      <c r="A766" t="s">
        <v>1961</v>
      </c>
      <c r="B766" s="2">
        <v>45745</v>
      </c>
      <c r="C766" t="s">
        <v>649</v>
      </c>
      <c r="D766" t="s">
        <v>878</v>
      </c>
      <c r="E766" t="s">
        <v>1131</v>
      </c>
      <c r="F766">
        <v>1</v>
      </c>
      <c r="G766">
        <v>387.99</v>
      </c>
      <c r="H766">
        <v>0.3</v>
      </c>
      <c r="I766" t="s">
        <v>1189</v>
      </c>
      <c r="J766">
        <v>271.59300000000002</v>
      </c>
      <c r="K766" s="5" t="str">
        <f>IF(salesD_1[[#This Row],[Total_Amount]]&gt;=2000,"High",IF(salesD_1[[#This Row],[Total_Amount]]&gt;=1000,"Medium","Low"))</f>
        <v>Low</v>
      </c>
    </row>
    <row r="767" spans="1:11" x14ac:dyDescent="0.3">
      <c r="A767" t="s">
        <v>1962</v>
      </c>
      <c r="B767" s="2">
        <v>45718</v>
      </c>
      <c r="C767" t="s">
        <v>754</v>
      </c>
      <c r="D767" t="s">
        <v>858</v>
      </c>
      <c r="E767" t="s">
        <v>1141</v>
      </c>
      <c r="F767">
        <v>4</v>
      </c>
      <c r="G767">
        <v>186.24</v>
      </c>
      <c r="H767">
        <v>0.23</v>
      </c>
      <c r="I767" t="s">
        <v>1189</v>
      </c>
      <c r="J767">
        <v>573.61920000000009</v>
      </c>
      <c r="K767" s="5" t="str">
        <f>IF(salesD_1[[#This Row],[Total_Amount]]&gt;=2000,"High",IF(salesD_1[[#This Row],[Total_Amount]]&gt;=1000,"Medium","Low"))</f>
        <v>Low</v>
      </c>
    </row>
    <row r="768" spans="1:11" x14ac:dyDescent="0.3">
      <c r="A768" t="s">
        <v>1963</v>
      </c>
      <c r="B768" s="2">
        <v>45454</v>
      </c>
      <c r="C768" t="s">
        <v>488</v>
      </c>
      <c r="D768" t="s">
        <v>930</v>
      </c>
      <c r="E768" t="s">
        <v>1147</v>
      </c>
      <c r="F768">
        <v>4</v>
      </c>
      <c r="G768">
        <v>609.05999999999995</v>
      </c>
      <c r="H768">
        <v>0.22</v>
      </c>
      <c r="I768" t="s">
        <v>1194</v>
      </c>
      <c r="J768">
        <v>1900.2672</v>
      </c>
      <c r="K768" s="5" t="str">
        <f>IF(salesD_1[[#This Row],[Total_Amount]]&gt;=2000,"High",IF(salesD_1[[#This Row],[Total_Amount]]&gt;=1000,"Medium","Low"))</f>
        <v>Medium</v>
      </c>
    </row>
    <row r="769" spans="1:11" x14ac:dyDescent="0.3">
      <c r="A769" t="s">
        <v>1964</v>
      </c>
      <c r="B769" s="2">
        <v>45434</v>
      </c>
      <c r="C769" t="s">
        <v>696</v>
      </c>
      <c r="D769" t="s">
        <v>907</v>
      </c>
      <c r="E769" t="s">
        <v>1157</v>
      </c>
      <c r="F769">
        <v>1</v>
      </c>
      <c r="G769">
        <v>827.91</v>
      </c>
      <c r="H769">
        <v>0.21</v>
      </c>
      <c r="I769" t="s">
        <v>1191</v>
      </c>
      <c r="J769">
        <v>654.0489</v>
      </c>
      <c r="K769" s="5" t="str">
        <f>IF(salesD_1[[#This Row],[Total_Amount]]&gt;=2000,"High",IF(salesD_1[[#This Row],[Total_Amount]]&gt;=1000,"Medium","Low"))</f>
        <v>Low</v>
      </c>
    </row>
    <row r="770" spans="1:11" x14ac:dyDescent="0.3">
      <c r="A770" t="s">
        <v>1965</v>
      </c>
      <c r="B770" s="2">
        <v>45486</v>
      </c>
      <c r="C770" t="s">
        <v>311</v>
      </c>
      <c r="D770" t="s">
        <v>1062</v>
      </c>
      <c r="E770" t="s">
        <v>1117</v>
      </c>
      <c r="F770">
        <v>1</v>
      </c>
      <c r="G770">
        <v>303.79000000000002</v>
      </c>
      <c r="H770">
        <v>0.24</v>
      </c>
      <c r="I770" t="s">
        <v>1191</v>
      </c>
      <c r="J770">
        <v>230.88040000000001</v>
      </c>
      <c r="K770" s="5" t="str">
        <f>IF(salesD_1[[#This Row],[Total_Amount]]&gt;=2000,"High",IF(salesD_1[[#This Row],[Total_Amount]]&gt;=1000,"Medium","Low"))</f>
        <v>Low</v>
      </c>
    </row>
    <row r="771" spans="1:11" x14ac:dyDescent="0.3">
      <c r="A771" t="s">
        <v>1966</v>
      </c>
      <c r="B771" s="2">
        <v>45902</v>
      </c>
      <c r="C771" t="s">
        <v>210</v>
      </c>
      <c r="D771" t="s">
        <v>919</v>
      </c>
      <c r="E771" t="s">
        <v>1141</v>
      </c>
      <c r="F771">
        <v>2</v>
      </c>
      <c r="G771">
        <v>365.91</v>
      </c>
      <c r="H771">
        <v>0.14000000000000001</v>
      </c>
      <c r="I771" t="s">
        <v>1194</v>
      </c>
      <c r="J771">
        <v>629.36520000000007</v>
      </c>
      <c r="K771" s="5" t="str">
        <f>IF(salesD_1[[#This Row],[Total_Amount]]&gt;=2000,"High",IF(salesD_1[[#This Row],[Total_Amount]]&gt;=1000,"Medium","Low"))</f>
        <v>Low</v>
      </c>
    </row>
    <row r="772" spans="1:11" x14ac:dyDescent="0.3">
      <c r="A772" t="s">
        <v>1967</v>
      </c>
      <c r="B772" s="2">
        <v>45762</v>
      </c>
      <c r="C772" t="s">
        <v>155</v>
      </c>
      <c r="D772" t="s">
        <v>882</v>
      </c>
      <c r="E772" t="s">
        <v>1172</v>
      </c>
      <c r="F772">
        <v>3</v>
      </c>
      <c r="G772">
        <v>852.72</v>
      </c>
      <c r="H772">
        <v>0.16</v>
      </c>
      <c r="I772" t="s">
        <v>1189</v>
      </c>
      <c r="J772">
        <v>2148.8544000000002</v>
      </c>
      <c r="K772" s="5" t="str">
        <f>IF(salesD_1[[#This Row],[Total_Amount]]&gt;=2000,"High",IF(salesD_1[[#This Row],[Total_Amount]]&gt;=1000,"Medium","Low"))</f>
        <v>High</v>
      </c>
    </row>
    <row r="773" spans="1:11" x14ac:dyDescent="0.3">
      <c r="A773" t="s">
        <v>1968</v>
      </c>
      <c r="B773" s="2">
        <v>45752</v>
      </c>
      <c r="C773" t="s">
        <v>416</v>
      </c>
      <c r="D773" t="s">
        <v>830</v>
      </c>
      <c r="E773" t="s">
        <v>1134</v>
      </c>
      <c r="F773">
        <v>1</v>
      </c>
      <c r="G773">
        <v>768.25</v>
      </c>
      <c r="H773">
        <v>0.18</v>
      </c>
      <c r="I773" t="s">
        <v>1189</v>
      </c>
      <c r="J773">
        <v>629.96500000000003</v>
      </c>
      <c r="K773" s="5" t="str">
        <f>IF(salesD_1[[#This Row],[Total_Amount]]&gt;=2000,"High",IF(salesD_1[[#This Row],[Total_Amount]]&gt;=1000,"Medium","Low"))</f>
        <v>Low</v>
      </c>
    </row>
    <row r="774" spans="1:11" x14ac:dyDescent="0.3">
      <c r="A774" t="s">
        <v>1969</v>
      </c>
      <c r="B774" s="2">
        <v>45254</v>
      </c>
      <c r="C774" t="s">
        <v>565</v>
      </c>
      <c r="D774" t="s">
        <v>1089</v>
      </c>
      <c r="E774" t="s">
        <v>1178</v>
      </c>
      <c r="F774">
        <v>2</v>
      </c>
      <c r="G774">
        <v>318.62</v>
      </c>
      <c r="H774">
        <v>0.02</v>
      </c>
      <c r="I774" t="s">
        <v>1194</v>
      </c>
      <c r="J774">
        <v>624.49519999999995</v>
      </c>
      <c r="K774" s="5" t="str">
        <f>IF(salesD_1[[#This Row],[Total_Amount]]&gt;=2000,"High",IF(salesD_1[[#This Row],[Total_Amount]]&gt;=1000,"Medium","Low"))</f>
        <v>Low</v>
      </c>
    </row>
    <row r="775" spans="1:11" x14ac:dyDescent="0.3">
      <c r="A775" t="s">
        <v>1970</v>
      </c>
      <c r="B775" s="2">
        <v>45683</v>
      </c>
      <c r="C775" t="s">
        <v>119</v>
      </c>
      <c r="D775" t="s">
        <v>1041</v>
      </c>
      <c r="E775" t="s">
        <v>1126</v>
      </c>
      <c r="F775">
        <v>4</v>
      </c>
      <c r="G775">
        <v>402.11</v>
      </c>
      <c r="H775">
        <v>0.14000000000000001</v>
      </c>
      <c r="I775" t="s">
        <v>1191</v>
      </c>
      <c r="J775">
        <v>1383.2583999999999</v>
      </c>
      <c r="K775" s="5" t="str">
        <f>IF(salesD_1[[#This Row],[Total_Amount]]&gt;=2000,"High",IF(salesD_1[[#This Row],[Total_Amount]]&gt;=1000,"Medium","Low"))</f>
        <v>Medium</v>
      </c>
    </row>
    <row r="776" spans="1:11" x14ac:dyDescent="0.3">
      <c r="A776" t="s">
        <v>1971</v>
      </c>
      <c r="B776" s="2">
        <v>45804</v>
      </c>
      <c r="C776" t="s">
        <v>654</v>
      </c>
      <c r="D776" t="s">
        <v>1065</v>
      </c>
      <c r="E776" t="s">
        <v>1172</v>
      </c>
      <c r="F776">
        <v>3</v>
      </c>
      <c r="G776">
        <v>846.31</v>
      </c>
      <c r="H776">
        <v>0.18</v>
      </c>
      <c r="I776" t="s">
        <v>1194</v>
      </c>
      <c r="J776">
        <v>2081.9225999999999</v>
      </c>
      <c r="K776" s="5" t="str">
        <f>IF(salesD_1[[#This Row],[Total_Amount]]&gt;=2000,"High",IF(salesD_1[[#This Row],[Total_Amount]]&gt;=1000,"Medium","Low"))</f>
        <v>High</v>
      </c>
    </row>
    <row r="777" spans="1:11" x14ac:dyDescent="0.3">
      <c r="A777" t="s">
        <v>1972</v>
      </c>
      <c r="B777" s="2">
        <v>45821</v>
      </c>
      <c r="C777" t="s">
        <v>299</v>
      </c>
      <c r="D777" t="s">
        <v>1095</v>
      </c>
      <c r="E777" t="s">
        <v>1164</v>
      </c>
      <c r="F777">
        <v>1</v>
      </c>
      <c r="G777">
        <v>269.94</v>
      </c>
      <c r="H777">
        <v>7.0000000000000007E-2</v>
      </c>
      <c r="I777" t="s">
        <v>1194</v>
      </c>
      <c r="J777">
        <v>251.04419999999999</v>
      </c>
      <c r="K777" s="5" t="str">
        <f>IF(salesD_1[[#This Row],[Total_Amount]]&gt;=2000,"High",IF(salesD_1[[#This Row],[Total_Amount]]&gt;=1000,"Medium","Low"))</f>
        <v>Low</v>
      </c>
    </row>
    <row r="778" spans="1:11" x14ac:dyDescent="0.3">
      <c r="A778" t="s">
        <v>1973</v>
      </c>
      <c r="B778" s="2">
        <v>45472</v>
      </c>
      <c r="C778" t="s">
        <v>408</v>
      </c>
      <c r="D778" t="s">
        <v>865</v>
      </c>
      <c r="E778" t="s">
        <v>1134</v>
      </c>
      <c r="F778">
        <v>3</v>
      </c>
      <c r="G778">
        <v>909.25</v>
      </c>
      <c r="H778">
        <v>0.28999999999999998</v>
      </c>
      <c r="I778" t="s">
        <v>1194</v>
      </c>
      <c r="J778">
        <v>1936.7025000000001</v>
      </c>
      <c r="K778" s="5" t="str">
        <f>IF(salesD_1[[#This Row],[Total_Amount]]&gt;=2000,"High",IF(salesD_1[[#This Row],[Total_Amount]]&gt;=1000,"Medium","Low"))</f>
        <v>Medium</v>
      </c>
    </row>
    <row r="779" spans="1:11" x14ac:dyDescent="0.3">
      <c r="A779" t="s">
        <v>1974</v>
      </c>
      <c r="B779" s="2">
        <v>45331</v>
      </c>
      <c r="C779" t="s">
        <v>583</v>
      </c>
      <c r="D779" t="s">
        <v>1086</v>
      </c>
      <c r="E779" t="s">
        <v>1159</v>
      </c>
      <c r="F779">
        <v>2</v>
      </c>
      <c r="G779">
        <v>229.81</v>
      </c>
      <c r="H779">
        <v>0.21</v>
      </c>
      <c r="I779" t="s">
        <v>1194</v>
      </c>
      <c r="J779">
        <v>363.09980000000002</v>
      </c>
      <c r="K779" s="5" t="str">
        <f>IF(salesD_1[[#This Row],[Total_Amount]]&gt;=2000,"High",IF(salesD_1[[#This Row],[Total_Amount]]&gt;=1000,"Medium","Low"))</f>
        <v>Low</v>
      </c>
    </row>
    <row r="780" spans="1:11" x14ac:dyDescent="0.3">
      <c r="A780" t="s">
        <v>1975</v>
      </c>
      <c r="B780" s="2">
        <v>45451</v>
      </c>
      <c r="C780" t="s">
        <v>93</v>
      </c>
      <c r="D780" t="s">
        <v>1047</v>
      </c>
      <c r="E780" t="s">
        <v>1166</v>
      </c>
      <c r="F780">
        <v>3</v>
      </c>
      <c r="G780">
        <v>442.36</v>
      </c>
      <c r="H780">
        <v>0.06</v>
      </c>
      <c r="I780" t="s">
        <v>1191</v>
      </c>
      <c r="J780">
        <v>1247.4552000000001</v>
      </c>
      <c r="K780" s="5" t="str">
        <f>IF(salesD_1[[#This Row],[Total_Amount]]&gt;=2000,"High",IF(salesD_1[[#This Row],[Total_Amount]]&gt;=1000,"Medium","Low"))</f>
        <v>Medium</v>
      </c>
    </row>
    <row r="781" spans="1:11" x14ac:dyDescent="0.3">
      <c r="A781" t="s">
        <v>1976</v>
      </c>
      <c r="B781" s="2">
        <v>45386</v>
      </c>
      <c r="C781" t="s">
        <v>404</v>
      </c>
      <c r="D781" t="s">
        <v>1071</v>
      </c>
      <c r="E781" t="s">
        <v>1131</v>
      </c>
      <c r="F781">
        <v>3</v>
      </c>
      <c r="G781">
        <v>413.74</v>
      </c>
      <c r="H781">
        <v>0.01</v>
      </c>
      <c r="I781" t="s">
        <v>1189</v>
      </c>
      <c r="J781">
        <v>1228.8078</v>
      </c>
      <c r="K781" s="5" t="str">
        <f>IF(salesD_1[[#This Row],[Total_Amount]]&gt;=2000,"High",IF(salesD_1[[#This Row],[Total_Amount]]&gt;=1000,"Medium","Low"))</f>
        <v>Medium</v>
      </c>
    </row>
    <row r="782" spans="1:11" x14ac:dyDescent="0.3">
      <c r="A782" t="s">
        <v>1977</v>
      </c>
      <c r="B782" s="2">
        <v>45477</v>
      </c>
      <c r="C782" t="s">
        <v>777</v>
      </c>
      <c r="D782" t="s">
        <v>1080</v>
      </c>
      <c r="E782" t="s">
        <v>1164</v>
      </c>
      <c r="F782">
        <v>4</v>
      </c>
      <c r="G782">
        <v>79.75</v>
      </c>
      <c r="H782">
        <v>0.18</v>
      </c>
      <c r="I782" t="s">
        <v>1191</v>
      </c>
      <c r="J782">
        <v>261.58</v>
      </c>
      <c r="K782" s="5" t="str">
        <f>IF(salesD_1[[#This Row],[Total_Amount]]&gt;=2000,"High",IF(salesD_1[[#This Row],[Total_Amount]]&gt;=1000,"Medium","Low"))</f>
        <v>Low</v>
      </c>
    </row>
    <row r="783" spans="1:11" x14ac:dyDescent="0.3">
      <c r="A783" t="s">
        <v>1978</v>
      </c>
      <c r="B783" s="2">
        <v>45433</v>
      </c>
      <c r="C783" t="s">
        <v>775</v>
      </c>
      <c r="D783" t="s">
        <v>930</v>
      </c>
      <c r="E783" t="s">
        <v>1159</v>
      </c>
      <c r="F783">
        <v>4</v>
      </c>
      <c r="G783">
        <v>95.06</v>
      </c>
      <c r="H783">
        <v>0.03</v>
      </c>
      <c r="I783" t="s">
        <v>1189</v>
      </c>
      <c r="J783">
        <v>368.83280000000002</v>
      </c>
      <c r="K783" s="5" t="str">
        <f>IF(salesD_1[[#This Row],[Total_Amount]]&gt;=2000,"High",IF(salesD_1[[#This Row],[Total_Amount]]&gt;=1000,"Medium","Low"))</f>
        <v>Low</v>
      </c>
    </row>
    <row r="784" spans="1:11" x14ac:dyDescent="0.3">
      <c r="A784" t="s">
        <v>1979</v>
      </c>
      <c r="B784" s="2">
        <v>45759</v>
      </c>
      <c r="C784" t="s">
        <v>665</v>
      </c>
      <c r="D784" t="s">
        <v>1107</v>
      </c>
      <c r="E784" t="s">
        <v>1144</v>
      </c>
      <c r="F784">
        <v>4</v>
      </c>
      <c r="G784">
        <v>107.08</v>
      </c>
      <c r="H784">
        <v>0.27</v>
      </c>
      <c r="I784" t="s">
        <v>1194</v>
      </c>
      <c r="J784">
        <v>312.67360000000002</v>
      </c>
      <c r="K784" s="5" t="str">
        <f>IF(salesD_1[[#This Row],[Total_Amount]]&gt;=2000,"High",IF(salesD_1[[#This Row],[Total_Amount]]&gt;=1000,"Medium","Low"))</f>
        <v>Low</v>
      </c>
    </row>
    <row r="785" spans="1:11" x14ac:dyDescent="0.3">
      <c r="A785" t="s">
        <v>1980</v>
      </c>
      <c r="B785" s="2">
        <v>45794</v>
      </c>
      <c r="C785" t="s">
        <v>752</v>
      </c>
      <c r="D785" t="s">
        <v>1110</v>
      </c>
      <c r="E785" t="s">
        <v>1175</v>
      </c>
      <c r="F785">
        <v>1</v>
      </c>
      <c r="G785">
        <v>873.18</v>
      </c>
      <c r="H785">
        <v>0.03</v>
      </c>
      <c r="I785" t="s">
        <v>1194</v>
      </c>
      <c r="J785">
        <v>846.98459999999989</v>
      </c>
      <c r="K785" s="5" t="str">
        <f>IF(salesD_1[[#This Row],[Total_Amount]]&gt;=2000,"High",IF(salesD_1[[#This Row],[Total_Amount]]&gt;=1000,"Medium","Low"))</f>
        <v>Low</v>
      </c>
    </row>
    <row r="786" spans="1:11" x14ac:dyDescent="0.3">
      <c r="A786" t="s">
        <v>1981</v>
      </c>
      <c r="B786" s="2">
        <v>45764</v>
      </c>
      <c r="C786" t="s">
        <v>605</v>
      </c>
      <c r="D786" t="s">
        <v>1023</v>
      </c>
      <c r="E786" t="s">
        <v>1175</v>
      </c>
      <c r="F786">
        <v>1</v>
      </c>
      <c r="G786">
        <v>914.75</v>
      </c>
      <c r="H786">
        <v>0.1</v>
      </c>
      <c r="I786" t="s">
        <v>1194</v>
      </c>
      <c r="J786">
        <v>823.27499999999998</v>
      </c>
      <c r="K786" s="5" t="str">
        <f>IF(salesD_1[[#This Row],[Total_Amount]]&gt;=2000,"High",IF(salesD_1[[#This Row],[Total_Amount]]&gt;=1000,"Medium","Low"))</f>
        <v>Low</v>
      </c>
    </row>
    <row r="787" spans="1:11" x14ac:dyDescent="0.3">
      <c r="A787" t="s">
        <v>1982</v>
      </c>
      <c r="B787" s="2">
        <v>45279</v>
      </c>
      <c r="C787" t="s">
        <v>119</v>
      </c>
      <c r="D787" t="s">
        <v>1032</v>
      </c>
      <c r="E787" t="s">
        <v>1162</v>
      </c>
      <c r="F787">
        <v>4</v>
      </c>
      <c r="G787">
        <v>457.33</v>
      </c>
      <c r="H787">
        <v>0.1</v>
      </c>
      <c r="I787" t="s">
        <v>1189</v>
      </c>
      <c r="J787">
        <v>1646.3879999999999</v>
      </c>
      <c r="K787" s="5" t="str">
        <f>IF(salesD_1[[#This Row],[Total_Amount]]&gt;=2000,"High",IF(salesD_1[[#This Row],[Total_Amount]]&gt;=1000,"Medium","Low"))</f>
        <v>Medium</v>
      </c>
    </row>
    <row r="788" spans="1:11" x14ac:dyDescent="0.3">
      <c r="A788" t="s">
        <v>1983</v>
      </c>
      <c r="B788" s="2">
        <v>45602</v>
      </c>
      <c r="C788" t="s">
        <v>483</v>
      </c>
      <c r="D788" t="s">
        <v>1110</v>
      </c>
      <c r="E788" t="s">
        <v>1131</v>
      </c>
      <c r="F788">
        <v>3</v>
      </c>
      <c r="G788">
        <v>761.88</v>
      </c>
      <c r="H788">
        <v>0.23</v>
      </c>
      <c r="I788" t="s">
        <v>1191</v>
      </c>
      <c r="J788">
        <v>1759.9428</v>
      </c>
      <c r="K788" s="5" t="str">
        <f>IF(salesD_1[[#This Row],[Total_Amount]]&gt;=2000,"High",IF(salesD_1[[#This Row],[Total_Amount]]&gt;=1000,"Medium","Low"))</f>
        <v>Medium</v>
      </c>
    </row>
    <row r="789" spans="1:11" x14ac:dyDescent="0.3">
      <c r="A789" t="s">
        <v>1984</v>
      </c>
      <c r="B789" s="2">
        <v>45793</v>
      </c>
      <c r="C789" t="s">
        <v>313</v>
      </c>
      <c r="D789" t="s">
        <v>919</v>
      </c>
      <c r="E789" t="s">
        <v>1178</v>
      </c>
      <c r="F789">
        <v>4</v>
      </c>
      <c r="G789">
        <v>122.87</v>
      </c>
      <c r="H789">
        <v>0.13</v>
      </c>
      <c r="I789" t="s">
        <v>1189</v>
      </c>
      <c r="J789">
        <v>427.58760000000001</v>
      </c>
      <c r="K789" s="5" t="str">
        <f>IF(salesD_1[[#This Row],[Total_Amount]]&gt;=2000,"High",IF(salesD_1[[#This Row],[Total_Amount]]&gt;=1000,"Medium","Low"))</f>
        <v>Low</v>
      </c>
    </row>
    <row r="790" spans="1:11" x14ac:dyDescent="0.3">
      <c r="A790" t="s">
        <v>1985</v>
      </c>
      <c r="B790" s="2">
        <v>45778</v>
      </c>
      <c r="C790" t="s">
        <v>753</v>
      </c>
      <c r="D790" t="s">
        <v>1032</v>
      </c>
      <c r="E790" t="s">
        <v>1134</v>
      </c>
      <c r="F790">
        <v>4</v>
      </c>
      <c r="G790">
        <v>753</v>
      </c>
      <c r="H790">
        <v>0.28000000000000003</v>
      </c>
      <c r="I790" t="s">
        <v>1194</v>
      </c>
      <c r="J790">
        <v>2168.64</v>
      </c>
      <c r="K790" s="5" t="str">
        <f>IF(salesD_1[[#This Row],[Total_Amount]]&gt;=2000,"High",IF(salesD_1[[#This Row],[Total_Amount]]&gt;=1000,"Medium","Low"))</f>
        <v>High</v>
      </c>
    </row>
    <row r="791" spans="1:11" x14ac:dyDescent="0.3">
      <c r="A791" t="s">
        <v>1986</v>
      </c>
      <c r="B791" s="2">
        <v>45325</v>
      </c>
      <c r="C791" t="s">
        <v>593</v>
      </c>
      <c r="D791" t="s">
        <v>807</v>
      </c>
      <c r="E791" t="s">
        <v>1138</v>
      </c>
      <c r="F791">
        <v>2</v>
      </c>
      <c r="G791">
        <v>788.05</v>
      </c>
      <c r="H791">
        <v>0.21</v>
      </c>
      <c r="I791" t="s">
        <v>1189</v>
      </c>
      <c r="J791">
        <v>1245.1189999999999</v>
      </c>
      <c r="K791" s="5" t="str">
        <f>IF(salesD_1[[#This Row],[Total_Amount]]&gt;=2000,"High",IF(salesD_1[[#This Row],[Total_Amount]]&gt;=1000,"Medium","Low"))</f>
        <v>Medium</v>
      </c>
    </row>
    <row r="792" spans="1:11" x14ac:dyDescent="0.3">
      <c r="A792" t="s">
        <v>1987</v>
      </c>
      <c r="B792" s="2">
        <v>45875</v>
      </c>
      <c r="C792" t="s">
        <v>731</v>
      </c>
      <c r="D792" t="s">
        <v>1059</v>
      </c>
      <c r="E792" t="s">
        <v>1154</v>
      </c>
      <c r="F792">
        <v>2</v>
      </c>
      <c r="G792">
        <v>807.1</v>
      </c>
      <c r="H792">
        <v>0.28999999999999998</v>
      </c>
      <c r="I792" t="s">
        <v>1189</v>
      </c>
      <c r="J792">
        <v>1146.0820000000001</v>
      </c>
      <c r="K792" s="5" t="str">
        <f>IF(salesD_1[[#This Row],[Total_Amount]]&gt;=2000,"High",IF(salesD_1[[#This Row],[Total_Amount]]&gt;=1000,"Medium","Low"))</f>
        <v>Medium</v>
      </c>
    </row>
    <row r="793" spans="1:11" x14ac:dyDescent="0.3">
      <c r="A793" t="s">
        <v>1988</v>
      </c>
      <c r="B793" s="2">
        <v>45320</v>
      </c>
      <c r="C793" t="s">
        <v>252</v>
      </c>
      <c r="D793" t="s">
        <v>821</v>
      </c>
      <c r="E793" t="s">
        <v>1122</v>
      </c>
      <c r="F793">
        <v>2</v>
      </c>
      <c r="G793">
        <v>443.09</v>
      </c>
      <c r="H793">
        <v>0.02</v>
      </c>
      <c r="I793" t="s">
        <v>1191</v>
      </c>
      <c r="J793">
        <v>868.45639999999992</v>
      </c>
      <c r="K793" s="5" t="str">
        <f>IF(salesD_1[[#This Row],[Total_Amount]]&gt;=2000,"High",IF(salesD_1[[#This Row],[Total_Amount]]&gt;=1000,"Medium","Low"))</f>
        <v>Low</v>
      </c>
    </row>
    <row r="794" spans="1:11" x14ac:dyDescent="0.3">
      <c r="A794" t="s">
        <v>1989</v>
      </c>
      <c r="B794" s="2">
        <v>45870</v>
      </c>
      <c r="C794" t="s">
        <v>741</v>
      </c>
      <c r="D794" t="s">
        <v>861</v>
      </c>
      <c r="E794" t="s">
        <v>1166</v>
      </c>
      <c r="F794">
        <v>1</v>
      </c>
      <c r="G794">
        <v>512.16</v>
      </c>
      <c r="H794">
        <v>0.02</v>
      </c>
      <c r="I794" t="s">
        <v>1194</v>
      </c>
      <c r="J794">
        <v>501.91680000000002</v>
      </c>
      <c r="K794" s="5" t="str">
        <f>IF(salesD_1[[#This Row],[Total_Amount]]&gt;=2000,"High",IF(salesD_1[[#This Row],[Total_Amount]]&gt;=1000,"Medium","Low"))</f>
        <v>Low</v>
      </c>
    </row>
    <row r="795" spans="1:11" x14ac:dyDescent="0.3">
      <c r="A795" t="s">
        <v>1990</v>
      </c>
      <c r="B795" s="2">
        <v>45577</v>
      </c>
      <c r="C795" t="s">
        <v>357</v>
      </c>
      <c r="D795" t="s">
        <v>933</v>
      </c>
      <c r="E795" t="s">
        <v>1175</v>
      </c>
      <c r="F795">
        <v>2</v>
      </c>
      <c r="G795">
        <v>602.54999999999995</v>
      </c>
      <c r="H795">
        <v>0.23</v>
      </c>
      <c r="I795" t="s">
        <v>1194</v>
      </c>
      <c r="J795">
        <v>927.92699999999991</v>
      </c>
      <c r="K795" s="5" t="str">
        <f>IF(salesD_1[[#This Row],[Total_Amount]]&gt;=2000,"High",IF(salesD_1[[#This Row],[Total_Amount]]&gt;=1000,"Medium","Low"))</f>
        <v>Low</v>
      </c>
    </row>
    <row r="796" spans="1:11" x14ac:dyDescent="0.3">
      <c r="A796" t="s">
        <v>1991</v>
      </c>
      <c r="B796" s="2">
        <v>45745</v>
      </c>
      <c r="C796" t="s">
        <v>293</v>
      </c>
      <c r="D796" t="s">
        <v>936</v>
      </c>
      <c r="E796" t="s">
        <v>1117</v>
      </c>
      <c r="F796">
        <v>3</v>
      </c>
      <c r="G796">
        <v>846.19</v>
      </c>
      <c r="H796">
        <v>0.09</v>
      </c>
      <c r="I796" t="s">
        <v>1194</v>
      </c>
      <c r="J796">
        <v>2310.0987</v>
      </c>
      <c r="K796" s="5" t="str">
        <f>IF(salesD_1[[#This Row],[Total_Amount]]&gt;=2000,"High",IF(salesD_1[[#This Row],[Total_Amount]]&gt;=1000,"Medium","Low"))</f>
        <v>High</v>
      </c>
    </row>
    <row r="797" spans="1:11" x14ac:dyDescent="0.3">
      <c r="A797" t="s">
        <v>1992</v>
      </c>
      <c r="B797" s="2">
        <v>45772</v>
      </c>
      <c r="C797" t="s">
        <v>527</v>
      </c>
      <c r="D797" t="s">
        <v>1020</v>
      </c>
      <c r="E797" t="s">
        <v>1147</v>
      </c>
      <c r="F797">
        <v>1</v>
      </c>
      <c r="G797">
        <v>506.73</v>
      </c>
      <c r="H797">
        <v>0.28999999999999998</v>
      </c>
      <c r="I797" t="s">
        <v>1189</v>
      </c>
      <c r="J797">
        <v>359.7783</v>
      </c>
      <c r="K797" s="5" t="str">
        <f>IF(salesD_1[[#This Row],[Total_Amount]]&gt;=2000,"High",IF(salesD_1[[#This Row],[Total_Amount]]&gt;=1000,"Medium","Low"))</f>
        <v>Low</v>
      </c>
    </row>
    <row r="798" spans="1:11" x14ac:dyDescent="0.3">
      <c r="A798" t="s">
        <v>1993</v>
      </c>
      <c r="B798" s="2">
        <v>45299</v>
      </c>
      <c r="C798" t="s">
        <v>124</v>
      </c>
      <c r="D798" t="s">
        <v>965</v>
      </c>
      <c r="E798" t="s">
        <v>1169</v>
      </c>
      <c r="F798">
        <v>1</v>
      </c>
      <c r="G798">
        <v>408.66</v>
      </c>
      <c r="H798">
        <v>0.13</v>
      </c>
      <c r="I798" t="s">
        <v>1194</v>
      </c>
      <c r="J798">
        <v>355.5342</v>
      </c>
      <c r="K798" s="5" t="str">
        <f>IF(salesD_1[[#This Row],[Total_Amount]]&gt;=2000,"High",IF(salesD_1[[#This Row],[Total_Amount]]&gt;=1000,"Medium","Low"))</f>
        <v>Low</v>
      </c>
    </row>
    <row r="799" spans="1:11" x14ac:dyDescent="0.3">
      <c r="A799" t="s">
        <v>1994</v>
      </c>
      <c r="B799" s="2">
        <v>45447</v>
      </c>
      <c r="C799" t="s">
        <v>218</v>
      </c>
      <c r="D799" t="s">
        <v>821</v>
      </c>
      <c r="E799" t="s">
        <v>1172</v>
      </c>
      <c r="F799">
        <v>3</v>
      </c>
      <c r="G799">
        <v>170.48</v>
      </c>
      <c r="H799">
        <v>0.06</v>
      </c>
      <c r="I799" t="s">
        <v>1194</v>
      </c>
      <c r="J799">
        <v>480.75359999999989</v>
      </c>
      <c r="K799" s="5" t="str">
        <f>IF(salesD_1[[#This Row],[Total_Amount]]&gt;=2000,"High",IF(salesD_1[[#This Row],[Total_Amount]]&gt;=1000,"Medium","Low"))</f>
        <v>Low</v>
      </c>
    </row>
    <row r="800" spans="1:11" x14ac:dyDescent="0.3">
      <c r="A800" t="s">
        <v>1995</v>
      </c>
      <c r="B800" s="2">
        <v>45717</v>
      </c>
      <c r="C800" t="s">
        <v>201</v>
      </c>
      <c r="D800" t="s">
        <v>858</v>
      </c>
      <c r="E800" t="s">
        <v>1151</v>
      </c>
      <c r="F800">
        <v>1</v>
      </c>
      <c r="G800">
        <v>423.48</v>
      </c>
      <c r="H800">
        <v>0.18</v>
      </c>
      <c r="I800" t="s">
        <v>1191</v>
      </c>
      <c r="J800">
        <v>347.25360000000012</v>
      </c>
      <c r="K800" s="5" t="str">
        <f>IF(salesD_1[[#This Row],[Total_Amount]]&gt;=2000,"High",IF(salesD_1[[#This Row],[Total_Amount]]&gt;=1000,"Medium","Low"))</f>
        <v>Low</v>
      </c>
    </row>
    <row r="801" spans="1:11" x14ac:dyDescent="0.3">
      <c r="A801" t="s">
        <v>1996</v>
      </c>
      <c r="B801" s="2">
        <v>45213</v>
      </c>
      <c r="C801" t="s">
        <v>399</v>
      </c>
      <c r="D801" t="s">
        <v>1089</v>
      </c>
      <c r="E801" t="s">
        <v>1157</v>
      </c>
      <c r="F801">
        <v>4</v>
      </c>
      <c r="G801">
        <v>23.57</v>
      </c>
      <c r="H801">
        <v>0.1</v>
      </c>
      <c r="I801" t="s">
        <v>1189</v>
      </c>
      <c r="J801">
        <v>84.852000000000004</v>
      </c>
      <c r="K801" s="5" t="str">
        <f>IF(salesD_1[[#This Row],[Total_Amount]]&gt;=2000,"High",IF(salesD_1[[#This Row],[Total_Amount]]&gt;=1000,"Medium","Low"))</f>
        <v>Low</v>
      </c>
    </row>
    <row r="802" spans="1:11" x14ac:dyDescent="0.3">
      <c r="A802" t="s">
        <v>1997</v>
      </c>
      <c r="B802" s="2">
        <v>45837</v>
      </c>
      <c r="C802" t="s">
        <v>611</v>
      </c>
      <c r="D802" t="s">
        <v>936</v>
      </c>
      <c r="E802" t="s">
        <v>1175</v>
      </c>
      <c r="F802">
        <v>2</v>
      </c>
      <c r="G802">
        <v>953.26</v>
      </c>
      <c r="H802">
        <v>0.1</v>
      </c>
      <c r="I802" t="s">
        <v>1194</v>
      </c>
      <c r="J802">
        <v>1715.8679999999999</v>
      </c>
      <c r="K802" s="5" t="str">
        <f>IF(salesD_1[[#This Row],[Total_Amount]]&gt;=2000,"High",IF(salesD_1[[#This Row],[Total_Amount]]&gt;=1000,"Medium","Low"))</f>
        <v>Medium</v>
      </c>
    </row>
    <row r="803" spans="1:11" x14ac:dyDescent="0.3">
      <c r="A803" t="s">
        <v>1998</v>
      </c>
      <c r="B803" s="2">
        <v>45277</v>
      </c>
      <c r="C803" t="s">
        <v>560</v>
      </c>
      <c r="D803" t="s">
        <v>1032</v>
      </c>
      <c r="E803" t="s">
        <v>1144</v>
      </c>
      <c r="F803">
        <v>3</v>
      </c>
      <c r="G803">
        <v>405.13</v>
      </c>
      <c r="H803">
        <v>0.14000000000000001</v>
      </c>
      <c r="I803" t="s">
        <v>1194</v>
      </c>
      <c r="J803">
        <v>1045.2354</v>
      </c>
      <c r="K803" s="5" t="str">
        <f>IF(salesD_1[[#This Row],[Total_Amount]]&gt;=2000,"High",IF(salesD_1[[#This Row],[Total_Amount]]&gt;=1000,"Medium","Low"))</f>
        <v>Medium</v>
      </c>
    </row>
    <row r="804" spans="1:11" x14ac:dyDescent="0.3">
      <c r="A804" t="s">
        <v>1999</v>
      </c>
      <c r="B804" s="2">
        <v>45248</v>
      </c>
      <c r="C804" t="s">
        <v>548</v>
      </c>
      <c r="D804" t="s">
        <v>797</v>
      </c>
      <c r="E804" t="s">
        <v>1134</v>
      </c>
      <c r="F804">
        <v>2</v>
      </c>
      <c r="G804">
        <v>333.83</v>
      </c>
      <c r="H804">
        <v>0.26</v>
      </c>
      <c r="I804" t="s">
        <v>1191</v>
      </c>
      <c r="J804">
        <v>494.0684</v>
      </c>
      <c r="K804" s="5" t="str">
        <f>IF(salesD_1[[#This Row],[Total_Amount]]&gt;=2000,"High",IF(salesD_1[[#This Row],[Total_Amount]]&gt;=1000,"Medium","Low"))</f>
        <v>Low</v>
      </c>
    </row>
    <row r="805" spans="1:11" x14ac:dyDescent="0.3">
      <c r="A805" t="s">
        <v>2000</v>
      </c>
      <c r="B805" s="2">
        <v>45741</v>
      </c>
      <c r="C805" t="s">
        <v>538</v>
      </c>
      <c r="D805" t="s">
        <v>1086</v>
      </c>
      <c r="E805" t="s">
        <v>1131</v>
      </c>
      <c r="F805">
        <v>2</v>
      </c>
      <c r="G805">
        <v>727.18</v>
      </c>
      <c r="H805">
        <v>0.22</v>
      </c>
      <c r="I805" t="s">
        <v>1191</v>
      </c>
      <c r="J805">
        <v>1134.4007999999999</v>
      </c>
      <c r="K805" s="5" t="str">
        <f>IF(salesD_1[[#This Row],[Total_Amount]]&gt;=2000,"High",IF(salesD_1[[#This Row],[Total_Amount]]&gt;=1000,"Medium","Low"))</f>
        <v>Medium</v>
      </c>
    </row>
    <row r="806" spans="1:11" x14ac:dyDescent="0.3">
      <c r="A806" t="s">
        <v>2001</v>
      </c>
      <c r="B806" s="2">
        <v>45778</v>
      </c>
      <c r="C806" t="s">
        <v>498</v>
      </c>
      <c r="D806" t="s">
        <v>807</v>
      </c>
      <c r="E806" t="s">
        <v>1154</v>
      </c>
      <c r="F806">
        <v>2</v>
      </c>
      <c r="G806">
        <v>516.02</v>
      </c>
      <c r="H806">
        <v>0.19</v>
      </c>
      <c r="I806" t="s">
        <v>1194</v>
      </c>
      <c r="J806">
        <v>835.95240000000001</v>
      </c>
      <c r="K806" s="5" t="str">
        <f>IF(salesD_1[[#This Row],[Total_Amount]]&gt;=2000,"High",IF(salesD_1[[#This Row],[Total_Amount]]&gt;=1000,"Medium","Low"))</f>
        <v>Low</v>
      </c>
    </row>
    <row r="807" spans="1:11" x14ac:dyDescent="0.3">
      <c r="A807" t="s">
        <v>2002</v>
      </c>
      <c r="B807" s="2">
        <v>45361</v>
      </c>
      <c r="C807" t="s">
        <v>486</v>
      </c>
      <c r="D807" t="s">
        <v>936</v>
      </c>
      <c r="E807" t="s">
        <v>1157</v>
      </c>
      <c r="F807">
        <v>2</v>
      </c>
      <c r="G807">
        <v>705.61</v>
      </c>
      <c r="H807">
        <v>0.28000000000000003</v>
      </c>
      <c r="I807" t="s">
        <v>1189</v>
      </c>
      <c r="J807">
        <v>1016.0784</v>
      </c>
      <c r="K807" s="5" t="str">
        <f>IF(salesD_1[[#This Row],[Total_Amount]]&gt;=2000,"High",IF(salesD_1[[#This Row],[Total_Amount]]&gt;=1000,"Medium","Low"))</f>
        <v>Medium</v>
      </c>
    </row>
    <row r="808" spans="1:11" x14ac:dyDescent="0.3">
      <c r="A808" t="s">
        <v>2003</v>
      </c>
      <c r="B808" s="2">
        <v>45414</v>
      </c>
      <c r="C808" t="s">
        <v>458</v>
      </c>
      <c r="D808" t="s">
        <v>1065</v>
      </c>
      <c r="E808" t="s">
        <v>1147</v>
      </c>
      <c r="F808">
        <v>3</v>
      </c>
      <c r="G808">
        <v>654.47</v>
      </c>
      <c r="H808">
        <v>0.18</v>
      </c>
      <c r="I808" t="s">
        <v>1194</v>
      </c>
      <c r="J808">
        <v>1609.9962</v>
      </c>
      <c r="K808" s="5" t="str">
        <f>IF(salesD_1[[#This Row],[Total_Amount]]&gt;=2000,"High",IF(salesD_1[[#This Row],[Total_Amount]]&gt;=1000,"Medium","Low"))</f>
        <v>Medium</v>
      </c>
    </row>
    <row r="809" spans="1:11" x14ac:dyDescent="0.3">
      <c r="A809" t="s">
        <v>2004</v>
      </c>
      <c r="B809" s="2">
        <v>45734</v>
      </c>
      <c r="C809" t="s">
        <v>304</v>
      </c>
      <c r="D809" t="s">
        <v>1077</v>
      </c>
      <c r="E809" t="s">
        <v>1166</v>
      </c>
      <c r="F809">
        <v>2</v>
      </c>
      <c r="G809">
        <v>315.27</v>
      </c>
      <c r="H809">
        <v>0.23</v>
      </c>
      <c r="I809" t="s">
        <v>1189</v>
      </c>
      <c r="J809">
        <v>485.51580000000001</v>
      </c>
      <c r="K809" s="5" t="str">
        <f>IF(salesD_1[[#This Row],[Total_Amount]]&gt;=2000,"High",IF(salesD_1[[#This Row],[Total_Amount]]&gt;=1000,"Medium","Low"))</f>
        <v>Low</v>
      </c>
    </row>
    <row r="810" spans="1:11" x14ac:dyDescent="0.3">
      <c r="A810" t="s">
        <v>2005</v>
      </c>
      <c r="B810" s="2">
        <v>45623</v>
      </c>
      <c r="C810" t="s">
        <v>380</v>
      </c>
      <c r="D810" t="s">
        <v>891</v>
      </c>
      <c r="E810" t="s">
        <v>1126</v>
      </c>
      <c r="F810">
        <v>1</v>
      </c>
      <c r="G810">
        <v>974.47</v>
      </c>
      <c r="H810">
        <v>0.05</v>
      </c>
      <c r="I810" t="s">
        <v>1189</v>
      </c>
      <c r="J810">
        <v>925.74649999999997</v>
      </c>
      <c r="K810" s="5" t="str">
        <f>IF(salesD_1[[#This Row],[Total_Amount]]&gt;=2000,"High",IF(salesD_1[[#This Row],[Total_Amount]]&gt;=1000,"Medium","Low"))</f>
        <v>Low</v>
      </c>
    </row>
    <row r="811" spans="1:11" x14ac:dyDescent="0.3">
      <c r="A811" t="s">
        <v>2006</v>
      </c>
      <c r="B811" s="2">
        <v>45340</v>
      </c>
      <c r="C811" t="s">
        <v>150</v>
      </c>
      <c r="D811" t="s">
        <v>797</v>
      </c>
      <c r="E811" t="s">
        <v>1134</v>
      </c>
      <c r="F811">
        <v>2</v>
      </c>
      <c r="G811">
        <v>803.3</v>
      </c>
      <c r="H811">
        <v>0.17</v>
      </c>
      <c r="I811" t="s">
        <v>1189</v>
      </c>
      <c r="J811">
        <v>1333.4780000000001</v>
      </c>
      <c r="K811" s="5" t="str">
        <f>IF(salesD_1[[#This Row],[Total_Amount]]&gt;=2000,"High",IF(salesD_1[[#This Row],[Total_Amount]]&gt;=1000,"Medium","Low"))</f>
        <v>Medium</v>
      </c>
    </row>
    <row r="812" spans="1:11" x14ac:dyDescent="0.3">
      <c r="A812" t="s">
        <v>2007</v>
      </c>
      <c r="B812" s="2">
        <v>45447</v>
      </c>
      <c r="C812" t="s">
        <v>42</v>
      </c>
      <c r="D812" t="s">
        <v>797</v>
      </c>
      <c r="E812" t="s">
        <v>1154</v>
      </c>
      <c r="F812">
        <v>4</v>
      </c>
      <c r="G812">
        <v>863.87</v>
      </c>
      <c r="H812">
        <v>0.21</v>
      </c>
      <c r="I812" t="s">
        <v>1194</v>
      </c>
      <c r="J812">
        <v>2729.8292000000001</v>
      </c>
      <c r="K812" s="5" t="str">
        <f>IF(salesD_1[[#This Row],[Total_Amount]]&gt;=2000,"High",IF(salesD_1[[#This Row],[Total_Amount]]&gt;=1000,"Medium","Low"))</f>
        <v>High</v>
      </c>
    </row>
    <row r="813" spans="1:11" x14ac:dyDescent="0.3">
      <c r="A813" t="s">
        <v>2008</v>
      </c>
      <c r="B813" s="2">
        <v>45513</v>
      </c>
      <c r="C813" t="s">
        <v>743</v>
      </c>
      <c r="D813" t="s">
        <v>1053</v>
      </c>
      <c r="E813" t="s">
        <v>1175</v>
      </c>
      <c r="F813">
        <v>1</v>
      </c>
      <c r="G813">
        <v>450.11</v>
      </c>
      <c r="H813">
        <v>0.17</v>
      </c>
      <c r="I813" t="s">
        <v>1189</v>
      </c>
      <c r="J813">
        <v>373.59129999999999</v>
      </c>
      <c r="K813" s="5" t="str">
        <f>IF(salesD_1[[#This Row],[Total_Amount]]&gt;=2000,"High",IF(salesD_1[[#This Row],[Total_Amount]]&gt;=1000,"Medium","Low"))</f>
        <v>Low</v>
      </c>
    </row>
    <row r="814" spans="1:11" x14ac:dyDescent="0.3">
      <c r="A814" t="s">
        <v>2009</v>
      </c>
      <c r="B814" s="2">
        <v>45486</v>
      </c>
      <c r="C814" t="s">
        <v>390</v>
      </c>
      <c r="D814" t="s">
        <v>1016</v>
      </c>
      <c r="E814" t="s">
        <v>1162</v>
      </c>
      <c r="F814">
        <v>1</v>
      </c>
      <c r="G814">
        <v>289.82</v>
      </c>
      <c r="H814">
        <v>0.18</v>
      </c>
      <c r="I814" t="s">
        <v>1194</v>
      </c>
      <c r="J814">
        <v>237.6524</v>
      </c>
      <c r="K814" s="5" t="str">
        <f>IF(salesD_1[[#This Row],[Total_Amount]]&gt;=2000,"High",IF(salesD_1[[#This Row],[Total_Amount]]&gt;=1000,"Medium","Low"))</f>
        <v>Low</v>
      </c>
    </row>
    <row r="815" spans="1:11" x14ac:dyDescent="0.3">
      <c r="A815" t="s">
        <v>2010</v>
      </c>
      <c r="B815" s="2">
        <v>45890</v>
      </c>
      <c r="C815" t="s">
        <v>540</v>
      </c>
      <c r="D815" t="s">
        <v>974</v>
      </c>
      <c r="E815" t="s">
        <v>1154</v>
      </c>
      <c r="F815">
        <v>4</v>
      </c>
      <c r="G815">
        <v>250.64</v>
      </c>
      <c r="H815">
        <v>0.1</v>
      </c>
      <c r="I815" t="s">
        <v>1191</v>
      </c>
      <c r="J815">
        <v>902.30399999999997</v>
      </c>
      <c r="K815" s="5" t="str">
        <f>IF(salesD_1[[#This Row],[Total_Amount]]&gt;=2000,"High",IF(salesD_1[[#This Row],[Total_Amount]]&gt;=1000,"Medium","Low"))</f>
        <v>Low</v>
      </c>
    </row>
    <row r="816" spans="1:11" x14ac:dyDescent="0.3">
      <c r="A816" t="s">
        <v>2011</v>
      </c>
      <c r="B816" s="2">
        <v>45876</v>
      </c>
      <c r="C816" t="s">
        <v>476</v>
      </c>
      <c r="D816" t="s">
        <v>1020</v>
      </c>
      <c r="E816" t="s">
        <v>1178</v>
      </c>
      <c r="F816">
        <v>4</v>
      </c>
      <c r="G816">
        <v>373.49</v>
      </c>
      <c r="H816">
        <v>0.16</v>
      </c>
      <c r="I816" t="s">
        <v>1194</v>
      </c>
      <c r="J816">
        <v>1254.9264000000001</v>
      </c>
      <c r="K816" s="5" t="str">
        <f>IF(salesD_1[[#This Row],[Total_Amount]]&gt;=2000,"High",IF(salesD_1[[#This Row],[Total_Amount]]&gt;=1000,"Medium","Low"))</f>
        <v>Medium</v>
      </c>
    </row>
    <row r="817" spans="1:11" x14ac:dyDescent="0.3">
      <c r="A817" t="s">
        <v>2012</v>
      </c>
      <c r="B817" s="2">
        <v>45398</v>
      </c>
      <c r="C817" t="s">
        <v>149</v>
      </c>
      <c r="D817" t="s">
        <v>1291</v>
      </c>
      <c r="E817" t="s">
        <v>1151</v>
      </c>
      <c r="F817">
        <v>4</v>
      </c>
      <c r="G817">
        <v>348.91</v>
      </c>
      <c r="H817">
        <v>0.18</v>
      </c>
      <c r="I817" t="s">
        <v>1191</v>
      </c>
      <c r="J817">
        <v>1144.4248</v>
      </c>
      <c r="K817" s="5" t="str">
        <f>IF(salesD_1[[#This Row],[Total_Amount]]&gt;=2000,"High",IF(salesD_1[[#This Row],[Total_Amount]]&gt;=1000,"Medium","Low"))</f>
        <v>Medium</v>
      </c>
    </row>
    <row r="818" spans="1:11" x14ac:dyDescent="0.3">
      <c r="A818" t="s">
        <v>2013</v>
      </c>
      <c r="B818" s="2">
        <v>45390</v>
      </c>
      <c r="C818" t="s">
        <v>218</v>
      </c>
      <c r="D818" t="s">
        <v>1095</v>
      </c>
      <c r="E818" t="s">
        <v>1172</v>
      </c>
      <c r="F818">
        <v>4</v>
      </c>
      <c r="G818">
        <v>212.96</v>
      </c>
      <c r="H818">
        <v>0.17</v>
      </c>
      <c r="I818" t="s">
        <v>1189</v>
      </c>
      <c r="J818">
        <v>707.02719999999999</v>
      </c>
      <c r="K818" s="5" t="str">
        <f>IF(salesD_1[[#This Row],[Total_Amount]]&gt;=2000,"High",IF(salesD_1[[#This Row],[Total_Amount]]&gt;=1000,"Medium","Low"))</f>
        <v>Low</v>
      </c>
    </row>
    <row r="819" spans="1:11" x14ac:dyDescent="0.3">
      <c r="A819" t="s">
        <v>2014</v>
      </c>
      <c r="B819" s="2">
        <v>45406</v>
      </c>
      <c r="C819" t="s">
        <v>331</v>
      </c>
      <c r="D819" t="s">
        <v>888</v>
      </c>
      <c r="E819" t="s">
        <v>1178</v>
      </c>
      <c r="F819">
        <v>3</v>
      </c>
      <c r="G819">
        <v>871.34</v>
      </c>
      <c r="H819">
        <v>0.11</v>
      </c>
      <c r="I819" t="s">
        <v>1194</v>
      </c>
      <c r="J819">
        <v>2326.4778000000001</v>
      </c>
      <c r="K819" s="5" t="str">
        <f>IF(salesD_1[[#This Row],[Total_Amount]]&gt;=2000,"High",IF(salesD_1[[#This Row],[Total_Amount]]&gt;=1000,"Medium","Low"))</f>
        <v>High</v>
      </c>
    </row>
    <row r="820" spans="1:11" x14ac:dyDescent="0.3">
      <c r="A820" t="s">
        <v>2015</v>
      </c>
      <c r="B820" s="2">
        <v>45844</v>
      </c>
      <c r="C820" t="s">
        <v>204</v>
      </c>
      <c r="D820" t="s">
        <v>1095</v>
      </c>
      <c r="E820" t="s">
        <v>1117</v>
      </c>
      <c r="F820">
        <v>2</v>
      </c>
      <c r="G820">
        <v>698.94</v>
      </c>
      <c r="H820">
        <v>0.06</v>
      </c>
      <c r="I820" t="s">
        <v>1189</v>
      </c>
      <c r="J820">
        <v>1314.0072</v>
      </c>
      <c r="K820" s="5" t="str">
        <f>IF(salesD_1[[#This Row],[Total_Amount]]&gt;=2000,"High",IF(salesD_1[[#This Row],[Total_Amount]]&gt;=1000,"Medium","Low"))</f>
        <v>Medium</v>
      </c>
    </row>
    <row r="821" spans="1:11" x14ac:dyDescent="0.3">
      <c r="A821" t="s">
        <v>2016</v>
      </c>
      <c r="B821" s="2">
        <v>45697</v>
      </c>
      <c r="C821" t="s">
        <v>514</v>
      </c>
      <c r="D821" t="s">
        <v>1035</v>
      </c>
      <c r="E821" t="s">
        <v>1117</v>
      </c>
      <c r="F821">
        <v>1</v>
      </c>
      <c r="G821">
        <v>719.94</v>
      </c>
      <c r="H821">
        <v>0.23</v>
      </c>
      <c r="I821" t="s">
        <v>1194</v>
      </c>
      <c r="J821">
        <v>554.35380000000009</v>
      </c>
      <c r="K821" s="5" t="str">
        <f>IF(salesD_1[[#This Row],[Total_Amount]]&gt;=2000,"High",IF(salesD_1[[#This Row],[Total_Amount]]&gt;=1000,"Medium","Low"))</f>
        <v>Low</v>
      </c>
    </row>
    <row r="822" spans="1:11" x14ac:dyDescent="0.3">
      <c r="A822" t="s">
        <v>2017</v>
      </c>
      <c r="B822" s="2">
        <v>45607</v>
      </c>
      <c r="C822" t="s">
        <v>29</v>
      </c>
      <c r="D822" t="s">
        <v>891</v>
      </c>
      <c r="E822" t="s">
        <v>1134</v>
      </c>
      <c r="F822">
        <v>2</v>
      </c>
      <c r="G822">
        <v>278.16000000000003</v>
      </c>
      <c r="H822">
        <v>0.22</v>
      </c>
      <c r="I822" t="s">
        <v>1191</v>
      </c>
      <c r="J822">
        <v>433.92960000000011</v>
      </c>
      <c r="K822" s="5" t="str">
        <f>IF(salesD_1[[#This Row],[Total_Amount]]&gt;=2000,"High",IF(salesD_1[[#This Row],[Total_Amount]]&gt;=1000,"Medium","Low"))</f>
        <v>Low</v>
      </c>
    </row>
    <row r="823" spans="1:11" x14ac:dyDescent="0.3">
      <c r="A823" t="s">
        <v>2018</v>
      </c>
      <c r="B823" s="2">
        <v>45307</v>
      </c>
      <c r="C823" t="s">
        <v>126</v>
      </c>
      <c r="D823" t="s">
        <v>958</v>
      </c>
      <c r="E823" t="s">
        <v>1138</v>
      </c>
      <c r="F823">
        <v>1</v>
      </c>
      <c r="G823">
        <v>678.9</v>
      </c>
      <c r="H823">
        <v>0.17</v>
      </c>
      <c r="I823" t="s">
        <v>1189</v>
      </c>
      <c r="J823">
        <v>563.48699999999997</v>
      </c>
      <c r="K823" s="5" t="str">
        <f>IF(salesD_1[[#This Row],[Total_Amount]]&gt;=2000,"High",IF(salesD_1[[#This Row],[Total_Amount]]&gt;=1000,"Medium","Low"))</f>
        <v>Low</v>
      </c>
    </row>
    <row r="824" spans="1:11" x14ac:dyDescent="0.3">
      <c r="A824" t="s">
        <v>2019</v>
      </c>
      <c r="B824" s="2">
        <v>45520</v>
      </c>
      <c r="C824" t="s">
        <v>46</v>
      </c>
      <c r="D824" t="s">
        <v>882</v>
      </c>
      <c r="E824" t="s">
        <v>1166</v>
      </c>
      <c r="F824">
        <v>4</v>
      </c>
      <c r="G824">
        <v>94.13</v>
      </c>
      <c r="H824">
        <v>0.15</v>
      </c>
      <c r="I824" t="s">
        <v>1189</v>
      </c>
      <c r="J824">
        <v>320.04199999999997</v>
      </c>
      <c r="K824" s="5" t="str">
        <f>IF(salesD_1[[#This Row],[Total_Amount]]&gt;=2000,"High",IF(salesD_1[[#This Row],[Total_Amount]]&gt;=1000,"Medium","Low"))</f>
        <v>Low</v>
      </c>
    </row>
    <row r="825" spans="1:11" x14ac:dyDescent="0.3">
      <c r="A825" t="s">
        <v>2020</v>
      </c>
      <c r="B825" s="2">
        <v>45933</v>
      </c>
      <c r="C825" t="s">
        <v>702</v>
      </c>
      <c r="D825" t="s">
        <v>942</v>
      </c>
      <c r="E825" t="s">
        <v>1122</v>
      </c>
      <c r="F825">
        <v>4</v>
      </c>
      <c r="G825">
        <v>415.02</v>
      </c>
      <c r="H825">
        <v>0.01</v>
      </c>
      <c r="I825" t="s">
        <v>1191</v>
      </c>
      <c r="J825">
        <v>1643.4792</v>
      </c>
      <c r="K825" s="5" t="str">
        <f>IF(salesD_1[[#This Row],[Total_Amount]]&gt;=2000,"High",IF(salesD_1[[#This Row],[Total_Amount]]&gt;=1000,"Medium","Low"))</f>
        <v>Medium</v>
      </c>
    </row>
    <row r="826" spans="1:11" x14ac:dyDescent="0.3">
      <c r="A826" t="s">
        <v>2021</v>
      </c>
      <c r="B826" s="2">
        <v>45841</v>
      </c>
      <c r="C826" t="s">
        <v>123</v>
      </c>
      <c r="D826" t="s">
        <v>834</v>
      </c>
      <c r="E826" t="s">
        <v>1134</v>
      </c>
      <c r="F826">
        <v>4</v>
      </c>
      <c r="G826">
        <v>780.07</v>
      </c>
      <c r="H826">
        <v>0.03</v>
      </c>
      <c r="I826" t="s">
        <v>1189</v>
      </c>
      <c r="J826">
        <v>3026.6716000000001</v>
      </c>
      <c r="K826" s="5" t="str">
        <f>IF(salesD_1[[#This Row],[Total_Amount]]&gt;=2000,"High",IF(salesD_1[[#This Row],[Total_Amount]]&gt;=1000,"Medium","Low"))</f>
        <v>High</v>
      </c>
    </row>
    <row r="827" spans="1:11" x14ac:dyDescent="0.3">
      <c r="A827" t="s">
        <v>2022</v>
      </c>
      <c r="B827" s="2">
        <v>45877</v>
      </c>
      <c r="C827" t="s">
        <v>681</v>
      </c>
      <c r="D827" t="s">
        <v>919</v>
      </c>
      <c r="E827" t="s">
        <v>1166</v>
      </c>
      <c r="F827">
        <v>4</v>
      </c>
      <c r="G827">
        <v>184.57</v>
      </c>
      <c r="H827">
        <v>0.28000000000000003</v>
      </c>
      <c r="I827" t="s">
        <v>1189</v>
      </c>
      <c r="J827">
        <v>531.5616</v>
      </c>
      <c r="K827" s="5" t="str">
        <f>IF(salesD_1[[#This Row],[Total_Amount]]&gt;=2000,"High",IF(salesD_1[[#This Row],[Total_Amount]]&gt;=1000,"Medium","Low"))</f>
        <v>Low</v>
      </c>
    </row>
    <row r="828" spans="1:11" x14ac:dyDescent="0.3">
      <c r="A828" t="s">
        <v>2023</v>
      </c>
      <c r="B828" s="2">
        <v>45532</v>
      </c>
      <c r="C828" t="s">
        <v>476</v>
      </c>
      <c r="D828" t="s">
        <v>1007</v>
      </c>
      <c r="E828" t="s">
        <v>1134</v>
      </c>
      <c r="F828">
        <v>4</v>
      </c>
      <c r="G828">
        <v>277.58</v>
      </c>
      <c r="H828">
        <v>0.22</v>
      </c>
      <c r="I828" t="s">
        <v>1191</v>
      </c>
      <c r="J828">
        <v>866.04959999999994</v>
      </c>
      <c r="K828" s="5" t="str">
        <f>IF(salesD_1[[#This Row],[Total_Amount]]&gt;=2000,"High",IF(salesD_1[[#This Row],[Total_Amount]]&gt;=1000,"Medium","Low"))</f>
        <v>Low</v>
      </c>
    </row>
    <row r="829" spans="1:11" x14ac:dyDescent="0.3">
      <c r="A829" t="s">
        <v>2024</v>
      </c>
      <c r="B829" s="2">
        <v>45734</v>
      </c>
      <c r="C829" t="s">
        <v>210</v>
      </c>
      <c r="D829" t="s">
        <v>900</v>
      </c>
      <c r="E829" t="s">
        <v>1131</v>
      </c>
      <c r="F829">
        <v>1</v>
      </c>
      <c r="G829">
        <v>36.799999999999997</v>
      </c>
      <c r="H829">
        <v>0.18</v>
      </c>
      <c r="I829" t="s">
        <v>1189</v>
      </c>
      <c r="J829">
        <v>30.175999999999998</v>
      </c>
      <c r="K829" s="5" t="str">
        <f>IF(salesD_1[[#This Row],[Total_Amount]]&gt;=2000,"High",IF(salesD_1[[#This Row],[Total_Amount]]&gt;=1000,"Medium","Low"))</f>
        <v>Low</v>
      </c>
    </row>
    <row r="830" spans="1:11" x14ac:dyDescent="0.3">
      <c r="A830" t="s">
        <v>2025</v>
      </c>
      <c r="B830" s="2">
        <v>45809</v>
      </c>
      <c r="C830" t="s">
        <v>573</v>
      </c>
      <c r="D830" t="s">
        <v>1077</v>
      </c>
      <c r="E830" t="s">
        <v>1141</v>
      </c>
      <c r="F830">
        <v>1</v>
      </c>
      <c r="G830">
        <v>539.37</v>
      </c>
      <c r="H830">
        <v>0.14000000000000001</v>
      </c>
      <c r="I830" t="s">
        <v>1189</v>
      </c>
      <c r="J830">
        <v>463.85820000000001</v>
      </c>
      <c r="K830" s="5" t="str">
        <f>IF(salesD_1[[#This Row],[Total_Amount]]&gt;=2000,"High",IF(salesD_1[[#This Row],[Total_Amount]]&gt;=1000,"Medium","Low"))</f>
        <v>Low</v>
      </c>
    </row>
    <row r="831" spans="1:11" x14ac:dyDescent="0.3">
      <c r="A831" t="s">
        <v>2026</v>
      </c>
      <c r="B831" s="2">
        <v>45760</v>
      </c>
      <c r="C831" t="s">
        <v>190</v>
      </c>
      <c r="D831" t="s">
        <v>865</v>
      </c>
      <c r="E831" t="s">
        <v>1175</v>
      </c>
      <c r="F831">
        <v>1</v>
      </c>
      <c r="G831">
        <v>27.83</v>
      </c>
      <c r="H831">
        <v>0.3</v>
      </c>
      <c r="I831" t="s">
        <v>1191</v>
      </c>
      <c r="J831">
        <v>19.481000000000002</v>
      </c>
      <c r="K831" s="5" t="str">
        <f>IF(salesD_1[[#This Row],[Total_Amount]]&gt;=2000,"High",IF(salesD_1[[#This Row],[Total_Amount]]&gt;=1000,"Medium","Low"))</f>
        <v>Low</v>
      </c>
    </row>
    <row r="832" spans="1:11" x14ac:dyDescent="0.3">
      <c r="A832" t="s">
        <v>2027</v>
      </c>
      <c r="B832" s="2">
        <v>45456</v>
      </c>
      <c r="C832" t="s">
        <v>470</v>
      </c>
      <c r="D832" t="s">
        <v>1023</v>
      </c>
      <c r="E832" t="s">
        <v>1134</v>
      </c>
      <c r="F832">
        <v>3</v>
      </c>
      <c r="G832">
        <v>698.72</v>
      </c>
      <c r="H832">
        <v>0.28000000000000003</v>
      </c>
      <c r="I832" t="s">
        <v>1194</v>
      </c>
      <c r="J832">
        <v>1509.2352000000001</v>
      </c>
      <c r="K832" s="5" t="str">
        <f>IF(salesD_1[[#This Row],[Total_Amount]]&gt;=2000,"High",IF(salesD_1[[#This Row],[Total_Amount]]&gt;=1000,"Medium","Low"))</f>
        <v>Medium</v>
      </c>
    </row>
    <row r="833" spans="1:11" x14ac:dyDescent="0.3">
      <c r="A833" t="s">
        <v>2028</v>
      </c>
      <c r="B833" s="2">
        <v>45698</v>
      </c>
      <c r="C833" t="s">
        <v>40</v>
      </c>
      <c r="D833" t="s">
        <v>1041</v>
      </c>
      <c r="E833" t="s">
        <v>1162</v>
      </c>
      <c r="F833">
        <v>4</v>
      </c>
      <c r="G833">
        <v>528.23</v>
      </c>
      <c r="H833">
        <v>0.15</v>
      </c>
      <c r="I833" t="s">
        <v>1194</v>
      </c>
      <c r="J833">
        <v>1795.982</v>
      </c>
      <c r="K833" s="5" t="str">
        <f>IF(salesD_1[[#This Row],[Total_Amount]]&gt;=2000,"High",IF(salesD_1[[#This Row],[Total_Amount]]&gt;=1000,"Medium","Low"))</f>
        <v>Medium</v>
      </c>
    </row>
    <row r="834" spans="1:11" x14ac:dyDescent="0.3">
      <c r="A834" t="s">
        <v>2029</v>
      </c>
      <c r="B834" s="2">
        <v>45548</v>
      </c>
      <c r="C834" t="s">
        <v>772</v>
      </c>
      <c r="D834" t="s">
        <v>948</v>
      </c>
      <c r="E834" t="s">
        <v>1169</v>
      </c>
      <c r="F834">
        <v>2</v>
      </c>
      <c r="G834">
        <v>780.9</v>
      </c>
      <c r="H834">
        <v>0.24</v>
      </c>
      <c r="I834" t="s">
        <v>1191</v>
      </c>
      <c r="J834">
        <v>1186.9680000000001</v>
      </c>
      <c r="K834" s="5" t="str">
        <f>IF(salesD_1[[#This Row],[Total_Amount]]&gt;=2000,"High",IF(salesD_1[[#This Row],[Total_Amount]]&gt;=1000,"Medium","Low"))</f>
        <v>Medium</v>
      </c>
    </row>
    <row r="835" spans="1:11" x14ac:dyDescent="0.3">
      <c r="A835" t="s">
        <v>2030</v>
      </c>
      <c r="B835" s="2">
        <v>45236</v>
      </c>
      <c r="C835" t="s">
        <v>319</v>
      </c>
      <c r="D835" t="s">
        <v>868</v>
      </c>
      <c r="E835" t="s">
        <v>1164</v>
      </c>
      <c r="F835">
        <v>1</v>
      </c>
      <c r="G835">
        <v>977.97</v>
      </c>
      <c r="H835">
        <v>0.06</v>
      </c>
      <c r="I835" t="s">
        <v>1194</v>
      </c>
      <c r="J835">
        <v>919.29179999999997</v>
      </c>
      <c r="K835" s="5" t="str">
        <f>IF(salesD_1[[#This Row],[Total_Amount]]&gt;=2000,"High",IF(salesD_1[[#This Row],[Total_Amount]]&gt;=1000,"Medium","Low"))</f>
        <v>Low</v>
      </c>
    </row>
    <row r="836" spans="1:11" x14ac:dyDescent="0.3">
      <c r="A836" t="s">
        <v>2031</v>
      </c>
      <c r="B836" s="2">
        <v>45310</v>
      </c>
      <c r="C836" t="s">
        <v>592</v>
      </c>
      <c r="D836" t="s">
        <v>1062</v>
      </c>
      <c r="E836" t="s">
        <v>1159</v>
      </c>
      <c r="F836">
        <v>4</v>
      </c>
      <c r="G836">
        <v>354.65</v>
      </c>
      <c r="H836">
        <v>0.19</v>
      </c>
      <c r="I836" t="s">
        <v>1189</v>
      </c>
      <c r="J836">
        <v>1149.066</v>
      </c>
      <c r="K836" s="5" t="str">
        <f>IF(salesD_1[[#This Row],[Total_Amount]]&gt;=2000,"High",IF(salesD_1[[#This Row],[Total_Amount]]&gt;=1000,"Medium","Low"))</f>
        <v>Medium</v>
      </c>
    </row>
    <row r="837" spans="1:11" x14ac:dyDescent="0.3">
      <c r="A837" t="s">
        <v>2032</v>
      </c>
      <c r="B837" s="2">
        <v>45376</v>
      </c>
      <c r="C837" t="s">
        <v>470</v>
      </c>
      <c r="D837" t="s">
        <v>1016</v>
      </c>
      <c r="E837" t="s">
        <v>1178</v>
      </c>
      <c r="F837">
        <v>1</v>
      </c>
      <c r="G837">
        <v>671.62</v>
      </c>
      <c r="H837">
        <v>0.09</v>
      </c>
      <c r="I837" t="s">
        <v>1194</v>
      </c>
      <c r="J837">
        <v>611.17420000000004</v>
      </c>
      <c r="K837" s="5" t="str">
        <f>IF(salesD_1[[#This Row],[Total_Amount]]&gt;=2000,"High",IF(salesD_1[[#This Row],[Total_Amount]]&gt;=1000,"Medium","Low"))</f>
        <v>Low</v>
      </c>
    </row>
    <row r="838" spans="1:11" x14ac:dyDescent="0.3">
      <c r="A838" t="s">
        <v>2033</v>
      </c>
      <c r="B838" s="2">
        <v>45914</v>
      </c>
      <c r="C838" t="s">
        <v>515</v>
      </c>
      <c r="D838" t="s">
        <v>1059</v>
      </c>
      <c r="E838" t="s">
        <v>1131</v>
      </c>
      <c r="F838">
        <v>1</v>
      </c>
      <c r="G838">
        <v>867.32</v>
      </c>
      <c r="H838">
        <v>0.28999999999999998</v>
      </c>
      <c r="I838" t="s">
        <v>1191</v>
      </c>
      <c r="J838">
        <v>615.79719999999998</v>
      </c>
      <c r="K838" s="5" t="str">
        <f>IF(salesD_1[[#This Row],[Total_Amount]]&gt;=2000,"High",IF(salesD_1[[#This Row],[Total_Amount]]&gt;=1000,"Medium","Low"))</f>
        <v>Low</v>
      </c>
    </row>
    <row r="839" spans="1:11" x14ac:dyDescent="0.3">
      <c r="A839" t="s">
        <v>2034</v>
      </c>
      <c r="B839" s="2">
        <v>45336</v>
      </c>
      <c r="C839" t="s">
        <v>176</v>
      </c>
      <c r="D839" t="s">
        <v>830</v>
      </c>
      <c r="E839" t="s">
        <v>1159</v>
      </c>
      <c r="F839">
        <v>3</v>
      </c>
      <c r="G839">
        <v>240.27</v>
      </c>
      <c r="H839">
        <v>0.15</v>
      </c>
      <c r="I839" t="s">
        <v>1191</v>
      </c>
      <c r="J839">
        <v>612.68850000000009</v>
      </c>
      <c r="K839" s="5" t="str">
        <f>IF(salesD_1[[#This Row],[Total_Amount]]&gt;=2000,"High",IF(salesD_1[[#This Row],[Total_Amount]]&gt;=1000,"Medium","Low"))</f>
        <v>Low</v>
      </c>
    </row>
    <row r="840" spans="1:11" x14ac:dyDescent="0.3">
      <c r="A840" t="s">
        <v>2035</v>
      </c>
      <c r="B840" s="2">
        <v>45728</v>
      </c>
      <c r="C840" t="s">
        <v>166</v>
      </c>
      <c r="D840" t="s">
        <v>891</v>
      </c>
      <c r="E840" t="s">
        <v>1169</v>
      </c>
      <c r="F840">
        <v>2</v>
      </c>
      <c r="G840">
        <v>619.12</v>
      </c>
      <c r="H840">
        <v>0.28000000000000003</v>
      </c>
      <c r="I840" t="s">
        <v>1194</v>
      </c>
      <c r="J840">
        <v>891.53279999999995</v>
      </c>
      <c r="K840" s="5" t="str">
        <f>IF(salesD_1[[#This Row],[Total_Amount]]&gt;=2000,"High",IF(salesD_1[[#This Row],[Total_Amount]]&gt;=1000,"Medium","Low"))</f>
        <v>Low</v>
      </c>
    </row>
    <row r="841" spans="1:11" x14ac:dyDescent="0.3">
      <c r="A841" t="s">
        <v>2036</v>
      </c>
      <c r="B841" s="2">
        <v>45755</v>
      </c>
      <c r="C841" t="s">
        <v>366</v>
      </c>
      <c r="D841" t="s">
        <v>1074</v>
      </c>
      <c r="E841" t="s">
        <v>1117</v>
      </c>
      <c r="F841">
        <v>3</v>
      </c>
      <c r="G841">
        <v>693.42</v>
      </c>
      <c r="H841">
        <v>0.08</v>
      </c>
      <c r="I841" t="s">
        <v>1191</v>
      </c>
      <c r="J841">
        <v>1913.8391999999999</v>
      </c>
      <c r="K841" s="5" t="str">
        <f>IF(salesD_1[[#This Row],[Total_Amount]]&gt;=2000,"High",IF(salesD_1[[#This Row],[Total_Amount]]&gt;=1000,"Medium","Low"))</f>
        <v>Medium</v>
      </c>
    </row>
    <row r="842" spans="1:11" x14ac:dyDescent="0.3">
      <c r="A842" t="s">
        <v>2037</v>
      </c>
      <c r="B842" s="2">
        <v>45695</v>
      </c>
      <c r="C842" t="s">
        <v>214</v>
      </c>
      <c r="D842" t="s">
        <v>955</v>
      </c>
      <c r="E842" t="s">
        <v>1154</v>
      </c>
      <c r="F842">
        <v>4</v>
      </c>
      <c r="G842">
        <v>751.63</v>
      </c>
      <c r="H842">
        <v>0.28000000000000003</v>
      </c>
      <c r="I842" t="s">
        <v>1194</v>
      </c>
      <c r="J842">
        <v>2164.6943999999999</v>
      </c>
      <c r="K842" s="5" t="str">
        <f>IF(salesD_1[[#This Row],[Total_Amount]]&gt;=2000,"High",IF(salesD_1[[#This Row],[Total_Amount]]&gt;=1000,"Medium","Low"))</f>
        <v>High</v>
      </c>
    </row>
    <row r="843" spans="1:11" x14ac:dyDescent="0.3">
      <c r="A843" t="s">
        <v>2038</v>
      </c>
      <c r="B843" s="2">
        <v>45380</v>
      </c>
      <c r="C843" t="s">
        <v>218</v>
      </c>
      <c r="D843" t="s">
        <v>900</v>
      </c>
      <c r="E843" t="s">
        <v>1166</v>
      </c>
      <c r="F843">
        <v>3</v>
      </c>
      <c r="G843">
        <v>108.14</v>
      </c>
      <c r="H843">
        <v>0.19</v>
      </c>
      <c r="I843" t="s">
        <v>1194</v>
      </c>
      <c r="J843">
        <v>262.78019999999998</v>
      </c>
      <c r="K843" s="5" t="str">
        <f>IF(salesD_1[[#This Row],[Total_Amount]]&gt;=2000,"High",IF(salesD_1[[#This Row],[Total_Amount]]&gt;=1000,"Medium","Low"))</f>
        <v>Low</v>
      </c>
    </row>
    <row r="844" spans="1:11" x14ac:dyDescent="0.3">
      <c r="A844" t="s">
        <v>2039</v>
      </c>
      <c r="B844" s="2">
        <v>45446</v>
      </c>
      <c r="C844" t="s">
        <v>430</v>
      </c>
      <c r="D844" t="s">
        <v>888</v>
      </c>
      <c r="E844" t="s">
        <v>1134</v>
      </c>
      <c r="F844">
        <v>1</v>
      </c>
      <c r="G844">
        <v>964.11</v>
      </c>
      <c r="H844">
        <v>0.17</v>
      </c>
      <c r="I844" t="s">
        <v>1194</v>
      </c>
      <c r="J844">
        <v>800.21129999999994</v>
      </c>
      <c r="K844" s="5" t="str">
        <f>IF(salesD_1[[#This Row],[Total_Amount]]&gt;=2000,"High",IF(salesD_1[[#This Row],[Total_Amount]]&gt;=1000,"Medium","Low"))</f>
        <v>Low</v>
      </c>
    </row>
    <row r="845" spans="1:11" x14ac:dyDescent="0.3">
      <c r="A845" t="s">
        <v>2040</v>
      </c>
      <c r="B845" s="2">
        <v>45525</v>
      </c>
      <c r="C845" t="s">
        <v>247</v>
      </c>
      <c r="D845" t="s">
        <v>861</v>
      </c>
      <c r="E845" t="s">
        <v>1117</v>
      </c>
      <c r="F845">
        <v>1</v>
      </c>
      <c r="G845">
        <v>346.2</v>
      </c>
      <c r="H845">
        <v>0.28999999999999998</v>
      </c>
      <c r="I845" t="s">
        <v>1189</v>
      </c>
      <c r="J845">
        <v>245.80199999999999</v>
      </c>
      <c r="K845" s="5" t="str">
        <f>IF(salesD_1[[#This Row],[Total_Amount]]&gt;=2000,"High",IF(salesD_1[[#This Row],[Total_Amount]]&gt;=1000,"Medium","Low"))</f>
        <v>Low</v>
      </c>
    </row>
    <row r="846" spans="1:11" x14ac:dyDescent="0.3">
      <c r="A846" t="s">
        <v>2041</v>
      </c>
      <c r="B846" s="2">
        <v>45527</v>
      </c>
      <c r="C846" t="s">
        <v>723</v>
      </c>
      <c r="D846" t="s">
        <v>939</v>
      </c>
      <c r="E846" t="s">
        <v>1166</v>
      </c>
      <c r="F846">
        <v>3</v>
      </c>
      <c r="G846">
        <v>791.75</v>
      </c>
      <c r="H846">
        <v>0.28999999999999998</v>
      </c>
      <c r="I846" t="s">
        <v>1189</v>
      </c>
      <c r="J846">
        <v>1686.4275</v>
      </c>
      <c r="K846" s="5" t="str">
        <f>IF(salesD_1[[#This Row],[Total_Amount]]&gt;=2000,"High",IF(salesD_1[[#This Row],[Total_Amount]]&gt;=1000,"Medium","Low"))</f>
        <v>Medium</v>
      </c>
    </row>
    <row r="847" spans="1:11" x14ac:dyDescent="0.3">
      <c r="A847" t="s">
        <v>2042</v>
      </c>
      <c r="B847" s="2">
        <v>45265</v>
      </c>
      <c r="C847" t="s">
        <v>519</v>
      </c>
      <c r="D847" t="s">
        <v>926</v>
      </c>
      <c r="E847" t="s">
        <v>1162</v>
      </c>
      <c r="F847">
        <v>1</v>
      </c>
      <c r="G847">
        <v>529.84</v>
      </c>
      <c r="H847">
        <v>0.13</v>
      </c>
      <c r="I847" t="s">
        <v>1191</v>
      </c>
      <c r="J847">
        <v>460.96080000000001</v>
      </c>
      <c r="K847" s="5" t="str">
        <f>IF(salesD_1[[#This Row],[Total_Amount]]&gt;=2000,"High",IF(salesD_1[[#This Row],[Total_Amount]]&gt;=1000,"Medium","Low"))</f>
        <v>Low</v>
      </c>
    </row>
    <row r="848" spans="1:11" x14ac:dyDescent="0.3">
      <c r="A848" t="s">
        <v>2043</v>
      </c>
      <c r="B848" s="2">
        <v>45936</v>
      </c>
      <c r="C848" t="s">
        <v>746</v>
      </c>
      <c r="D848" t="s">
        <v>974</v>
      </c>
      <c r="E848" t="s">
        <v>1131</v>
      </c>
      <c r="F848">
        <v>3</v>
      </c>
      <c r="G848">
        <v>582.57000000000005</v>
      </c>
      <c r="H848">
        <v>0.11</v>
      </c>
      <c r="I848" t="s">
        <v>1191</v>
      </c>
      <c r="J848">
        <v>1555.4619</v>
      </c>
      <c r="K848" s="5" t="str">
        <f>IF(salesD_1[[#This Row],[Total_Amount]]&gt;=2000,"High",IF(salesD_1[[#This Row],[Total_Amount]]&gt;=1000,"Medium","Low"))</f>
        <v>Medium</v>
      </c>
    </row>
    <row r="849" spans="1:11" x14ac:dyDescent="0.3">
      <c r="A849" t="s">
        <v>2044</v>
      </c>
      <c r="B849" s="2">
        <v>45242</v>
      </c>
      <c r="C849" t="s">
        <v>362</v>
      </c>
      <c r="D849" t="s">
        <v>1098</v>
      </c>
      <c r="E849" t="s">
        <v>1172</v>
      </c>
      <c r="F849">
        <v>1</v>
      </c>
      <c r="G849">
        <v>219.81</v>
      </c>
      <c r="H849">
        <v>0.22</v>
      </c>
      <c r="I849" t="s">
        <v>1194</v>
      </c>
      <c r="J849">
        <v>171.45179999999999</v>
      </c>
      <c r="K849" s="5" t="str">
        <f>IF(salesD_1[[#This Row],[Total_Amount]]&gt;=2000,"High",IF(salesD_1[[#This Row],[Total_Amount]]&gt;=1000,"Medium","Low"))</f>
        <v>Low</v>
      </c>
    </row>
    <row r="850" spans="1:11" x14ac:dyDescent="0.3">
      <c r="A850" t="s">
        <v>2045</v>
      </c>
      <c r="B850" s="2">
        <v>45437</v>
      </c>
      <c r="C850" t="s">
        <v>778</v>
      </c>
      <c r="D850" t="s">
        <v>1023</v>
      </c>
      <c r="E850" t="s">
        <v>1175</v>
      </c>
      <c r="F850">
        <v>4</v>
      </c>
      <c r="G850">
        <v>883.31</v>
      </c>
      <c r="H850">
        <v>0.27</v>
      </c>
      <c r="I850" t="s">
        <v>1189</v>
      </c>
      <c r="J850">
        <v>2579.2651999999998</v>
      </c>
      <c r="K850" s="5" t="str">
        <f>IF(salesD_1[[#This Row],[Total_Amount]]&gt;=2000,"High",IF(salesD_1[[#This Row],[Total_Amount]]&gt;=1000,"Medium","Low"))</f>
        <v>High</v>
      </c>
    </row>
    <row r="851" spans="1:11" x14ac:dyDescent="0.3">
      <c r="A851" t="s">
        <v>2046</v>
      </c>
      <c r="B851" s="2">
        <v>45627</v>
      </c>
      <c r="C851" t="s">
        <v>398</v>
      </c>
      <c r="D851" t="s">
        <v>855</v>
      </c>
      <c r="E851" t="s">
        <v>1164</v>
      </c>
      <c r="F851">
        <v>4</v>
      </c>
      <c r="G851">
        <v>329.06</v>
      </c>
      <c r="H851">
        <v>0.04</v>
      </c>
      <c r="I851" t="s">
        <v>1194</v>
      </c>
      <c r="J851">
        <v>1263.5904</v>
      </c>
      <c r="K851" s="5" t="str">
        <f>IF(salesD_1[[#This Row],[Total_Amount]]&gt;=2000,"High",IF(salesD_1[[#This Row],[Total_Amount]]&gt;=1000,"Medium","Low"))</f>
        <v>Medium</v>
      </c>
    </row>
    <row r="852" spans="1:11" x14ac:dyDescent="0.3">
      <c r="A852" t="s">
        <v>2047</v>
      </c>
      <c r="B852" s="2">
        <v>45678</v>
      </c>
      <c r="C852" t="s">
        <v>211</v>
      </c>
      <c r="D852" t="s">
        <v>1016</v>
      </c>
      <c r="E852" t="s">
        <v>1157</v>
      </c>
      <c r="F852">
        <v>1</v>
      </c>
      <c r="G852">
        <v>935.78</v>
      </c>
      <c r="H852">
        <v>0.03</v>
      </c>
      <c r="I852" t="s">
        <v>1191</v>
      </c>
      <c r="J852">
        <v>907.70659999999998</v>
      </c>
      <c r="K852" s="5" t="str">
        <f>IF(salesD_1[[#This Row],[Total_Amount]]&gt;=2000,"High",IF(salesD_1[[#This Row],[Total_Amount]]&gt;=1000,"Medium","Low"))</f>
        <v>Low</v>
      </c>
    </row>
    <row r="853" spans="1:11" x14ac:dyDescent="0.3">
      <c r="A853" t="s">
        <v>2048</v>
      </c>
      <c r="B853" s="2">
        <v>45484</v>
      </c>
      <c r="C853" t="s">
        <v>520</v>
      </c>
      <c r="D853" t="s">
        <v>992</v>
      </c>
      <c r="E853" t="s">
        <v>1154</v>
      </c>
      <c r="F853">
        <v>4</v>
      </c>
      <c r="G853">
        <v>597.79999999999995</v>
      </c>
      <c r="H853">
        <v>0.2</v>
      </c>
      <c r="I853" t="s">
        <v>1189</v>
      </c>
      <c r="J853">
        <v>1912.96</v>
      </c>
      <c r="K853" s="5" t="str">
        <f>IF(salesD_1[[#This Row],[Total_Amount]]&gt;=2000,"High",IF(salesD_1[[#This Row],[Total_Amount]]&gt;=1000,"Medium","Low"))</f>
        <v>Medium</v>
      </c>
    </row>
    <row r="854" spans="1:11" x14ac:dyDescent="0.3">
      <c r="A854" t="s">
        <v>2049</v>
      </c>
      <c r="B854" s="2">
        <v>45700</v>
      </c>
      <c r="C854" t="s">
        <v>434</v>
      </c>
      <c r="D854" t="s">
        <v>841</v>
      </c>
      <c r="E854" t="s">
        <v>1175</v>
      </c>
      <c r="F854">
        <v>4</v>
      </c>
      <c r="G854">
        <v>266.98</v>
      </c>
      <c r="H854">
        <v>0.16</v>
      </c>
      <c r="I854" t="s">
        <v>1189</v>
      </c>
      <c r="J854">
        <v>897.05280000000005</v>
      </c>
      <c r="K854" s="5" t="str">
        <f>IF(salesD_1[[#This Row],[Total_Amount]]&gt;=2000,"High",IF(salesD_1[[#This Row],[Total_Amount]]&gt;=1000,"Medium","Low"))</f>
        <v>Low</v>
      </c>
    </row>
    <row r="855" spans="1:11" x14ac:dyDescent="0.3">
      <c r="A855" t="s">
        <v>2050</v>
      </c>
      <c r="B855" s="2">
        <v>45873</v>
      </c>
      <c r="C855" t="s">
        <v>652</v>
      </c>
      <c r="D855" t="s">
        <v>1023</v>
      </c>
      <c r="E855" t="s">
        <v>1166</v>
      </c>
      <c r="F855">
        <v>3</v>
      </c>
      <c r="G855">
        <v>360.18</v>
      </c>
      <c r="H855">
        <v>0.03</v>
      </c>
      <c r="I855" t="s">
        <v>1189</v>
      </c>
      <c r="J855">
        <v>1048.1238000000001</v>
      </c>
      <c r="K855" s="5" t="str">
        <f>IF(salesD_1[[#This Row],[Total_Amount]]&gt;=2000,"High",IF(salesD_1[[#This Row],[Total_Amount]]&gt;=1000,"Medium","Low"))</f>
        <v>Medium</v>
      </c>
    </row>
    <row r="856" spans="1:11" x14ac:dyDescent="0.3">
      <c r="A856" t="s">
        <v>2051</v>
      </c>
      <c r="B856" s="2">
        <v>45860</v>
      </c>
      <c r="C856" t="s">
        <v>583</v>
      </c>
      <c r="D856" t="s">
        <v>980</v>
      </c>
      <c r="E856" t="s">
        <v>1117</v>
      </c>
      <c r="F856">
        <v>3</v>
      </c>
      <c r="G856">
        <v>247.41</v>
      </c>
      <c r="H856">
        <v>0.05</v>
      </c>
      <c r="I856" t="s">
        <v>1194</v>
      </c>
      <c r="J856">
        <v>705.11850000000004</v>
      </c>
      <c r="K856" s="5" t="str">
        <f>IF(salesD_1[[#This Row],[Total_Amount]]&gt;=2000,"High",IF(salesD_1[[#This Row],[Total_Amount]]&gt;=1000,"Medium","Low"))</f>
        <v>Low</v>
      </c>
    </row>
    <row r="857" spans="1:11" x14ac:dyDescent="0.3">
      <c r="A857" t="s">
        <v>2052</v>
      </c>
      <c r="B857" s="2">
        <v>45235</v>
      </c>
      <c r="C857" t="s">
        <v>170</v>
      </c>
      <c r="D857" t="s">
        <v>945</v>
      </c>
      <c r="E857" t="s">
        <v>1166</v>
      </c>
      <c r="F857">
        <v>3</v>
      </c>
      <c r="G857">
        <v>674.66</v>
      </c>
      <c r="H857">
        <v>0.23</v>
      </c>
      <c r="I857" t="s">
        <v>1189</v>
      </c>
      <c r="J857">
        <v>1558.4646</v>
      </c>
      <c r="K857" s="5" t="str">
        <f>IF(salesD_1[[#This Row],[Total_Amount]]&gt;=2000,"High",IF(salesD_1[[#This Row],[Total_Amount]]&gt;=1000,"Medium","Low"))</f>
        <v>Medium</v>
      </c>
    </row>
    <row r="858" spans="1:11" x14ac:dyDescent="0.3">
      <c r="A858" t="s">
        <v>2053</v>
      </c>
      <c r="B858" s="2">
        <v>45874</v>
      </c>
      <c r="C858" t="s">
        <v>663</v>
      </c>
      <c r="D858" t="s">
        <v>936</v>
      </c>
      <c r="E858" t="s">
        <v>1134</v>
      </c>
      <c r="F858">
        <v>1</v>
      </c>
      <c r="G858">
        <v>913.98</v>
      </c>
      <c r="H858">
        <v>0.27</v>
      </c>
      <c r="I858" t="s">
        <v>1191</v>
      </c>
      <c r="J858">
        <v>667.20539999999994</v>
      </c>
      <c r="K858" s="5" t="str">
        <f>IF(salesD_1[[#This Row],[Total_Amount]]&gt;=2000,"High",IF(salesD_1[[#This Row],[Total_Amount]]&gt;=1000,"Medium","Low"))</f>
        <v>Low</v>
      </c>
    </row>
    <row r="859" spans="1:11" x14ac:dyDescent="0.3">
      <c r="A859" t="s">
        <v>2054</v>
      </c>
      <c r="B859" s="2">
        <v>45769</v>
      </c>
      <c r="C859" t="s">
        <v>511</v>
      </c>
      <c r="D859" t="s">
        <v>1092</v>
      </c>
      <c r="E859" t="s">
        <v>1154</v>
      </c>
      <c r="F859">
        <v>4</v>
      </c>
      <c r="G859">
        <v>370.5</v>
      </c>
      <c r="H859">
        <v>0.13</v>
      </c>
      <c r="I859" t="s">
        <v>1191</v>
      </c>
      <c r="J859">
        <v>1289.3399999999999</v>
      </c>
      <c r="K859" s="5" t="str">
        <f>IF(salesD_1[[#This Row],[Total_Amount]]&gt;=2000,"High",IF(salesD_1[[#This Row],[Total_Amount]]&gt;=1000,"Medium","Low"))</f>
        <v>Medium</v>
      </c>
    </row>
    <row r="860" spans="1:11" x14ac:dyDescent="0.3">
      <c r="A860" t="s">
        <v>2055</v>
      </c>
      <c r="B860" s="2">
        <v>45619</v>
      </c>
      <c r="C860" t="s">
        <v>576</v>
      </c>
      <c r="D860" t="s">
        <v>1029</v>
      </c>
      <c r="E860" t="s">
        <v>1162</v>
      </c>
      <c r="F860">
        <v>1</v>
      </c>
      <c r="G860">
        <v>735.1</v>
      </c>
      <c r="H860">
        <v>0.1</v>
      </c>
      <c r="I860" t="s">
        <v>1191</v>
      </c>
      <c r="J860">
        <v>661.59</v>
      </c>
      <c r="K860" s="5" t="str">
        <f>IF(salesD_1[[#This Row],[Total_Amount]]&gt;=2000,"High",IF(salesD_1[[#This Row],[Total_Amount]]&gt;=1000,"Medium","Low"))</f>
        <v>Low</v>
      </c>
    </row>
    <row r="861" spans="1:11" x14ac:dyDescent="0.3">
      <c r="A861" t="s">
        <v>2056</v>
      </c>
      <c r="B861" s="2">
        <v>45614</v>
      </c>
      <c r="C861" t="s">
        <v>254</v>
      </c>
      <c r="D861" t="s">
        <v>1050</v>
      </c>
      <c r="E861" t="s">
        <v>1126</v>
      </c>
      <c r="F861">
        <v>3</v>
      </c>
      <c r="G861">
        <v>448.55</v>
      </c>
      <c r="H861">
        <v>0.05</v>
      </c>
      <c r="I861" t="s">
        <v>1189</v>
      </c>
      <c r="J861">
        <v>1278.3675000000001</v>
      </c>
      <c r="K861" s="5" t="str">
        <f>IF(salesD_1[[#This Row],[Total_Amount]]&gt;=2000,"High",IF(salesD_1[[#This Row],[Total_Amount]]&gt;=1000,"Medium","Low"))</f>
        <v>Medium</v>
      </c>
    </row>
    <row r="862" spans="1:11" x14ac:dyDescent="0.3">
      <c r="A862" t="s">
        <v>2057</v>
      </c>
      <c r="B862" s="2">
        <v>45691</v>
      </c>
      <c r="C862" t="s">
        <v>137</v>
      </c>
      <c r="D862" t="s">
        <v>1065</v>
      </c>
      <c r="E862" t="s">
        <v>1162</v>
      </c>
      <c r="F862">
        <v>3</v>
      </c>
      <c r="G862">
        <v>904.96</v>
      </c>
      <c r="H862">
        <v>7.0000000000000007E-2</v>
      </c>
      <c r="I862" t="s">
        <v>1194</v>
      </c>
      <c r="J862">
        <v>2524.8384000000001</v>
      </c>
      <c r="K862" s="5" t="str">
        <f>IF(salesD_1[[#This Row],[Total_Amount]]&gt;=2000,"High",IF(salesD_1[[#This Row],[Total_Amount]]&gt;=1000,"Medium","Low"))</f>
        <v>High</v>
      </c>
    </row>
    <row r="863" spans="1:11" x14ac:dyDescent="0.3">
      <c r="A863" t="s">
        <v>2058</v>
      </c>
      <c r="B863" s="2">
        <v>45608</v>
      </c>
      <c r="C863" t="s">
        <v>610</v>
      </c>
      <c r="D863" t="s">
        <v>1016</v>
      </c>
      <c r="E863" t="s">
        <v>1162</v>
      </c>
      <c r="F863">
        <v>4</v>
      </c>
      <c r="G863">
        <v>408.72</v>
      </c>
      <c r="H863">
        <v>0.16</v>
      </c>
      <c r="I863" t="s">
        <v>1194</v>
      </c>
      <c r="J863">
        <v>1373.2991999999999</v>
      </c>
      <c r="K863" s="5" t="str">
        <f>IF(salesD_1[[#This Row],[Total_Amount]]&gt;=2000,"High",IF(salesD_1[[#This Row],[Total_Amount]]&gt;=1000,"Medium","Low"))</f>
        <v>Medium</v>
      </c>
    </row>
    <row r="864" spans="1:11" x14ac:dyDescent="0.3">
      <c r="A864" t="s">
        <v>2059</v>
      </c>
      <c r="B864" s="2">
        <v>45412</v>
      </c>
      <c r="C864" t="s">
        <v>468</v>
      </c>
      <c r="D864" t="s">
        <v>1026</v>
      </c>
      <c r="E864" t="s">
        <v>1131</v>
      </c>
      <c r="F864">
        <v>4</v>
      </c>
      <c r="G864">
        <v>770.65</v>
      </c>
      <c r="H864">
        <v>0.27</v>
      </c>
      <c r="I864" t="s">
        <v>1189</v>
      </c>
      <c r="J864">
        <v>2250.2979999999998</v>
      </c>
      <c r="K864" s="5" t="str">
        <f>IF(salesD_1[[#This Row],[Total_Amount]]&gt;=2000,"High",IF(salesD_1[[#This Row],[Total_Amount]]&gt;=1000,"Medium","Low"))</f>
        <v>High</v>
      </c>
    </row>
    <row r="865" spans="1:11" x14ac:dyDescent="0.3">
      <c r="A865" t="s">
        <v>2060</v>
      </c>
      <c r="B865" s="2">
        <v>45767</v>
      </c>
      <c r="C865" t="s">
        <v>350</v>
      </c>
      <c r="D865" t="s">
        <v>897</v>
      </c>
      <c r="E865" t="s">
        <v>1141</v>
      </c>
      <c r="F865">
        <v>1</v>
      </c>
      <c r="G865">
        <v>649.22</v>
      </c>
      <c r="H865">
        <v>0.03</v>
      </c>
      <c r="I865" t="s">
        <v>1194</v>
      </c>
      <c r="J865">
        <v>629.74340000000007</v>
      </c>
      <c r="K865" s="5" t="str">
        <f>IF(salesD_1[[#This Row],[Total_Amount]]&gt;=2000,"High",IF(salesD_1[[#This Row],[Total_Amount]]&gt;=1000,"Medium","Low"))</f>
        <v>Low</v>
      </c>
    </row>
    <row r="866" spans="1:11" x14ac:dyDescent="0.3">
      <c r="A866" t="s">
        <v>2061</v>
      </c>
      <c r="B866" s="2">
        <v>45428</v>
      </c>
      <c r="C866" t="s">
        <v>562</v>
      </c>
      <c r="D866" t="s">
        <v>907</v>
      </c>
      <c r="E866" t="s">
        <v>1154</v>
      </c>
      <c r="F866">
        <v>2</v>
      </c>
      <c r="G866">
        <v>379.78</v>
      </c>
      <c r="H866">
        <v>0.2</v>
      </c>
      <c r="I866" t="s">
        <v>1189</v>
      </c>
      <c r="J866">
        <v>607.64800000000002</v>
      </c>
      <c r="K866" s="5" t="str">
        <f>IF(salesD_1[[#This Row],[Total_Amount]]&gt;=2000,"High",IF(salesD_1[[#This Row],[Total_Amount]]&gt;=1000,"Medium","Low"))</f>
        <v>Low</v>
      </c>
    </row>
    <row r="867" spans="1:11" x14ac:dyDescent="0.3">
      <c r="A867" t="s">
        <v>2062</v>
      </c>
      <c r="B867" s="2">
        <v>45770</v>
      </c>
      <c r="C867" t="s">
        <v>418</v>
      </c>
      <c r="D867" t="s">
        <v>939</v>
      </c>
      <c r="E867" t="s">
        <v>1147</v>
      </c>
      <c r="F867">
        <v>3</v>
      </c>
      <c r="G867">
        <v>924.15</v>
      </c>
      <c r="H867">
        <v>0.1</v>
      </c>
      <c r="I867" t="s">
        <v>1191</v>
      </c>
      <c r="J867">
        <v>2495.2049999999999</v>
      </c>
      <c r="K867" s="5" t="str">
        <f>IF(salesD_1[[#This Row],[Total_Amount]]&gt;=2000,"High",IF(salesD_1[[#This Row],[Total_Amount]]&gt;=1000,"Medium","Low"))</f>
        <v>High</v>
      </c>
    </row>
    <row r="868" spans="1:11" x14ac:dyDescent="0.3">
      <c r="A868" t="s">
        <v>2063</v>
      </c>
      <c r="B868" s="2">
        <v>45571</v>
      </c>
      <c r="C868" t="s">
        <v>743</v>
      </c>
      <c r="D868" t="s">
        <v>945</v>
      </c>
      <c r="E868" t="s">
        <v>1172</v>
      </c>
      <c r="F868">
        <v>3</v>
      </c>
      <c r="G868">
        <v>144.66999999999999</v>
      </c>
      <c r="H868">
        <v>0.28999999999999998</v>
      </c>
      <c r="I868" t="s">
        <v>1194</v>
      </c>
      <c r="J868">
        <v>308.14710000000002</v>
      </c>
      <c r="K868" s="5" t="str">
        <f>IF(salesD_1[[#This Row],[Total_Amount]]&gt;=2000,"High",IF(salesD_1[[#This Row],[Total_Amount]]&gt;=1000,"Medium","Low"))</f>
        <v>Low</v>
      </c>
    </row>
    <row r="869" spans="1:11" x14ac:dyDescent="0.3">
      <c r="A869" t="s">
        <v>2064</v>
      </c>
      <c r="B869" s="2">
        <v>45700</v>
      </c>
      <c r="C869" t="s">
        <v>231</v>
      </c>
      <c r="D869" t="s">
        <v>907</v>
      </c>
      <c r="E869" t="s">
        <v>1166</v>
      </c>
      <c r="F869">
        <v>2</v>
      </c>
      <c r="G869">
        <v>667.17</v>
      </c>
      <c r="H869">
        <v>0.1</v>
      </c>
      <c r="I869" t="s">
        <v>1191</v>
      </c>
      <c r="J869">
        <v>1200.9059999999999</v>
      </c>
      <c r="K869" s="5" t="str">
        <f>IF(salesD_1[[#This Row],[Total_Amount]]&gt;=2000,"High",IF(salesD_1[[#This Row],[Total_Amount]]&gt;=1000,"Medium","Low"))</f>
        <v>Medium</v>
      </c>
    </row>
    <row r="870" spans="1:11" x14ac:dyDescent="0.3">
      <c r="A870" t="s">
        <v>2065</v>
      </c>
      <c r="B870" s="2">
        <v>45382</v>
      </c>
      <c r="C870" t="s">
        <v>646</v>
      </c>
      <c r="D870" t="s">
        <v>1010</v>
      </c>
      <c r="E870" t="s">
        <v>1131</v>
      </c>
      <c r="F870">
        <v>1</v>
      </c>
      <c r="G870">
        <v>984.6</v>
      </c>
      <c r="H870">
        <v>0.22</v>
      </c>
      <c r="I870" t="s">
        <v>1189</v>
      </c>
      <c r="J870">
        <v>767.98800000000006</v>
      </c>
      <c r="K870" s="5" t="str">
        <f>IF(salesD_1[[#This Row],[Total_Amount]]&gt;=2000,"High",IF(salesD_1[[#This Row],[Total_Amount]]&gt;=1000,"Medium","Low"))</f>
        <v>Low</v>
      </c>
    </row>
    <row r="871" spans="1:11" x14ac:dyDescent="0.3">
      <c r="A871" t="s">
        <v>2066</v>
      </c>
      <c r="B871" s="2">
        <v>45260</v>
      </c>
      <c r="C871" t="s">
        <v>463</v>
      </c>
      <c r="D871" t="s">
        <v>841</v>
      </c>
      <c r="E871" t="s">
        <v>1147</v>
      </c>
      <c r="F871">
        <v>1</v>
      </c>
      <c r="G871">
        <v>139.29</v>
      </c>
      <c r="H871">
        <v>0</v>
      </c>
      <c r="I871" t="s">
        <v>1189</v>
      </c>
      <c r="J871">
        <v>139.29</v>
      </c>
      <c r="K871" s="5" t="str">
        <f>IF(salesD_1[[#This Row],[Total_Amount]]&gt;=2000,"High",IF(salesD_1[[#This Row],[Total_Amount]]&gt;=1000,"Medium","Low"))</f>
        <v>Low</v>
      </c>
    </row>
    <row r="872" spans="1:11" x14ac:dyDescent="0.3">
      <c r="A872" t="s">
        <v>2067</v>
      </c>
      <c r="B872" s="2">
        <v>45702</v>
      </c>
      <c r="C872" t="s">
        <v>85</v>
      </c>
      <c r="D872" t="s">
        <v>1228</v>
      </c>
      <c r="E872" t="s">
        <v>1147</v>
      </c>
      <c r="F872">
        <v>3</v>
      </c>
      <c r="G872">
        <v>459.57</v>
      </c>
      <c r="H872">
        <v>0.1</v>
      </c>
      <c r="I872" t="s">
        <v>1194</v>
      </c>
      <c r="J872">
        <v>1240.8389999999999</v>
      </c>
      <c r="K872" s="5" t="str">
        <f>IF(salesD_1[[#This Row],[Total_Amount]]&gt;=2000,"High",IF(salesD_1[[#This Row],[Total_Amount]]&gt;=1000,"Medium","Low"))</f>
        <v>Medium</v>
      </c>
    </row>
    <row r="873" spans="1:11" x14ac:dyDescent="0.3">
      <c r="A873" t="s">
        <v>2068</v>
      </c>
      <c r="B873" s="2">
        <v>45302</v>
      </c>
      <c r="C873" t="s">
        <v>149</v>
      </c>
      <c r="D873" t="s">
        <v>930</v>
      </c>
      <c r="E873" t="s">
        <v>1166</v>
      </c>
      <c r="F873">
        <v>1</v>
      </c>
      <c r="G873">
        <v>517.82000000000005</v>
      </c>
      <c r="H873">
        <v>0.28999999999999998</v>
      </c>
      <c r="I873" t="s">
        <v>1189</v>
      </c>
      <c r="J873">
        <v>367.65219999999999</v>
      </c>
      <c r="K873" s="5" t="str">
        <f>IF(salesD_1[[#This Row],[Total_Amount]]&gt;=2000,"High",IF(salesD_1[[#This Row],[Total_Amount]]&gt;=1000,"Medium","Low"))</f>
        <v>Low</v>
      </c>
    </row>
    <row r="874" spans="1:11" x14ac:dyDescent="0.3">
      <c r="A874" t="s">
        <v>2069</v>
      </c>
      <c r="B874" s="2">
        <v>45653</v>
      </c>
      <c r="C874" t="s">
        <v>609</v>
      </c>
      <c r="D874" t="s">
        <v>1041</v>
      </c>
      <c r="E874" t="s">
        <v>1141</v>
      </c>
      <c r="F874">
        <v>4</v>
      </c>
      <c r="G874">
        <v>282.45</v>
      </c>
      <c r="H874">
        <v>0.28999999999999998</v>
      </c>
      <c r="I874" t="s">
        <v>1194</v>
      </c>
      <c r="J874">
        <v>802.1579999999999</v>
      </c>
      <c r="K874" s="5" t="str">
        <f>IF(salesD_1[[#This Row],[Total_Amount]]&gt;=2000,"High",IF(salesD_1[[#This Row],[Total_Amount]]&gt;=1000,"Medium","Low"))</f>
        <v>Low</v>
      </c>
    </row>
    <row r="875" spans="1:11" x14ac:dyDescent="0.3">
      <c r="A875" t="s">
        <v>2070</v>
      </c>
      <c r="B875" s="2">
        <v>45250</v>
      </c>
      <c r="C875" t="s">
        <v>721</v>
      </c>
      <c r="D875" t="s">
        <v>1074</v>
      </c>
      <c r="E875" t="s">
        <v>1144</v>
      </c>
      <c r="F875">
        <v>2</v>
      </c>
      <c r="G875">
        <v>386.46</v>
      </c>
      <c r="H875">
        <v>0.23</v>
      </c>
      <c r="I875" t="s">
        <v>1194</v>
      </c>
      <c r="J875">
        <v>595.14840000000004</v>
      </c>
      <c r="K875" s="5" t="str">
        <f>IF(salesD_1[[#This Row],[Total_Amount]]&gt;=2000,"High",IF(salesD_1[[#This Row],[Total_Amount]]&gt;=1000,"Medium","Low"))</f>
        <v>Low</v>
      </c>
    </row>
    <row r="876" spans="1:11" x14ac:dyDescent="0.3">
      <c r="A876" t="s">
        <v>2071</v>
      </c>
      <c r="B876" s="2">
        <v>45661</v>
      </c>
      <c r="C876" t="s">
        <v>339</v>
      </c>
      <c r="D876" t="s">
        <v>861</v>
      </c>
      <c r="E876" t="s">
        <v>1131</v>
      </c>
      <c r="F876">
        <v>1</v>
      </c>
      <c r="G876">
        <v>270.45</v>
      </c>
      <c r="H876">
        <v>0.15</v>
      </c>
      <c r="I876" t="s">
        <v>1194</v>
      </c>
      <c r="J876">
        <v>229.88249999999999</v>
      </c>
      <c r="K876" s="5" t="str">
        <f>IF(salesD_1[[#This Row],[Total_Amount]]&gt;=2000,"High",IF(salesD_1[[#This Row],[Total_Amount]]&gt;=1000,"Medium","Low"))</f>
        <v>Low</v>
      </c>
    </row>
    <row r="877" spans="1:11" x14ac:dyDescent="0.3">
      <c r="A877" t="s">
        <v>2072</v>
      </c>
      <c r="B877" s="2">
        <v>45493</v>
      </c>
      <c r="C877" t="s">
        <v>102</v>
      </c>
      <c r="D877" t="s">
        <v>1041</v>
      </c>
      <c r="E877" t="s">
        <v>1154</v>
      </c>
      <c r="F877">
        <v>4</v>
      </c>
      <c r="G877">
        <v>762.94</v>
      </c>
      <c r="H877">
        <v>0.09</v>
      </c>
      <c r="I877" t="s">
        <v>1194</v>
      </c>
      <c r="J877">
        <v>2777.1016</v>
      </c>
      <c r="K877" s="5" t="str">
        <f>IF(salesD_1[[#This Row],[Total_Amount]]&gt;=2000,"High",IF(salesD_1[[#This Row],[Total_Amount]]&gt;=1000,"Medium","Low"))</f>
        <v>High</v>
      </c>
    </row>
    <row r="878" spans="1:11" x14ac:dyDescent="0.3">
      <c r="A878" t="s">
        <v>2073</v>
      </c>
      <c r="B878" s="2">
        <v>45242</v>
      </c>
      <c r="C878" t="s">
        <v>774</v>
      </c>
      <c r="D878" t="s">
        <v>933</v>
      </c>
      <c r="E878" t="s">
        <v>1162</v>
      </c>
      <c r="F878">
        <v>1</v>
      </c>
      <c r="G878">
        <v>409.03</v>
      </c>
      <c r="H878">
        <v>0.25</v>
      </c>
      <c r="I878" t="s">
        <v>1194</v>
      </c>
      <c r="J878">
        <v>306.77249999999998</v>
      </c>
      <c r="K878" s="5" t="str">
        <f>IF(salesD_1[[#This Row],[Total_Amount]]&gt;=2000,"High",IF(salesD_1[[#This Row],[Total_Amount]]&gt;=1000,"Medium","Low"))</f>
        <v>Low</v>
      </c>
    </row>
    <row r="879" spans="1:11" x14ac:dyDescent="0.3">
      <c r="A879" t="s">
        <v>2074</v>
      </c>
      <c r="B879" s="2">
        <v>45411</v>
      </c>
      <c r="C879" t="s">
        <v>375</v>
      </c>
      <c r="D879" t="s">
        <v>1101</v>
      </c>
      <c r="E879" t="s">
        <v>1175</v>
      </c>
      <c r="F879">
        <v>2</v>
      </c>
      <c r="G879">
        <v>891.13</v>
      </c>
      <c r="H879">
        <v>0.13</v>
      </c>
      <c r="I879" t="s">
        <v>1189</v>
      </c>
      <c r="J879">
        <v>1550.5662</v>
      </c>
      <c r="K879" s="5" t="str">
        <f>IF(salesD_1[[#This Row],[Total_Amount]]&gt;=2000,"High",IF(salesD_1[[#This Row],[Total_Amount]]&gt;=1000,"Medium","Low"))</f>
        <v>Medium</v>
      </c>
    </row>
    <row r="880" spans="1:11" x14ac:dyDescent="0.3">
      <c r="A880" t="s">
        <v>2075</v>
      </c>
      <c r="B880" s="2">
        <v>45593</v>
      </c>
      <c r="C880" t="s">
        <v>82</v>
      </c>
      <c r="D880" t="s">
        <v>1089</v>
      </c>
      <c r="E880" t="s">
        <v>1169</v>
      </c>
      <c r="F880">
        <v>1</v>
      </c>
      <c r="G880">
        <v>553.38</v>
      </c>
      <c r="H880">
        <v>0.21</v>
      </c>
      <c r="I880" t="s">
        <v>1191</v>
      </c>
      <c r="J880">
        <v>437.17020000000002</v>
      </c>
      <c r="K880" s="5" t="str">
        <f>IF(salesD_1[[#This Row],[Total_Amount]]&gt;=2000,"High",IF(salesD_1[[#This Row],[Total_Amount]]&gt;=1000,"Medium","Low"))</f>
        <v>Low</v>
      </c>
    </row>
    <row r="881" spans="1:11" x14ac:dyDescent="0.3">
      <c r="A881" t="s">
        <v>2076</v>
      </c>
      <c r="B881" s="2">
        <v>45281</v>
      </c>
      <c r="C881" t="s">
        <v>287</v>
      </c>
      <c r="D881" t="s">
        <v>1068</v>
      </c>
      <c r="E881" t="s">
        <v>1162</v>
      </c>
      <c r="F881">
        <v>2</v>
      </c>
      <c r="G881">
        <v>652.29999999999995</v>
      </c>
      <c r="H881">
        <v>0.16</v>
      </c>
      <c r="I881" t="s">
        <v>1194</v>
      </c>
      <c r="J881">
        <v>1095.864</v>
      </c>
      <c r="K881" s="5" t="str">
        <f>IF(salesD_1[[#This Row],[Total_Amount]]&gt;=2000,"High",IF(salesD_1[[#This Row],[Total_Amount]]&gt;=1000,"Medium","Low"))</f>
        <v>Medium</v>
      </c>
    </row>
    <row r="882" spans="1:11" x14ac:dyDescent="0.3">
      <c r="A882" t="s">
        <v>2077</v>
      </c>
      <c r="B882" s="2">
        <v>45575</v>
      </c>
      <c r="C882" t="s">
        <v>232</v>
      </c>
      <c r="D882" t="s">
        <v>936</v>
      </c>
      <c r="E882" t="s">
        <v>1151</v>
      </c>
      <c r="F882">
        <v>4</v>
      </c>
      <c r="G882">
        <v>194.36</v>
      </c>
      <c r="H882">
        <v>0.18</v>
      </c>
      <c r="I882" t="s">
        <v>1194</v>
      </c>
      <c r="J882">
        <v>637.50080000000014</v>
      </c>
      <c r="K882" s="5" t="str">
        <f>IF(salesD_1[[#This Row],[Total_Amount]]&gt;=2000,"High",IF(salesD_1[[#This Row],[Total_Amount]]&gt;=1000,"Medium","Low"))</f>
        <v>Low</v>
      </c>
    </row>
    <row r="883" spans="1:11" x14ac:dyDescent="0.3">
      <c r="A883" t="s">
        <v>2078</v>
      </c>
      <c r="B883" s="2">
        <v>45660</v>
      </c>
      <c r="C883" t="s">
        <v>277</v>
      </c>
      <c r="D883" t="s">
        <v>1089</v>
      </c>
      <c r="E883" t="s">
        <v>1122</v>
      </c>
      <c r="F883">
        <v>3</v>
      </c>
      <c r="G883">
        <v>476.37</v>
      </c>
      <c r="H883">
        <v>0.21</v>
      </c>
      <c r="I883" t="s">
        <v>1194</v>
      </c>
      <c r="J883">
        <v>1128.9969000000001</v>
      </c>
      <c r="K883" s="5" t="str">
        <f>IF(salesD_1[[#This Row],[Total_Amount]]&gt;=2000,"High",IF(salesD_1[[#This Row],[Total_Amount]]&gt;=1000,"Medium","Low"))</f>
        <v>Medium</v>
      </c>
    </row>
    <row r="884" spans="1:11" x14ac:dyDescent="0.3">
      <c r="A884" t="s">
        <v>2079</v>
      </c>
      <c r="B884" s="2">
        <v>45360</v>
      </c>
      <c r="C884" t="s">
        <v>586</v>
      </c>
      <c r="D884" t="s">
        <v>930</v>
      </c>
      <c r="E884" t="s">
        <v>1138</v>
      </c>
      <c r="F884">
        <v>3</v>
      </c>
      <c r="G884">
        <v>174.57</v>
      </c>
      <c r="H884">
        <v>0</v>
      </c>
      <c r="I884" t="s">
        <v>1191</v>
      </c>
      <c r="J884">
        <v>523.71</v>
      </c>
      <c r="K884" s="5" t="str">
        <f>IF(salesD_1[[#This Row],[Total_Amount]]&gt;=2000,"High",IF(salesD_1[[#This Row],[Total_Amount]]&gt;=1000,"Medium","Low"))</f>
        <v>Low</v>
      </c>
    </row>
    <row r="885" spans="1:11" x14ac:dyDescent="0.3">
      <c r="A885" t="s">
        <v>2080</v>
      </c>
      <c r="B885" s="2">
        <v>45526</v>
      </c>
      <c r="C885" t="s">
        <v>229</v>
      </c>
      <c r="D885" t="s">
        <v>1068</v>
      </c>
      <c r="E885" t="s">
        <v>1117</v>
      </c>
      <c r="F885">
        <v>3</v>
      </c>
      <c r="G885">
        <v>762</v>
      </c>
      <c r="H885">
        <v>0.02</v>
      </c>
      <c r="I885" t="s">
        <v>1191</v>
      </c>
      <c r="J885">
        <v>2240.2800000000002</v>
      </c>
      <c r="K885" s="5" t="str">
        <f>IF(salesD_1[[#This Row],[Total_Amount]]&gt;=2000,"High",IF(salesD_1[[#This Row],[Total_Amount]]&gt;=1000,"Medium","Low"))</f>
        <v>High</v>
      </c>
    </row>
    <row r="886" spans="1:11" x14ac:dyDescent="0.3">
      <c r="A886" t="s">
        <v>2081</v>
      </c>
      <c r="B886" s="2">
        <v>45395</v>
      </c>
      <c r="C886" t="s">
        <v>677</v>
      </c>
      <c r="D886" t="s">
        <v>1029</v>
      </c>
      <c r="E886" t="s">
        <v>1178</v>
      </c>
      <c r="F886">
        <v>1</v>
      </c>
      <c r="G886">
        <v>44.08</v>
      </c>
      <c r="H886">
        <v>0.05</v>
      </c>
      <c r="I886" t="s">
        <v>1189</v>
      </c>
      <c r="J886">
        <v>41.875999999999998</v>
      </c>
      <c r="K886" s="5" t="str">
        <f>IF(salesD_1[[#This Row],[Total_Amount]]&gt;=2000,"High",IF(salesD_1[[#This Row],[Total_Amount]]&gt;=1000,"Medium","Low"))</f>
        <v>Low</v>
      </c>
    </row>
    <row r="887" spans="1:11" x14ac:dyDescent="0.3">
      <c r="A887" t="s">
        <v>2082</v>
      </c>
      <c r="B887" s="2">
        <v>45466</v>
      </c>
      <c r="C887" t="s">
        <v>775</v>
      </c>
      <c r="D887" t="s">
        <v>989</v>
      </c>
      <c r="E887" t="s">
        <v>1162</v>
      </c>
      <c r="F887">
        <v>1</v>
      </c>
      <c r="G887">
        <v>992.37</v>
      </c>
      <c r="H887">
        <v>0.24</v>
      </c>
      <c r="I887" t="s">
        <v>1194</v>
      </c>
      <c r="J887">
        <v>754.20119999999997</v>
      </c>
      <c r="K887" s="5" t="str">
        <f>IF(salesD_1[[#This Row],[Total_Amount]]&gt;=2000,"High",IF(salesD_1[[#This Row],[Total_Amount]]&gt;=1000,"Medium","Low"))</f>
        <v>Low</v>
      </c>
    </row>
    <row r="888" spans="1:11" x14ac:dyDescent="0.3">
      <c r="A888" t="s">
        <v>2083</v>
      </c>
      <c r="B888" s="2">
        <v>45876</v>
      </c>
      <c r="C888" t="s">
        <v>347</v>
      </c>
      <c r="D888" t="s">
        <v>900</v>
      </c>
      <c r="E888" t="s">
        <v>1154</v>
      </c>
      <c r="F888">
        <v>3</v>
      </c>
      <c r="G888">
        <v>465.4</v>
      </c>
      <c r="H888">
        <v>0.28999999999999998</v>
      </c>
      <c r="I888" t="s">
        <v>1194</v>
      </c>
      <c r="J888">
        <v>991.30199999999979</v>
      </c>
      <c r="K888" s="5" t="str">
        <f>IF(salesD_1[[#This Row],[Total_Amount]]&gt;=2000,"High",IF(salesD_1[[#This Row],[Total_Amount]]&gt;=1000,"Medium","Low"))</f>
        <v>Low</v>
      </c>
    </row>
    <row r="889" spans="1:11" x14ac:dyDescent="0.3">
      <c r="A889" t="s">
        <v>2084</v>
      </c>
      <c r="B889" s="2">
        <v>45724</v>
      </c>
      <c r="C889" t="s">
        <v>544</v>
      </c>
      <c r="D889" t="s">
        <v>1228</v>
      </c>
      <c r="E889" t="s">
        <v>1154</v>
      </c>
      <c r="F889">
        <v>2</v>
      </c>
      <c r="G889">
        <v>693.61</v>
      </c>
      <c r="H889">
        <v>0.15</v>
      </c>
      <c r="I889" t="s">
        <v>1191</v>
      </c>
      <c r="J889">
        <v>1179.1369999999999</v>
      </c>
      <c r="K889" s="5" t="str">
        <f>IF(salesD_1[[#This Row],[Total_Amount]]&gt;=2000,"High",IF(salesD_1[[#This Row],[Total_Amount]]&gt;=1000,"Medium","Low"))</f>
        <v>Medium</v>
      </c>
    </row>
    <row r="890" spans="1:11" x14ac:dyDescent="0.3">
      <c r="A890" t="s">
        <v>2085</v>
      </c>
      <c r="B890" s="2">
        <v>45801</v>
      </c>
      <c r="C890" t="s">
        <v>735</v>
      </c>
      <c r="D890" t="s">
        <v>1013</v>
      </c>
      <c r="E890" t="s">
        <v>1147</v>
      </c>
      <c r="F890">
        <v>2</v>
      </c>
      <c r="G890">
        <v>995.11</v>
      </c>
      <c r="H890">
        <v>0.13</v>
      </c>
      <c r="I890" t="s">
        <v>1191</v>
      </c>
      <c r="J890">
        <v>1731.4914000000001</v>
      </c>
      <c r="K890" s="5" t="str">
        <f>IF(salesD_1[[#This Row],[Total_Amount]]&gt;=2000,"High",IF(salesD_1[[#This Row],[Total_Amount]]&gt;=1000,"Medium","Low"))</f>
        <v>Medium</v>
      </c>
    </row>
    <row r="891" spans="1:11" x14ac:dyDescent="0.3">
      <c r="A891" t="s">
        <v>2086</v>
      </c>
      <c r="B891" s="2">
        <v>45749</v>
      </c>
      <c r="C891" t="s">
        <v>611</v>
      </c>
      <c r="D891" t="s">
        <v>875</v>
      </c>
      <c r="E891" t="s">
        <v>1134</v>
      </c>
      <c r="F891">
        <v>3</v>
      </c>
      <c r="G891">
        <v>70.97</v>
      </c>
      <c r="H891">
        <v>0.06</v>
      </c>
      <c r="I891" t="s">
        <v>1194</v>
      </c>
      <c r="J891">
        <v>200.1354</v>
      </c>
      <c r="K891" s="5" t="str">
        <f>IF(salesD_1[[#This Row],[Total_Amount]]&gt;=2000,"High",IF(salesD_1[[#This Row],[Total_Amount]]&gt;=1000,"Medium","Low"))</f>
        <v>Low</v>
      </c>
    </row>
    <row r="892" spans="1:11" x14ac:dyDescent="0.3">
      <c r="A892" t="s">
        <v>2087</v>
      </c>
      <c r="B892" s="2">
        <v>45325</v>
      </c>
      <c r="C892" t="s">
        <v>223</v>
      </c>
      <c r="D892" t="s">
        <v>1062</v>
      </c>
      <c r="E892" t="s">
        <v>1151</v>
      </c>
      <c r="F892">
        <v>3</v>
      </c>
      <c r="G892">
        <v>470.42</v>
      </c>
      <c r="H892">
        <v>0.16</v>
      </c>
      <c r="I892" t="s">
        <v>1189</v>
      </c>
      <c r="J892">
        <v>1185.4584</v>
      </c>
      <c r="K892" s="5" t="str">
        <f>IF(salesD_1[[#This Row],[Total_Amount]]&gt;=2000,"High",IF(salesD_1[[#This Row],[Total_Amount]]&gt;=1000,"Medium","Low"))</f>
        <v>Medium</v>
      </c>
    </row>
    <row r="893" spans="1:11" x14ac:dyDescent="0.3">
      <c r="A893" t="s">
        <v>2088</v>
      </c>
      <c r="B893" s="2">
        <v>45932</v>
      </c>
      <c r="C893" t="s">
        <v>511</v>
      </c>
      <c r="D893" t="s">
        <v>1071</v>
      </c>
      <c r="E893" t="s">
        <v>1169</v>
      </c>
      <c r="F893">
        <v>2</v>
      </c>
      <c r="G893">
        <v>215.59</v>
      </c>
      <c r="H893">
        <v>0.18</v>
      </c>
      <c r="I893" t="s">
        <v>1189</v>
      </c>
      <c r="J893">
        <v>353.56760000000003</v>
      </c>
      <c r="K893" s="5" t="str">
        <f>IF(salesD_1[[#This Row],[Total_Amount]]&gt;=2000,"High",IF(salesD_1[[#This Row],[Total_Amount]]&gt;=1000,"Medium","Low"))</f>
        <v>Low</v>
      </c>
    </row>
    <row r="894" spans="1:11" x14ac:dyDescent="0.3">
      <c r="A894" t="s">
        <v>2089</v>
      </c>
      <c r="B894" s="2">
        <v>45895</v>
      </c>
      <c r="C894" t="s">
        <v>404</v>
      </c>
      <c r="D894" t="s">
        <v>1089</v>
      </c>
      <c r="E894" t="s">
        <v>1117</v>
      </c>
      <c r="F894">
        <v>1</v>
      </c>
      <c r="G894">
        <v>533.79999999999995</v>
      </c>
      <c r="H894">
        <v>0.27</v>
      </c>
      <c r="I894" t="s">
        <v>1194</v>
      </c>
      <c r="J894">
        <v>389.67399999999998</v>
      </c>
      <c r="K894" s="5" t="str">
        <f>IF(salesD_1[[#This Row],[Total_Amount]]&gt;=2000,"High",IF(salesD_1[[#This Row],[Total_Amount]]&gt;=1000,"Medium","Low"))</f>
        <v>Low</v>
      </c>
    </row>
    <row r="895" spans="1:11" x14ac:dyDescent="0.3">
      <c r="A895" t="s">
        <v>2090</v>
      </c>
      <c r="B895" s="2">
        <v>45614</v>
      </c>
      <c r="C895" t="s">
        <v>196</v>
      </c>
      <c r="D895" t="s">
        <v>904</v>
      </c>
      <c r="E895" t="s">
        <v>1131</v>
      </c>
      <c r="F895">
        <v>2</v>
      </c>
      <c r="G895">
        <v>732.67</v>
      </c>
      <c r="H895">
        <v>0.24</v>
      </c>
      <c r="I895" t="s">
        <v>1191</v>
      </c>
      <c r="J895">
        <v>1113.6584</v>
      </c>
      <c r="K895" s="5" t="str">
        <f>IF(salesD_1[[#This Row],[Total_Amount]]&gt;=2000,"High",IF(salesD_1[[#This Row],[Total_Amount]]&gt;=1000,"Medium","Low"))</f>
        <v>Medium</v>
      </c>
    </row>
    <row r="896" spans="1:11" x14ac:dyDescent="0.3">
      <c r="A896" t="s">
        <v>2091</v>
      </c>
      <c r="B896" s="2">
        <v>45247</v>
      </c>
      <c r="C896" t="s">
        <v>769</v>
      </c>
      <c r="D896" t="s">
        <v>992</v>
      </c>
      <c r="E896" t="s">
        <v>1162</v>
      </c>
      <c r="F896">
        <v>4</v>
      </c>
      <c r="G896">
        <v>106.48</v>
      </c>
      <c r="H896">
        <v>0.1</v>
      </c>
      <c r="I896" t="s">
        <v>1194</v>
      </c>
      <c r="J896">
        <v>383.32799999999997</v>
      </c>
      <c r="K896" s="5" t="str">
        <f>IF(salesD_1[[#This Row],[Total_Amount]]&gt;=2000,"High",IF(salesD_1[[#This Row],[Total_Amount]]&gt;=1000,"Medium","Low"))</f>
        <v>Low</v>
      </c>
    </row>
    <row r="897" spans="1:11" x14ac:dyDescent="0.3">
      <c r="A897" t="s">
        <v>2092</v>
      </c>
      <c r="B897" s="2">
        <v>45696</v>
      </c>
      <c r="C897" t="s">
        <v>211</v>
      </c>
      <c r="D897" t="s">
        <v>983</v>
      </c>
      <c r="E897" t="s">
        <v>1131</v>
      </c>
      <c r="F897">
        <v>1</v>
      </c>
      <c r="G897">
        <v>38.950000000000003</v>
      </c>
      <c r="H897">
        <v>0.28000000000000003</v>
      </c>
      <c r="I897" t="s">
        <v>1189</v>
      </c>
      <c r="J897">
        <v>28.044</v>
      </c>
      <c r="K897" s="5" t="str">
        <f>IF(salesD_1[[#This Row],[Total_Amount]]&gt;=2000,"High",IF(salesD_1[[#This Row],[Total_Amount]]&gt;=1000,"Medium","Low"))</f>
        <v>Low</v>
      </c>
    </row>
    <row r="898" spans="1:11" x14ac:dyDescent="0.3">
      <c r="A898" t="s">
        <v>2093</v>
      </c>
      <c r="B898" s="2">
        <v>45294</v>
      </c>
      <c r="C898" t="s">
        <v>687</v>
      </c>
      <c r="D898" t="s">
        <v>1101</v>
      </c>
      <c r="E898" t="s">
        <v>1169</v>
      </c>
      <c r="F898">
        <v>1</v>
      </c>
      <c r="G898">
        <v>835.17</v>
      </c>
      <c r="H898">
        <v>0.02</v>
      </c>
      <c r="I898" t="s">
        <v>1194</v>
      </c>
      <c r="J898">
        <v>818.46659999999997</v>
      </c>
      <c r="K898" s="5" t="str">
        <f>IF(salesD_1[[#This Row],[Total_Amount]]&gt;=2000,"High",IF(salesD_1[[#This Row],[Total_Amount]]&gt;=1000,"Medium","Low"))</f>
        <v>Low</v>
      </c>
    </row>
    <row r="899" spans="1:11" x14ac:dyDescent="0.3">
      <c r="A899" t="s">
        <v>2094</v>
      </c>
      <c r="B899" s="2">
        <v>45389</v>
      </c>
      <c r="C899" t="s">
        <v>252</v>
      </c>
      <c r="D899" t="s">
        <v>1062</v>
      </c>
      <c r="E899" t="s">
        <v>1131</v>
      </c>
      <c r="F899">
        <v>1</v>
      </c>
      <c r="G899">
        <v>113.07</v>
      </c>
      <c r="H899">
        <v>0.24</v>
      </c>
      <c r="I899" t="s">
        <v>1189</v>
      </c>
      <c r="J899">
        <v>85.933199999999999</v>
      </c>
      <c r="K899" s="5" t="str">
        <f>IF(salesD_1[[#This Row],[Total_Amount]]&gt;=2000,"High",IF(salesD_1[[#This Row],[Total_Amount]]&gt;=1000,"Medium","Low"))</f>
        <v>Low</v>
      </c>
    </row>
    <row r="900" spans="1:11" x14ac:dyDescent="0.3">
      <c r="A900" t="s">
        <v>2095</v>
      </c>
      <c r="B900" s="2">
        <v>45930</v>
      </c>
      <c r="C900" t="s">
        <v>737</v>
      </c>
      <c r="D900" t="s">
        <v>1095</v>
      </c>
      <c r="E900" t="s">
        <v>1159</v>
      </c>
      <c r="F900">
        <v>2</v>
      </c>
      <c r="G900">
        <v>451.33</v>
      </c>
      <c r="H900">
        <v>0.23</v>
      </c>
      <c r="I900" t="s">
        <v>1194</v>
      </c>
      <c r="J900">
        <v>695.04819999999995</v>
      </c>
      <c r="K900" s="5" t="str">
        <f>IF(salesD_1[[#This Row],[Total_Amount]]&gt;=2000,"High",IF(salesD_1[[#This Row],[Total_Amount]]&gt;=1000,"Medium","Low"))</f>
        <v>Low</v>
      </c>
    </row>
    <row r="901" spans="1:11" x14ac:dyDescent="0.3">
      <c r="A901" t="s">
        <v>2096</v>
      </c>
      <c r="B901" s="2">
        <v>45456</v>
      </c>
      <c r="C901" t="s">
        <v>596</v>
      </c>
      <c r="D901" t="s">
        <v>1071</v>
      </c>
      <c r="E901" t="s">
        <v>1141</v>
      </c>
      <c r="F901">
        <v>3</v>
      </c>
      <c r="G901">
        <v>619.80999999999995</v>
      </c>
      <c r="H901">
        <v>0.16</v>
      </c>
      <c r="I901" t="s">
        <v>1194</v>
      </c>
      <c r="J901">
        <v>1561.9212</v>
      </c>
      <c r="K901" s="5" t="str">
        <f>IF(salesD_1[[#This Row],[Total_Amount]]&gt;=2000,"High",IF(salesD_1[[#This Row],[Total_Amount]]&gt;=1000,"Medium","Low"))</f>
        <v>Medium</v>
      </c>
    </row>
    <row r="902" spans="1:11" x14ac:dyDescent="0.3">
      <c r="A902" t="s">
        <v>2097</v>
      </c>
      <c r="B902" s="2">
        <v>45713</v>
      </c>
      <c r="C902" t="s">
        <v>214</v>
      </c>
      <c r="D902" t="s">
        <v>998</v>
      </c>
      <c r="E902" t="s">
        <v>1144</v>
      </c>
      <c r="F902">
        <v>4</v>
      </c>
      <c r="G902">
        <v>46.97</v>
      </c>
      <c r="H902">
        <v>0.26</v>
      </c>
      <c r="I902" t="s">
        <v>1191</v>
      </c>
      <c r="J902">
        <v>139.03120000000001</v>
      </c>
      <c r="K902" s="5" t="str">
        <f>IF(salesD_1[[#This Row],[Total_Amount]]&gt;=2000,"High",IF(salesD_1[[#This Row],[Total_Amount]]&gt;=1000,"Medium","Low"))</f>
        <v>Low</v>
      </c>
    </row>
    <row r="903" spans="1:11" x14ac:dyDescent="0.3">
      <c r="A903" t="s">
        <v>2098</v>
      </c>
      <c r="B903" s="2">
        <v>45784</v>
      </c>
      <c r="C903" t="s">
        <v>324</v>
      </c>
      <c r="D903" t="s">
        <v>948</v>
      </c>
      <c r="E903" t="s">
        <v>1126</v>
      </c>
      <c r="F903">
        <v>2</v>
      </c>
      <c r="G903">
        <v>71.48</v>
      </c>
      <c r="H903">
        <v>0.14000000000000001</v>
      </c>
      <c r="I903" t="s">
        <v>1194</v>
      </c>
      <c r="J903">
        <v>122.9456</v>
      </c>
      <c r="K903" s="5" t="str">
        <f>IF(salesD_1[[#This Row],[Total_Amount]]&gt;=2000,"High",IF(salesD_1[[#This Row],[Total_Amount]]&gt;=1000,"Medium","Low"))</f>
        <v>Low</v>
      </c>
    </row>
    <row r="904" spans="1:11" x14ac:dyDescent="0.3">
      <c r="A904" t="s">
        <v>2099</v>
      </c>
      <c r="B904" s="2">
        <v>45812</v>
      </c>
      <c r="C904" t="s">
        <v>8</v>
      </c>
      <c r="D904" t="s">
        <v>980</v>
      </c>
      <c r="E904" t="s">
        <v>1178</v>
      </c>
      <c r="F904">
        <v>2</v>
      </c>
      <c r="G904">
        <v>404.08</v>
      </c>
      <c r="H904">
        <v>7.0000000000000007E-2</v>
      </c>
      <c r="I904" t="s">
        <v>1189</v>
      </c>
      <c r="J904">
        <v>751.58879999999988</v>
      </c>
      <c r="K904" s="5" t="str">
        <f>IF(salesD_1[[#This Row],[Total_Amount]]&gt;=2000,"High",IF(salesD_1[[#This Row],[Total_Amount]]&gt;=1000,"Medium","Low"))</f>
        <v>Low</v>
      </c>
    </row>
    <row r="905" spans="1:11" x14ac:dyDescent="0.3">
      <c r="A905" t="s">
        <v>2100</v>
      </c>
      <c r="B905" s="2">
        <v>45653</v>
      </c>
      <c r="C905" t="s">
        <v>440</v>
      </c>
      <c r="D905" t="s">
        <v>855</v>
      </c>
      <c r="E905" t="s">
        <v>1169</v>
      </c>
      <c r="F905">
        <v>1</v>
      </c>
      <c r="G905">
        <v>519.91</v>
      </c>
      <c r="H905">
        <v>0.05</v>
      </c>
      <c r="I905" t="s">
        <v>1194</v>
      </c>
      <c r="J905">
        <v>493.91449999999992</v>
      </c>
      <c r="K905" s="5" t="str">
        <f>IF(salesD_1[[#This Row],[Total_Amount]]&gt;=2000,"High",IF(salesD_1[[#This Row],[Total_Amount]]&gt;=1000,"Medium","Low"))</f>
        <v>Low</v>
      </c>
    </row>
    <row r="906" spans="1:11" x14ac:dyDescent="0.3">
      <c r="A906" t="s">
        <v>2101</v>
      </c>
      <c r="B906" s="2">
        <v>45672</v>
      </c>
      <c r="C906" t="s">
        <v>266</v>
      </c>
      <c r="D906" t="s">
        <v>955</v>
      </c>
      <c r="E906" t="s">
        <v>1162</v>
      </c>
      <c r="F906">
        <v>3</v>
      </c>
      <c r="G906">
        <v>566.16</v>
      </c>
      <c r="H906">
        <v>0.05</v>
      </c>
      <c r="I906" t="s">
        <v>1191</v>
      </c>
      <c r="J906">
        <v>1613.556</v>
      </c>
      <c r="K906" s="5" t="str">
        <f>IF(salesD_1[[#This Row],[Total_Amount]]&gt;=2000,"High",IF(salesD_1[[#This Row],[Total_Amount]]&gt;=1000,"Medium","Low"))</f>
        <v>Medium</v>
      </c>
    </row>
    <row r="907" spans="1:11" x14ac:dyDescent="0.3">
      <c r="A907" t="s">
        <v>2102</v>
      </c>
      <c r="B907" s="2">
        <v>45799</v>
      </c>
      <c r="C907" t="s">
        <v>629</v>
      </c>
      <c r="D907" t="s">
        <v>968</v>
      </c>
      <c r="E907" t="s">
        <v>1154</v>
      </c>
      <c r="F907">
        <v>2</v>
      </c>
      <c r="G907">
        <v>295.12</v>
      </c>
      <c r="H907">
        <v>0.09</v>
      </c>
      <c r="I907" t="s">
        <v>1194</v>
      </c>
      <c r="J907">
        <v>537.11840000000007</v>
      </c>
      <c r="K907" s="5" t="str">
        <f>IF(salesD_1[[#This Row],[Total_Amount]]&gt;=2000,"High",IF(salesD_1[[#This Row],[Total_Amount]]&gt;=1000,"Medium","Low"))</f>
        <v>Low</v>
      </c>
    </row>
    <row r="908" spans="1:11" x14ac:dyDescent="0.3">
      <c r="A908" t="s">
        <v>2103</v>
      </c>
      <c r="B908" s="2">
        <v>45848</v>
      </c>
      <c r="C908" t="s">
        <v>216</v>
      </c>
      <c r="D908" t="s">
        <v>910</v>
      </c>
      <c r="E908" t="s">
        <v>1157</v>
      </c>
      <c r="F908">
        <v>2</v>
      </c>
      <c r="G908">
        <v>414.18</v>
      </c>
      <c r="H908">
        <v>0.25</v>
      </c>
      <c r="I908" t="s">
        <v>1191</v>
      </c>
      <c r="J908">
        <v>621.27</v>
      </c>
      <c r="K908" s="5" t="str">
        <f>IF(salesD_1[[#This Row],[Total_Amount]]&gt;=2000,"High",IF(salesD_1[[#This Row],[Total_Amount]]&gt;=1000,"Medium","Low"))</f>
        <v>Low</v>
      </c>
    </row>
    <row r="909" spans="1:11" x14ac:dyDescent="0.3">
      <c r="A909" t="s">
        <v>2104</v>
      </c>
      <c r="B909" s="2">
        <v>45918</v>
      </c>
      <c r="C909" t="s">
        <v>446</v>
      </c>
      <c r="D909" t="s">
        <v>986</v>
      </c>
      <c r="E909" t="s">
        <v>1147</v>
      </c>
      <c r="F909">
        <v>2</v>
      </c>
      <c r="G909">
        <v>433.75</v>
      </c>
      <c r="H909">
        <v>0</v>
      </c>
      <c r="I909" t="s">
        <v>1189</v>
      </c>
      <c r="J909">
        <v>867.5</v>
      </c>
      <c r="K909" s="5" t="str">
        <f>IF(salesD_1[[#This Row],[Total_Amount]]&gt;=2000,"High",IF(salesD_1[[#This Row],[Total_Amount]]&gt;=1000,"Medium","Low"))</f>
        <v>Low</v>
      </c>
    </row>
    <row r="910" spans="1:11" x14ac:dyDescent="0.3">
      <c r="A910" t="s">
        <v>2105</v>
      </c>
      <c r="B910" s="2">
        <v>45288</v>
      </c>
      <c r="C910" t="s">
        <v>467</v>
      </c>
      <c r="D910" t="s">
        <v>1068</v>
      </c>
      <c r="E910" t="s">
        <v>1178</v>
      </c>
      <c r="F910">
        <v>3</v>
      </c>
      <c r="G910">
        <v>104.33</v>
      </c>
      <c r="H910">
        <v>0.13</v>
      </c>
      <c r="I910" t="s">
        <v>1194</v>
      </c>
      <c r="J910">
        <v>272.30130000000003</v>
      </c>
      <c r="K910" s="5" t="str">
        <f>IF(salesD_1[[#This Row],[Total_Amount]]&gt;=2000,"High",IF(salesD_1[[#This Row],[Total_Amount]]&gt;=1000,"Medium","Low"))</f>
        <v>Low</v>
      </c>
    </row>
    <row r="911" spans="1:11" x14ac:dyDescent="0.3">
      <c r="A911" t="s">
        <v>2106</v>
      </c>
      <c r="B911" s="2">
        <v>45477</v>
      </c>
      <c r="C911" t="s">
        <v>1201</v>
      </c>
      <c r="D911" t="s">
        <v>803</v>
      </c>
      <c r="E911" t="s">
        <v>1159</v>
      </c>
      <c r="F911">
        <v>1</v>
      </c>
      <c r="G911">
        <v>221.7</v>
      </c>
      <c r="H911">
        <v>0.04</v>
      </c>
      <c r="I911" t="s">
        <v>1189</v>
      </c>
      <c r="J911">
        <v>212.83199999999999</v>
      </c>
      <c r="K911" s="5" t="str">
        <f>IF(salesD_1[[#This Row],[Total_Amount]]&gt;=2000,"High",IF(salesD_1[[#This Row],[Total_Amount]]&gt;=1000,"Medium","Low"))</f>
        <v>Low</v>
      </c>
    </row>
    <row r="912" spans="1:11" x14ac:dyDescent="0.3">
      <c r="A912" t="s">
        <v>2107</v>
      </c>
      <c r="B912" s="2">
        <v>45796</v>
      </c>
      <c r="C912" t="s">
        <v>362</v>
      </c>
      <c r="D912" t="s">
        <v>1013</v>
      </c>
      <c r="E912" t="s">
        <v>1138</v>
      </c>
      <c r="F912">
        <v>2</v>
      </c>
      <c r="G912">
        <v>491.26</v>
      </c>
      <c r="H912">
        <v>0.14000000000000001</v>
      </c>
      <c r="I912" t="s">
        <v>1194</v>
      </c>
      <c r="J912">
        <v>844.96719999999993</v>
      </c>
      <c r="K912" s="5" t="str">
        <f>IF(salesD_1[[#This Row],[Total_Amount]]&gt;=2000,"High",IF(salesD_1[[#This Row],[Total_Amount]]&gt;=1000,"Medium","Low"))</f>
        <v>Low</v>
      </c>
    </row>
    <row r="913" spans="1:11" x14ac:dyDescent="0.3">
      <c r="A913" t="s">
        <v>2108</v>
      </c>
      <c r="B913" s="2">
        <v>45630</v>
      </c>
      <c r="C913" t="s">
        <v>320</v>
      </c>
      <c r="D913" t="s">
        <v>919</v>
      </c>
      <c r="E913" t="s">
        <v>1147</v>
      </c>
      <c r="F913">
        <v>4</v>
      </c>
      <c r="G913">
        <v>923.14</v>
      </c>
      <c r="H913">
        <v>0.15</v>
      </c>
      <c r="I913" t="s">
        <v>1189</v>
      </c>
      <c r="J913">
        <v>3138.6759999999999</v>
      </c>
      <c r="K913" s="5" t="str">
        <f>IF(salesD_1[[#This Row],[Total_Amount]]&gt;=2000,"High",IF(salesD_1[[#This Row],[Total_Amount]]&gt;=1000,"Medium","Low"))</f>
        <v>High</v>
      </c>
    </row>
    <row r="914" spans="1:11" x14ac:dyDescent="0.3">
      <c r="A914" t="s">
        <v>2109</v>
      </c>
      <c r="B914" s="2">
        <v>45625</v>
      </c>
      <c r="C914" t="s">
        <v>336</v>
      </c>
      <c r="D914" t="s">
        <v>1004</v>
      </c>
      <c r="E914" t="s">
        <v>1144</v>
      </c>
      <c r="F914">
        <v>2</v>
      </c>
      <c r="G914">
        <v>747.65</v>
      </c>
      <c r="H914">
        <v>0.08</v>
      </c>
      <c r="I914" t="s">
        <v>1189</v>
      </c>
      <c r="J914">
        <v>1375.6759999999999</v>
      </c>
      <c r="K914" s="5" t="str">
        <f>IF(salesD_1[[#This Row],[Total_Amount]]&gt;=2000,"High",IF(salesD_1[[#This Row],[Total_Amount]]&gt;=1000,"Medium","Low"))</f>
        <v>Medium</v>
      </c>
    </row>
    <row r="915" spans="1:11" x14ac:dyDescent="0.3">
      <c r="A915" t="s">
        <v>2110</v>
      </c>
      <c r="B915" s="2">
        <v>45773</v>
      </c>
      <c r="C915" t="s">
        <v>216</v>
      </c>
      <c r="D915" t="s">
        <v>936</v>
      </c>
      <c r="E915" t="s">
        <v>1144</v>
      </c>
      <c r="F915">
        <v>3</v>
      </c>
      <c r="G915">
        <v>94.55</v>
      </c>
      <c r="H915">
        <v>0.13</v>
      </c>
      <c r="I915" t="s">
        <v>1194</v>
      </c>
      <c r="J915">
        <v>246.77549999999999</v>
      </c>
      <c r="K915" s="5" t="str">
        <f>IF(salesD_1[[#This Row],[Total_Amount]]&gt;=2000,"High",IF(salesD_1[[#This Row],[Total_Amount]]&gt;=1000,"Medium","Low"))</f>
        <v>Low</v>
      </c>
    </row>
    <row r="916" spans="1:11" x14ac:dyDescent="0.3">
      <c r="A916" t="s">
        <v>2111</v>
      </c>
      <c r="B916" s="2">
        <v>45308</v>
      </c>
      <c r="C916" t="s">
        <v>97</v>
      </c>
      <c r="D916" t="s">
        <v>848</v>
      </c>
      <c r="E916" t="s">
        <v>1178</v>
      </c>
      <c r="F916">
        <v>3</v>
      </c>
      <c r="G916">
        <v>620.12</v>
      </c>
      <c r="H916">
        <v>0.06</v>
      </c>
      <c r="I916" t="s">
        <v>1189</v>
      </c>
      <c r="J916">
        <v>1748.7384</v>
      </c>
      <c r="K916" s="5" t="str">
        <f>IF(salesD_1[[#This Row],[Total_Amount]]&gt;=2000,"High",IF(salesD_1[[#This Row],[Total_Amount]]&gt;=1000,"Medium","Low"))</f>
        <v>Medium</v>
      </c>
    </row>
    <row r="917" spans="1:11" x14ac:dyDescent="0.3">
      <c r="A917" t="s">
        <v>2112</v>
      </c>
      <c r="B917" s="2">
        <v>45869</v>
      </c>
      <c r="C917" t="s">
        <v>1869</v>
      </c>
      <c r="D917" t="s">
        <v>1020</v>
      </c>
      <c r="E917" t="s">
        <v>1141</v>
      </c>
      <c r="F917">
        <v>2</v>
      </c>
      <c r="G917">
        <v>354.09</v>
      </c>
      <c r="H917">
        <v>0.12</v>
      </c>
      <c r="I917" t="s">
        <v>1194</v>
      </c>
      <c r="J917">
        <v>623.19839999999999</v>
      </c>
      <c r="K917" s="5" t="str">
        <f>IF(salesD_1[[#This Row],[Total_Amount]]&gt;=2000,"High",IF(salesD_1[[#This Row],[Total_Amount]]&gt;=1000,"Medium","Low"))</f>
        <v>Low</v>
      </c>
    </row>
    <row r="918" spans="1:11" x14ac:dyDescent="0.3">
      <c r="A918" t="s">
        <v>2113</v>
      </c>
      <c r="B918" s="2">
        <v>45621</v>
      </c>
      <c r="C918" t="s">
        <v>245</v>
      </c>
      <c r="D918" t="s">
        <v>971</v>
      </c>
      <c r="E918" t="s">
        <v>1138</v>
      </c>
      <c r="F918">
        <v>3</v>
      </c>
      <c r="G918">
        <v>214.94</v>
      </c>
      <c r="H918">
        <v>0.22</v>
      </c>
      <c r="I918" t="s">
        <v>1194</v>
      </c>
      <c r="J918">
        <v>502.95960000000002</v>
      </c>
      <c r="K918" s="5" t="str">
        <f>IF(salesD_1[[#This Row],[Total_Amount]]&gt;=2000,"High",IF(salesD_1[[#This Row],[Total_Amount]]&gt;=1000,"Medium","Low"))</f>
        <v>Low</v>
      </c>
    </row>
    <row r="919" spans="1:11" x14ac:dyDescent="0.3">
      <c r="A919" t="s">
        <v>2114</v>
      </c>
      <c r="B919" s="2">
        <v>45428</v>
      </c>
      <c r="C919" t="s">
        <v>345</v>
      </c>
      <c r="D919" t="s">
        <v>825</v>
      </c>
      <c r="E919" t="s">
        <v>1159</v>
      </c>
      <c r="F919">
        <v>2</v>
      </c>
      <c r="G919">
        <v>309.77999999999997</v>
      </c>
      <c r="H919">
        <v>0.16</v>
      </c>
      <c r="I919" t="s">
        <v>1189</v>
      </c>
      <c r="J919">
        <v>520.43039999999996</v>
      </c>
      <c r="K919" s="5" t="str">
        <f>IF(salesD_1[[#This Row],[Total_Amount]]&gt;=2000,"High",IF(salesD_1[[#This Row],[Total_Amount]]&gt;=1000,"Medium","Low"))</f>
        <v>Low</v>
      </c>
    </row>
    <row r="920" spans="1:11" x14ac:dyDescent="0.3">
      <c r="A920" t="s">
        <v>2115</v>
      </c>
      <c r="B920" s="2">
        <v>45807</v>
      </c>
      <c r="C920" t="s">
        <v>155</v>
      </c>
      <c r="D920" t="s">
        <v>841</v>
      </c>
      <c r="E920" t="s">
        <v>1131</v>
      </c>
      <c r="F920">
        <v>2</v>
      </c>
      <c r="G920">
        <v>183.85</v>
      </c>
      <c r="H920">
        <v>0.14000000000000001</v>
      </c>
      <c r="I920" t="s">
        <v>1191</v>
      </c>
      <c r="J920">
        <v>316.22199999999998</v>
      </c>
      <c r="K920" s="5" t="str">
        <f>IF(salesD_1[[#This Row],[Total_Amount]]&gt;=2000,"High",IF(salesD_1[[#This Row],[Total_Amount]]&gt;=1000,"Medium","Low"))</f>
        <v>Low</v>
      </c>
    </row>
    <row r="921" spans="1:11" x14ac:dyDescent="0.3">
      <c r="A921" t="s">
        <v>2116</v>
      </c>
      <c r="B921" s="2">
        <v>45238</v>
      </c>
      <c r="C921" t="s">
        <v>655</v>
      </c>
      <c r="D921" t="s">
        <v>1023</v>
      </c>
      <c r="E921" t="s">
        <v>1117</v>
      </c>
      <c r="F921">
        <v>1</v>
      </c>
      <c r="G921">
        <v>550.05999999999995</v>
      </c>
      <c r="H921">
        <v>0.01</v>
      </c>
      <c r="I921" t="s">
        <v>1189</v>
      </c>
      <c r="J921">
        <v>544.55939999999998</v>
      </c>
      <c r="K921" s="5" t="str">
        <f>IF(salesD_1[[#This Row],[Total_Amount]]&gt;=2000,"High",IF(salesD_1[[#This Row],[Total_Amount]]&gt;=1000,"Medium","Low"))</f>
        <v>Low</v>
      </c>
    </row>
    <row r="922" spans="1:11" x14ac:dyDescent="0.3">
      <c r="A922" t="s">
        <v>2117</v>
      </c>
      <c r="B922" s="2">
        <v>45253</v>
      </c>
      <c r="C922" t="s">
        <v>77</v>
      </c>
      <c r="D922" t="s">
        <v>1050</v>
      </c>
      <c r="E922" t="s">
        <v>1134</v>
      </c>
      <c r="F922">
        <v>2</v>
      </c>
      <c r="G922">
        <v>32.19</v>
      </c>
      <c r="H922">
        <v>0.13</v>
      </c>
      <c r="I922" t="s">
        <v>1194</v>
      </c>
      <c r="J922">
        <v>56.010599999999997</v>
      </c>
      <c r="K922" s="5" t="str">
        <f>IF(salesD_1[[#This Row],[Total_Amount]]&gt;=2000,"High",IF(salesD_1[[#This Row],[Total_Amount]]&gt;=1000,"Medium","Low"))</f>
        <v>Low</v>
      </c>
    </row>
    <row r="923" spans="1:11" x14ac:dyDescent="0.3">
      <c r="A923" t="s">
        <v>2118</v>
      </c>
      <c r="B923" s="2">
        <v>45460</v>
      </c>
      <c r="C923" t="s">
        <v>258</v>
      </c>
      <c r="D923" t="s">
        <v>907</v>
      </c>
      <c r="E923" t="s">
        <v>1178</v>
      </c>
      <c r="F923">
        <v>2</v>
      </c>
      <c r="G923">
        <v>892.06</v>
      </c>
      <c r="H923">
        <v>0.08</v>
      </c>
      <c r="I923" t="s">
        <v>1189</v>
      </c>
      <c r="J923">
        <v>1641.3904</v>
      </c>
      <c r="K923" s="5" t="str">
        <f>IF(salesD_1[[#This Row],[Total_Amount]]&gt;=2000,"High",IF(salesD_1[[#This Row],[Total_Amount]]&gt;=1000,"Medium","Low"))</f>
        <v>Medium</v>
      </c>
    </row>
    <row r="924" spans="1:11" x14ac:dyDescent="0.3">
      <c r="A924" t="s">
        <v>2119</v>
      </c>
      <c r="B924" s="2">
        <v>45628</v>
      </c>
      <c r="C924" t="s">
        <v>748</v>
      </c>
      <c r="D924" t="s">
        <v>986</v>
      </c>
      <c r="E924" t="s">
        <v>1141</v>
      </c>
      <c r="F924">
        <v>1</v>
      </c>
      <c r="G924">
        <v>127.47</v>
      </c>
      <c r="H924">
        <v>0.16</v>
      </c>
      <c r="I924" t="s">
        <v>1194</v>
      </c>
      <c r="J924">
        <v>107.0748</v>
      </c>
      <c r="K924" s="5" t="str">
        <f>IF(salesD_1[[#This Row],[Total_Amount]]&gt;=2000,"High",IF(salesD_1[[#This Row],[Total_Amount]]&gt;=1000,"Medium","Low"))</f>
        <v>Low</v>
      </c>
    </row>
    <row r="925" spans="1:11" x14ac:dyDescent="0.3">
      <c r="A925" t="s">
        <v>2120</v>
      </c>
      <c r="B925" s="2">
        <v>45778</v>
      </c>
      <c r="C925" t="s">
        <v>621</v>
      </c>
      <c r="D925" t="s">
        <v>1044</v>
      </c>
      <c r="E925" t="s">
        <v>1164</v>
      </c>
      <c r="F925">
        <v>3</v>
      </c>
      <c r="G925">
        <v>212.87</v>
      </c>
      <c r="H925">
        <v>0.18</v>
      </c>
      <c r="I925" t="s">
        <v>1189</v>
      </c>
      <c r="J925">
        <v>523.66020000000003</v>
      </c>
      <c r="K925" s="5" t="str">
        <f>IF(salesD_1[[#This Row],[Total_Amount]]&gt;=2000,"High",IF(salesD_1[[#This Row],[Total_Amount]]&gt;=1000,"Medium","Low"))</f>
        <v>Low</v>
      </c>
    </row>
    <row r="926" spans="1:11" x14ac:dyDescent="0.3">
      <c r="A926" t="s">
        <v>2121</v>
      </c>
      <c r="B926" s="2">
        <v>45471</v>
      </c>
      <c r="C926" t="s">
        <v>320</v>
      </c>
      <c r="D926" t="s">
        <v>1056</v>
      </c>
      <c r="E926" t="s">
        <v>1144</v>
      </c>
      <c r="F926">
        <v>1</v>
      </c>
      <c r="G926">
        <v>26.37</v>
      </c>
      <c r="H926">
        <v>0.3</v>
      </c>
      <c r="I926" t="s">
        <v>1194</v>
      </c>
      <c r="J926">
        <v>18.459</v>
      </c>
      <c r="K926" s="5" t="str">
        <f>IF(salesD_1[[#This Row],[Total_Amount]]&gt;=2000,"High",IF(salesD_1[[#This Row],[Total_Amount]]&gt;=1000,"Medium","Low"))</f>
        <v>Low</v>
      </c>
    </row>
    <row r="927" spans="1:11" x14ac:dyDescent="0.3">
      <c r="A927" t="s">
        <v>2122</v>
      </c>
      <c r="B927" s="2">
        <v>45770</v>
      </c>
      <c r="C927" t="s">
        <v>737</v>
      </c>
      <c r="D927" t="s">
        <v>910</v>
      </c>
      <c r="E927" t="s">
        <v>1175</v>
      </c>
      <c r="F927">
        <v>4</v>
      </c>
      <c r="G927">
        <v>953.98</v>
      </c>
      <c r="H927">
        <v>0.16</v>
      </c>
      <c r="I927" t="s">
        <v>1189</v>
      </c>
      <c r="J927">
        <v>3205.3728000000001</v>
      </c>
      <c r="K927" s="5" t="str">
        <f>IF(salesD_1[[#This Row],[Total_Amount]]&gt;=2000,"High",IF(salesD_1[[#This Row],[Total_Amount]]&gt;=1000,"Medium","Low"))</f>
        <v>High</v>
      </c>
    </row>
    <row r="928" spans="1:11" x14ac:dyDescent="0.3">
      <c r="A928" t="s">
        <v>2123</v>
      </c>
      <c r="B928" s="2">
        <v>45369</v>
      </c>
      <c r="C928" t="s">
        <v>369</v>
      </c>
      <c r="D928" t="s">
        <v>1013</v>
      </c>
      <c r="E928" t="s">
        <v>1178</v>
      </c>
      <c r="F928">
        <v>3</v>
      </c>
      <c r="G928">
        <v>968.88</v>
      </c>
      <c r="H928">
        <v>0.15</v>
      </c>
      <c r="I928" t="s">
        <v>1189</v>
      </c>
      <c r="J928">
        <v>2470.6439999999998</v>
      </c>
      <c r="K928" s="5" t="str">
        <f>IF(salesD_1[[#This Row],[Total_Amount]]&gt;=2000,"High",IF(salesD_1[[#This Row],[Total_Amount]]&gt;=1000,"Medium","Low"))</f>
        <v>High</v>
      </c>
    </row>
    <row r="929" spans="1:11" x14ac:dyDescent="0.3">
      <c r="A929" t="s">
        <v>2124</v>
      </c>
      <c r="B929" s="2">
        <v>45910</v>
      </c>
      <c r="C929" t="s">
        <v>327</v>
      </c>
      <c r="D929" t="s">
        <v>1041</v>
      </c>
      <c r="E929" t="s">
        <v>1175</v>
      </c>
      <c r="F929">
        <v>1</v>
      </c>
      <c r="G929">
        <v>533.04999999999995</v>
      </c>
      <c r="H929">
        <v>0.11</v>
      </c>
      <c r="I929" t="s">
        <v>1191</v>
      </c>
      <c r="J929">
        <v>474.41449999999998</v>
      </c>
      <c r="K929" s="5" t="str">
        <f>IF(salesD_1[[#This Row],[Total_Amount]]&gt;=2000,"High",IF(salesD_1[[#This Row],[Total_Amount]]&gt;=1000,"Medium","Low"))</f>
        <v>Low</v>
      </c>
    </row>
    <row r="930" spans="1:11" x14ac:dyDescent="0.3">
      <c r="A930" t="s">
        <v>2125</v>
      </c>
      <c r="B930" s="2">
        <v>45637</v>
      </c>
      <c r="C930" t="s">
        <v>611</v>
      </c>
      <c r="D930" t="s">
        <v>1056</v>
      </c>
      <c r="E930" t="s">
        <v>1122</v>
      </c>
      <c r="F930">
        <v>3</v>
      </c>
      <c r="G930">
        <v>138.86000000000001</v>
      </c>
      <c r="H930">
        <v>0.11</v>
      </c>
      <c r="I930" t="s">
        <v>1191</v>
      </c>
      <c r="J930">
        <v>370.75619999999998</v>
      </c>
      <c r="K930" s="5" t="str">
        <f>IF(salesD_1[[#This Row],[Total_Amount]]&gt;=2000,"High",IF(salesD_1[[#This Row],[Total_Amount]]&gt;=1000,"Medium","Low"))</f>
        <v>Low</v>
      </c>
    </row>
    <row r="931" spans="1:11" x14ac:dyDescent="0.3">
      <c r="A931" t="s">
        <v>2126</v>
      </c>
      <c r="B931" s="2">
        <v>45706</v>
      </c>
      <c r="C931" t="s">
        <v>285</v>
      </c>
      <c r="D931" t="s">
        <v>872</v>
      </c>
      <c r="E931" t="s">
        <v>1117</v>
      </c>
      <c r="F931">
        <v>1</v>
      </c>
      <c r="G931">
        <v>588.92999999999995</v>
      </c>
      <c r="H931">
        <v>0.03</v>
      </c>
      <c r="I931" t="s">
        <v>1194</v>
      </c>
      <c r="J931">
        <v>571.26209999999992</v>
      </c>
      <c r="K931" s="5" t="str">
        <f>IF(salesD_1[[#This Row],[Total_Amount]]&gt;=2000,"High",IF(salesD_1[[#This Row],[Total_Amount]]&gt;=1000,"Medium","Low"))</f>
        <v>Low</v>
      </c>
    </row>
    <row r="932" spans="1:11" x14ac:dyDescent="0.3">
      <c r="A932" t="s">
        <v>2127</v>
      </c>
      <c r="B932" s="2">
        <v>45557</v>
      </c>
      <c r="C932" t="s">
        <v>647</v>
      </c>
      <c r="D932" t="s">
        <v>968</v>
      </c>
      <c r="E932" t="s">
        <v>1138</v>
      </c>
      <c r="F932">
        <v>2</v>
      </c>
      <c r="G932">
        <v>576.83000000000004</v>
      </c>
      <c r="H932">
        <v>0.19</v>
      </c>
      <c r="I932" t="s">
        <v>1191</v>
      </c>
      <c r="J932">
        <v>934.46460000000013</v>
      </c>
      <c r="K932" s="5" t="str">
        <f>IF(salesD_1[[#This Row],[Total_Amount]]&gt;=2000,"High",IF(salesD_1[[#This Row],[Total_Amount]]&gt;=1000,"Medium","Low"))</f>
        <v>Low</v>
      </c>
    </row>
    <row r="933" spans="1:11" x14ac:dyDescent="0.3">
      <c r="A933" t="s">
        <v>2128</v>
      </c>
      <c r="B933" s="2">
        <v>45338</v>
      </c>
      <c r="C933" t="s">
        <v>523</v>
      </c>
      <c r="D933" t="s">
        <v>1007</v>
      </c>
      <c r="E933" t="s">
        <v>1159</v>
      </c>
      <c r="F933">
        <v>1</v>
      </c>
      <c r="G933">
        <v>681.3</v>
      </c>
      <c r="H933">
        <v>0.05</v>
      </c>
      <c r="I933" t="s">
        <v>1189</v>
      </c>
      <c r="J933">
        <v>647.2349999999999</v>
      </c>
      <c r="K933" s="5" t="str">
        <f>IF(salesD_1[[#This Row],[Total_Amount]]&gt;=2000,"High",IF(salesD_1[[#This Row],[Total_Amount]]&gt;=1000,"Medium","Low"))</f>
        <v>Low</v>
      </c>
    </row>
    <row r="934" spans="1:11" x14ac:dyDescent="0.3">
      <c r="A934" t="s">
        <v>2129</v>
      </c>
      <c r="B934" s="2">
        <v>45441</v>
      </c>
      <c r="C934" t="s">
        <v>723</v>
      </c>
      <c r="D934" t="s">
        <v>882</v>
      </c>
      <c r="E934" t="s">
        <v>1166</v>
      </c>
      <c r="F934">
        <v>3</v>
      </c>
      <c r="G934">
        <v>504.97</v>
      </c>
      <c r="H934">
        <v>0.3</v>
      </c>
      <c r="I934" t="s">
        <v>1189</v>
      </c>
      <c r="J934">
        <v>1060.4369999999999</v>
      </c>
      <c r="K934" s="5" t="str">
        <f>IF(salesD_1[[#This Row],[Total_Amount]]&gt;=2000,"High",IF(salesD_1[[#This Row],[Total_Amount]]&gt;=1000,"Medium","Low"))</f>
        <v>Medium</v>
      </c>
    </row>
    <row r="935" spans="1:11" x14ac:dyDescent="0.3">
      <c r="A935" t="s">
        <v>2130</v>
      </c>
      <c r="B935" s="2">
        <v>45396</v>
      </c>
      <c r="C935" t="s">
        <v>138</v>
      </c>
      <c r="D935" t="s">
        <v>923</v>
      </c>
      <c r="E935" t="s">
        <v>1157</v>
      </c>
      <c r="F935">
        <v>3</v>
      </c>
      <c r="G935">
        <v>649.78</v>
      </c>
      <c r="H935">
        <v>0.1</v>
      </c>
      <c r="I935" t="s">
        <v>1191</v>
      </c>
      <c r="J935">
        <v>1754.4059999999999</v>
      </c>
      <c r="K935" s="5" t="str">
        <f>IF(salesD_1[[#This Row],[Total_Amount]]&gt;=2000,"High",IF(salesD_1[[#This Row],[Total_Amount]]&gt;=1000,"Medium","Low"))</f>
        <v>Medium</v>
      </c>
    </row>
    <row r="936" spans="1:11" x14ac:dyDescent="0.3">
      <c r="A936" t="s">
        <v>2131</v>
      </c>
      <c r="B936" s="2">
        <v>45317</v>
      </c>
      <c r="C936" t="s">
        <v>413</v>
      </c>
      <c r="D936" t="s">
        <v>926</v>
      </c>
      <c r="E936" t="s">
        <v>1151</v>
      </c>
      <c r="F936">
        <v>2</v>
      </c>
      <c r="G936">
        <v>986.73</v>
      </c>
      <c r="H936">
        <v>0.05</v>
      </c>
      <c r="I936" t="s">
        <v>1191</v>
      </c>
      <c r="J936">
        <v>1874.787</v>
      </c>
      <c r="K936" s="5" t="str">
        <f>IF(salesD_1[[#This Row],[Total_Amount]]&gt;=2000,"High",IF(salesD_1[[#This Row],[Total_Amount]]&gt;=1000,"Medium","Low"))</f>
        <v>Medium</v>
      </c>
    </row>
    <row r="937" spans="1:11" x14ac:dyDescent="0.3">
      <c r="A937" t="s">
        <v>2132</v>
      </c>
      <c r="B937" s="2">
        <v>45235</v>
      </c>
      <c r="C937" t="s">
        <v>229</v>
      </c>
      <c r="D937" t="s">
        <v>841</v>
      </c>
      <c r="E937" t="s">
        <v>1166</v>
      </c>
      <c r="F937">
        <v>2</v>
      </c>
      <c r="G937">
        <v>65.44</v>
      </c>
      <c r="H937">
        <v>0.05</v>
      </c>
      <c r="I937" t="s">
        <v>1191</v>
      </c>
      <c r="J937">
        <v>124.336</v>
      </c>
      <c r="K937" s="5" t="str">
        <f>IF(salesD_1[[#This Row],[Total_Amount]]&gt;=2000,"High",IF(salesD_1[[#This Row],[Total_Amount]]&gt;=1000,"Medium","Low"))</f>
        <v>Low</v>
      </c>
    </row>
    <row r="938" spans="1:11" x14ac:dyDescent="0.3">
      <c r="A938" t="s">
        <v>2133</v>
      </c>
      <c r="B938" s="2">
        <v>45824</v>
      </c>
      <c r="C938" t="s">
        <v>615</v>
      </c>
      <c r="D938" t="s">
        <v>1001</v>
      </c>
      <c r="E938" t="s">
        <v>1162</v>
      </c>
      <c r="F938">
        <v>3</v>
      </c>
      <c r="G938">
        <v>953.74</v>
      </c>
      <c r="H938">
        <v>0.04</v>
      </c>
      <c r="I938" t="s">
        <v>1189</v>
      </c>
      <c r="J938">
        <v>2746.7712000000001</v>
      </c>
      <c r="K938" s="5" t="str">
        <f>IF(salesD_1[[#This Row],[Total_Amount]]&gt;=2000,"High",IF(salesD_1[[#This Row],[Total_Amount]]&gt;=1000,"Medium","Low"))</f>
        <v>High</v>
      </c>
    </row>
    <row r="939" spans="1:11" x14ac:dyDescent="0.3">
      <c r="A939" t="s">
        <v>2134</v>
      </c>
      <c r="B939" s="2">
        <v>45543</v>
      </c>
      <c r="C939" t="s">
        <v>150</v>
      </c>
      <c r="D939" t="s">
        <v>1041</v>
      </c>
      <c r="E939" t="s">
        <v>1154</v>
      </c>
      <c r="F939">
        <v>3</v>
      </c>
      <c r="G939">
        <v>904.48</v>
      </c>
      <c r="H939">
        <v>0.21</v>
      </c>
      <c r="I939" t="s">
        <v>1191</v>
      </c>
      <c r="J939">
        <v>2143.6176</v>
      </c>
      <c r="K939" s="5" t="str">
        <f>IF(salesD_1[[#This Row],[Total_Amount]]&gt;=2000,"High",IF(salesD_1[[#This Row],[Total_Amount]]&gt;=1000,"Medium","Low"))</f>
        <v>High</v>
      </c>
    </row>
    <row r="940" spans="1:11" x14ac:dyDescent="0.3">
      <c r="A940" t="s">
        <v>2135</v>
      </c>
      <c r="B940" s="2">
        <v>45595</v>
      </c>
      <c r="C940" t="s">
        <v>772</v>
      </c>
      <c r="D940" t="s">
        <v>998</v>
      </c>
      <c r="E940" t="s">
        <v>1166</v>
      </c>
      <c r="F940">
        <v>3</v>
      </c>
      <c r="G940">
        <v>920.82</v>
      </c>
      <c r="H940">
        <v>0.1</v>
      </c>
      <c r="I940" t="s">
        <v>1191</v>
      </c>
      <c r="J940">
        <v>2486.2139999999999</v>
      </c>
      <c r="K940" s="5" t="str">
        <f>IF(salesD_1[[#This Row],[Total_Amount]]&gt;=2000,"High",IF(salesD_1[[#This Row],[Total_Amount]]&gt;=1000,"Medium","Low"))</f>
        <v>High</v>
      </c>
    </row>
    <row r="941" spans="1:11" x14ac:dyDescent="0.3">
      <c r="A941" t="s">
        <v>2136</v>
      </c>
      <c r="B941" s="2">
        <v>45803</v>
      </c>
      <c r="C941" t="s">
        <v>497</v>
      </c>
      <c r="D941" t="s">
        <v>891</v>
      </c>
      <c r="E941" t="s">
        <v>1122</v>
      </c>
      <c r="F941">
        <v>1</v>
      </c>
      <c r="G941">
        <v>182.28</v>
      </c>
      <c r="H941">
        <v>0.15</v>
      </c>
      <c r="I941" t="s">
        <v>1194</v>
      </c>
      <c r="J941">
        <v>154.93799999999999</v>
      </c>
      <c r="K941" s="5" t="str">
        <f>IF(salesD_1[[#This Row],[Total_Amount]]&gt;=2000,"High",IF(salesD_1[[#This Row],[Total_Amount]]&gt;=1000,"Medium","Low"))</f>
        <v>Low</v>
      </c>
    </row>
    <row r="942" spans="1:11" x14ac:dyDescent="0.3">
      <c r="A942" t="s">
        <v>2137</v>
      </c>
      <c r="B942" s="2">
        <v>45880</v>
      </c>
      <c r="C942" t="s">
        <v>708</v>
      </c>
      <c r="D942" t="s">
        <v>900</v>
      </c>
      <c r="E942" t="s">
        <v>1169</v>
      </c>
      <c r="F942">
        <v>3</v>
      </c>
      <c r="G942">
        <v>938.68</v>
      </c>
      <c r="H942">
        <v>0.14000000000000001</v>
      </c>
      <c r="I942" t="s">
        <v>1189</v>
      </c>
      <c r="J942">
        <v>2421.7944000000002</v>
      </c>
      <c r="K942" s="5" t="str">
        <f>IF(salesD_1[[#This Row],[Total_Amount]]&gt;=2000,"High",IF(salesD_1[[#This Row],[Total_Amount]]&gt;=1000,"Medium","Low"))</f>
        <v>High</v>
      </c>
    </row>
    <row r="943" spans="1:11" x14ac:dyDescent="0.3">
      <c r="A943" t="s">
        <v>2138</v>
      </c>
      <c r="B943" s="2">
        <v>45690</v>
      </c>
      <c r="C943" t="s">
        <v>176</v>
      </c>
      <c r="D943" t="s">
        <v>1086</v>
      </c>
      <c r="E943" t="s">
        <v>1138</v>
      </c>
      <c r="F943">
        <v>3</v>
      </c>
      <c r="G943">
        <v>219.96</v>
      </c>
      <c r="H943">
        <v>0.18</v>
      </c>
      <c r="I943" t="s">
        <v>1191</v>
      </c>
      <c r="J943">
        <v>541.10160000000008</v>
      </c>
      <c r="K943" s="5" t="str">
        <f>IF(salesD_1[[#This Row],[Total_Amount]]&gt;=2000,"High",IF(salesD_1[[#This Row],[Total_Amount]]&gt;=1000,"Medium","Low"))</f>
        <v>Low</v>
      </c>
    </row>
    <row r="944" spans="1:11" x14ac:dyDescent="0.3">
      <c r="A944" t="s">
        <v>2139</v>
      </c>
      <c r="B944" s="2">
        <v>45841</v>
      </c>
      <c r="C944" t="s">
        <v>750</v>
      </c>
      <c r="D944" t="s">
        <v>1026</v>
      </c>
      <c r="E944" t="s">
        <v>1175</v>
      </c>
      <c r="F944">
        <v>3</v>
      </c>
      <c r="G944">
        <v>385.74</v>
      </c>
      <c r="H944">
        <v>0.27</v>
      </c>
      <c r="I944" t="s">
        <v>1189</v>
      </c>
      <c r="J944">
        <v>844.77059999999994</v>
      </c>
      <c r="K944" s="5" t="str">
        <f>IF(salesD_1[[#This Row],[Total_Amount]]&gt;=2000,"High",IF(salesD_1[[#This Row],[Total_Amount]]&gt;=1000,"Medium","Low"))</f>
        <v>Low</v>
      </c>
    </row>
    <row r="945" spans="1:11" x14ac:dyDescent="0.3">
      <c r="A945" t="s">
        <v>2140</v>
      </c>
      <c r="B945" s="2">
        <v>45380</v>
      </c>
      <c r="C945" t="s">
        <v>719</v>
      </c>
      <c r="D945" t="s">
        <v>1056</v>
      </c>
      <c r="E945" t="s">
        <v>1175</v>
      </c>
      <c r="F945">
        <v>2</v>
      </c>
      <c r="G945">
        <v>830.94</v>
      </c>
      <c r="H945">
        <v>0.28000000000000003</v>
      </c>
      <c r="I945" t="s">
        <v>1191</v>
      </c>
      <c r="J945">
        <v>1196.5536</v>
      </c>
      <c r="K945" s="5" t="str">
        <f>IF(salesD_1[[#This Row],[Total_Amount]]&gt;=2000,"High",IF(salesD_1[[#This Row],[Total_Amount]]&gt;=1000,"Medium","Low"))</f>
        <v>Medium</v>
      </c>
    </row>
    <row r="946" spans="1:11" x14ac:dyDescent="0.3">
      <c r="A946" t="s">
        <v>2141</v>
      </c>
      <c r="B946" s="2">
        <v>45503</v>
      </c>
      <c r="C946" t="s">
        <v>615</v>
      </c>
      <c r="D946" t="s">
        <v>1291</v>
      </c>
      <c r="E946" t="s">
        <v>1151</v>
      </c>
      <c r="F946">
        <v>3</v>
      </c>
      <c r="G946">
        <v>462.75</v>
      </c>
      <c r="H946">
        <v>0.22</v>
      </c>
      <c r="I946" t="s">
        <v>1191</v>
      </c>
      <c r="J946">
        <v>1082.835</v>
      </c>
      <c r="K946" s="5" t="str">
        <f>IF(salesD_1[[#This Row],[Total_Amount]]&gt;=2000,"High",IF(salesD_1[[#This Row],[Total_Amount]]&gt;=1000,"Medium","Low"))</f>
        <v>Medium</v>
      </c>
    </row>
    <row r="947" spans="1:11" x14ac:dyDescent="0.3">
      <c r="A947" t="s">
        <v>2142</v>
      </c>
      <c r="B947" s="2">
        <v>45567</v>
      </c>
      <c r="C947" t="s">
        <v>150</v>
      </c>
      <c r="D947" t="s">
        <v>844</v>
      </c>
      <c r="E947" t="s">
        <v>1166</v>
      </c>
      <c r="F947">
        <v>4</v>
      </c>
      <c r="G947">
        <v>973.9</v>
      </c>
      <c r="H947">
        <v>0.02</v>
      </c>
      <c r="I947" t="s">
        <v>1194</v>
      </c>
      <c r="J947">
        <v>3817.6880000000001</v>
      </c>
      <c r="K947" s="5" t="str">
        <f>IF(salesD_1[[#This Row],[Total_Amount]]&gt;=2000,"High",IF(salesD_1[[#This Row],[Total_Amount]]&gt;=1000,"Medium","Low"))</f>
        <v>High</v>
      </c>
    </row>
    <row r="948" spans="1:11" x14ac:dyDescent="0.3">
      <c r="A948" t="s">
        <v>2143</v>
      </c>
      <c r="B948" s="2">
        <v>45600</v>
      </c>
      <c r="C948" t="s">
        <v>260</v>
      </c>
      <c r="D948" t="s">
        <v>913</v>
      </c>
      <c r="E948" t="s">
        <v>1122</v>
      </c>
      <c r="F948">
        <v>2</v>
      </c>
      <c r="G948">
        <v>157.18</v>
      </c>
      <c r="H948">
        <v>0.15</v>
      </c>
      <c r="I948" t="s">
        <v>1189</v>
      </c>
      <c r="J948">
        <v>267.20600000000002</v>
      </c>
      <c r="K948" s="5" t="str">
        <f>IF(salesD_1[[#This Row],[Total_Amount]]&gt;=2000,"High",IF(salesD_1[[#This Row],[Total_Amount]]&gt;=1000,"Medium","Low"))</f>
        <v>Low</v>
      </c>
    </row>
    <row r="949" spans="1:11" x14ac:dyDescent="0.3">
      <c r="A949" t="s">
        <v>2144</v>
      </c>
      <c r="B949" s="2">
        <v>45415</v>
      </c>
      <c r="C949" t="s">
        <v>42</v>
      </c>
      <c r="D949" t="s">
        <v>1032</v>
      </c>
      <c r="E949" t="s">
        <v>1162</v>
      </c>
      <c r="F949">
        <v>3</v>
      </c>
      <c r="G949">
        <v>239.57</v>
      </c>
      <c r="H949">
        <v>0.16</v>
      </c>
      <c r="I949" t="s">
        <v>1189</v>
      </c>
      <c r="J949">
        <v>603.71640000000002</v>
      </c>
      <c r="K949" s="5" t="str">
        <f>IF(salesD_1[[#This Row],[Total_Amount]]&gt;=2000,"High",IF(salesD_1[[#This Row],[Total_Amount]]&gt;=1000,"Medium","Low"))</f>
        <v>Low</v>
      </c>
    </row>
    <row r="950" spans="1:11" x14ac:dyDescent="0.3">
      <c r="A950" t="s">
        <v>2145</v>
      </c>
      <c r="B950" s="2">
        <v>45343</v>
      </c>
      <c r="C950" t="s">
        <v>529</v>
      </c>
      <c r="D950" t="s">
        <v>825</v>
      </c>
      <c r="E950" t="s">
        <v>1169</v>
      </c>
      <c r="F950">
        <v>4</v>
      </c>
      <c r="G950">
        <v>583.21</v>
      </c>
      <c r="H950">
        <v>0.2</v>
      </c>
      <c r="I950" t="s">
        <v>1189</v>
      </c>
      <c r="J950">
        <v>1866.2719999999999</v>
      </c>
      <c r="K950" s="5" t="str">
        <f>IF(salesD_1[[#This Row],[Total_Amount]]&gt;=2000,"High",IF(salesD_1[[#This Row],[Total_Amount]]&gt;=1000,"Medium","Low"))</f>
        <v>Medium</v>
      </c>
    </row>
    <row r="951" spans="1:11" x14ac:dyDescent="0.3">
      <c r="A951" t="s">
        <v>2146</v>
      </c>
      <c r="B951" s="2">
        <v>45399</v>
      </c>
      <c r="C951" t="s">
        <v>660</v>
      </c>
      <c r="D951" t="s">
        <v>1056</v>
      </c>
      <c r="E951" t="s">
        <v>1147</v>
      </c>
      <c r="F951">
        <v>3</v>
      </c>
      <c r="G951">
        <v>758.75</v>
      </c>
      <c r="H951">
        <v>0.27</v>
      </c>
      <c r="I951" t="s">
        <v>1191</v>
      </c>
      <c r="J951">
        <v>1661.6624999999999</v>
      </c>
      <c r="K951" s="5" t="str">
        <f>IF(salesD_1[[#This Row],[Total_Amount]]&gt;=2000,"High",IF(salesD_1[[#This Row],[Total_Amount]]&gt;=1000,"Medium","Low"))</f>
        <v>Medium</v>
      </c>
    </row>
    <row r="952" spans="1:11" x14ac:dyDescent="0.3">
      <c r="A952" t="s">
        <v>2147</v>
      </c>
      <c r="B952" s="2">
        <v>45689</v>
      </c>
      <c r="C952" t="s">
        <v>502</v>
      </c>
      <c r="D952" t="s">
        <v>995</v>
      </c>
      <c r="E952" t="s">
        <v>1138</v>
      </c>
      <c r="F952">
        <v>4</v>
      </c>
      <c r="G952">
        <v>372.42</v>
      </c>
      <c r="H952">
        <v>0.19</v>
      </c>
      <c r="I952" t="s">
        <v>1189</v>
      </c>
      <c r="J952">
        <v>1206.6407999999999</v>
      </c>
      <c r="K952" s="5" t="str">
        <f>IF(salesD_1[[#This Row],[Total_Amount]]&gt;=2000,"High",IF(salesD_1[[#This Row],[Total_Amount]]&gt;=1000,"Medium","Low"))</f>
        <v>Medium</v>
      </c>
    </row>
    <row r="953" spans="1:11" x14ac:dyDescent="0.3">
      <c r="A953" t="s">
        <v>2148</v>
      </c>
      <c r="B953" s="2">
        <v>45699</v>
      </c>
      <c r="C953" t="s">
        <v>278</v>
      </c>
      <c r="D953" t="s">
        <v>1001</v>
      </c>
      <c r="E953" t="s">
        <v>1178</v>
      </c>
      <c r="F953">
        <v>4</v>
      </c>
      <c r="G953">
        <v>286.27999999999997</v>
      </c>
      <c r="H953">
        <v>0.28000000000000003</v>
      </c>
      <c r="I953" t="s">
        <v>1191</v>
      </c>
      <c r="J953">
        <v>824.48639999999989</v>
      </c>
      <c r="K953" s="5" t="str">
        <f>IF(salesD_1[[#This Row],[Total_Amount]]&gt;=2000,"High",IF(salesD_1[[#This Row],[Total_Amount]]&gt;=1000,"Medium","Low"))</f>
        <v>Low</v>
      </c>
    </row>
    <row r="954" spans="1:11" x14ac:dyDescent="0.3">
      <c r="A954" t="s">
        <v>2149</v>
      </c>
      <c r="B954" s="2">
        <v>45663</v>
      </c>
      <c r="C954" t="s">
        <v>463</v>
      </c>
      <c r="D954" t="s">
        <v>1032</v>
      </c>
      <c r="E954" t="s">
        <v>1157</v>
      </c>
      <c r="F954">
        <v>3</v>
      </c>
      <c r="G954">
        <v>488.37</v>
      </c>
      <c r="H954">
        <v>0.27</v>
      </c>
      <c r="I954" t="s">
        <v>1194</v>
      </c>
      <c r="J954">
        <v>1069.5302999999999</v>
      </c>
      <c r="K954" s="5" t="str">
        <f>IF(salesD_1[[#This Row],[Total_Amount]]&gt;=2000,"High",IF(salesD_1[[#This Row],[Total_Amount]]&gt;=1000,"Medium","Low"))</f>
        <v>Medium</v>
      </c>
    </row>
    <row r="955" spans="1:11" x14ac:dyDescent="0.3">
      <c r="A955" t="s">
        <v>2150</v>
      </c>
      <c r="B955" s="2">
        <v>45377</v>
      </c>
      <c r="C955" t="s">
        <v>743</v>
      </c>
      <c r="D955" t="s">
        <v>1074</v>
      </c>
      <c r="E955" t="s">
        <v>1147</v>
      </c>
      <c r="F955">
        <v>3</v>
      </c>
      <c r="G955">
        <v>662.82</v>
      </c>
      <c r="H955">
        <v>0.01</v>
      </c>
      <c r="I955" t="s">
        <v>1194</v>
      </c>
      <c r="J955">
        <v>1968.5753999999999</v>
      </c>
      <c r="K955" s="5" t="str">
        <f>IF(salesD_1[[#This Row],[Total_Amount]]&gt;=2000,"High",IF(salesD_1[[#This Row],[Total_Amount]]&gt;=1000,"Medium","Low"))</f>
        <v>Medium</v>
      </c>
    </row>
    <row r="956" spans="1:11" x14ac:dyDescent="0.3">
      <c r="A956" t="s">
        <v>2151</v>
      </c>
      <c r="B956" s="2">
        <v>45412</v>
      </c>
      <c r="C956" t="s">
        <v>778</v>
      </c>
      <c r="D956" t="s">
        <v>811</v>
      </c>
      <c r="E956" t="s">
        <v>1169</v>
      </c>
      <c r="F956">
        <v>2</v>
      </c>
      <c r="G956">
        <v>824.34</v>
      </c>
      <c r="H956">
        <v>0.1</v>
      </c>
      <c r="I956" t="s">
        <v>1194</v>
      </c>
      <c r="J956">
        <v>1483.8119999999999</v>
      </c>
      <c r="K956" s="5" t="str">
        <f>IF(salesD_1[[#This Row],[Total_Amount]]&gt;=2000,"High",IF(salesD_1[[#This Row],[Total_Amount]]&gt;=1000,"Medium","Low"))</f>
        <v>Medium</v>
      </c>
    </row>
    <row r="957" spans="1:11" x14ac:dyDescent="0.3">
      <c r="A957" t="s">
        <v>2152</v>
      </c>
      <c r="B957" s="2">
        <v>45349</v>
      </c>
      <c r="C957" t="s">
        <v>223</v>
      </c>
      <c r="D957" t="s">
        <v>989</v>
      </c>
      <c r="E957" t="s">
        <v>1147</v>
      </c>
      <c r="F957">
        <v>1</v>
      </c>
      <c r="G957">
        <v>437.12</v>
      </c>
      <c r="H957">
        <v>0.21</v>
      </c>
      <c r="I957" t="s">
        <v>1189</v>
      </c>
      <c r="J957">
        <v>345.32479999999998</v>
      </c>
      <c r="K957" s="5" t="str">
        <f>IF(salesD_1[[#This Row],[Total_Amount]]&gt;=2000,"High",IF(salesD_1[[#This Row],[Total_Amount]]&gt;=1000,"Medium","Low"))</f>
        <v>Low</v>
      </c>
    </row>
    <row r="958" spans="1:11" x14ac:dyDescent="0.3">
      <c r="A958" t="s">
        <v>2153</v>
      </c>
      <c r="B958" s="2">
        <v>45486</v>
      </c>
      <c r="C958" t="s">
        <v>574</v>
      </c>
      <c r="D958" t="s">
        <v>1077</v>
      </c>
      <c r="E958" t="s">
        <v>1141</v>
      </c>
      <c r="F958">
        <v>3</v>
      </c>
      <c r="G958">
        <v>23.37</v>
      </c>
      <c r="H958">
        <v>0.15</v>
      </c>
      <c r="I958" t="s">
        <v>1191</v>
      </c>
      <c r="J958">
        <v>59.593499999999999</v>
      </c>
      <c r="K958" s="5" t="str">
        <f>IF(salesD_1[[#This Row],[Total_Amount]]&gt;=2000,"High",IF(salesD_1[[#This Row],[Total_Amount]]&gt;=1000,"Medium","Low"))</f>
        <v>Low</v>
      </c>
    </row>
    <row r="959" spans="1:11" x14ac:dyDescent="0.3">
      <c r="A959" t="s">
        <v>2154</v>
      </c>
      <c r="B959" s="2">
        <v>45761</v>
      </c>
      <c r="C959" t="s">
        <v>327</v>
      </c>
      <c r="D959" t="s">
        <v>916</v>
      </c>
      <c r="E959" t="s">
        <v>1147</v>
      </c>
      <c r="F959">
        <v>1</v>
      </c>
      <c r="G959">
        <v>579.69000000000005</v>
      </c>
      <c r="H959">
        <v>0.02</v>
      </c>
      <c r="I959" t="s">
        <v>1189</v>
      </c>
      <c r="J959">
        <v>568.09620000000007</v>
      </c>
      <c r="K959" s="5" t="str">
        <f>IF(salesD_1[[#This Row],[Total_Amount]]&gt;=2000,"High",IF(salesD_1[[#This Row],[Total_Amount]]&gt;=1000,"Medium","Low"))</f>
        <v>Low</v>
      </c>
    </row>
    <row r="960" spans="1:11" x14ac:dyDescent="0.3">
      <c r="A960" t="s">
        <v>2155</v>
      </c>
      <c r="B960" s="2">
        <v>45639</v>
      </c>
      <c r="C960" t="s">
        <v>685</v>
      </c>
      <c r="D960" t="s">
        <v>1047</v>
      </c>
      <c r="E960" t="s">
        <v>1164</v>
      </c>
      <c r="F960">
        <v>3</v>
      </c>
      <c r="G960">
        <v>240.51</v>
      </c>
      <c r="H960">
        <v>7.0000000000000007E-2</v>
      </c>
      <c r="I960" t="s">
        <v>1189</v>
      </c>
      <c r="J960">
        <v>671.02289999999994</v>
      </c>
      <c r="K960" s="5" t="str">
        <f>IF(salesD_1[[#This Row],[Total_Amount]]&gt;=2000,"High",IF(salesD_1[[#This Row],[Total_Amount]]&gt;=1000,"Medium","Low"))</f>
        <v>Low</v>
      </c>
    </row>
    <row r="961" spans="1:11" x14ac:dyDescent="0.3">
      <c r="A961" t="s">
        <v>2156</v>
      </c>
      <c r="B961" s="2">
        <v>45893</v>
      </c>
      <c r="C961" t="s">
        <v>613</v>
      </c>
      <c r="D961" t="s">
        <v>882</v>
      </c>
      <c r="E961" t="s">
        <v>1164</v>
      </c>
      <c r="F961">
        <v>2</v>
      </c>
      <c r="G961">
        <v>855.4</v>
      </c>
      <c r="H961">
        <v>0.08</v>
      </c>
      <c r="I961" t="s">
        <v>1194</v>
      </c>
      <c r="J961">
        <v>1573.9359999999999</v>
      </c>
      <c r="K961" s="5" t="str">
        <f>IF(salesD_1[[#This Row],[Total_Amount]]&gt;=2000,"High",IF(salesD_1[[#This Row],[Total_Amount]]&gt;=1000,"Medium","Low"))</f>
        <v>Medium</v>
      </c>
    </row>
    <row r="962" spans="1:11" x14ac:dyDescent="0.3">
      <c r="A962" t="s">
        <v>2157</v>
      </c>
      <c r="B962" s="2">
        <v>45227</v>
      </c>
      <c r="C962" t="s">
        <v>31</v>
      </c>
      <c r="D962" t="s">
        <v>1083</v>
      </c>
      <c r="E962" t="s">
        <v>1144</v>
      </c>
      <c r="F962">
        <v>1</v>
      </c>
      <c r="G962">
        <v>537.26</v>
      </c>
      <c r="H962">
        <v>0.09</v>
      </c>
      <c r="I962" t="s">
        <v>1189</v>
      </c>
      <c r="J962">
        <v>488.90660000000003</v>
      </c>
      <c r="K962" s="5" t="str">
        <f>IF(salesD_1[[#This Row],[Total_Amount]]&gt;=2000,"High",IF(salesD_1[[#This Row],[Total_Amount]]&gt;=1000,"Medium","Low"))</f>
        <v>Low</v>
      </c>
    </row>
    <row r="963" spans="1:11" x14ac:dyDescent="0.3">
      <c r="A963" t="s">
        <v>2158</v>
      </c>
      <c r="B963" s="2">
        <v>45637</v>
      </c>
      <c r="C963" t="s">
        <v>617</v>
      </c>
      <c r="D963" t="s">
        <v>965</v>
      </c>
      <c r="E963" t="s">
        <v>1154</v>
      </c>
      <c r="F963">
        <v>3</v>
      </c>
      <c r="G963">
        <v>918.26</v>
      </c>
      <c r="H963">
        <v>0.17</v>
      </c>
      <c r="I963" t="s">
        <v>1194</v>
      </c>
      <c r="J963">
        <v>2286.4674</v>
      </c>
      <c r="K963" s="5" t="str">
        <f>IF(salesD_1[[#This Row],[Total_Amount]]&gt;=2000,"High",IF(salesD_1[[#This Row],[Total_Amount]]&gt;=1000,"Medium","Low"))</f>
        <v>High</v>
      </c>
    </row>
    <row r="964" spans="1:11" x14ac:dyDescent="0.3">
      <c r="A964" t="s">
        <v>2159</v>
      </c>
      <c r="B964" s="2">
        <v>45472</v>
      </c>
      <c r="C964" t="s">
        <v>198</v>
      </c>
      <c r="D964" t="s">
        <v>811</v>
      </c>
      <c r="E964" t="s">
        <v>1151</v>
      </c>
      <c r="F964">
        <v>4</v>
      </c>
      <c r="G964">
        <v>579.70000000000005</v>
      </c>
      <c r="H964">
        <v>0.18</v>
      </c>
      <c r="I964" t="s">
        <v>1191</v>
      </c>
      <c r="J964">
        <v>1901.4159999999999</v>
      </c>
      <c r="K964" s="5" t="str">
        <f>IF(salesD_1[[#This Row],[Total_Amount]]&gt;=2000,"High",IF(salesD_1[[#This Row],[Total_Amount]]&gt;=1000,"Medium","Low"))</f>
        <v>Medium</v>
      </c>
    </row>
    <row r="965" spans="1:11" x14ac:dyDescent="0.3">
      <c r="A965" t="s">
        <v>2160</v>
      </c>
      <c r="B965" s="2">
        <v>45710</v>
      </c>
      <c r="C965" t="s">
        <v>266</v>
      </c>
      <c r="D965" t="s">
        <v>939</v>
      </c>
      <c r="E965" t="s">
        <v>1141</v>
      </c>
      <c r="F965">
        <v>1</v>
      </c>
      <c r="G965">
        <v>824.32</v>
      </c>
      <c r="H965">
        <v>0.18</v>
      </c>
      <c r="I965" t="s">
        <v>1189</v>
      </c>
      <c r="J965">
        <v>675.94240000000013</v>
      </c>
      <c r="K965" s="5" t="str">
        <f>IF(salesD_1[[#This Row],[Total_Amount]]&gt;=2000,"High",IF(salesD_1[[#This Row],[Total_Amount]]&gt;=1000,"Medium","Low"))</f>
        <v>Low</v>
      </c>
    </row>
    <row r="966" spans="1:11" x14ac:dyDescent="0.3">
      <c r="A966" t="s">
        <v>2161</v>
      </c>
      <c r="B966" s="2">
        <v>45682</v>
      </c>
      <c r="C966" t="s">
        <v>216</v>
      </c>
      <c r="D966" t="s">
        <v>948</v>
      </c>
      <c r="E966" t="s">
        <v>1166</v>
      </c>
      <c r="F966">
        <v>4</v>
      </c>
      <c r="G966">
        <v>614.99</v>
      </c>
      <c r="H966">
        <v>0.16</v>
      </c>
      <c r="I966" t="s">
        <v>1191</v>
      </c>
      <c r="J966">
        <v>2066.3663999999999</v>
      </c>
      <c r="K966" s="5" t="str">
        <f>IF(salesD_1[[#This Row],[Total_Amount]]&gt;=2000,"High",IF(salesD_1[[#This Row],[Total_Amount]]&gt;=1000,"Medium","Low"))</f>
        <v>High</v>
      </c>
    </row>
    <row r="967" spans="1:11" x14ac:dyDescent="0.3">
      <c r="A967" t="s">
        <v>2162</v>
      </c>
      <c r="B967" s="2">
        <v>45730</v>
      </c>
      <c r="C967" t="s">
        <v>242</v>
      </c>
      <c r="D967" t="s">
        <v>998</v>
      </c>
      <c r="E967" t="s">
        <v>1117</v>
      </c>
      <c r="F967">
        <v>4</v>
      </c>
      <c r="G967">
        <v>189.21</v>
      </c>
      <c r="H967">
        <v>0.06</v>
      </c>
      <c r="I967" t="s">
        <v>1194</v>
      </c>
      <c r="J967">
        <v>711.42959999999994</v>
      </c>
      <c r="K967" s="5" t="str">
        <f>IF(salesD_1[[#This Row],[Total_Amount]]&gt;=2000,"High",IF(salesD_1[[#This Row],[Total_Amount]]&gt;=1000,"Medium","Low"))</f>
        <v>Low</v>
      </c>
    </row>
    <row r="968" spans="1:11" x14ac:dyDescent="0.3">
      <c r="A968" t="s">
        <v>2163</v>
      </c>
      <c r="B968" s="2">
        <v>45629</v>
      </c>
      <c r="C968" t="s">
        <v>278</v>
      </c>
      <c r="D968" t="s">
        <v>998</v>
      </c>
      <c r="E968" t="s">
        <v>1164</v>
      </c>
      <c r="F968">
        <v>2</v>
      </c>
      <c r="G968">
        <v>233.33</v>
      </c>
      <c r="H968">
        <v>0.05</v>
      </c>
      <c r="I968" t="s">
        <v>1189</v>
      </c>
      <c r="J968">
        <v>443.327</v>
      </c>
      <c r="K968" s="5" t="str">
        <f>IF(salesD_1[[#This Row],[Total_Amount]]&gt;=2000,"High",IF(salesD_1[[#This Row],[Total_Amount]]&gt;=1000,"Medium","Low"))</f>
        <v>Low</v>
      </c>
    </row>
    <row r="969" spans="1:11" x14ac:dyDescent="0.3">
      <c r="A969" t="s">
        <v>2164</v>
      </c>
      <c r="B969" s="2">
        <v>45783</v>
      </c>
      <c r="C969" t="s">
        <v>418</v>
      </c>
      <c r="D969" t="s">
        <v>926</v>
      </c>
      <c r="E969" t="s">
        <v>1175</v>
      </c>
      <c r="F969">
        <v>3</v>
      </c>
      <c r="G969">
        <v>529.89</v>
      </c>
      <c r="H969">
        <v>0.21</v>
      </c>
      <c r="I969" t="s">
        <v>1189</v>
      </c>
      <c r="J969">
        <v>1255.8393000000001</v>
      </c>
      <c r="K969" s="5" t="str">
        <f>IF(salesD_1[[#This Row],[Total_Amount]]&gt;=2000,"High",IF(salesD_1[[#This Row],[Total_Amount]]&gt;=1000,"Medium","Low"))</f>
        <v>Medium</v>
      </c>
    </row>
    <row r="970" spans="1:11" x14ac:dyDescent="0.3">
      <c r="A970" t="s">
        <v>2165</v>
      </c>
      <c r="B970" s="2">
        <v>45518</v>
      </c>
      <c r="C970" t="s">
        <v>769</v>
      </c>
      <c r="D970" t="s">
        <v>1089</v>
      </c>
      <c r="E970" t="s">
        <v>1122</v>
      </c>
      <c r="F970">
        <v>2</v>
      </c>
      <c r="G970">
        <v>954.1</v>
      </c>
      <c r="H970">
        <v>0.17</v>
      </c>
      <c r="I970" t="s">
        <v>1191</v>
      </c>
      <c r="J970">
        <v>1583.806</v>
      </c>
      <c r="K970" s="5" t="str">
        <f>IF(salesD_1[[#This Row],[Total_Amount]]&gt;=2000,"High",IF(salesD_1[[#This Row],[Total_Amount]]&gt;=1000,"Medium","Low"))</f>
        <v>Medium</v>
      </c>
    </row>
    <row r="971" spans="1:11" x14ac:dyDescent="0.3">
      <c r="A971" t="s">
        <v>2166</v>
      </c>
      <c r="B971" s="2">
        <v>45274</v>
      </c>
      <c r="C971" t="s">
        <v>523</v>
      </c>
      <c r="D971" t="s">
        <v>1007</v>
      </c>
      <c r="E971" t="s">
        <v>1144</v>
      </c>
      <c r="F971">
        <v>1</v>
      </c>
      <c r="G971">
        <v>370.04</v>
      </c>
      <c r="H971">
        <v>0.04</v>
      </c>
      <c r="I971" t="s">
        <v>1194</v>
      </c>
      <c r="J971">
        <v>355.23840000000001</v>
      </c>
      <c r="K971" s="5" t="str">
        <f>IF(salesD_1[[#This Row],[Total_Amount]]&gt;=2000,"High",IF(salesD_1[[#This Row],[Total_Amount]]&gt;=1000,"Medium","Low"))</f>
        <v>Low</v>
      </c>
    </row>
    <row r="972" spans="1:11" x14ac:dyDescent="0.3">
      <c r="A972" t="s">
        <v>2167</v>
      </c>
      <c r="B972" s="2">
        <v>45297</v>
      </c>
      <c r="C972" t="s">
        <v>140</v>
      </c>
      <c r="D972" t="s">
        <v>1101</v>
      </c>
      <c r="E972" t="s">
        <v>1178</v>
      </c>
      <c r="F972">
        <v>4</v>
      </c>
      <c r="G972">
        <v>492.71</v>
      </c>
      <c r="H972">
        <v>0.08</v>
      </c>
      <c r="I972" t="s">
        <v>1189</v>
      </c>
      <c r="J972">
        <v>1813.1728000000001</v>
      </c>
      <c r="K972" s="5" t="str">
        <f>IF(salesD_1[[#This Row],[Total_Amount]]&gt;=2000,"High",IF(salesD_1[[#This Row],[Total_Amount]]&gt;=1000,"Medium","Low"))</f>
        <v>Medium</v>
      </c>
    </row>
    <row r="973" spans="1:11" x14ac:dyDescent="0.3">
      <c r="A973" t="s">
        <v>2168</v>
      </c>
      <c r="B973" s="2">
        <v>45530</v>
      </c>
      <c r="C973" t="s">
        <v>465</v>
      </c>
      <c r="D973" t="s">
        <v>1086</v>
      </c>
      <c r="E973" t="s">
        <v>1162</v>
      </c>
      <c r="F973">
        <v>4</v>
      </c>
      <c r="G973">
        <v>853.26</v>
      </c>
      <c r="H973">
        <v>0.24</v>
      </c>
      <c r="I973" t="s">
        <v>1194</v>
      </c>
      <c r="J973">
        <v>2593.9104000000002</v>
      </c>
      <c r="K973" s="5" t="str">
        <f>IF(salesD_1[[#This Row],[Total_Amount]]&gt;=2000,"High",IF(salesD_1[[#This Row],[Total_Amount]]&gt;=1000,"Medium","Low"))</f>
        <v>High</v>
      </c>
    </row>
    <row r="974" spans="1:11" x14ac:dyDescent="0.3">
      <c r="A974" t="s">
        <v>2169</v>
      </c>
      <c r="B974" s="2">
        <v>45740</v>
      </c>
      <c r="C974" t="s">
        <v>651</v>
      </c>
      <c r="D974" t="s">
        <v>1291</v>
      </c>
      <c r="E974" t="s">
        <v>1169</v>
      </c>
      <c r="F974">
        <v>1</v>
      </c>
      <c r="G974">
        <v>402.47</v>
      </c>
      <c r="H974">
        <v>0.19</v>
      </c>
      <c r="I974" t="s">
        <v>1191</v>
      </c>
      <c r="J974">
        <v>326.00070000000011</v>
      </c>
      <c r="K974" s="5" t="str">
        <f>IF(salesD_1[[#This Row],[Total_Amount]]&gt;=2000,"High",IF(salesD_1[[#This Row],[Total_Amount]]&gt;=1000,"Medium","Low"))</f>
        <v>Low</v>
      </c>
    </row>
    <row r="975" spans="1:11" x14ac:dyDescent="0.3">
      <c r="A975" t="s">
        <v>2170</v>
      </c>
      <c r="B975" s="2">
        <v>45311</v>
      </c>
      <c r="C975" t="s">
        <v>646</v>
      </c>
      <c r="D975" t="s">
        <v>974</v>
      </c>
      <c r="E975" t="s">
        <v>1175</v>
      </c>
      <c r="F975">
        <v>2</v>
      </c>
      <c r="G975">
        <v>528.29999999999995</v>
      </c>
      <c r="H975">
        <v>0.24</v>
      </c>
      <c r="I975" t="s">
        <v>1189</v>
      </c>
      <c r="J975">
        <v>803.01599999999996</v>
      </c>
      <c r="K975" s="5" t="str">
        <f>IF(salesD_1[[#This Row],[Total_Amount]]&gt;=2000,"High",IF(salesD_1[[#This Row],[Total_Amount]]&gt;=1000,"Medium","Low"))</f>
        <v>Low</v>
      </c>
    </row>
    <row r="976" spans="1:11" x14ac:dyDescent="0.3">
      <c r="A976" t="s">
        <v>2171</v>
      </c>
      <c r="B976" s="2">
        <v>45667</v>
      </c>
      <c r="C976" t="s">
        <v>706</v>
      </c>
      <c r="D976" t="s">
        <v>830</v>
      </c>
      <c r="E976" t="s">
        <v>1141</v>
      </c>
      <c r="F976">
        <v>4</v>
      </c>
      <c r="G976">
        <v>599.85</v>
      </c>
      <c r="H976">
        <v>0.25</v>
      </c>
      <c r="I976" t="s">
        <v>1189</v>
      </c>
      <c r="J976">
        <v>1799.55</v>
      </c>
      <c r="K976" s="5" t="str">
        <f>IF(salesD_1[[#This Row],[Total_Amount]]&gt;=2000,"High",IF(salesD_1[[#This Row],[Total_Amount]]&gt;=1000,"Medium","Low"))</f>
        <v>Medium</v>
      </c>
    </row>
    <row r="977" spans="1:11" x14ac:dyDescent="0.3">
      <c r="A977" t="s">
        <v>2172</v>
      </c>
      <c r="B977" s="2">
        <v>45281</v>
      </c>
      <c r="C977" t="s">
        <v>495</v>
      </c>
      <c r="D977" t="s">
        <v>1228</v>
      </c>
      <c r="E977" t="s">
        <v>1151</v>
      </c>
      <c r="F977">
        <v>2</v>
      </c>
      <c r="G977">
        <v>61.42</v>
      </c>
      <c r="H977">
        <v>0.08</v>
      </c>
      <c r="I977" t="s">
        <v>1191</v>
      </c>
      <c r="J977">
        <v>113.0128</v>
      </c>
      <c r="K977" s="5" t="str">
        <f>IF(salesD_1[[#This Row],[Total_Amount]]&gt;=2000,"High",IF(salesD_1[[#This Row],[Total_Amount]]&gt;=1000,"Medium","Low"))</f>
        <v>Low</v>
      </c>
    </row>
    <row r="978" spans="1:11" x14ac:dyDescent="0.3">
      <c r="A978" t="s">
        <v>2173</v>
      </c>
      <c r="B978" s="2">
        <v>45693</v>
      </c>
      <c r="C978" t="s">
        <v>419</v>
      </c>
      <c r="D978" t="s">
        <v>861</v>
      </c>
      <c r="E978" t="s">
        <v>1154</v>
      </c>
      <c r="F978">
        <v>2</v>
      </c>
      <c r="G978">
        <v>466.42</v>
      </c>
      <c r="H978">
        <v>0.12</v>
      </c>
      <c r="I978" t="s">
        <v>1191</v>
      </c>
      <c r="J978">
        <v>820.89920000000006</v>
      </c>
      <c r="K978" s="5" t="str">
        <f>IF(salesD_1[[#This Row],[Total_Amount]]&gt;=2000,"High",IF(salesD_1[[#This Row],[Total_Amount]]&gt;=1000,"Medium","Low"))</f>
        <v>Low</v>
      </c>
    </row>
    <row r="979" spans="1:11" x14ac:dyDescent="0.3">
      <c r="A979" t="s">
        <v>2174</v>
      </c>
      <c r="B979" s="2">
        <v>45857</v>
      </c>
      <c r="C979" t="s">
        <v>203</v>
      </c>
      <c r="D979" t="s">
        <v>900</v>
      </c>
      <c r="E979" t="s">
        <v>1138</v>
      </c>
      <c r="F979">
        <v>4</v>
      </c>
      <c r="G979">
        <v>540.69000000000005</v>
      </c>
      <c r="H979">
        <v>0.09</v>
      </c>
      <c r="I979" t="s">
        <v>1194</v>
      </c>
      <c r="J979">
        <v>1968.1116</v>
      </c>
      <c r="K979" s="5" t="str">
        <f>IF(salesD_1[[#This Row],[Total_Amount]]&gt;=2000,"High",IF(salesD_1[[#This Row],[Total_Amount]]&gt;=1000,"Medium","Low"))</f>
        <v>Medium</v>
      </c>
    </row>
    <row r="980" spans="1:11" x14ac:dyDescent="0.3">
      <c r="A980" t="s">
        <v>2175</v>
      </c>
      <c r="B980" s="2">
        <v>45737</v>
      </c>
      <c r="C980" t="s">
        <v>490</v>
      </c>
      <c r="D980" t="s">
        <v>861</v>
      </c>
      <c r="E980" t="s">
        <v>1162</v>
      </c>
      <c r="F980">
        <v>3</v>
      </c>
      <c r="G980">
        <v>677.46</v>
      </c>
      <c r="H980">
        <v>0.05</v>
      </c>
      <c r="I980" t="s">
        <v>1189</v>
      </c>
      <c r="J980">
        <v>1930.761</v>
      </c>
      <c r="K980" s="5" t="str">
        <f>IF(salesD_1[[#This Row],[Total_Amount]]&gt;=2000,"High",IF(salesD_1[[#This Row],[Total_Amount]]&gt;=1000,"Medium","Low"))</f>
        <v>Medium</v>
      </c>
    </row>
    <row r="981" spans="1:11" x14ac:dyDescent="0.3">
      <c r="A981" t="s">
        <v>2176</v>
      </c>
      <c r="B981" s="2">
        <v>45771</v>
      </c>
      <c r="C981" t="s">
        <v>531</v>
      </c>
      <c r="D981" t="s">
        <v>868</v>
      </c>
      <c r="E981" t="s">
        <v>1122</v>
      </c>
      <c r="F981">
        <v>3</v>
      </c>
      <c r="G981">
        <v>614.63</v>
      </c>
      <c r="H981">
        <v>0.06</v>
      </c>
      <c r="I981" t="s">
        <v>1191</v>
      </c>
      <c r="J981">
        <v>1733.2565999999999</v>
      </c>
      <c r="K981" s="5" t="str">
        <f>IF(salesD_1[[#This Row],[Total_Amount]]&gt;=2000,"High",IF(salesD_1[[#This Row],[Total_Amount]]&gt;=1000,"Medium","Low"))</f>
        <v>Medium</v>
      </c>
    </row>
    <row r="982" spans="1:11" x14ac:dyDescent="0.3">
      <c r="A982" t="s">
        <v>2177</v>
      </c>
      <c r="B982" s="2">
        <v>45272</v>
      </c>
      <c r="C982" t="s">
        <v>394</v>
      </c>
      <c r="D982" t="s">
        <v>1010</v>
      </c>
      <c r="E982" t="s">
        <v>1147</v>
      </c>
      <c r="F982">
        <v>4</v>
      </c>
      <c r="G982">
        <v>649.52</v>
      </c>
      <c r="H982">
        <v>0.11</v>
      </c>
      <c r="I982" t="s">
        <v>1189</v>
      </c>
      <c r="J982">
        <v>2312.2912000000001</v>
      </c>
      <c r="K982" s="5" t="str">
        <f>IF(salesD_1[[#This Row],[Total_Amount]]&gt;=2000,"High",IF(salesD_1[[#This Row],[Total_Amount]]&gt;=1000,"Medium","Low"))</f>
        <v>High</v>
      </c>
    </row>
    <row r="983" spans="1:11" x14ac:dyDescent="0.3">
      <c r="A983" t="s">
        <v>2178</v>
      </c>
      <c r="B983" s="2">
        <v>45481</v>
      </c>
      <c r="C983" t="s">
        <v>708</v>
      </c>
      <c r="D983" t="s">
        <v>1068</v>
      </c>
      <c r="E983" t="s">
        <v>1147</v>
      </c>
      <c r="F983">
        <v>2</v>
      </c>
      <c r="G983">
        <v>943.93</v>
      </c>
      <c r="H983">
        <v>0.22</v>
      </c>
      <c r="I983" t="s">
        <v>1191</v>
      </c>
      <c r="J983">
        <v>1472.5308</v>
      </c>
      <c r="K983" s="5" t="str">
        <f>IF(salesD_1[[#This Row],[Total_Amount]]&gt;=2000,"High",IF(salesD_1[[#This Row],[Total_Amount]]&gt;=1000,"Medium","Low"))</f>
        <v>Medium</v>
      </c>
    </row>
    <row r="984" spans="1:11" x14ac:dyDescent="0.3">
      <c r="A984" t="s">
        <v>2179</v>
      </c>
      <c r="B984" s="2">
        <v>45228</v>
      </c>
      <c r="C984" t="s">
        <v>295</v>
      </c>
      <c r="D984" t="s">
        <v>900</v>
      </c>
      <c r="E984" t="s">
        <v>1147</v>
      </c>
      <c r="F984">
        <v>4</v>
      </c>
      <c r="G984">
        <v>538.73</v>
      </c>
      <c r="H984">
        <v>0.03</v>
      </c>
      <c r="I984" t="s">
        <v>1189</v>
      </c>
      <c r="J984">
        <v>2090.2723999999998</v>
      </c>
      <c r="K984" s="5" t="str">
        <f>IF(salesD_1[[#This Row],[Total_Amount]]&gt;=2000,"High",IF(salesD_1[[#This Row],[Total_Amount]]&gt;=1000,"Medium","Low"))</f>
        <v>High</v>
      </c>
    </row>
    <row r="985" spans="1:11" x14ac:dyDescent="0.3">
      <c r="A985" t="s">
        <v>2180</v>
      </c>
      <c r="B985" s="2">
        <v>45432</v>
      </c>
      <c r="C985" t="s">
        <v>188</v>
      </c>
      <c r="D985" t="s">
        <v>1010</v>
      </c>
      <c r="E985" t="s">
        <v>1147</v>
      </c>
      <c r="F985">
        <v>2</v>
      </c>
      <c r="G985">
        <v>853.93</v>
      </c>
      <c r="H985">
        <v>0.01</v>
      </c>
      <c r="I985" t="s">
        <v>1191</v>
      </c>
      <c r="J985">
        <v>1690.7814000000001</v>
      </c>
      <c r="K985" s="5" t="str">
        <f>IF(salesD_1[[#This Row],[Total_Amount]]&gt;=2000,"High",IF(salesD_1[[#This Row],[Total_Amount]]&gt;=1000,"Medium","Low"))</f>
        <v>Medium</v>
      </c>
    </row>
    <row r="986" spans="1:11" x14ac:dyDescent="0.3">
      <c r="A986" t="s">
        <v>2181</v>
      </c>
      <c r="B986" s="2">
        <v>45914</v>
      </c>
      <c r="C986" t="s">
        <v>1810</v>
      </c>
      <c r="D986" t="s">
        <v>894</v>
      </c>
      <c r="E986" t="s">
        <v>1134</v>
      </c>
      <c r="F986">
        <v>4</v>
      </c>
      <c r="G986">
        <v>465.42</v>
      </c>
      <c r="H986">
        <v>0.26</v>
      </c>
      <c r="I986" t="s">
        <v>1194</v>
      </c>
      <c r="J986">
        <v>1377.6432</v>
      </c>
      <c r="K986" s="5" t="str">
        <f>IF(salesD_1[[#This Row],[Total_Amount]]&gt;=2000,"High",IF(salesD_1[[#This Row],[Total_Amount]]&gt;=1000,"Medium","Low"))</f>
        <v>Medium</v>
      </c>
    </row>
    <row r="987" spans="1:11" x14ac:dyDescent="0.3">
      <c r="A987" t="s">
        <v>2182</v>
      </c>
      <c r="B987" s="2">
        <v>45758</v>
      </c>
      <c r="C987" t="s">
        <v>129</v>
      </c>
      <c r="D987" t="s">
        <v>792</v>
      </c>
      <c r="E987" t="s">
        <v>1157</v>
      </c>
      <c r="F987">
        <v>4</v>
      </c>
      <c r="G987">
        <v>880.26</v>
      </c>
      <c r="H987">
        <v>0.11</v>
      </c>
      <c r="I987" t="s">
        <v>1194</v>
      </c>
      <c r="J987">
        <v>3133.7256000000002</v>
      </c>
      <c r="K987" s="5" t="str">
        <f>IF(salesD_1[[#This Row],[Total_Amount]]&gt;=2000,"High",IF(salesD_1[[#This Row],[Total_Amount]]&gt;=1000,"Medium","Low"))</f>
        <v>High</v>
      </c>
    </row>
    <row r="988" spans="1:11" x14ac:dyDescent="0.3">
      <c r="A988" t="s">
        <v>2183</v>
      </c>
      <c r="B988" s="2">
        <v>45429</v>
      </c>
      <c r="C988" t="s">
        <v>764</v>
      </c>
      <c r="D988" t="s">
        <v>965</v>
      </c>
      <c r="E988" t="s">
        <v>1157</v>
      </c>
      <c r="F988">
        <v>3</v>
      </c>
      <c r="G988">
        <v>461.02</v>
      </c>
      <c r="H988">
        <v>0.28999999999999998</v>
      </c>
      <c r="I988" t="s">
        <v>1191</v>
      </c>
      <c r="J988">
        <v>981.97259999999994</v>
      </c>
      <c r="K988" s="5" t="str">
        <f>IF(salesD_1[[#This Row],[Total_Amount]]&gt;=2000,"High",IF(salesD_1[[#This Row],[Total_Amount]]&gt;=1000,"Medium","Low"))</f>
        <v>Low</v>
      </c>
    </row>
    <row r="989" spans="1:11" x14ac:dyDescent="0.3">
      <c r="A989" t="s">
        <v>2184</v>
      </c>
      <c r="B989" s="2">
        <v>45578</v>
      </c>
      <c r="C989" t="s">
        <v>71</v>
      </c>
      <c r="D989" t="s">
        <v>882</v>
      </c>
      <c r="E989" t="s">
        <v>1162</v>
      </c>
      <c r="F989">
        <v>1</v>
      </c>
      <c r="G989">
        <v>531.99</v>
      </c>
      <c r="H989">
        <v>0.17</v>
      </c>
      <c r="I989" t="s">
        <v>1191</v>
      </c>
      <c r="J989">
        <v>441.55169999999998</v>
      </c>
      <c r="K989" s="5" t="str">
        <f>IF(salesD_1[[#This Row],[Total_Amount]]&gt;=2000,"High",IF(salesD_1[[#This Row],[Total_Amount]]&gt;=1000,"Medium","Low"))</f>
        <v>Low</v>
      </c>
    </row>
    <row r="990" spans="1:11" x14ac:dyDescent="0.3">
      <c r="A990" t="s">
        <v>2185</v>
      </c>
      <c r="B990" s="2">
        <v>45486</v>
      </c>
      <c r="C990" t="s">
        <v>23</v>
      </c>
      <c r="D990" t="s">
        <v>951</v>
      </c>
      <c r="E990" t="s">
        <v>1172</v>
      </c>
      <c r="F990">
        <v>2</v>
      </c>
      <c r="G990">
        <v>274.08999999999997</v>
      </c>
      <c r="H990">
        <v>0.13</v>
      </c>
      <c r="I990" t="s">
        <v>1191</v>
      </c>
      <c r="J990">
        <v>476.91660000000002</v>
      </c>
      <c r="K990" s="5" t="str">
        <f>IF(salesD_1[[#This Row],[Total_Amount]]&gt;=2000,"High",IF(salesD_1[[#This Row],[Total_Amount]]&gt;=1000,"Medium","Low"))</f>
        <v>Low</v>
      </c>
    </row>
    <row r="991" spans="1:11" x14ac:dyDescent="0.3">
      <c r="A991" t="s">
        <v>2186</v>
      </c>
      <c r="B991" s="2">
        <v>45694</v>
      </c>
      <c r="C991" t="s">
        <v>705</v>
      </c>
      <c r="D991" t="s">
        <v>1077</v>
      </c>
      <c r="E991" t="s">
        <v>1154</v>
      </c>
      <c r="F991">
        <v>1</v>
      </c>
      <c r="G991">
        <v>66.14</v>
      </c>
      <c r="H991">
        <v>0.14000000000000001</v>
      </c>
      <c r="I991" t="s">
        <v>1194</v>
      </c>
      <c r="J991">
        <v>56.880400000000002</v>
      </c>
      <c r="K991" s="5" t="str">
        <f>IF(salesD_1[[#This Row],[Total_Amount]]&gt;=2000,"High",IF(salesD_1[[#This Row],[Total_Amount]]&gt;=1000,"Medium","Low"))</f>
        <v>Low</v>
      </c>
    </row>
    <row r="992" spans="1:11" x14ac:dyDescent="0.3">
      <c r="A992" t="s">
        <v>2187</v>
      </c>
      <c r="B992" s="2">
        <v>45875</v>
      </c>
      <c r="C992" t="s">
        <v>169</v>
      </c>
      <c r="D992" t="s">
        <v>865</v>
      </c>
      <c r="E992" t="s">
        <v>1151</v>
      </c>
      <c r="F992">
        <v>3</v>
      </c>
      <c r="G992">
        <v>955.82</v>
      </c>
      <c r="H992">
        <v>0.16</v>
      </c>
      <c r="I992" t="s">
        <v>1194</v>
      </c>
      <c r="J992">
        <v>2408.6664000000001</v>
      </c>
      <c r="K992" s="5" t="str">
        <f>IF(salesD_1[[#This Row],[Total_Amount]]&gt;=2000,"High",IF(salesD_1[[#This Row],[Total_Amount]]&gt;=1000,"Medium","Low"))</f>
        <v>High</v>
      </c>
    </row>
    <row r="993" spans="1:11" x14ac:dyDescent="0.3">
      <c r="A993" t="s">
        <v>2188</v>
      </c>
      <c r="B993" s="2">
        <v>45432</v>
      </c>
      <c r="C993" t="s">
        <v>519</v>
      </c>
      <c r="D993" t="s">
        <v>872</v>
      </c>
      <c r="E993" t="s">
        <v>1159</v>
      </c>
      <c r="F993">
        <v>1</v>
      </c>
      <c r="G993">
        <v>904.92</v>
      </c>
      <c r="H993">
        <v>0.13</v>
      </c>
      <c r="I993" t="s">
        <v>1189</v>
      </c>
      <c r="J993">
        <v>787.28039999999999</v>
      </c>
      <c r="K993" s="5" t="str">
        <f>IF(salesD_1[[#This Row],[Total_Amount]]&gt;=2000,"High",IF(salesD_1[[#This Row],[Total_Amount]]&gt;=1000,"Medium","Low"))</f>
        <v>Low</v>
      </c>
    </row>
    <row r="994" spans="1:11" x14ac:dyDescent="0.3">
      <c r="A994" t="s">
        <v>2189</v>
      </c>
      <c r="B994" s="2">
        <v>45575</v>
      </c>
      <c r="C994" t="s">
        <v>8</v>
      </c>
      <c r="D994" t="s">
        <v>930</v>
      </c>
      <c r="E994" t="s">
        <v>1144</v>
      </c>
      <c r="F994">
        <v>3</v>
      </c>
      <c r="G994">
        <v>490.02</v>
      </c>
      <c r="H994">
        <v>0.26</v>
      </c>
      <c r="I994" t="s">
        <v>1189</v>
      </c>
      <c r="J994">
        <v>1087.8444</v>
      </c>
      <c r="K994" s="5" t="str">
        <f>IF(salesD_1[[#This Row],[Total_Amount]]&gt;=2000,"High",IF(salesD_1[[#This Row],[Total_Amount]]&gt;=1000,"Medium","Low"))</f>
        <v>Medium</v>
      </c>
    </row>
    <row r="995" spans="1:11" x14ac:dyDescent="0.3">
      <c r="A995" t="s">
        <v>2190</v>
      </c>
      <c r="B995" s="2">
        <v>45340</v>
      </c>
      <c r="C995" t="s">
        <v>583</v>
      </c>
      <c r="D995" t="s">
        <v>861</v>
      </c>
      <c r="E995" t="s">
        <v>1141</v>
      </c>
      <c r="F995">
        <v>2</v>
      </c>
      <c r="G995">
        <v>957.54</v>
      </c>
      <c r="H995">
        <v>0.1</v>
      </c>
      <c r="I995" t="s">
        <v>1194</v>
      </c>
      <c r="J995">
        <v>1723.5719999999999</v>
      </c>
      <c r="K995" s="5" t="str">
        <f>IF(salesD_1[[#This Row],[Total_Amount]]&gt;=2000,"High",IF(salesD_1[[#This Row],[Total_Amount]]&gt;=1000,"Medium","Low"))</f>
        <v>Medium</v>
      </c>
    </row>
    <row r="996" spans="1:11" x14ac:dyDescent="0.3">
      <c r="A996" t="s">
        <v>2191</v>
      </c>
      <c r="B996" s="2">
        <v>45926</v>
      </c>
      <c r="C996" t="s">
        <v>533</v>
      </c>
      <c r="D996" t="s">
        <v>1110</v>
      </c>
      <c r="E996" t="s">
        <v>1162</v>
      </c>
      <c r="F996">
        <v>2</v>
      </c>
      <c r="G996">
        <v>314.39999999999998</v>
      </c>
      <c r="H996">
        <v>7.0000000000000007E-2</v>
      </c>
      <c r="I996" t="s">
        <v>1191</v>
      </c>
      <c r="J996">
        <v>584.78399999999988</v>
      </c>
      <c r="K996" s="5" t="str">
        <f>IF(salesD_1[[#This Row],[Total_Amount]]&gt;=2000,"High",IF(salesD_1[[#This Row],[Total_Amount]]&gt;=1000,"Medium","Low"))</f>
        <v>Low</v>
      </c>
    </row>
    <row r="997" spans="1:11" x14ac:dyDescent="0.3">
      <c r="A997" t="s">
        <v>2192</v>
      </c>
      <c r="B997" s="2">
        <v>45373</v>
      </c>
      <c r="C997" t="s">
        <v>633</v>
      </c>
      <c r="D997" t="s">
        <v>878</v>
      </c>
      <c r="E997" t="s">
        <v>1141</v>
      </c>
      <c r="F997">
        <v>3</v>
      </c>
      <c r="G997">
        <v>480.11</v>
      </c>
      <c r="H997">
        <v>0.11</v>
      </c>
      <c r="I997" t="s">
        <v>1191</v>
      </c>
      <c r="J997">
        <v>1281.8937000000001</v>
      </c>
      <c r="K997" s="5" t="str">
        <f>IF(salesD_1[[#This Row],[Total_Amount]]&gt;=2000,"High",IF(salesD_1[[#This Row],[Total_Amount]]&gt;=1000,"Medium","Low"))</f>
        <v>Medium</v>
      </c>
    </row>
    <row r="998" spans="1:11" x14ac:dyDescent="0.3">
      <c r="A998" t="s">
        <v>2193</v>
      </c>
      <c r="B998" s="2">
        <v>45579</v>
      </c>
      <c r="C998" t="s">
        <v>621</v>
      </c>
      <c r="D998" t="s">
        <v>955</v>
      </c>
      <c r="E998" t="s">
        <v>1141</v>
      </c>
      <c r="F998">
        <v>4</v>
      </c>
      <c r="G998">
        <v>826.55</v>
      </c>
      <c r="H998">
        <v>0.28000000000000003</v>
      </c>
      <c r="I998" t="s">
        <v>1189</v>
      </c>
      <c r="J998">
        <v>2380.4639999999999</v>
      </c>
      <c r="K998" s="5" t="str">
        <f>IF(salesD_1[[#This Row],[Total_Amount]]&gt;=2000,"High",IF(salesD_1[[#This Row],[Total_Amount]]&gt;=1000,"Medium","Low"))</f>
        <v>High</v>
      </c>
    </row>
    <row r="999" spans="1:11" x14ac:dyDescent="0.3">
      <c r="A999" t="s">
        <v>2194</v>
      </c>
      <c r="B999" s="2">
        <v>45805</v>
      </c>
      <c r="C999" t="s">
        <v>331</v>
      </c>
      <c r="D999" t="s">
        <v>888</v>
      </c>
      <c r="E999" t="s">
        <v>1131</v>
      </c>
      <c r="F999">
        <v>3</v>
      </c>
      <c r="G999">
        <v>530.16999999999996</v>
      </c>
      <c r="H999">
        <v>0.18</v>
      </c>
      <c r="I999" t="s">
        <v>1191</v>
      </c>
      <c r="J999">
        <v>1304.2182</v>
      </c>
      <c r="K999" s="5" t="str">
        <f>IF(salesD_1[[#This Row],[Total_Amount]]&gt;=2000,"High",IF(salesD_1[[#This Row],[Total_Amount]]&gt;=1000,"Medium","Low"))</f>
        <v>Medium</v>
      </c>
    </row>
    <row r="1000" spans="1:11" x14ac:dyDescent="0.3">
      <c r="A1000" t="s">
        <v>2195</v>
      </c>
      <c r="B1000" s="2">
        <v>45522</v>
      </c>
      <c r="C1000" t="s">
        <v>652</v>
      </c>
      <c r="D1000" t="s">
        <v>910</v>
      </c>
      <c r="E1000" t="s">
        <v>1172</v>
      </c>
      <c r="F1000">
        <v>3</v>
      </c>
      <c r="G1000">
        <v>336.17</v>
      </c>
      <c r="H1000">
        <v>0.04</v>
      </c>
      <c r="I1000" t="s">
        <v>1194</v>
      </c>
      <c r="J1000">
        <v>968.16959999999995</v>
      </c>
      <c r="K1000" s="5" t="str">
        <f>IF(salesD_1[[#This Row],[Total_Amount]]&gt;=2000,"High",IF(salesD_1[[#This Row],[Total_Amount]]&gt;=1000,"Medium","Low"))</f>
        <v>Low</v>
      </c>
    </row>
    <row r="1001" spans="1:11" x14ac:dyDescent="0.3">
      <c r="A1001" t="s">
        <v>2196</v>
      </c>
      <c r="B1001" s="2">
        <v>45304</v>
      </c>
      <c r="C1001" t="s">
        <v>672</v>
      </c>
      <c r="D1001" t="s">
        <v>1056</v>
      </c>
      <c r="E1001" t="s">
        <v>1147</v>
      </c>
      <c r="F1001">
        <v>4</v>
      </c>
      <c r="G1001">
        <v>22.51</v>
      </c>
      <c r="H1001">
        <v>0.27</v>
      </c>
      <c r="I1001" t="s">
        <v>1191</v>
      </c>
      <c r="J1001">
        <v>65.729200000000006</v>
      </c>
      <c r="K1001" s="5" t="str">
        <f>IF(salesD_1[[#This Row],[Total_Amount]]&gt;=2000,"High",IF(salesD_1[[#This Row],[Total_Amount]]&gt;=1000,"Medium","Low"))</f>
        <v>Low</v>
      </c>
    </row>
    <row r="1002" spans="1:11" x14ac:dyDescent="0.3">
      <c r="A1002" t="s">
        <v>2197</v>
      </c>
      <c r="B1002" s="2">
        <v>45456</v>
      </c>
      <c r="C1002" t="s">
        <v>331</v>
      </c>
      <c r="D1002" t="s">
        <v>989</v>
      </c>
      <c r="E1002" t="s">
        <v>1126</v>
      </c>
      <c r="F1002">
        <v>2</v>
      </c>
      <c r="G1002">
        <v>909.51</v>
      </c>
      <c r="H1002">
        <v>0.27</v>
      </c>
      <c r="I1002" t="s">
        <v>1189</v>
      </c>
      <c r="J1002">
        <v>1327.8846000000001</v>
      </c>
      <c r="K1002" s="5" t="str">
        <f>IF(salesD_1[[#This Row],[Total_Amount]]&gt;=2000,"High",IF(salesD_1[[#This Row],[Total_Amount]]&gt;=1000,"Medium","Low"))</f>
        <v>Medium</v>
      </c>
    </row>
    <row r="1003" spans="1:11" x14ac:dyDescent="0.3">
      <c r="A1003" t="s">
        <v>2198</v>
      </c>
      <c r="B1003" s="2">
        <v>45776</v>
      </c>
      <c r="C1003" t="s">
        <v>124</v>
      </c>
      <c r="D1003" t="s">
        <v>1020</v>
      </c>
      <c r="E1003" t="s">
        <v>1164</v>
      </c>
      <c r="F1003">
        <v>4</v>
      </c>
      <c r="G1003">
        <v>593.84</v>
      </c>
      <c r="H1003">
        <v>0.24</v>
      </c>
      <c r="I1003" t="s">
        <v>1191</v>
      </c>
      <c r="J1003">
        <v>1805.2736</v>
      </c>
      <c r="K1003" s="5" t="str">
        <f>IF(salesD_1[[#This Row],[Total_Amount]]&gt;=2000,"High",IF(salesD_1[[#This Row],[Total_Amount]]&gt;=1000,"Medium","Low"))</f>
        <v>Medium</v>
      </c>
    </row>
    <row r="1004" spans="1:11" x14ac:dyDescent="0.3">
      <c r="A1004" t="s">
        <v>2199</v>
      </c>
      <c r="B1004" s="2">
        <v>45566</v>
      </c>
      <c r="C1004" t="s">
        <v>216</v>
      </c>
      <c r="D1004" t="s">
        <v>1032</v>
      </c>
      <c r="E1004" t="s">
        <v>1154</v>
      </c>
      <c r="F1004">
        <v>3</v>
      </c>
      <c r="G1004">
        <v>909.11</v>
      </c>
      <c r="H1004">
        <v>0.23</v>
      </c>
      <c r="I1004" t="s">
        <v>1194</v>
      </c>
      <c r="J1004">
        <v>2100.0441000000001</v>
      </c>
      <c r="K1004" s="5" t="str">
        <f>IF(salesD_1[[#This Row],[Total_Amount]]&gt;=2000,"High",IF(salesD_1[[#This Row],[Total_Amount]]&gt;=1000,"Medium","Low"))</f>
        <v>High</v>
      </c>
    </row>
    <row r="1005" spans="1:11" x14ac:dyDescent="0.3">
      <c r="A1005" t="s">
        <v>2200</v>
      </c>
      <c r="B1005" s="2">
        <v>45542</v>
      </c>
      <c r="C1005" t="s">
        <v>641</v>
      </c>
      <c r="D1005" t="s">
        <v>878</v>
      </c>
      <c r="E1005" t="s">
        <v>1122</v>
      </c>
      <c r="F1005">
        <v>4</v>
      </c>
      <c r="G1005">
        <v>996.85</v>
      </c>
      <c r="H1005">
        <v>0.24</v>
      </c>
      <c r="I1005" t="s">
        <v>1191</v>
      </c>
      <c r="J1005">
        <v>3030.424</v>
      </c>
      <c r="K1005" s="5" t="str">
        <f>IF(salesD_1[[#This Row],[Total_Amount]]&gt;=2000,"High",IF(salesD_1[[#This Row],[Total_Amount]]&gt;=1000,"Medium","Low"))</f>
        <v>High</v>
      </c>
    </row>
    <row r="1006" spans="1:11" x14ac:dyDescent="0.3">
      <c r="A1006" t="s">
        <v>2201</v>
      </c>
      <c r="B1006" s="2">
        <v>45834</v>
      </c>
      <c r="C1006" t="s">
        <v>492</v>
      </c>
      <c r="D1006" t="s">
        <v>787</v>
      </c>
      <c r="E1006" t="s">
        <v>1172</v>
      </c>
      <c r="F1006">
        <v>1</v>
      </c>
      <c r="G1006">
        <v>522.69000000000005</v>
      </c>
      <c r="H1006">
        <v>0.06</v>
      </c>
      <c r="I1006" t="s">
        <v>1194</v>
      </c>
      <c r="J1006">
        <v>491.32860000000011</v>
      </c>
      <c r="K1006" s="5" t="str">
        <f>IF(salesD_1[[#This Row],[Total_Amount]]&gt;=2000,"High",IF(salesD_1[[#This Row],[Total_Amount]]&gt;=1000,"Medium","Low"))</f>
        <v>Low</v>
      </c>
    </row>
    <row r="1007" spans="1:11" x14ac:dyDescent="0.3">
      <c r="A1007" t="s">
        <v>2202</v>
      </c>
      <c r="B1007" s="2">
        <v>45405</v>
      </c>
      <c r="C1007" t="s">
        <v>337</v>
      </c>
      <c r="D1007" t="s">
        <v>974</v>
      </c>
      <c r="E1007" t="s">
        <v>1131</v>
      </c>
      <c r="F1007">
        <v>3</v>
      </c>
      <c r="G1007">
        <v>261.05</v>
      </c>
      <c r="H1007">
        <v>0.12</v>
      </c>
      <c r="I1007" t="s">
        <v>1191</v>
      </c>
      <c r="J1007">
        <v>689.17200000000014</v>
      </c>
      <c r="K1007" s="5" t="str">
        <f>IF(salesD_1[[#This Row],[Total_Amount]]&gt;=2000,"High",IF(salesD_1[[#This Row],[Total_Amount]]&gt;=1000,"Medium","Low"))</f>
        <v>Low</v>
      </c>
    </row>
    <row r="1008" spans="1:11" x14ac:dyDescent="0.3">
      <c r="A1008" t="s">
        <v>2203</v>
      </c>
      <c r="B1008" s="2">
        <v>45918</v>
      </c>
      <c r="C1008" t="s">
        <v>187</v>
      </c>
      <c r="D1008" t="s">
        <v>875</v>
      </c>
      <c r="E1008" t="s">
        <v>1172</v>
      </c>
      <c r="F1008">
        <v>3</v>
      </c>
      <c r="G1008">
        <v>644.73</v>
      </c>
      <c r="H1008">
        <v>0.01</v>
      </c>
      <c r="I1008" t="s">
        <v>1194</v>
      </c>
      <c r="J1008">
        <v>1914.8480999999999</v>
      </c>
      <c r="K1008" s="5" t="str">
        <f>IF(salesD_1[[#This Row],[Total_Amount]]&gt;=2000,"High",IF(salesD_1[[#This Row],[Total_Amount]]&gt;=1000,"Medium","Low"))</f>
        <v>Medium</v>
      </c>
    </row>
    <row r="1009" spans="1:11" x14ac:dyDescent="0.3">
      <c r="A1009" t="s">
        <v>2204</v>
      </c>
      <c r="B1009" s="2">
        <v>45217</v>
      </c>
      <c r="C1009" t="s">
        <v>343</v>
      </c>
      <c r="D1009" t="s">
        <v>1038</v>
      </c>
      <c r="E1009" t="s">
        <v>1126</v>
      </c>
      <c r="F1009">
        <v>2</v>
      </c>
      <c r="G1009">
        <v>541.52</v>
      </c>
      <c r="H1009">
        <v>0.26</v>
      </c>
      <c r="I1009" t="s">
        <v>1191</v>
      </c>
      <c r="J1009">
        <v>801.44959999999992</v>
      </c>
      <c r="K1009" s="5" t="str">
        <f>IF(salesD_1[[#This Row],[Total_Amount]]&gt;=2000,"High",IF(salesD_1[[#This Row],[Total_Amount]]&gt;=1000,"Medium","Low"))</f>
        <v>Low</v>
      </c>
    </row>
    <row r="1010" spans="1:11" x14ac:dyDescent="0.3">
      <c r="A1010" t="s">
        <v>2205</v>
      </c>
      <c r="B1010" s="2">
        <v>45259</v>
      </c>
      <c r="C1010" t="s">
        <v>678</v>
      </c>
      <c r="D1010" t="s">
        <v>1001</v>
      </c>
      <c r="E1010" t="s">
        <v>1154</v>
      </c>
      <c r="F1010">
        <v>1</v>
      </c>
      <c r="G1010">
        <v>395.18</v>
      </c>
      <c r="H1010">
        <v>0.09</v>
      </c>
      <c r="I1010" t="s">
        <v>1191</v>
      </c>
      <c r="J1010">
        <v>359.61380000000003</v>
      </c>
      <c r="K1010" s="5" t="str">
        <f>IF(salesD_1[[#This Row],[Total_Amount]]&gt;=2000,"High",IF(salesD_1[[#This Row],[Total_Amount]]&gt;=1000,"Medium","Low"))</f>
        <v>Low</v>
      </c>
    </row>
    <row r="1011" spans="1:11" x14ac:dyDescent="0.3">
      <c r="A1011" t="s">
        <v>2206</v>
      </c>
      <c r="B1011" s="2">
        <v>45740</v>
      </c>
      <c r="C1011" t="s">
        <v>204</v>
      </c>
      <c r="D1011" t="s">
        <v>821</v>
      </c>
      <c r="E1011" t="s">
        <v>1147</v>
      </c>
      <c r="F1011">
        <v>4</v>
      </c>
      <c r="G1011">
        <v>56.37</v>
      </c>
      <c r="H1011">
        <v>0.17</v>
      </c>
      <c r="I1011" t="s">
        <v>1189</v>
      </c>
      <c r="J1011">
        <v>187.14840000000001</v>
      </c>
      <c r="K1011" s="5" t="str">
        <f>IF(salesD_1[[#This Row],[Total_Amount]]&gt;=2000,"High",IF(salesD_1[[#This Row],[Total_Amount]]&gt;=1000,"Medium","Low"))</f>
        <v>Low</v>
      </c>
    </row>
    <row r="1012" spans="1:11" x14ac:dyDescent="0.3">
      <c r="A1012" t="s">
        <v>2207</v>
      </c>
      <c r="B1012" s="2">
        <v>45908</v>
      </c>
      <c r="C1012" t="s">
        <v>359</v>
      </c>
      <c r="D1012" t="s">
        <v>1050</v>
      </c>
      <c r="E1012" t="s">
        <v>1151</v>
      </c>
      <c r="F1012">
        <v>4</v>
      </c>
      <c r="G1012">
        <v>202.59</v>
      </c>
      <c r="H1012">
        <v>0.06</v>
      </c>
      <c r="I1012" t="s">
        <v>1194</v>
      </c>
      <c r="J1012">
        <v>761.73839999999996</v>
      </c>
      <c r="K1012" s="5" t="str">
        <f>IF(salesD_1[[#This Row],[Total_Amount]]&gt;=2000,"High",IF(salesD_1[[#This Row],[Total_Amount]]&gt;=1000,"Medium","Low"))</f>
        <v>Low</v>
      </c>
    </row>
    <row r="1013" spans="1:11" x14ac:dyDescent="0.3">
      <c r="A1013" t="s">
        <v>2208</v>
      </c>
      <c r="B1013" s="2">
        <v>45601</v>
      </c>
      <c r="C1013" t="s">
        <v>23</v>
      </c>
      <c r="D1013" t="s">
        <v>1056</v>
      </c>
      <c r="E1013" t="s">
        <v>1138</v>
      </c>
      <c r="F1013">
        <v>2</v>
      </c>
      <c r="G1013">
        <v>358.36</v>
      </c>
      <c r="H1013">
        <v>0.05</v>
      </c>
      <c r="I1013" t="s">
        <v>1191</v>
      </c>
      <c r="J1013">
        <v>680.88400000000001</v>
      </c>
      <c r="K1013" s="5" t="str">
        <f>IF(salesD_1[[#This Row],[Total_Amount]]&gt;=2000,"High",IF(salesD_1[[#This Row],[Total_Amount]]&gt;=1000,"Medium","Low"))</f>
        <v>Low</v>
      </c>
    </row>
    <row r="1014" spans="1:11" x14ac:dyDescent="0.3">
      <c r="A1014" t="s">
        <v>2209</v>
      </c>
      <c r="B1014" s="2">
        <v>45535</v>
      </c>
      <c r="C1014" t="s">
        <v>158</v>
      </c>
      <c r="D1014" t="s">
        <v>919</v>
      </c>
      <c r="E1014" t="s">
        <v>1175</v>
      </c>
      <c r="F1014">
        <v>4</v>
      </c>
      <c r="G1014">
        <v>85.62</v>
      </c>
      <c r="H1014">
        <v>0.28000000000000003</v>
      </c>
      <c r="I1014" t="s">
        <v>1194</v>
      </c>
      <c r="J1014">
        <v>246.5856</v>
      </c>
      <c r="K1014" s="5" t="str">
        <f>IF(salesD_1[[#This Row],[Total_Amount]]&gt;=2000,"High",IF(salesD_1[[#This Row],[Total_Amount]]&gt;=1000,"Medium","Low"))</f>
        <v>Low</v>
      </c>
    </row>
    <row r="1015" spans="1:11" x14ac:dyDescent="0.3">
      <c r="A1015" t="s">
        <v>2210</v>
      </c>
      <c r="B1015" s="2">
        <v>45459</v>
      </c>
      <c r="C1015" t="s">
        <v>325</v>
      </c>
      <c r="D1015" t="s">
        <v>816</v>
      </c>
      <c r="E1015" t="s">
        <v>1172</v>
      </c>
      <c r="F1015">
        <v>4</v>
      </c>
      <c r="G1015">
        <v>929.26</v>
      </c>
      <c r="H1015">
        <v>0.23</v>
      </c>
      <c r="I1015" t="s">
        <v>1191</v>
      </c>
      <c r="J1015">
        <v>2862.1208000000001</v>
      </c>
      <c r="K1015" s="5" t="str">
        <f>IF(salesD_1[[#This Row],[Total_Amount]]&gt;=2000,"High",IF(salesD_1[[#This Row],[Total_Amount]]&gt;=1000,"Medium","Low"))</f>
        <v>High</v>
      </c>
    </row>
    <row r="1016" spans="1:11" x14ac:dyDescent="0.3">
      <c r="A1016" t="s">
        <v>2211</v>
      </c>
      <c r="B1016" s="2">
        <v>45681</v>
      </c>
      <c r="C1016" t="s">
        <v>502</v>
      </c>
      <c r="D1016" t="s">
        <v>992</v>
      </c>
      <c r="E1016" t="s">
        <v>1162</v>
      </c>
      <c r="F1016">
        <v>2</v>
      </c>
      <c r="G1016">
        <v>92.64</v>
      </c>
      <c r="H1016">
        <v>0.14000000000000001</v>
      </c>
      <c r="I1016" t="s">
        <v>1194</v>
      </c>
      <c r="J1016">
        <v>159.3408</v>
      </c>
      <c r="K1016" s="5" t="str">
        <f>IF(salesD_1[[#This Row],[Total_Amount]]&gt;=2000,"High",IF(salesD_1[[#This Row],[Total_Amount]]&gt;=1000,"Medium","Low"))</f>
        <v>Low</v>
      </c>
    </row>
    <row r="1017" spans="1:11" x14ac:dyDescent="0.3">
      <c r="A1017" t="s">
        <v>2212</v>
      </c>
      <c r="B1017" s="2">
        <v>45725</v>
      </c>
      <c r="C1017" t="s">
        <v>418</v>
      </c>
      <c r="D1017" t="s">
        <v>998</v>
      </c>
      <c r="E1017" t="s">
        <v>1134</v>
      </c>
      <c r="F1017">
        <v>4</v>
      </c>
      <c r="G1017">
        <v>139.05000000000001</v>
      </c>
      <c r="H1017">
        <v>0.28999999999999998</v>
      </c>
      <c r="I1017" t="s">
        <v>1194</v>
      </c>
      <c r="J1017">
        <v>394.90199999999999</v>
      </c>
      <c r="K1017" s="5" t="str">
        <f>IF(salesD_1[[#This Row],[Total_Amount]]&gt;=2000,"High",IF(salesD_1[[#This Row],[Total_Amount]]&gt;=1000,"Medium","Low"))</f>
        <v>Low</v>
      </c>
    </row>
    <row r="1018" spans="1:11" x14ac:dyDescent="0.3">
      <c r="A1018" t="s">
        <v>2213</v>
      </c>
      <c r="B1018" s="2">
        <v>45461</v>
      </c>
      <c r="C1018" t="s">
        <v>260</v>
      </c>
      <c r="D1018" t="s">
        <v>971</v>
      </c>
      <c r="E1018" t="s">
        <v>1134</v>
      </c>
      <c r="F1018">
        <v>3</v>
      </c>
      <c r="G1018">
        <v>155.87</v>
      </c>
      <c r="H1018">
        <v>0.03</v>
      </c>
      <c r="I1018" t="s">
        <v>1194</v>
      </c>
      <c r="J1018">
        <v>453.58170000000001</v>
      </c>
      <c r="K1018" s="5" t="str">
        <f>IF(salesD_1[[#This Row],[Total_Amount]]&gt;=2000,"High",IF(salesD_1[[#This Row],[Total_Amount]]&gt;=1000,"Medium","Low"))</f>
        <v>Low</v>
      </c>
    </row>
    <row r="1019" spans="1:11" x14ac:dyDescent="0.3">
      <c r="A1019" t="s">
        <v>2214</v>
      </c>
      <c r="B1019" s="2">
        <v>45837</v>
      </c>
      <c r="C1019" t="s">
        <v>704</v>
      </c>
      <c r="D1019" t="s">
        <v>910</v>
      </c>
      <c r="E1019" t="s">
        <v>1169</v>
      </c>
      <c r="F1019">
        <v>4</v>
      </c>
      <c r="G1019">
        <v>115.42</v>
      </c>
      <c r="H1019">
        <v>0.03</v>
      </c>
      <c r="I1019" t="s">
        <v>1194</v>
      </c>
      <c r="J1019">
        <v>447.82960000000003</v>
      </c>
      <c r="K1019" s="5" t="str">
        <f>IF(salesD_1[[#This Row],[Total_Amount]]&gt;=2000,"High",IF(salesD_1[[#This Row],[Total_Amount]]&gt;=1000,"Medium","Low"))</f>
        <v>Low</v>
      </c>
    </row>
    <row r="1020" spans="1:11" x14ac:dyDescent="0.3">
      <c r="A1020" t="s">
        <v>2215</v>
      </c>
      <c r="B1020" s="2">
        <v>45823</v>
      </c>
      <c r="C1020" t="s">
        <v>232</v>
      </c>
      <c r="D1020" t="s">
        <v>968</v>
      </c>
      <c r="E1020" t="s">
        <v>1141</v>
      </c>
      <c r="F1020">
        <v>3</v>
      </c>
      <c r="G1020">
        <v>593.62</v>
      </c>
      <c r="H1020">
        <v>0.08</v>
      </c>
      <c r="I1020" t="s">
        <v>1189</v>
      </c>
      <c r="J1020">
        <v>1638.3912</v>
      </c>
      <c r="K1020" s="5" t="str">
        <f>IF(salesD_1[[#This Row],[Total_Amount]]&gt;=2000,"High",IF(salesD_1[[#This Row],[Total_Amount]]&gt;=1000,"Medium","Low"))</f>
        <v>Medium</v>
      </c>
    </row>
    <row r="1021" spans="1:11" x14ac:dyDescent="0.3">
      <c r="A1021" t="s">
        <v>2216</v>
      </c>
      <c r="B1021" s="2">
        <v>45733</v>
      </c>
      <c r="C1021" t="s">
        <v>568</v>
      </c>
      <c r="D1021" t="s">
        <v>945</v>
      </c>
      <c r="E1021" t="s">
        <v>1134</v>
      </c>
      <c r="F1021">
        <v>2</v>
      </c>
      <c r="G1021">
        <v>825.04</v>
      </c>
      <c r="H1021">
        <v>0.2</v>
      </c>
      <c r="I1021" t="s">
        <v>1189</v>
      </c>
      <c r="J1021">
        <v>1320.0640000000001</v>
      </c>
      <c r="K1021" s="5" t="str">
        <f>IF(salesD_1[[#This Row],[Total_Amount]]&gt;=2000,"High",IF(salesD_1[[#This Row],[Total_Amount]]&gt;=1000,"Medium","Low"))</f>
        <v>Medium</v>
      </c>
    </row>
    <row r="1022" spans="1:11" x14ac:dyDescent="0.3">
      <c r="A1022" t="s">
        <v>2217</v>
      </c>
      <c r="B1022" s="2">
        <v>45322</v>
      </c>
      <c r="C1022" t="s">
        <v>1201</v>
      </c>
      <c r="D1022" t="s">
        <v>882</v>
      </c>
      <c r="E1022" t="s">
        <v>1162</v>
      </c>
      <c r="F1022">
        <v>1</v>
      </c>
      <c r="G1022">
        <v>963.76</v>
      </c>
      <c r="H1022">
        <v>0.14000000000000001</v>
      </c>
      <c r="I1022" t="s">
        <v>1191</v>
      </c>
      <c r="J1022">
        <v>828.83359999999993</v>
      </c>
      <c r="K1022" s="5" t="str">
        <f>IF(salesD_1[[#This Row],[Total_Amount]]&gt;=2000,"High",IF(salesD_1[[#This Row],[Total_Amount]]&gt;=1000,"Medium","Low"))</f>
        <v>Low</v>
      </c>
    </row>
    <row r="1023" spans="1:11" x14ac:dyDescent="0.3">
      <c r="A1023" t="s">
        <v>2218</v>
      </c>
      <c r="B1023" s="2">
        <v>45415</v>
      </c>
      <c r="C1023" t="s">
        <v>483</v>
      </c>
      <c r="D1023" t="s">
        <v>977</v>
      </c>
      <c r="E1023" t="s">
        <v>1141</v>
      </c>
      <c r="F1023">
        <v>1</v>
      </c>
      <c r="G1023">
        <v>238.24</v>
      </c>
      <c r="H1023">
        <v>0.12</v>
      </c>
      <c r="I1023" t="s">
        <v>1191</v>
      </c>
      <c r="J1023">
        <v>209.65119999999999</v>
      </c>
      <c r="K1023" s="5" t="str">
        <f>IF(salesD_1[[#This Row],[Total_Amount]]&gt;=2000,"High",IF(salesD_1[[#This Row],[Total_Amount]]&gt;=1000,"Medium","Low"))</f>
        <v>Low</v>
      </c>
    </row>
    <row r="1024" spans="1:11" x14ac:dyDescent="0.3">
      <c r="A1024" t="s">
        <v>2219</v>
      </c>
      <c r="B1024" s="2">
        <v>45644</v>
      </c>
      <c r="C1024" t="s">
        <v>723</v>
      </c>
      <c r="D1024" t="s">
        <v>1059</v>
      </c>
      <c r="E1024" t="s">
        <v>1169</v>
      </c>
      <c r="F1024">
        <v>1</v>
      </c>
      <c r="G1024">
        <v>756.63</v>
      </c>
      <c r="H1024">
        <v>0.04</v>
      </c>
      <c r="I1024" t="s">
        <v>1191</v>
      </c>
      <c r="J1024">
        <v>726.36479999999995</v>
      </c>
      <c r="K1024" s="5" t="str">
        <f>IF(salesD_1[[#This Row],[Total_Amount]]&gt;=2000,"High",IF(salesD_1[[#This Row],[Total_Amount]]&gt;=1000,"Medium","Low"))</f>
        <v>Low</v>
      </c>
    </row>
    <row r="1025" spans="1:11" x14ac:dyDescent="0.3">
      <c r="A1025" t="s">
        <v>2220</v>
      </c>
      <c r="B1025" s="2">
        <v>45845</v>
      </c>
      <c r="C1025" t="s">
        <v>54</v>
      </c>
      <c r="D1025" t="s">
        <v>1092</v>
      </c>
      <c r="E1025" t="s">
        <v>1144</v>
      </c>
      <c r="F1025">
        <v>3</v>
      </c>
      <c r="G1025">
        <v>159.76</v>
      </c>
      <c r="H1025">
        <v>0.22</v>
      </c>
      <c r="I1025" t="s">
        <v>1189</v>
      </c>
      <c r="J1025">
        <v>373.83839999999998</v>
      </c>
      <c r="K1025" s="5" t="str">
        <f>IF(salesD_1[[#This Row],[Total_Amount]]&gt;=2000,"High",IF(salesD_1[[#This Row],[Total_Amount]]&gt;=1000,"Medium","Low"))</f>
        <v>Low</v>
      </c>
    </row>
    <row r="1026" spans="1:11" x14ac:dyDescent="0.3">
      <c r="A1026" t="s">
        <v>2221</v>
      </c>
      <c r="B1026" s="2">
        <v>45354</v>
      </c>
      <c r="C1026" t="s">
        <v>591</v>
      </c>
      <c r="D1026" t="s">
        <v>1098</v>
      </c>
      <c r="E1026" t="s">
        <v>1147</v>
      </c>
      <c r="F1026">
        <v>1</v>
      </c>
      <c r="G1026">
        <v>329.94</v>
      </c>
      <c r="H1026">
        <v>0.14000000000000001</v>
      </c>
      <c r="I1026" t="s">
        <v>1194</v>
      </c>
      <c r="J1026">
        <v>283.7484</v>
      </c>
      <c r="K1026" s="5" t="str">
        <f>IF(salesD_1[[#This Row],[Total_Amount]]&gt;=2000,"High",IF(salesD_1[[#This Row],[Total_Amount]]&gt;=1000,"Medium","Low"))</f>
        <v>Low</v>
      </c>
    </row>
    <row r="1027" spans="1:11" x14ac:dyDescent="0.3">
      <c r="A1027" t="s">
        <v>2222</v>
      </c>
      <c r="B1027" s="2">
        <v>45720</v>
      </c>
      <c r="C1027" t="s">
        <v>138</v>
      </c>
      <c r="D1027" t="s">
        <v>855</v>
      </c>
      <c r="E1027" t="s">
        <v>1147</v>
      </c>
      <c r="F1027">
        <v>1</v>
      </c>
      <c r="G1027">
        <v>234.06</v>
      </c>
      <c r="H1027">
        <v>0.11</v>
      </c>
      <c r="I1027" t="s">
        <v>1191</v>
      </c>
      <c r="J1027">
        <v>208.3134</v>
      </c>
      <c r="K1027" s="5" t="str">
        <f>IF(salesD_1[[#This Row],[Total_Amount]]&gt;=2000,"High",IF(salesD_1[[#This Row],[Total_Amount]]&gt;=1000,"Medium","Low"))</f>
        <v>Low</v>
      </c>
    </row>
    <row r="1028" spans="1:11" x14ac:dyDescent="0.3">
      <c r="A1028" t="s">
        <v>2223</v>
      </c>
      <c r="B1028" s="2">
        <v>45278</v>
      </c>
      <c r="C1028" t="s">
        <v>515</v>
      </c>
      <c r="D1028" t="s">
        <v>1056</v>
      </c>
      <c r="E1028" t="s">
        <v>1117</v>
      </c>
      <c r="F1028">
        <v>2</v>
      </c>
      <c r="G1028">
        <v>773.75</v>
      </c>
      <c r="H1028">
        <v>0.16</v>
      </c>
      <c r="I1028" t="s">
        <v>1191</v>
      </c>
      <c r="J1028">
        <v>1299.9000000000001</v>
      </c>
      <c r="K1028" s="5" t="str">
        <f>IF(salesD_1[[#This Row],[Total_Amount]]&gt;=2000,"High",IF(salesD_1[[#This Row],[Total_Amount]]&gt;=1000,"Medium","Low"))</f>
        <v>Medium</v>
      </c>
    </row>
    <row r="1029" spans="1:11" x14ac:dyDescent="0.3">
      <c r="A1029" t="s">
        <v>2224</v>
      </c>
      <c r="B1029" s="2">
        <v>45422</v>
      </c>
      <c r="C1029" t="s">
        <v>695</v>
      </c>
      <c r="D1029" t="s">
        <v>968</v>
      </c>
      <c r="E1029" t="s">
        <v>1175</v>
      </c>
      <c r="F1029">
        <v>1</v>
      </c>
      <c r="G1029">
        <v>73.88</v>
      </c>
      <c r="H1029">
        <v>0.04</v>
      </c>
      <c r="I1029" t="s">
        <v>1189</v>
      </c>
      <c r="J1029">
        <v>70.924799999999991</v>
      </c>
      <c r="K1029" s="5" t="str">
        <f>IF(salesD_1[[#This Row],[Total_Amount]]&gt;=2000,"High",IF(salesD_1[[#This Row],[Total_Amount]]&gt;=1000,"Medium","Low"))</f>
        <v>Low</v>
      </c>
    </row>
    <row r="1030" spans="1:11" x14ac:dyDescent="0.3">
      <c r="A1030" t="s">
        <v>2225</v>
      </c>
      <c r="B1030" s="2">
        <v>45337</v>
      </c>
      <c r="C1030" t="s">
        <v>27</v>
      </c>
      <c r="D1030" t="s">
        <v>1071</v>
      </c>
      <c r="E1030" t="s">
        <v>1175</v>
      </c>
      <c r="F1030">
        <v>1</v>
      </c>
      <c r="G1030">
        <v>859.3</v>
      </c>
      <c r="H1030">
        <v>0.16</v>
      </c>
      <c r="I1030" t="s">
        <v>1191</v>
      </c>
      <c r="J1030">
        <v>721.8119999999999</v>
      </c>
      <c r="K1030" s="5" t="str">
        <f>IF(salesD_1[[#This Row],[Total_Amount]]&gt;=2000,"High",IF(salesD_1[[#This Row],[Total_Amount]]&gt;=1000,"Medium","Low"))</f>
        <v>Low</v>
      </c>
    </row>
    <row r="1031" spans="1:11" x14ac:dyDescent="0.3">
      <c r="A1031" t="s">
        <v>2226</v>
      </c>
      <c r="B1031" s="2">
        <v>45564</v>
      </c>
      <c r="C1031" t="s">
        <v>243</v>
      </c>
      <c r="D1031" t="s">
        <v>1056</v>
      </c>
      <c r="E1031" t="s">
        <v>1141</v>
      </c>
      <c r="F1031">
        <v>4</v>
      </c>
      <c r="G1031">
        <v>762.43</v>
      </c>
      <c r="H1031">
        <v>0.05</v>
      </c>
      <c r="I1031" t="s">
        <v>1189</v>
      </c>
      <c r="J1031">
        <v>2897.233999999999</v>
      </c>
      <c r="K1031" s="5" t="str">
        <f>IF(salesD_1[[#This Row],[Total_Amount]]&gt;=2000,"High",IF(salesD_1[[#This Row],[Total_Amount]]&gt;=1000,"Medium","Low"))</f>
        <v>High</v>
      </c>
    </row>
    <row r="1032" spans="1:11" x14ac:dyDescent="0.3">
      <c r="A1032" t="s">
        <v>2227</v>
      </c>
      <c r="B1032" s="2">
        <v>45424</v>
      </c>
      <c r="C1032" t="s">
        <v>235</v>
      </c>
      <c r="D1032" t="s">
        <v>1032</v>
      </c>
      <c r="E1032" t="s">
        <v>1117</v>
      </c>
      <c r="F1032">
        <v>1</v>
      </c>
      <c r="G1032">
        <v>328.51</v>
      </c>
      <c r="H1032">
        <v>0.2</v>
      </c>
      <c r="I1032" t="s">
        <v>1194</v>
      </c>
      <c r="J1032">
        <v>262.80799999999999</v>
      </c>
      <c r="K1032" s="5" t="str">
        <f>IF(salesD_1[[#This Row],[Total_Amount]]&gt;=2000,"High",IF(salesD_1[[#This Row],[Total_Amount]]&gt;=1000,"Medium","Low"))</f>
        <v>Low</v>
      </c>
    </row>
    <row r="1033" spans="1:11" x14ac:dyDescent="0.3">
      <c r="A1033" t="s">
        <v>2228</v>
      </c>
      <c r="B1033" s="2">
        <v>45719</v>
      </c>
      <c r="C1033" t="s">
        <v>456</v>
      </c>
      <c r="D1033" t="s">
        <v>942</v>
      </c>
      <c r="E1033" t="s">
        <v>1134</v>
      </c>
      <c r="F1033">
        <v>1</v>
      </c>
      <c r="G1033">
        <v>34.51</v>
      </c>
      <c r="H1033">
        <v>0.04</v>
      </c>
      <c r="I1033" t="s">
        <v>1194</v>
      </c>
      <c r="J1033">
        <v>33.129600000000003</v>
      </c>
      <c r="K1033" s="5" t="str">
        <f>IF(salesD_1[[#This Row],[Total_Amount]]&gt;=2000,"High",IF(salesD_1[[#This Row],[Total_Amount]]&gt;=1000,"Medium","Low"))</f>
        <v>Low</v>
      </c>
    </row>
    <row r="1034" spans="1:11" x14ac:dyDescent="0.3">
      <c r="A1034" t="s">
        <v>2229</v>
      </c>
      <c r="B1034" s="2">
        <v>45250</v>
      </c>
      <c r="C1034" t="s">
        <v>211</v>
      </c>
      <c r="D1034" t="s">
        <v>861</v>
      </c>
      <c r="E1034" t="s">
        <v>1157</v>
      </c>
      <c r="F1034">
        <v>3</v>
      </c>
      <c r="G1034">
        <v>663.73</v>
      </c>
      <c r="H1034">
        <v>0.06</v>
      </c>
      <c r="I1034" t="s">
        <v>1194</v>
      </c>
      <c r="J1034">
        <v>1871.7185999999999</v>
      </c>
      <c r="K1034" s="5" t="str">
        <f>IF(salesD_1[[#This Row],[Total_Amount]]&gt;=2000,"High",IF(salesD_1[[#This Row],[Total_Amount]]&gt;=1000,"Medium","Low"))</f>
        <v>Medium</v>
      </c>
    </row>
    <row r="1035" spans="1:11" x14ac:dyDescent="0.3">
      <c r="A1035" t="s">
        <v>2230</v>
      </c>
      <c r="B1035" s="2">
        <v>45479</v>
      </c>
      <c r="C1035" t="s">
        <v>415</v>
      </c>
      <c r="D1035" t="s">
        <v>907</v>
      </c>
      <c r="E1035" t="s">
        <v>1151</v>
      </c>
      <c r="F1035">
        <v>1</v>
      </c>
      <c r="G1035">
        <v>409.41</v>
      </c>
      <c r="H1035">
        <v>0.13</v>
      </c>
      <c r="I1035" t="s">
        <v>1191</v>
      </c>
      <c r="J1035">
        <v>356.18669999999997</v>
      </c>
      <c r="K1035" s="5" t="str">
        <f>IF(salesD_1[[#This Row],[Total_Amount]]&gt;=2000,"High",IF(salesD_1[[#This Row],[Total_Amount]]&gt;=1000,"Medium","Low"))</f>
        <v>Low</v>
      </c>
    </row>
    <row r="1036" spans="1:11" x14ac:dyDescent="0.3">
      <c r="A1036" t="s">
        <v>2231</v>
      </c>
      <c r="B1036" s="2">
        <v>45727</v>
      </c>
      <c r="C1036" t="s">
        <v>195</v>
      </c>
      <c r="D1036" t="s">
        <v>1047</v>
      </c>
      <c r="E1036" t="s">
        <v>1131</v>
      </c>
      <c r="F1036">
        <v>3</v>
      </c>
      <c r="G1036">
        <v>461.03</v>
      </c>
      <c r="H1036">
        <v>0.11</v>
      </c>
      <c r="I1036" t="s">
        <v>1191</v>
      </c>
      <c r="J1036">
        <v>1230.9501</v>
      </c>
      <c r="K1036" s="5" t="str">
        <f>IF(salesD_1[[#This Row],[Total_Amount]]&gt;=2000,"High",IF(salesD_1[[#This Row],[Total_Amount]]&gt;=1000,"Medium","Low"))</f>
        <v>Medium</v>
      </c>
    </row>
    <row r="1037" spans="1:11" x14ac:dyDescent="0.3">
      <c r="A1037" t="s">
        <v>2232</v>
      </c>
      <c r="B1037" s="2">
        <v>45394</v>
      </c>
      <c r="C1037" t="s">
        <v>591</v>
      </c>
      <c r="D1037" t="s">
        <v>861</v>
      </c>
      <c r="E1037" t="s">
        <v>1164</v>
      </c>
      <c r="F1037">
        <v>2</v>
      </c>
      <c r="G1037">
        <v>760.14</v>
      </c>
      <c r="H1037">
        <v>0.02</v>
      </c>
      <c r="I1037" t="s">
        <v>1194</v>
      </c>
      <c r="J1037">
        <v>1489.8743999999999</v>
      </c>
      <c r="K1037" s="5" t="str">
        <f>IF(salesD_1[[#This Row],[Total_Amount]]&gt;=2000,"High",IF(salesD_1[[#This Row],[Total_Amount]]&gt;=1000,"Medium","Low"))</f>
        <v>Medium</v>
      </c>
    </row>
    <row r="1038" spans="1:11" x14ac:dyDescent="0.3">
      <c r="A1038" t="s">
        <v>2233</v>
      </c>
      <c r="B1038" s="2">
        <v>45773</v>
      </c>
      <c r="C1038" t="s">
        <v>462</v>
      </c>
      <c r="D1038" t="s">
        <v>875</v>
      </c>
      <c r="E1038" t="s">
        <v>1122</v>
      </c>
      <c r="F1038">
        <v>3</v>
      </c>
      <c r="G1038">
        <v>688.76</v>
      </c>
      <c r="H1038">
        <v>0.12</v>
      </c>
      <c r="I1038" t="s">
        <v>1191</v>
      </c>
      <c r="J1038">
        <v>1818.3263999999999</v>
      </c>
      <c r="K1038" s="5" t="str">
        <f>IF(salesD_1[[#This Row],[Total_Amount]]&gt;=2000,"High",IF(salesD_1[[#This Row],[Total_Amount]]&gt;=1000,"Medium","Low"))</f>
        <v>Medium</v>
      </c>
    </row>
    <row r="1039" spans="1:11" x14ac:dyDescent="0.3">
      <c r="A1039" t="s">
        <v>2234</v>
      </c>
      <c r="B1039" s="2">
        <v>45779</v>
      </c>
      <c r="C1039" t="s">
        <v>285</v>
      </c>
      <c r="D1039" t="s">
        <v>939</v>
      </c>
      <c r="E1039" t="s">
        <v>1151</v>
      </c>
      <c r="F1039">
        <v>2</v>
      </c>
      <c r="G1039">
        <v>257.77999999999997</v>
      </c>
      <c r="H1039">
        <v>0.05</v>
      </c>
      <c r="I1039" t="s">
        <v>1189</v>
      </c>
      <c r="J1039">
        <v>489.78199999999993</v>
      </c>
      <c r="K1039" s="5" t="str">
        <f>IF(salesD_1[[#This Row],[Total_Amount]]&gt;=2000,"High",IF(salesD_1[[#This Row],[Total_Amount]]&gt;=1000,"Medium","Low"))</f>
        <v>Low</v>
      </c>
    </row>
    <row r="1040" spans="1:11" x14ac:dyDescent="0.3">
      <c r="A1040" t="s">
        <v>2235</v>
      </c>
      <c r="B1040" s="2">
        <v>45400</v>
      </c>
      <c r="C1040" t="s">
        <v>124</v>
      </c>
      <c r="D1040" t="s">
        <v>971</v>
      </c>
      <c r="E1040" t="s">
        <v>1144</v>
      </c>
      <c r="F1040">
        <v>2</v>
      </c>
      <c r="G1040">
        <v>314.29000000000002</v>
      </c>
      <c r="H1040">
        <v>0.19</v>
      </c>
      <c r="I1040" t="s">
        <v>1194</v>
      </c>
      <c r="J1040">
        <v>509.14980000000008</v>
      </c>
      <c r="K1040" s="5" t="str">
        <f>IF(salesD_1[[#This Row],[Total_Amount]]&gt;=2000,"High",IF(salesD_1[[#This Row],[Total_Amount]]&gt;=1000,"Medium","Low"))</f>
        <v>Low</v>
      </c>
    </row>
    <row r="1041" spans="1:11" x14ac:dyDescent="0.3">
      <c r="A1041" t="s">
        <v>2236</v>
      </c>
      <c r="B1041" s="2">
        <v>45520</v>
      </c>
      <c r="C1041" t="s">
        <v>280</v>
      </c>
      <c r="D1041" t="s">
        <v>1029</v>
      </c>
      <c r="E1041" t="s">
        <v>1164</v>
      </c>
      <c r="F1041">
        <v>3</v>
      </c>
      <c r="G1041">
        <v>336.09</v>
      </c>
      <c r="H1041">
        <v>0.01</v>
      </c>
      <c r="I1041" t="s">
        <v>1191</v>
      </c>
      <c r="J1041">
        <v>998.18729999999994</v>
      </c>
      <c r="K1041" s="5" t="str">
        <f>IF(salesD_1[[#This Row],[Total_Amount]]&gt;=2000,"High",IF(salesD_1[[#This Row],[Total_Amount]]&gt;=1000,"Medium","Low"))</f>
        <v>Low</v>
      </c>
    </row>
    <row r="1042" spans="1:11" x14ac:dyDescent="0.3">
      <c r="A1042" t="s">
        <v>2237</v>
      </c>
      <c r="B1042" s="2">
        <v>45861</v>
      </c>
      <c r="C1042" t="s">
        <v>16</v>
      </c>
      <c r="D1042" t="s">
        <v>1038</v>
      </c>
      <c r="E1042" t="s">
        <v>1172</v>
      </c>
      <c r="F1042">
        <v>3</v>
      </c>
      <c r="G1042">
        <v>202.07</v>
      </c>
      <c r="H1042">
        <v>0.23</v>
      </c>
      <c r="I1042" t="s">
        <v>1191</v>
      </c>
      <c r="J1042">
        <v>466.78170000000011</v>
      </c>
      <c r="K1042" s="5" t="str">
        <f>IF(salesD_1[[#This Row],[Total_Amount]]&gt;=2000,"High",IF(salesD_1[[#This Row],[Total_Amount]]&gt;=1000,"Medium","Low"))</f>
        <v>Low</v>
      </c>
    </row>
    <row r="1043" spans="1:11" x14ac:dyDescent="0.3">
      <c r="A1043" t="s">
        <v>2238</v>
      </c>
      <c r="B1043" s="2">
        <v>45781</v>
      </c>
      <c r="C1043" t="s">
        <v>504</v>
      </c>
      <c r="D1043" t="s">
        <v>855</v>
      </c>
      <c r="E1043" t="s">
        <v>1147</v>
      </c>
      <c r="F1043">
        <v>2</v>
      </c>
      <c r="G1043">
        <v>485.25</v>
      </c>
      <c r="H1043">
        <v>0.28000000000000003</v>
      </c>
      <c r="I1043" t="s">
        <v>1189</v>
      </c>
      <c r="J1043">
        <v>698.76</v>
      </c>
      <c r="K1043" s="5" t="str">
        <f>IF(salesD_1[[#This Row],[Total_Amount]]&gt;=2000,"High",IF(salesD_1[[#This Row],[Total_Amount]]&gt;=1000,"Medium","Low"))</f>
        <v>Low</v>
      </c>
    </row>
    <row r="1044" spans="1:11" x14ac:dyDescent="0.3">
      <c r="A1044" t="s">
        <v>2239</v>
      </c>
      <c r="B1044" s="2">
        <v>45906</v>
      </c>
      <c r="C1044" t="s">
        <v>304</v>
      </c>
      <c r="D1044" t="s">
        <v>1038</v>
      </c>
      <c r="E1044" t="s">
        <v>1154</v>
      </c>
      <c r="F1044">
        <v>4</v>
      </c>
      <c r="G1044">
        <v>552.38</v>
      </c>
      <c r="H1044">
        <v>0.1</v>
      </c>
      <c r="I1044" t="s">
        <v>1191</v>
      </c>
      <c r="J1044">
        <v>1988.568</v>
      </c>
      <c r="K1044" s="5" t="str">
        <f>IF(salesD_1[[#This Row],[Total_Amount]]&gt;=2000,"High",IF(salesD_1[[#This Row],[Total_Amount]]&gt;=1000,"Medium","Low"))</f>
        <v>Medium</v>
      </c>
    </row>
    <row r="1045" spans="1:11" x14ac:dyDescent="0.3">
      <c r="A1045" t="s">
        <v>2240</v>
      </c>
      <c r="B1045" s="2">
        <v>45251</v>
      </c>
      <c r="C1045" t="s">
        <v>213</v>
      </c>
      <c r="D1045" t="s">
        <v>986</v>
      </c>
      <c r="E1045" t="s">
        <v>1172</v>
      </c>
      <c r="F1045">
        <v>4</v>
      </c>
      <c r="G1045">
        <v>377.26</v>
      </c>
      <c r="H1045">
        <v>0.22</v>
      </c>
      <c r="I1045" t="s">
        <v>1194</v>
      </c>
      <c r="J1045">
        <v>1177.0512000000001</v>
      </c>
      <c r="K1045" s="5" t="str">
        <f>IF(salesD_1[[#This Row],[Total_Amount]]&gt;=2000,"High",IF(salesD_1[[#This Row],[Total_Amount]]&gt;=1000,"Medium","Low"))</f>
        <v>Medium</v>
      </c>
    </row>
    <row r="1046" spans="1:11" x14ac:dyDescent="0.3">
      <c r="A1046" t="s">
        <v>2241</v>
      </c>
      <c r="B1046" s="2">
        <v>45257</v>
      </c>
      <c r="C1046" t="s">
        <v>126</v>
      </c>
      <c r="D1046" t="s">
        <v>951</v>
      </c>
      <c r="E1046" t="s">
        <v>1178</v>
      </c>
      <c r="F1046">
        <v>4</v>
      </c>
      <c r="G1046">
        <v>189.07</v>
      </c>
      <c r="H1046">
        <v>0.1</v>
      </c>
      <c r="I1046" t="s">
        <v>1194</v>
      </c>
      <c r="J1046">
        <v>680.65200000000004</v>
      </c>
      <c r="K1046" s="5" t="str">
        <f>IF(salesD_1[[#This Row],[Total_Amount]]&gt;=2000,"High",IF(salesD_1[[#This Row],[Total_Amount]]&gt;=1000,"Medium","Low"))</f>
        <v>Low</v>
      </c>
    </row>
    <row r="1047" spans="1:11" x14ac:dyDescent="0.3">
      <c r="A1047" t="s">
        <v>2242</v>
      </c>
      <c r="B1047" s="2">
        <v>45818</v>
      </c>
      <c r="C1047" t="s">
        <v>1372</v>
      </c>
      <c r="D1047" t="s">
        <v>897</v>
      </c>
      <c r="E1047" t="s">
        <v>1134</v>
      </c>
      <c r="F1047">
        <v>3</v>
      </c>
      <c r="G1047">
        <v>272.27</v>
      </c>
      <c r="H1047">
        <v>0.01</v>
      </c>
      <c r="I1047" t="s">
        <v>1189</v>
      </c>
      <c r="J1047">
        <v>808.64189999999996</v>
      </c>
      <c r="K1047" s="5" t="str">
        <f>IF(salesD_1[[#This Row],[Total_Amount]]&gt;=2000,"High",IF(salesD_1[[#This Row],[Total_Amount]]&gt;=1000,"Medium","Low"))</f>
        <v>Low</v>
      </c>
    </row>
    <row r="1048" spans="1:11" x14ac:dyDescent="0.3">
      <c r="A1048" t="s">
        <v>2243</v>
      </c>
      <c r="B1048" s="2">
        <v>45806</v>
      </c>
      <c r="C1048" t="s">
        <v>440</v>
      </c>
      <c r="D1048" t="s">
        <v>1089</v>
      </c>
      <c r="E1048" t="s">
        <v>1157</v>
      </c>
      <c r="F1048">
        <v>1</v>
      </c>
      <c r="G1048">
        <v>209.39</v>
      </c>
      <c r="H1048">
        <v>0.28000000000000003</v>
      </c>
      <c r="I1048" t="s">
        <v>1191</v>
      </c>
      <c r="J1048">
        <v>150.76079999999999</v>
      </c>
      <c r="K1048" s="5" t="str">
        <f>IF(salesD_1[[#This Row],[Total_Amount]]&gt;=2000,"High",IF(salesD_1[[#This Row],[Total_Amount]]&gt;=1000,"Medium","Low"))</f>
        <v>Low</v>
      </c>
    </row>
    <row r="1049" spans="1:11" x14ac:dyDescent="0.3">
      <c r="A1049" t="s">
        <v>2244</v>
      </c>
      <c r="B1049" s="2">
        <v>45288</v>
      </c>
      <c r="C1049" t="s">
        <v>126</v>
      </c>
      <c r="D1049" t="s">
        <v>1053</v>
      </c>
      <c r="E1049" t="s">
        <v>1151</v>
      </c>
      <c r="F1049">
        <v>1</v>
      </c>
      <c r="G1049">
        <v>813.87</v>
      </c>
      <c r="H1049">
        <v>0.23</v>
      </c>
      <c r="I1049" t="s">
        <v>1189</v>
      </c>
      <c r="J1049">
        <v>626.67989999999998</v>
      </c>
      <c r="K1049" s="5" t="str">
        <f>IF(salesD_1[[#This Row],[Total_Amount]]&gt;=2000,"High",IF(salesD_1[[#This Row],[Total_Amount]]&gt;=1000,"Medium","Low"))</f>
        <v>Low</v>
      </c>
    </row>
    <row r="1050" spans="1:11" x14ac:dyDescent="0.3">
      <c r="A1050" t="s">
        <v>2245</v>
      </c>
      <c r="B1050" s="2">
        <v>45783</v>
      </c>
      <c r="C1050" t="s">
        <v>431</v>
      </c>
      <c r="D1050" t="s">
        <v>891</v>
      </c>
      <c r="E1050" t="s">
        <v>1117</v>
      </c>
      <c r="F1050">
        <v>1</v>
      </c>
      <c r="G1050">
        <v>143.69999999999999</v>
      </c>
      <c r="H1050">
        <v>0.19</v>
      </c>
      <c r="I1050" t="s">
        <v>1191</v>
      </c>
      <c r="J1050">
        <v>116.39700000000001</v>
      </c>
      <c r="K1050" s="5" t="str">
        <f>IF(salesD_1[[#This Row],[Total_Amount]]&gt;=2000,"High",IF(salesD_1[[#This Row],[Total_Amount]]&gt;=1000,"Medium","Low"))</f>
        <v>Low</v>
      </c>
    </row>
    <row r="1051" spans="1:11" x14ac:dyDescent="0.3">
      <c r="A1051" t="s">
        <v>2246</v>
      </c>
      <c r="B1051" s="2">
        <v>45385</v>
      </c>
      <c r="C1051" t="s">
        <v>744</v>
      </c>
      <c r="D1051" t="s">
        <v>948</v>
      </c>
      <c r="E1051" t="s">
        <v>1122</v>
      </c>
      <c r="F1051">
        <v>4</v>
      </c>
      <c r="G1051">
        <v>837.34</v>
      </c>
      <c r="H1051">
        <v>0.05</v>
      </c>
      <c r="I1051" t="s">
        <v>1191</v>
      </c>
      <c r="J1051">
        <v>3181.8919999999998</v>
      </c>
      <c r="K1051" s="5" t="str">
        <f>IF(salesD_1[[#This Row],[Total_Amount]]&gt;=2000,"High",IF(salesD_1[[#This Row],[Total_Amount]]&gt;=1000,"Medium","Low"))</f>
        <v>High</v>
      </c>
    </row>
    <row r="1052" spans="1:11" x14ac:dyDescent="0.3">
      <c r="A1052" t="s">
        <v>2247</v>
      </c>
      <c r="B1052" s="2">
        <v>45878</v>
      </c>
      <c r="C1052" t="s">
        <v>230</v>
      </c>
      <c r="D1052" t="s">
        <v>848</v>
      </c>
      <c r="E1052" t="s">
        <v>1178</v>
      </c>
      <c r="F1052">
        <v>1</v>
      </c>
      <c r="G1052">
        <v>151.66</v>
      </c>
      <c r="H1052">
        <v>0.16</v>
      </c>
      <c r="I1052" t="s">
        <v>1194</v>
      </c>
      <c r="J1052">
        <v>127.3944</v>
      </c>
      <c r="K1052" s="5" t="str">
        <f>IF(salesD_1[[#This Row],[Total_Amount]]&gt;=2000,"High",IF(salesD_1[[#This Row],[Total_Amount]]&gt;=1000,"Medium","Low"))</f>
        <v>Low</v>
      </c>
    </row>
    <row r="1053" spans="1:11" x14ac:dyDescent="0.3">
      <c r="A1053" t="s">
        <v>2248</v>
      </c>
      <c r="B1053" s="2">
        <v>45720</v>
      </c>
      <c r="C1053" t="s">
        <v>1372</v>
      </c>
      <c r="D1053" t="s">
        <v>942</v>
      </c>
      <c r="E1053" t="s">
        <v>1147</v>
      </c>
      <c r="F1053">
        <v>3</v>
      </c>
      <c r="G1053">
        <v>961.4</v>
      </c>
      <c r="H1053">
        <v>0.02</v>
      </c>
      <c r="I1053" t="s">
        <v>1191</v>
      </c>
      <c r="J1053">
        <v>2826.5160000000001</v>
      </c>
      <c r="K1053" s="5" t="str">
        <f>IF(salesD_1[[#This Row],[Total_Amount]]&gt;=2000,"High",IF(salesD_1[[#This Row],[Total_Amount]]&gt;=1000,"Medium","Low"))</f>
        <v>High</v>
      </c>
    </row>
    <row r="1054" spans="1:11" x14ac:dyDescent="0.3">
      <c r="A1054" t="s">
        <v>2249</v>
      </c>
      <c r="B1054" s="2">
        <v>45503</v>
      </c>
      <c r="C1054" t="s">
        <v>593</v>
      </c>
      <c r="D1054" t="s">
        <v>1035</v>
      </c>
      <c r="E1054" t="s">
        <v>1175</v>
      </c>
      <c r="F1054">
        <v>4</v>
      </c>
      <c r="G1054">
        <v>475.98</v>
      </c>
      <c r="H1054">
        <v>0.19</v>
      </c>
      <c r="I1054" t="s">
        <v>1191</v>
      </c>
      <c r="J1054">
        <v>1542.1751999999999</v>
      </c>
      <c r="K1054" s="5" t="str">
        <f>IF(salesD_1[[#This Row],[Total_Amount]]&gt;=2000,"High",IF(salesD_1[[#This Row],[Total_Amount]]&gt;=1000,"Medium","Low"))</f>
        <v>Medium</v>
      </c>
    </row>
    <row r="1055" spans="1:11" x14ac:dyDescent="0.3">
      <c r="A1055" t="s">
        <v>2250</v>
      </c>
      <c r="B1055" s="2">
        <v>45551</v>
      </c>
      <c r="C1055" t="s">
        <v>610</v>
      </c>
      <c r="D1055" t="s">
        <v>923</v>
      </c>
      <c r="E1055" t="s">
        <v>1166</v>
      </c>
      <c r="F1055">
        <v>4</v>
      </c>
      <c r="G1055">
        <v>132.88999999999999</v>
      </c>
      <c r="H1055">
        <v>0.12</v>
      </c>
      <c r="I1055" t="s">
        <v>1189</v>
      </c>
      <c r="J1055">
        <v>467.77280000000002</v>
      </c>
      <c r="K1055" s="5" t="str">
        <f>IF(salesD_1[[#This Row],[Total_Amount]]&gt;=2000,"High",IF(salesD_1[[#This Row],[Total_Amount]]&gt;=1000,"Medium","Low"))</f>
        <v>Low</v>
      </c>
    </row>
    <row r="1056" spans="1:11" x14ac:dyDescent="0.3">
      <c r="A1056" t="s">
        <v>2251</v>
      </c>
      <c r="B1056" s="2">
        <v>45850</v>
      </c>
      <c r="C1056" t="s">
        <v>696</v>
      </c>
      <c r="D1056" t="s">
        <v>913</v>
      </c>
      <c r="E1056" t="s">
        <v>1159</v>
      </c>
      <c r="F1056">
        <v>3</v>
      </c>
      <c r="G1056">
        <v>471.31</v>
      </c>
      <c r="H1056">
        <v>0</v>
      </c>
      <c r="I1056" t="s">
        <v>1191</v>
      </c>
      <c r="J1056">
        <v>1413.93</v>
      </c>
      <c r="K1056" s="5" t="str">
        <f>IF(salesD_1[[#This Row],[Total_Amount]]&gt;=2000,"High",IF(salesD_1[[#This Row],[Total_Amount]]&gt;=1000,"Medium","Low"))</f>
        <v>Medium</v>
      </c>
    </row>
    <row r="1057" spans="1:11" x14ac:dyDescent="0.3">
      <c r="A1057" t="s">
        <v>2252</v>
      </c>
      <c r="B1057" s="2">
        <v>45441</v>
      </c>
      <c r="C1057" t="s">
        <v>1201</v>
      </c>
      <c r="D1057" t="s">
        <v>1041</v>
      </c>
      <c r="E1057" t="s">
        <v>1164</v>
      </c>
      <c r="F1057">
        <v>2</v>
      </c>
      <c r="G1057">
        <v>720.32</v>
      </c>
      <c r="H1057">
        <v>0.26</v>
      </c>
      <c r="I1057" t="s">
        <v>1189</v>
      </c>
      <c r="J1057">
        <v>1066.0735999999999</v>
      </c>
      <c r="K1057" s="5" t="str">
        <f>IF(salesD_1[[#This Row],[Total_Amount]]&gt;=2000,"High",IF(salesD_1[[#This Row],[Total_Amount]]&gt;=1000,"Medium","Low"))</f>
        <v>Medium</v>
      </c>
    </row>
    <row r="1058" spans="1:11" x14ac:dyDescent="0.3">
      <c r="A1058" t="s">
        <v>2253</v>
      </c>
      <c r="B1058" s="2">
        <v>45431</v>
      </c>
      <c r="C1058" t="s">
        <v>166</v>
      </c>
      <c r="D1058" t="s">
        <v>1010</v>
      </c>
      <c r="E1058" t="s">
        <v>1175</v>
      </c>
      <c r="F1058">
        <v>4</v>
      </c>
      <c r="G1058">
        <v>99.92</v>
      </c>
      <c r="H1058">
        <v>0.11</v>
      </c>
      <c r="I1058" t="s">
        <v>1194</v>
      </c>
      <c r="J1058">
        <v>355.71519999999998</v>
      </c>
      <c r="K1058" s="5" t="str">
        <f>IF(salesD_1[[#This Row],[Total_Amount]]&gt;=2000,"High",IF(salesD_1[[#This Row],[Total_Amount]]&gt;=1000,"Medium","Low"))</f>
        <v>Low</v>
      </c>
    </row>
    <row r="1059" spans="1:11" x14ac:dyDescent="0.3">
      <c r="A1059" t="s">
        <v>2254</v>
      </c>
      <c r="B1059" s="2">
        <v>45873</v>
      </c>
      <c r="C1059" t="s">
        <v>150</v>
      </c>
      <c r="D1059" t="s">
        <v>830</v>
      </c>
      <c r="E1059" t="s">
        <v>1131</v>
      </c>
      <c r="F1059">
        <v>3</v>
      </c>
      <c r="G1059">
        <v>900.63</v>
      </c>
      <c r="H1059">
        <v>0.11</v>
      </c>
      <c r="I1059" t="s">
        <v>1194</v>
      </c>
      <c r="J1059">
        <v>2404.6821</v>
      </c>
      <c r="K1059" s="5" t="str">
        <f>IF(salesD_1[[#This Row],[Total_Amount]]&gt;=2000,"High",IF(salesD_1[[#This Row],[Total_Amount]]&gt;=1000,"Medium","Low"))</f>
        <v>High</v>
      </c>
    </row>
    <row r="1060" spans="1:11" x14ac:dyDescent="0.3">
      <c r="A1060" t="s">
        <v>2255</v>
      </c>
      <c r="B1060" s="2">
        <v>45629</v>
      </c>
      <c r="C1060" t="s">
        <v>704</v>
      </c>
      <c r="D1060" t="s">
        <v>948</v>
      </c>
      <c r="E1060" t="s">
        <v>1147</v>
      </c>
      <c r="F1060">
        <v>1</v>
      </c>
      <c r="G1060">
        <v>681.72</v>
      </c>
      <c r="H1060">
        <v>0.11</v>
      </c>
      <c r="I1060" t="s">
        <v>1191</v>
      </c>
      <c r="J1060">
        <v>606.73080000000004</v>
      </c>
      <c r="K1060" s="5" t="str">
        <f>IF(salesD_1[[#This Row],[Total_Amount]]&gt;=2000,"High",IF(salesD_1[[#This Row],[Total_Amount]]&gt;=1000,"Medium","Low"))</f>
        <v>Low</v>
      </c>
    </row>
    <row r="1061" spans="1:11" x14ac:dyDescent="0.3">
      <c r="A1061" t="s">
        <v>2256</v>
      </c>
      <c r="B1061" s="2">
        <v>45222</v>
      </c>
      <c r="C1061" t="s">
        <v>35</v>
      </c>
      <c r="D1061" t="s">
        <v>1047</v>
      </c>
      <c r="E1061" t="s">
        <v>1162</v>
      </c>
      <c r="F1061">
        <v>2</v>
      </c>
      <c r="G1061">
        <v>838.22</v>
      </c>
      <c r="H1061">
        <v>0.3</v>
      </c>
      <c r="I1061" t="s">
        <v>1189</v>
      </c>
      <c r="J1061">
        <v>1173.508</v>
      </c>
      <c r="K1061" s="5" t="str">
        <f>IF(salesD_1[[#This Row],[Total_Amount]]&gt;=2000,"High",IF(salesD_1[[#This Row],[Total_Amount]]&gt;=1000,"Medium","Low"))</f>
        <v>Medium</v>
      </c>
    </row>
    <row r="1062" spans="1:11" x14ac:dyDescent="0.3">
      <c r="A1062" t="s">
        <v>2257</v>
      </c>
      <c r="B1062" s="2">
        <v>45797</v>
      </c>
      <c r="C1062" t="s">
        <v>337</v>
      </c>
      <c r="D1062" t="s">
        <v>1074</v>
      </c>
      <c r="E1062" t="s">
        <v>1159</v>
      </c>
      <c r="F1062">
        <v>2</v>
      </c>
      <c r="G1062">
        <v>816.22</v>
      </c>
      <c r="H1062">
        <v>0.27</v>
      </c>
      <c r="I1062" t="s">
        <v>1189</v>
      </c>
      <c r="J1062">
        <v>1191.6812</v>
      </c>
      <c r="K1062" s="5" t="str">
        <f>IF(salesD_1[[#This Row],[Total_Amount]]&gt;=2000,"High",IF(salesD_1[[#This Row],[Total_Amount]]&gt;=1000,"Medium","Low"))</f>
        <v>Medium</v>
      </c>
    </row>
    <row r="1063" spans="1:11" x14ac:dyDescent="0.3">
      <c r="A1063" t="s">
        <v>2258</v>
      </c>
      <c r="B1063" s="2">
        <v>45554</v>
      </c>
      <c r="C1063" t="s">
        <v>610</v>
      </c>
      <c r="D1063" t="s">
        <v>995</v>
      </c>
      <c r="E1063" t="s">
        <v>1144</v>
      </c>
      <c r="F1063">
        <v>2</v>
      </c>
      <c r="G1063">
        <v>654.12</v>
      </c>
      <c r="H1063">
        <v>0.27</v>
      </c>
      <c r="I1063" t="s">
        <v>1191</v>
      </c>
      <c r="J1063">
        <v>955.01519999999994</v>
      </c>
      <c r="K1063" s="5" t="str">
        <f>IF(salesD_1[[#This Row],[Total_Amount]]&gt;=2000,"High",IF(salesD_1[[#This Row],[Total_Amount]]&gt;=1000,"Medium","Low"))</f>
        <v>Low</v>
      </c>
    </row>
    <row r="1064" spans="1:11" x14ac:dyDescent="0.3">
      <c r="A1064" t="s">
        <v>2259</v>
      </c>
      <c r="B1064" s="2">
        <v>45385</v>
      </c>
      <c r="C1064" t="s">
        <v>211</v>
      </c>
      <c r="D1064" t="s">
        <v>1032</v>
      </c>
      <c r="E1064" t="s">
        <v>1162</v>
      </c>
      <c r="F1064">
        <v>4</v>
      </c>
      <c r="G1064">
        <v>528.22</v>
      </c>
      <c r="H1064">
        <v>0.2</v>
      </c>
      <c r="I1064" t="s">
        <v>1191</v>
      </c>
      <c r="J1064">
        <v>1690.3040000000001</v>
      </c>
      <c r="K1064" s="5" t="str">
        <f>IF(salesD_1[[#This Row],[Total_Amount]]&gt;=2000,"High",IF(salesD_1[[#This Row],[Total_Amount]]&gt;=1000,"Medium","Low"))</f>
        <v>Medium</v>
      </c>
    </row>
    <row r="1065" spans="1:11" x14ac:dyDescent="0.3">
      <c r="A1065" t="s">
        <v>2260</v>
      </c>
      <c r="B1065" s="2">
        <v>45704</v>
      </c>
      <c r="C1065" t="s">
        <v>378</v>
      </c>
      <c r="D1065" t="s">
        <v>910</v>
      </c>
      <c r="E1065" t="s">
        <v>1144</v>
      </c>
      <c r="F1065">
        <v>4</v>
      </c>
      <c r="G1065">
        <v>36.72</v>
      </c>
      <c r="H1065">
        <v>7.0000000000000007E-2</v>
      </c>
      <c r="I1065" t="s">
        <v>1194</v>
      </c>
      <c r="J1065">
        <v>136.5984</v>
      </c>
      <c r="K1065" s="5" t="str">
        <f>IF(salesD_1[[#This Row],[Total_Amount]]&gt;=2000,"High",IF(salesD_1[[#This Row],[Total_Amount]]&gt;=1000,"Medium","Low"))</f>
        <v>Low</v>
      </c>
    </row>
    <row r="1066" spans="1:11" x14ac:dyDescent="0.3">
      <c r="A1066" t="s">
        <v>2261</v>
      </c>
      <c r="B1066" s="2">
        <v>45545</v>
      </c>
      <c r="C1066" t="s">
        <v>593</v>
      </c>
      <c r="D1066" t="s">
        <v>1047</v>
      </c>
      <c r="E1066" t="s">
        <v>1178</v>
      </c>
      <c r="F1066">
        <v>2</v>
      </c>
      <c r="G1066">
        <v>705.97</v>
      </c>
      <c r="H1066">
        <v>0.1</v>
      </c>
      <c r="I1066" t="s">
        <v>1191</v>
      </c>
      <c r="J1066">
        <v>1270.7460000000001</v>
      </c>
      <c r="K1066" s="5" t="str">
        <f>IF(salesD_1[[#This Row],[Total_Amount]]&gt;=2000,"High",IF(salesD_1[[#This Row],[Total_Amount]]&gt;=1000,"Medium","Low"))</f>
        <v>Medium</v>
      </c>
    </row>
    <row r="1067" spans="1:11" x14ac:dyDescent="0.3">
      <c r="A1067" t="s">
        <v>2262</v>
      </c>
      <c r="B1067" s="2">
        <v>45736</v>
      </c>
      <c r="C1067" t="s">
        <v>64</v>
      </c>
      <c r="D1067" t="s">
        <v>930</v>
      </c>
      <c r="E1067" t="s">
        <v>1122</v>
      </c>
      <c r="F1067">
        <v>2</v>
      </c>
      <c r="G1067">
        <v>994.29</v>
      </c>
      <c r="H1067">
        <v>0.01</v>
      </c>
      <c r="I1067" t="s">
        <v>1191</v>
      </c>
      <c r="J1067">
        <v>1968.6941999999999</v>
      </c>
      <c r="K1067" s="5" t="str">
        <f>IF(salesD_1[[#This Row],[Total_Amount]]&gt;=2000,"High",IF(salesD_1[[#This Row],[Total_Amount]]&gt;=1000,"Medium","Low"))</f>
        <v>Medium</v>
      </c>
    </row>
    <row r="1068" spans="1:11" x14ac:dyDescent="0.3">
      <c r="A1068" t="s">
        <v>2263</v>
      </c>
      <c r="B1068" s="2">
        <v>45608</v>
      </c>
      <c r="C1068" t="s">
        <v>672</v>
      </c>
      <c r="D1068" t="s">
        <v>1089</v>
      </c>
      <c r="E1068" t="s">
        <v>1175</v>
      </c>
      <c r="F1068">
        <v>1</v>
      </c>
      <c r="G1068">
        <v>909.04</v>
      </c>
      <c r="H1068">
        <v>0.11</v>
      </c>
      <c r="I1068" t="s">
        <v>1189</v>
      </c>
      <c r="J1068">
        <v>809.04560000000004</v>
      </c>
      <c r="K1068" s="5" t="str">
        <f>IF(salesD_1[[#This Row],[Total_Amount]]&gt;=2000,"High",IF(salesD_1[[#This Row],[Total_Amount]]&gt;=1000,"Medium","Low"))</f>
        <v>Low</v>
      </c>
    </row>
    <row r="1069" spans="1:11" x14ac:dyDescent="0.3">
      <c r="A1069" t="s">
        <v>2264</v>
      </c>
      <c r="B1069" s="2">
        <v>45334</v>
      </c>
      <c r="C1069" t="s">
        <v>564</v>
      </c>
      <c r="D1069" t="s">
        <v>910</v>
      </c>
      <c r="E1069" t="s">
        <v>1157</v>
      </c>
      <c r="F1069">
        <v>1</v>
      </c>
      <c r="G1069">
        <v>164.73</v>
      </c>
      <c r="H1069">
        <v>0.12</v>
      </c>
      <c r="I1069" t="s">
        <v>1191</v>
      </c>
      <c r="J1069">
        <v>144.9624</v>
      </c>
      <c r="K1069" s="5" t="str">
        <f>IF(salesD_1[[#This Row],[Total_Amount]]&gt;=2000,"High",IF(salesD_1[[#This Row],[Total_Amount]]&gt;=1000,"Medium","Low"))</f>
        <v>Low</v>
      </c>
    </row>
    <row r="1070" spans="1:11" x14ac:dyDescent="0.3">
      <c r="A1070" t="s">
        <v>2265</v>
      </c>
      <c r="B1070" s="2">
        <v>45690</v>
      </c>
      <c r="C1070" t="s">
        <v>142</v>
      </c>
      <c r="D1070" t="s">
        <v>919</v>
      </c>
      <c r="E1070" t="s">
        <v>1144</v>
      </c>
      <c r="F1070">
        <v>2</v>
      </c>
      <c r="G1070">
        <v>606.35</v>
      </c>
      <c r="H1070">
        <v>0.16</v>
      </c>
      <c r="I1070" t="s">
        <v>1194</v>
      </c>
      <c r="J1070">
        <v>1018.668</v>
      </c>
      <c r="K1070" s="5" t="str">
        <f>IF(salesD_1[[#This Row],[Total_Amount]]&gt;=2000,"High",IF(salesD_1[[#This Row],[Total_Amount]]&gt;=1000,"Medium","Low"))</f>
        <v>Medium</v>
      </c>
    </row>
    <row r="1071" spans="1:11" x14ac:dyDescent="0.3">
      <c r="A1071" t="s">
        <v>2266</v>
      </c>
      <c r="B1071" s="2">
        <v>45481</v>
      </c>
      <c r="C1071" t="s">
        <v>292</v>
      </c>
      <c r="D1071" t="s">
        <v>1107</v>
      </c>
      <c r="E1071" t="s">
        <v>1134</v>
      </c>
      <c r="F1071">
        <v>3</v>
      </c>
      <c r="G1071">
        <v>904.19</v>
      </c>
      <c r="H1071">
        <v>0.09</v>
      </c>
      <c r="I1071" t="s">
        <v>1189</v>
      </c>
      <c r="J1071">
        <v>2468.4387000000002</v>
      </c>
      <c r="K1071" s="5" t="str">
        <f>IF(salesD_1[[#This Row],[Total_Amount]]&gt;=2000,"High",IF(salesD_1[[#This Row],[Total_Amount]]&gt;=1000,"Medium","Low"))</f>
        <v>High</v>
      </c>
    </row>
    <row r="1072" spans="1:11" x14ac:dyDescent="0.3">
      <c r="A1072" t="s">
        <v>2267</v>
      </c>
      <c r="B1072" s="2">
        <v>45576</v>
      </c>
      <c r="C1072" t="s">
        <v>274</v>
      </c>
      <c r="D1072" t="s">
        <v>962</v>
      </c>
      <c r="E1072" t="s">
        <v>1126</v>
      </c>
      <c r="F1072">
        <v>4</v>
      </c>
      <c r="G1072">
        <v>694.61</v>
      </c>
      <c r="H1072">
        <v>0.18</v>
      </c>
      <c r="I1072" t="s">
        <v>1194</v>
      </c>
      <c r="J1072">
        <v>2278.3208</v>
      </c>
      <c r="K1072" s="5" t="str">
        <f>IF(salesD_1[[#This Row],[Total_Amount]]&gt;=2000,"High",IF(salesD_1[[#This Row],[Total_Amount]]&gt;=1000,"Medium","Low"))</f>
        <v>High</v>
      </c>
    </row>
    <row r="1073" spans="1:11" x14ac:dyDescent="0.3">
      <c r="A1073" t="s">
        <v>2268</v>
      </c>
      <c r="B1073" s="2">
        <v>45215</v>
      </c>
      <c r="C1073" t="s">
        <v>383</v>
      </c>
      <c r="D1073" t="s">
        <v>1080</v>
      </c>
      <c r="E1073" t="s">
        <v>1126</v>
      </c>
      <c r="F1073">
        <v>4</v>
      </c>
      <c r="G1073">
        <v>753.83</v>
      </c>
      <c r="H1073">
        <v>0.24</v>
      </c>
      <c r="I1073" t="s">
        <v>1189</v>
      </c>
      <c r="J1073">
        <v>2291.6432</v>
      </c>
      <c r="K1073" s="5" t="str">
        <f>IF(salesD_1[[#This Row],[Total_Amount]]&gt;=2000,"High",IF(salesD_1[[#This Row],[Total_Amount]]&gt;=1000,"Medium","Low"))</f>
        <v>High</v>
      </c>
    </row>
    <row r="1074" spans="1:11" x14ac:dyDescent="0.3">
      <c r="A1074" t="s">
        <v>2269</v>
      </c>
      <c r="B1074" s="2">
        <v>45653</v>
      </c>
      <c r="C1074" t="s">
        <v>342</v>
      </c>
      <c r="D1074" t="s">
        <v>868</v>
      </c>
      <c r="E1074" t="s">
        <v>1147</v>
      </c>
      <c r="F1074">
        <v>1</v>
      </c>
      <c r="G1074">
        <v>66.22</v>
      </c>
      <c r="H1074">
        <v>0.02</v>
      </c>
      <c r="I1074" t="s">
        <v>1189</v>
      </c>
      <c r="J1074">
        <v>64.895600000000002</v>
      </c>
      <c r="K1074" s="5" t="str">
        <f>IF(salesD_1[[#This Row],[Total_Amount]]&gt;=2000,"High",IF(salesD_1[[#This Row],[Total_Amount]]&gt;=1000,"Medium","Low"))</f>
        <v>Low</v>
      </c>
    </row>
    <row r="1075" spans="1:11" x14ac:dyDescent="0.3">
      <c r="A1075" t="s">
        <v>2270</v>
      </c>
      <c r="B1075" s="2">
        <v>45241</v>
      </c>
      <c r="C1075" t="s">
        <v>544</v>
      </c>
      <c r="D1075" t="s">
        <v>1004</v>
      </c>
      <c r="E1075" t="s">
        <v>1164</v>
      </c>
      <c r="F1075">
        <v>2</v>
      </c>
      <c r="G1075">
        <v>891.8</v>
      </c>
      <c r="H1075">
        <v>0.28999999999999998</v>
      </c>
      <c r="I1075" t="s">
        <v>1194</v>
      </c>
      <c r="J1075">
        <v>1266.356</v>
      </c>
      <c r="K1075" s="5" t="str">
        <f>IF(salesD_1[[#This Row],[Total_Amount]]&gt;=2000,"High",IF(salesD_1[[#This Row],[Total_Amount]]&gt;=1000,"Medium","Low"))</f>
        <v>Medium</v>
      </c>
    </row>
    <row r="1076" spans="1:11" x14ac:dyDescent="0.3">
      <c r="A1076" t="s">
        <v>2271</v>
      </c>
      <c r="B1076" s="2">
        <v>45428</v>
      </c>
      <c r="C1076" t="s">
        <v>583</v>
      </c>
      <c r="D1076" t="s">
        <v>1038</v>
      </c>
      <c r="E1076" t="s">
        <v>1151</v>
      </c>
      <c r="F1076">
        <v>4</v>
      </c>
      <c r="G1076">
        <v>255.48</v>
      </c>
      <c r="H1076">
        <v>0.03</v>
      </c>
      <c r="I1076" t="s">
        <v>1194</v>
      </c>
      <c r="J1076">
        <v>991.26239999999996</v>
      </c>
      <c r="K1076" s="5" t="str">
        <f>IF(salesD_1[[#This Row],[Total_Amount]]&gt;=2000,"High",IF(salesD_1[[#This Row],[Total_Amount]]&gt;=1000,"Medium","Low"))</f>
        <v>Low</v>
      </c>
    </row>
    <row r="1077" spans="1:11" x14ac:dyDescent="0.3">
      <c r="A1077" t="s">
        <v>2272</v>
      </c>
      <c r="B1077" s="2">
        <v>45593</v>
      </c>
      <c r="C1077" t="s">
        <v>493</v>
      </c>
      <c r="D1077" t="s">
        <v>1065</v>
      </c>
      <c r="E1077" t="s">
        <v>1172</v>
      </c>
      <c r="F1077">
        <v>4</v>
      </c>
      <c r="G1077">
        <v>604.87</v>
      </c>
      <c r="H1077">
        <v>0.28000000000000003</v>
      </c>
      <c r="I1077" t="s">
        <v>1191</v>
      </c>
      <c r="J1077">
        <v>1742.0255999999999</v>
      </c>
      <c r="K1077" s="5" t="str">
        <f>IF(salesD_1[[#This Row],[Total_Amount]]&gt;=2000,"High",IF(salesD_1[[#This Row],[Total_Amount]]&gt;=1000,"Medium","Low"))</f>
        <v>Medium</v>
      </c>
    </row>
    <row r="1078" spans="1:11" x14ac:dyDescent="0.3">
      <c r="A1078" t="s">
        <v>2273</v>
      </c>
      <c r="B1078" s="2">
        <v>45370</v>
      </c>
      <c r="C1078" t="s">
        <v>112</v>
      </c>
      <c r="D1078" t="s">
        <v>907</v>
      </c>
      <c r="E1078" t="s">
        <v>1172</v>
      </c>
      <c r="F1078">
        <v>3</v>
      </c>
      <c r="G1078">
        <v>623.82000000000005</v>
      </c>
      <c r="H1078">
        <v>0.13</v>
      </c>
      <c r="I1078" t="s">
        <v>1194</v>
      </c>
      <c r="J1078">
        <v>1628.1702</v>
      </c>
      <c r="K1078" s="5" t="str">
        <f>IF(salesD_1[[#This Row],[Total_Amount]]&gt;=2000,"High",IF(salesD_1[[#This Row],[Total_Amount]]&gt;=1000,"Medium","Low"))</f>
        <v>Medium</v>
      </c>
    </row>
    <row r="1079" spans="1:11" x14ac:dyDescent="0.3">
      <c r="A1079" t="s">
        <v>2274</v>
      </c>
      <c r="B1079" s="2">
        <v>45882</v>
      </c>
      <c r="C1079" t="s">
        <v>258</v>
      </c>
      <c r="D1079" t="s">
        <v>1026</v>
      </c>
      <c r="E1079" t="s">
        <v>1169</v>
      </c>
      <c r="F1079">
        <v>3</v>
      </c>
      <c r="G1079">
        <v>575.24</v>
      </c>
      <c r="H1079">
        <v>0.12</v>
      </c>
      <c r="I1079" t="s">
        <v>1194</v>
      </c>
      <c r="J1079">
        <v>1518.6335999999999</v>
      </c>
      <c r="K1079" s="5" t="str">
        <f>IF(salesD_1[[#This Row],[Total_Amount]]&gt;=2000,"High",IF(salesD_1[[#This Row],[Total_Amount]]&gt;=1000,"Medium","Low"))</f>
        <v>Medium</v>
      </c>
    </row>
    <row r="1080" spans="1:11" x14ac:dyDescent="0.3">
      <c r="A1080" t="s">
        <v>2275</v>
      </c>
      <c r="B1080" s="2">
        <v>45878</v>
      </c>
      <c r="C1080" t="s">
        <v>662</v>
      </c>
      <c r="D1080" t="s">
        <v>803</v>
      </c>
      <c r="E1080" t="s">
        <v>1157</v>
      </c>
      <c r="F1080">
        <v>1</v>
      </c>
      <c r="G1080">
        <v>769.4</v>
      </c>
      <c r="H1080">
        <v>0.16</v>
      </c>
      <c r="I1080" t="s">
        <v>1189</v>
      </c>
      <c r="J1080">
        <v>646.29599999999994</v>
      </c>
      <c r="K1080" s="5" t="str">
        <f>IF(salesD_1[[#This Row],[Total_Amount]]&gt;=2000,"High",IF(salesD_1[[#This Row],[Total_Amount]]&gt;=1000,"Medium","Low"))</f>
        <v>Low</v>
      </c>
    </row>
    <row r="1081" spans="1:11" x14ac:dyDescent="0.3">
      <c r="A1081" t="s">
        <v>2276</v>
      </c>
      <c r="B1081" s="2">
        <v>45420</v>
      </c>
      <c r="C1081" t="s">
        <v>533</v>
      </c>
      <c r="D1081" t="s">
        <v>803</v>
      </c>
      <c r="E1081" t="s">
        <v>1172</v>
      </c>
      <c r="F1081">
        <v>1</v>
      </c>
      <c r="G1081">
        <v>227.28</v>
      </c>
      <c r="H1081">
        <v>0.13</v>
      </c>
      <c r="I1081" t="s">
        <v>1194</v>
      </c>
      <c r="J1081">
        <v>197.7336</v>
      </c>
      <c r="K1081" s="5" t="str">
        <f>IF(salesD_1[[#This Row],[Total_Amount]]&gt;=2000,"High",IF(salesD_1[[#This Row],[Total_Amount]]&gt;=1000,"Medium","Low"))</f>
        <v>Low</v>
      </c>
    </row>
    <row r="1082" spans="1:11" x14ac:dyDescent="0.3">
      <c r="A1082" t="s">
        <v>2277</v>
      </c>
      <c r="B1082" s="2">
        <v>45361</v>
      </c>
      <c r="C1082" t="s">
        <v>123</v>
      </c>
      <c r="D1082" t="s">
        <v>797</v>
      </c>
      <c r="E1082" t="s">
        <v>1172</v>
      </c>
      <c r="F1082">
        <v>4</v>
      </c>
      <c r="G1082">
        <v>127.58</v>
      </c>
      <c r="H1082">
        <v>0.15</v>
      </c>
      <c r="I1082" t="s">
        <v>1189</v>
      </c>
      <c r="J1082">
        <v>433.77199999999999</v>
      </c>
      <c r="K1082" s="5" t="str">
        <f>IF(salesD_1[[#This Row],[Total_Amount]]&gt;=2000,"High",IF(salesD_1[[#This Row],[Total_Amount]]&gt;=1000,"Medium","Low"))</f>
        <v>Low</v>
      </c>
    </row>
    <row r="1083" spans="1:11" x14ac:dyDescent="0.3">
      <c r="A1083" t="s">
        <v>2278</v>
      </c>
      <c r="B1083" s="2">
        <v>45702</v>
      </c>
      <c r="C1083" t="s">
        <v>669</v>
      </c>
      <c r="D1083" t="s">
        <v>942</v>
      </c>
      <c r="E1083" t="s">
        <v>1131</v>
      </c>
      <c r="F1083">
        <v>1</v>
      </c>
      <c r="G1083">
        <v>793.21</v>
      </c>
      <c r="H1083">
        <v>0.09</v>
      </c>
      <c r="I1083" t="s">
        <v>1189</v>
      </c>
      <c r="J1083">
        <v>721.8211</v>
      </c>
      <c r="K1083" s="5" t="str">
        <f>IF(salesD_1[[#This Row],[Total_Amount]]&gt;=2000,"High",IF(salesD_1[[#This Row],[Total_Amount]]&gt;=1000,"Medium","Low"))</f>
        <v>Low</v>
      </c>
    </row>
    <row r="1084" spans="1:11" x14ac:dyDescent="0.3">
      <c r="A1084" t="s">
        <v>2279</v>
      </c>
      <c r="B1084" s="2">
        <v>45871</v>
      </c>
      <c r="C1084" t="s">
        <v>493</v>
      </c>
      <c r="D1084" t="s">
        <v>1062</v>
      </c>
      <c r="E1084" t="s">
        <v>1159</v>
      </c>
      <c r="F1084">
        <v>3</v>
      </c>
      <c r="G1084">
        <v>435.61</v>
      </c>
      <c r="H1084">
        <v>0.03</v>
      </c>
      <c r="I1084" t="s">
        <v>1191</v>
      </c>
      <c r="J1084">
        <v>1267.6251</v>
      </c>
      <c r="K1084" s="5" t="str">
        <f>IF(salesD_1[[#This Row],[Total_Amount]]&gt;=2000,"High",IF(salesD_1[[#This Row],[Total_Amount]]&gt;=1000,"Medium","Low"))</f>
        <v>Medium</v>
      </c>
    </row>
    <row r="1085" spans="1:11" x14ac:dyDescent="0.3">
      <c r="A1085" t="s">
        <v>2280</v>
      </c>
      <c r="B1085" s="2">
        <v>45531</v>
      </c>
      <c r="C1085" t="s">
        <v>618</v>
      </c>
      <c r="D1085" t="s">
        <v>894</v>
      </c>
      <c r="E1085" t="s">
        <v>1169</v>
      </c>
      <c r="F1085">
        <v>1</v>
      </c>
      <c r="G1085">
        <v>850.06</v>
      </c>
      <c r="H1085">
        <v>0.28999999999999998</v>
      </c>
      <c r="I1085" t="s">
        <v>1191</v>
      </c>
      <c r="J1085">
        <v>603.54259999999988</v>
      </c>
      <c r="K1085" s="5" t="str">
        <f>IF(salesD_1[[#This Row],[Total_Amount]]&gt;=2000,"High",IF(salesD_1[[#This Row],[Total_Amount]]&gt;=1000,"Medium","Low"))</f>
        <v>Low</v>
      </c>
    </row>
    <row r="1086" spans="1:11" x14ac:dyDescent="0.3">
      <c r="A1086" t="s">
        <v>2281</v>
      </c>
      <c r="B1086" s="2">
        <v>45330</v>
      </c>
      <c r="C1086" t="s">
        <v>560</v>
      </c>
      <c r="D1086" t="s">
        <v>1228</v>
      </c>
      <c r="E1086" t="s">
        <v>1169</v>
      </c>
      <c r="F1086">
        <v>2</v>
      </c>
      <c r="G1086">
        <v>753.92</v>
      </c>
      <c r="H1086">
        <v>0.17</v>
      </c>
      <c r="I1086" t="s">
        <v>1191</v>
      </c>
      <c r="J1086">
        <v>1251.5072</v>
      </c>
      <c r="K1086" s="5" t="str">
        <f>IF(salesD_1[[#This Row],[Total_Amount]]&gt;=2000,"High",IF(salesD_1[[#This Row],[Total_Amount]]&gt;=1000,"Medium","Low"))</f>
        <v>Medium</v>
      </c>
    </row>
    <row r="1087" spans="1:11" x14ac:dyDescent="0.3">
      <c r="A1087" t="s">
        <v>2282</v>
      </c>
      <c r="B1087" s="2">
        <v>45311</v>
      </c>
      <c r="C1087" t="s">
        <v>768</v>
      </c>
      <c r="D1087" t="s">
        <v>803</v>
      </c>
      <c r="E1087" t="s">
        <v>1162</v>
      </c>
      <c r="F1087">
        <v>3</v>
      </c>
      <c r="G1087">
        <v>408.99</v>
      </c>
      <c r="H1087">
        <v>0.27</v>
      </c>
      <c r="I1087" t="s">
        <v>1191</v>
      </c>
      <c r="J1087">
        <v>895.68809999999996</v>
      </c>
      <c r="K1087" s="5" t="str">
        <f>IF(salesD_1[[#This Row],[Total_Amount]]&gt;=2000,"High",IF(salesD_1[[#This Row],[Total_Amount]]&gt;=1000,"Medium","Low"))</f>
        <v>Low</v>
      </c>
    </row>
    <row r="1088" spans="1:11" x14ac:dyDescent="0.3">
      <c r="A1088" t="s">
        <v>2283</v>
      </c>
      <c r="B1088" s="2">
        <v>45567</v>
      </c>
      <c r="C1088" t="s">
        <v>474</v>
      </c>
      <c r="D1088" t="s">
        <v>983</v>
      </c>
      <c r="E1088" t="s">
        <v>1138</v>
      </c>
      <c r="F1088">
        <v>3</v>
      </c>
      <c r="G1088">
        <v>404.5</v>
      </c>
      <c r="H1088">
        <v>0.22</v>
      </c>
      <c r="I1088" t="s">
        <v>1191</v>
      </c>
      <c r="J1088">
        <v>946.53000000000009</v>
      </c>
      <c r="K1088" s="5" t="str">
        <f>IF(salesD_1[[#This Row],[Total_Amount]]&gt;=2000,"High",IF(salesD_1[[#This Row],[Total_Amount]]&gt;=1000,"Medium","Low"))</f>
        <v>Low</v>
      </c>
    </row>
    <row r="1089" spans="1:11" x14ac:dyDescent="0.3">
      <c r="A1089" t="s">
        <v>2284</v>
      </c>
      <c r="B1089" s="2">
        <v>45239</v>
      </c>
      <c r="C1089" t="s">
        <v>610</v>
      </c>
      <c r="D1089" t="s">
        <v>926</v>
      </c>
      <c r="E1089" t="s">
        <v>1131</v>
      </c>
      <c r="F1089">
        <v>3</v>
      </c>
      <c r="G1089">
        <v>717.81</v>
      </c>
      <c r="H1089">
        <v>0.17</v>
      </c>
      <c r="I1089" t="s">
        <v>1194</v>
      </c>
      <c r="J1089">
        <v>1787.3469</v>
      </c>
      <c r="K1089" s="5" t="str">
        <f>IF(salesD_1[[#This Row],[Total_Amount]]&gt;=2000,"High",IF(salesD_1[[#This Row],[Total_Amount]]&gt;=1000,"Medium","Low"))</f>
        <v>Medium</v>
      </c>
    </row>
    <row r="1090" spans="1:11" x14ac:dyDescent="0.3">
      <c r="A1090" t="s">
        <v>2285</v>
      </c>
      <c r="B1090" s="2">
        <v>45284</v>
      </c>
      <c r="C1090" t="s">
        <v>422</v>
      </c>
      <c r="D1090" t="s">
        <v>1065</v>
      </c>
      <c r="E1090" t="s">
        <v>1122</v>
      </c>
      <c r="F1090">
        <v>3</v>
      </c>
      <c r="G1090">
        <v>204.77</v>
      </c>
      <c r="H1090">
        <v>0.14000000000000001</v>
      </c>
      <c r="I1090" t="s">
        <v>1189</v>
      </c>
      <c r="J1090">
        <v>528.3066</v>
      </c>
      <c r="K1090" s="5" t="str">
        <f>IF(salesD_1[[#This Row],[Total_Amount]]&gt;=2000,"High",IF(salesD_1[[#This Row],[Total_Amount]]&gt;=1000,"Medium","Low"))</f>
        <v>Low</v>
      </c>
    </row>
    <row r="1091" spans="1:11" x14ac:dyDescent="0.3">
      <c r="A1091" t="s">
        <v>2286</v>
      </c>
      <c r="B1091" s="2">
        <v>45686</v>
      </c>
      <c r="C1091" t="s">
        <v>97</v>
      </c>
      <c r="D1091" t="s">
        <v>955</v>
      </c>
      <c r="E1091" t="s">
        <v>1175</v>
      </c>
      <c r="F1091">
        <v>4</v>
      </c>
      <c r="G1091">
        <v>106.23</v>
      </c>
      <c r="H1091">
        <v>0.28000000000000003</v>
      </c>
      <c r="I1091" t="s">
        <v>1194</v>
      </c>
      <c r="J1091">
        <v>305.94240000000002</v>
      </c>
      <c r="K1091" s="5" t="str">
        <f>IF(salesD_1[[#This Row],[Total_Amount]]&gt;=2000,"High",IF(salesD_1[[#This Row],[Total_Amount]]&gt;=1000,"Medium","Low"))</f>
        <v>Low</v>
      </c>
    </row>
    <row r="1092" spans="1:11" x14ac:dyDescent="0.3">
      <c r="A1092" t="s">
        <v>2287</v>
      </c>
      <c r="B1092" s="2">
        <v>45824</v>
      </c>
      <c r="C1092" t="s">
        <v>526</v>
      </c>
      <c r="D1092" t="s">
        <v>1010</v>
      </c>
      <c r="E1092" t="s">
        <v>1138</v>
      </c>
      <c r="F1092">
        <v>2</v>
      </c>
      <c r="G1092">
        <v>769.48</v>
      </c>
      <c r="H1092">
        <v>0.11</v>
      </c>
      <c r="I1092" t="s">
        <v>1191</v>
      </c>
      <c r="J1092">
        <v>1369.6744000000001</v>
      </c>
      <c r="K1092" s="5" t="str">
        <f>IF(salesD_1[[#This Row],[Total_Amount]]&gt;=2000,"High",IF(salesD_1[[#This Row],[Total_Amount]]&gt;=1000,"Medium","Low"))</f>
        <v>Medium</v>
      </c>
    </row>
    <row r="1093" spans="1:11" x14ac:dyDescent="0.3">
      <c r="A1093" t="s">
        <v>2288</v>
      </c>
      <c r="B1093" s="2">
        <v>45867</v>
      </c>
      <c r="C1093" t="s">
        <v>428</v>
      </c>
      <c r="D1093" t="s">
        <v>983</v>
      </c>
      <c r="E1093" t="s">
        <v>1162</v>
      </c>
      <c r="F1093">
        <v>2</v>
      </c>
      <c r="G1093">
        <v>714.21</v>
      </c>
      <c r="H1093">
        <v>0.14000000000000001</v>
      </c>
      <c r="I1093" t="s">
        <v>1189</v>
      </c>
      <c r="J1093">
        <v>1228.4412</v>
      </c>
      <c r="K1093" s="5" t="str">
        <f>IF(salesD_1[[#This Row],[Total_Amount]]&gt;=2000,"High",IF(salesD_1[[#This Row],[Total_Amount]]&gt;=1000,"Medium","Low"))</f>
        <v>Medium</v>
      </c>
    </row>
    <row r="1094" spans="1:11" x14ac:dyDescent="0.3">
      <c r="A1094" t="s">
        <v>2289</v>
      </c>
      <c r="B1094" s="2">
        <v>45578</v>
      </c>
      <c r="C1094" t="s">
        <v>452</v>
      </c>
      <c r="D1094" t="s">
        <v>834</v>
      </c>
      <c r="E1094" t="s">
        <v>1166</v>
      </c>
      <c r="F1094">
        <v>4</v>
      </c>
      <c r="G1094">
        <v>632.24</v>
      </c>
      <c r="H1094">
        <v>0.25</v>
      </c>
      <c r="I1094" t="s">
        <v>1191</v>
      </c>
      <c r="J1094">
        <v>1896.72</v>
      </c>
      <c r="K1094" s="5" t="str">
        <f>IF(salesD_1[[#This Row],[Total_Amount]]&gt;=2000,"High",IF(salesD_1[[#This Row],[Total_Amount]]&gt;=1000,"Medium","Low"))</f>
        <v>Medium</v>
      </c>
    </row>
    <row r="1095" spans="1:11" x14ac:dyDescent="0.3">
      <c r="A1095" t="s">
        <v>2290</v>
      </c>
      <c r="B1095" s="2">
        <v>45575</v>
      </c>
      <c r="C1095" t="s">
        <v>288</v>
      </c>
      <c r="D1095" t="s">
        <v>1047</v>
      </c>
      <c r="E1095" t="s">
        <v>1131</v>
      </c>
      <c r="F1095">
        <v>2</v>
      </c>
      <c r="G1095">
        <v>845.27</v>
      </c>
      <c r="H1095">
        <v>0.18</v>
      </c>
      <c r="I1095" t="s">
        <v>1191</v>
      </c>
      <c r="J1095">
        <v>1386.2428</v>
      </c>
      <c r="K1095" s="5" t="str">
        <f>IF(salesD_1[[#This Row],[Total_Amount]]&gt;=2000,"High",IF(salesD_1[[#This Row],[Total_Amount]]&gt;=1000,"Medium","Low"))</f>
        <v>Medium</v>
      </c>
    </row>
    <row r="1096" spans="1:11" x14ac:dyDescent="0.3">
      <c r="A1096" t="s">
        <v>2291</v>
      </c>
      <c r="B1096" s="2">
        <v>45816</v>
      </c>
      <c r="C1096" t="s">
        <v>778</v>
      </c>
      <c r="D1096" t="s">
        <v>1074</v>
      </c>
      <c r="E1096" t="s">
        <v>1162</v>
      </c>
      <c r="F1096">
        <v>1</v>
      </c>
      <c r="G1096">
        <v>575.94000000000005</v>
      </c>
      <c r="H1096">
        <v>0.17</v>
      </c>
      <c r="I1096" t="s">
        <v>1189</v>
      </c>
      <c r="J1096">
        <v>478.03019999999998</v>
      </c>
      <c r="K1096" s="5" t="str">
        <f>IF(salesD_1[[#This Row],[Total_Amount]]&gt;=2000,"High",IF(salesD_1[[#This Row],[Total_Amount]]&gt;=1000,"Medium","Low"))</f>
        <v>Low</v>
      </c>
    </row>
    <row r="1097" spans="1:11" x14ac:dyDescent="0.3">
      <c r="A1097" t="s">
        <v>2292</v>
      </c>
      <c r="B1097" s="2">
        <v>45620</v>
      </c>
      <c r="C1097" t="s">
        <v>422</v>
      </c>
      <c r="D1097" t="s">
        <v>1065</v>
      </c>
      <c r="E1097" t="s">
        <v>1166</v>
      </c>
      <c r="F1097">
        <v>1</v>
      </c>
      <c r="G1097">
        <v>907.97</v>
      </c>
      <c r="H1097">
        <v>0.26</v>
      </c>
      <c r="I1097" t="s">
        <v>1194</v>
      </c>
      <c r="J1097">
        <v>671.89779999999996</v>
      </c>
      <c r="K1097" s="5" t="str">
        <f>IF(salesD_1[[#This Row],[Total_Amount]]&gt;=2000,"High",IF(salesD_1[[#This Row],[Total_Amount]]&gt;=1000,"Medium","Low"))</f>
        <v>Low</v>
      </c>
    </row>
    <row r="1098" spans="1:11" x14ac:dyDescent="0.3">
      <c r="A1098" t="s">
        <v>2293</v>
      </c>
      <c r="B1098" s="2">
        <v>45695</v>
      </c>
      <c r="C1098" t="s">
        <v>444</v>
      </c>
      <c r="D1098" t="s">
        <v>865</v>
      </c>
      <c r="E1098" t="s">
        <v>1159</v>
      </c>
      <c r="F1098">
        <v>1</v>
      </c>
      <c r="G1098">
        <v>99.35</v>
      </c>
      <c r="H1098">
        <v>0.08</v>
      </c>
      <c r="I1098" t="s">
        <v>1194</v>
      </c>
      <c r="J1098">
        <v>91.402000000000001</v>
      </c>
      <c r="K1098" s="5" t="str">
        <f>IF(salesD_1[[#This Row],[Total_Amount]]&gt;=2000,"High",IF(salesD_1[[#This Row],[Total_Amount]]&gt;=1000,"Medium","Low"))</f>
        <v>Low</v>
      </c>
    </row>
    <row r="1099" spans="1:11" x14ac:dyDescent="0.3">
      <c r="A1099" t="s">
        <v>2294</v>
      </c>
      <c r="B1099" s="2">
        <v>45596</v>
      </c>
      <c r="C1099" t="s">
        <v>157</v>
      </c>
      <c r="D1099" t="s">
        <v>787</v>
      </c>
      <c r="E1099" t="s">
        <v>1131</v>
      </c>
      <c r="F1099">
        <v>2</v>
      </c>
      <c r="G1099">
        <v>374.42</v>
      </c>
      <c r="H1099">
        <v>0.21</v>
      </c>
      <c r="I1099" t="s">
        <v>1194</v>
      </c>
      <c r="J1099">
        <v>591.58360000000005</v>
      </c>
      <c r="K1099" s="5" t="str">
        <f>IF(salesD_1[[#This Row],[Total_Amount]]&gt;=2000,"High",IF(salesD_1[[#This Row],[Total_Amount]]&gt;=1000,"Medium","Low"))</f>
        <v>Low</v>
      </c>
    </row>
    <row r="1100" spans="1:11" x14ac:dyDescent="0.3">
      <c r="A1100" t="s">
        <v>2295</v>
      </c>
      <c r="B1100" s="2">
        <v>45869</v>
      </c>
      <c r="C1100" t="s">
        <v>761</v>
      </c>
      <c r="D1100" t="s">
        <v>848</v>
      </c>
      <c r="E1100" t="s">
        <v>1166</v>
      </c>
      <c r="F1100">
        <v>3</v>
      </c>
      <c r="G1100">
        <v>248.43</v>
      </c>
      <c r="H1100">
        <v>0.24</v>
      </c>
      <c r="I1100" t="s">
        <v>1194</v>
      </c>
      <c r="J1100">
        <v>566.42039999999997</v>
      </c>
      <c r="K1100" s="5" t="str">
        <f>IF(salesD_1[[#This Row],[Total_Amount]]&gt;=2000,"High",IF(salesD_1[[#This Row],[Total_Amount]]&gt;=1000,"Medium","Low"))</f>
        <v>Low</v>
      </c>
    </row>
    <row r="1101" spans="1:11" x14ac:dyDescent="0.3">
      <c r="A1101" t="s">
        <v>2296</v>
      </c>
      <c r="B1101" s="2">
        <v>45631</v>
      </c>
      <c r="C1101" t="s">
        <v>741</v>
      </c>
      <c r="D1101" t="s">
        <v>1068</v>
      </c>
      <c r="E1101" t="s">
        <v>1122</v>
      </c>
      <c r="F1101">
        <v>1</v>
      </c>
      <c r="G1101">
        <v>784.46</v>
      </c>
      <c r="H1101">
        <v>0.14000000000000001</v>
      </c>
      <c r="I1101" t="s">
        <v>1194</v>
      </c>
      <c r="J1101">
        <v>674.63560000000007</v>
      </c>
      <c r="K1101" s="5" t="str">
        <f>IF(salesD_1[[#This Row],[Total_Amount]]&gt;=2000,"High",IF(salesD_1[[#This Row],[Total_Amount]]&gt;=1000,"Medium","Low"))</f>
        <v>Low</v>
      </c>
    </row>
    <row r="1102" spans="1:11" x14ac:dyDescent="0.3">
      <c r="A1102" t="s">
        <v>2297</v>
      </c>
      <c r="B1102" s="2">
        <v>45379</v>
      </c>
      <c r="C1102" t="s">
        <v>434</v>
      </c>
      <c r="D1102" t="s">
        <v>968</v>
      </c>
      <c r="E1102" t="s">
        <v>1154</v>
      </c>
      <c r="F1102">
        <v>3</v>
      </c>
      <c r="G1102">
        <v>70.88</v>
      </c>
      <c r="H1102">
        <v>0.27</v>
      </c>
      <c r="I1102" t="s">
        <v>1194</v>
      </c>
      <c r="J1102">
        <v>155.22720000000001</v>
      </c>
      <c r="K1102" s="5" t="str">
        <f>IF(salesD_1[[#This Row],[Total_Amount]]&gt;=2000,"High",IF(salesD_1[[#This Row],[Total_Amount]]&gt;=1000,"Medium","Low"))</f>
        <v>Low</v>
      </c>
    </row>
    <row r="1103" spans="1:11" x14ac:dyDescent="0.3">
      <c r="A1103" t="s">
        <v>2298</v>
      </c>
      <c r="B1103" s="2">
        <v>45641</v>
      </c>
      <c r="C1103" t="s">
        <v>218</v>
      </c>
      <c r="D1103" t="s">
        <v>821</v>
      </c>
      <c r="E1103" t="s">
        <v>1122</v>
      </c>
      <c r="F1103">
        <v>3</v>
      </c>
      <c r="G1103">
        <v>324.29000000000002</v>
      </c>
      <c r="H1103">
        <v>0.16</v>
      </c>
      <c r="I1103" t="s">
        <v>1194</v>
      </c>
      <c r="J1103">
        <v>817.21080000000006</v>
      </c>
      <c r="K1103" s="5" t="str">
        <f>IF(salesD_1[[#This Row],[Total_Amount]]&gt;=2000,"High",IF(salesD_1[[#This Row],[Total_Amount]]&gt;=1000,"Medium","Low"))</f>
        <v>Low</v>
      </c>
    </row>
    <row r="1104" spans="1:11" x14ac:dyDescent="0.3">
      <c r="A1104" t="s">
        <v>2299</v>
      </c>
      <c r="B1104" s="2">
        <v>45842</v>
      </c>
      <c r="C1104" t="s">
        <v>261</v>
      </c>
      <c r="D1104" t="s">
        <v>848</v>
      </c>
      <c r="E1104" t="s">
        <v>1131</v>
      </c>
      <c r="F1104">
        <v>4</v>
      </c>
      <c r="G1104">
        <v>243.92</v>
      </c>
      <c r="H1104">
        <v>0.02</v>
      </c>
      <c r="I1104" t="s">
        <v>1191</v>
      </c>
      <c r="J1104">
        <v>956.16639999999995</v>
      </c>
      <c r="K1104" s="5" t="str">
        <f>IF(salesD_1[[#This Row],[Total_Amount]]&gt;=2000,"High",IF(salesD_1[[#This Row],[Total_Amount]]&gt;=1000,"Medium","Low"))</f>
        <v>Low</v>
      </c>
    </row>
    <row r="1105" spans="1:11" x14ac:dyDescent="0.3">
      <c r="A1105" t="s">
        <v>2300</v>
      </c>
      <c r="B1105" s="2">
        <v>45257</v>
      </c>
      <c r="C1105" t="s">
        <v>602</v>
      </c>
      <c r="D1105" t="s">
        <v>891</v>
      </c>
      <c r="E1105" t="s">
        <v>1162</v>
      </c>
      <c r="F1105">
        <v>1</v>
      </c>
      <c r="G1105">
        <v>664.35</v>
      </c>
      <c r="H1105">
        <v>0</v>
      </c>
      <c r="I1105" t="s">
        <v>1189</v>
      </c>
      <c r="J1105">
        <v>664.35</v>
      </c>
      <c r="K1105" s="5" t="str">
        <f>IF(salesD_1[[#This Row],[Total_Amount]]&gt;=2000,"High",IF(salesD_1[[#This Row],[Total_Amount]]&gt;=1000,"Medium","Low"))</f>
        <v>Low</v>
      </c>
    </row>
    <row r="1106" spans="1:11" x14ac:dyDescent="0.3">
      <c r="A1106" t="s">
        <v>2301</v>
      </c>
      <c r="B1106" s="2">
        <v>45468</v>
      </c>
      <c r="C1106" t="s">
        <v>617</v>
      </c>
      <c r="D1106" t="s">
        <v>868</v>
      </c>
      <c r="E1106" t="s">
        <v>1154</v>
      </c>
      <c r="F1106">
        <v>2</v>
      </c>
      <c r="G1106">
        <v>218.07</v>
      </c>
      <c r="H1106">
        <v>0.19</v>
      </c>
      <c r="I1106" t="s">
        <v>1191</v>
      </c>
      <c r="J1106">
        <v>353.27339999999998</v>
      </c>
      <c r="K1106" s="5" t="str">
        <f>IF(salesD_1[[#This Row],[Total_Amount]]&gt;=2000,"High",IF(salesD_1[[#This Row],[Total_Amount]]&gt;=1000,"Medium","Low"))</f>
        <v>Low</v>
      </c>
    </row>
    <row r="1107" spans="1:11" x14ac:dyDescent="0.3">
      <c r="A1107" t="s">
        <v>2302</v>
      </c>
      <c r="B1107" s="2">
        <v>45228</v>
      </c>
      <c r="C1107" t="s">
        <v>615</v>
      </c>
      <c r="D1107" t="s">
        <v>848</v>
      </c>
      <c r="E1107" t="s">
        <v>1131</v>
      </c>
      <c r="F1107">
        <v>4</v>
      </c>
      <c r="G1107">
        <v>921.83</v>
      </c>
      <c r="H1107">
        <v>0.27</v>
      </c>
      <c r="I1107" t="s">
        <v>1189</v>
      </c>
      <c r="J1107">
        <v>2691.7435999999998</v>
      </c>
      <c r="K1107" s="5" t="str">
        <f>IF(salesD_1[[#This Row],[Total_Amount]]&gt;=2000,"High",IF(salesD_1[[#This Row],[Total_Amount]]&gt;=1000,"Medium","Low"))</f>
        <v>High</v>
      </c>
    </row>
    <row r="1108" spans="1:11" x14ac:dyDescent="0.3">
      <c r="A1108" t="s">
        <v>2303</v>
      </c>
      <c r="B1108" s="2">
        <v>45661</v>
      </c>
      <c r="C1108" t="s">
        <v>299</v>
      </c>
      <c r="D1108" t="s">
        <v>962</v>
      </c>
      <c r="E1108" t="s">
        <v>1122</v>
      </c>
      <c r="F1108">
        <v>3</v>
      </c>
      <c r="G1108">
        <v>326.2</v>
      </c>
      <c r="H1108">
        <v>0.22</v>
      </c>
      <c r="I1108" t="s">
        <v>1194</v>
      </c>
      <c r="J1108">
        <v>763.30799999999999</v>
      </c>
      <c r="K1108" s="5" t="str">
        <f>IF(salesD_1[[#This Row],[Total_Amount]]&gt;=2000,"High",IF(salesD_1[[#This Row],[Total_Amount]]&gt;=1000,"Medium","Low"))</f>
        <v>Low</v>
      </c>
    </row>
    <row r="1109" spans="1:11" x14ac:dyDescent="0.3">
      <c r="A1109" t="s">
        <v>2304</v>
      </c>
      <c r="B1109" s="2">
        <v>45701</v>
      </c>
      <c r="C1109" t="s">
        <v>725</v>
      </c>
      <c r="D1109" t="s">
        <v>855</v>
      </c>
      <c r="E1109" t="s">
        <v>1178</v>
      </c>
      <c r="F1109">
        <v>1</v>
      </c>
      <c r="G1109">
        <v>244.25</v>
      </c>
      <c r="H1109">
        <v>0.09</v>
      </c>
      <c r="I1109" t="s">
        <v>1191</v>
      </c>
      <c r="J1109">
        <v>222.26750000000001</v>
      </c>
      <c r="K1109" s="5" t="str">
        <f>IF(salesD_1[[#This Row],[Total_Amount]]&gt;=2000,"High",IF(salesD_1[[#This Row],[Total_Amount]]&gt;=1000,"Medium","Low"))</f>
        <v>Low</v>
      </c>
    </row>
    <row r="1110" spans="1:11" x14ac:dyDescent="0.3">
      <c r="A1110" t="s">
        <v>2305</v>
      </c>
      <c r="B1110" s="2">
        <v>45448</v>
      </c>
      <c r="C1110" t="s">
        <v>592</v>
      </c>
      <c r="D1110" t="s">
        <v>995</v>
      </c>
      <c r="E1110" t="s">
        <v>1154</v>
      </c>
      <c r="F1110">
        <v>3</v>
      </c>
      <c r="G1110">
        <v>808.87</v>
      </c>
      <c r="H1110">
        <v>0.12</v>
      </c>
      <c r="I1110" t="s">
        <v>1194</v>
      </c>
      <c r="J1110">
        <v>2135.4168</v>
      </c>
      <c r="K1110" s="5" t="str">
        <f>IF(salesD_1[[#This Row],[Total_Amount]]&gt;=2000,"High",IF(salesD_1[[#This Row],[Total_Amount]]&gt;=1000,"Medium","Low"))</f>
        <v>High</v>
      </c>
    </row>
    <row r="1111" spans="1:11" x14ac:dyDescent="0.3">
      <c r="A1111" t="s">
        <v>2306</v>
      </c>
      <c r="B1111" s="2">
        <v>45387</v>
      </c>
      <c r="C1111" t="s">
        <v>546</v>
      </c>
      <c r="D1111" t="s">
        <v>900</v>
      </c>
      <c r="E1111" t="s">
        <v>1126</v>
      </c>
      <c r="F1111">
        <v>3</v>
      </c>
      <c r="G1111">
        <v>826.15</v>
      </c>
      <c r="H1111">
        <v>0</v>
      </c>
      <c r="I1111" t="s">
        <v>1191</v>
      </c>
      <c r="J1111">
        <v>2478.4499999999998</v>
      </c>
      <c r="K1111" s="5" t="str">
        <f>IF(salesD_1[[#This Row],[Total_Amount]]&gt;=2000,"High",IF(salesD_1[[#This Row],[Total_Amount]]&gt;=1000,"Medium","Low"))</f>
        <v>High</v>
      </c>
    </row>
    <row r="1112" spans="1:11" x14ac:dyDescent="0.3">
      <c r="A1112" t="s">
        <v>2307</v>
      </c>
      <c r="B1112" s="2">
        <v>45652</v>
      </c>
      <c r="C1112" t="s">
        <v>327</v>
      </c>
      <c r="D1112" t="s">
        <v>878</v>
      </c>
      <c r="E1112" t="s">
        <v>1178</v>
      </c>
      <c r="F1112">
        <v>3</v>
      </c>
      <c r="G1112">
        <v>631.20000000000005</v>
      </c>
      <c r="H1112">
        <v>0.24</v>
      </c>
      <c r="I1112" t="s">
        <v>1189</v>
      </c>
      <c r="J1112">
        <v>1439.136</v>
      </c>
      <c r="K1112" s="5" t="str">
        <f>IF(salesD_1[[#This Row],[Total_Amount]]&gt;=2000,"High",IF(salesD_1[[#This Row],[Total_Amount]]&gt;=1000,"Medium","Low"))</f>
        <v>Medium</v>
      </c>
    </row>
    <row r="1113" spans="1:11" x14ac:dyDescent="0.3">
      <c r="A1113" t="s">
        <v>2308</v>
      </c>
      <c r="B1113" s="2">
        <v>45316</v>
      </c>
      <c r="C1113" t="s">
        <v>456</v>
      </c>
      <c r="D1113" t="s">
        <v>986</v>
      </c>
      <c r="E1113" t="s">
        <v>1154</v>
      </c>
      <c r="F1113">
        <v>1</v>
      </c>
      <c r="G1113">
        <v>937.01</v>
      </c>
      <c r="H1113">
        <v>7.0000000000000007E-2</v>
      </c>
      <c r="I1113" t="s">
        <v>1189</v>
      </c>
      <c r="J1113">
        <v>871.41929999999991</v>
      </c>
      <c r="K1113" s="5" t="str">
        <f>IF(salesD_1[[#This Row],[Total_Amount]]&gt;=2000,"High",IF(salesD_1[[#This Row],[Total_Amount]]&gt;=1000,"Medium","Low"))</f>
        <v>Low</v>
      </c>
    </row>
    <row r="1114" spans="1:11" x14ac:dyDescent="0.3">
      <c r="A1114" t="s">
        <v>2309</v>
      </c>
      <c r="B1114" s="2">
        <v>45316</v>
      </c>
      <c r="C1114" t="s">
        <v>274</v>
      </c>
      <c r="D1114" t="s">
        <v>1032</v>
      </c>
      <c r="E1114" t="s">
        <v>1138</v>
      </c>
      <c r="F1114">
        <v>2</v>
      </c>
      <c r="G1114">
        <v>644</v>
      </c>
      <c r="H1114">
        <v>0.04</v>
      </c>
      <c r="I1114" t="s">
        <v>1191</v>
      </c>
      <c r="J1114">
        <v>1236.48</v>
      </c>
      <c r="K1114" s="5" t="str">
        <f>IF(salesD_1[[#This Row],[Total_Amount]]&gt;=2000,"High",IF(salesD_1[[#This Row],[Total_Amount]]&gt;=1000,"Medium","Low"))</f>
        <v>Medium</v>
      </c>
    </row>
    <row r="1115" spans="1:11" x14ac:dyDescent="0.3">
      <c r="A1115" t="s">
        <v>2310</v>
      </c>
      <c r="B1115" s="2">
        <v>45888</v>
      </c>
      <c r="C1115" t="s">
        <v>197</v>
      </c>
      <c r="D1115" t="s">
        <v>1086</v>
      </c>
      <c r="E1115" t="s">
        <v>1138</v>
      </c>
      <c r="F1115">
        <v>3</v>
      </c>
      <c r="G1115">
        <v>629.58000000000004</v>
      </c>
      <c r="H1115">
        <v>0.05</v>
      </c>
      <c r="I1115" t="s">
        <v>1189</v>
      </c>
      <c r="J1115">
        <v>1794.3030000000001</v>
      </c>
      <c r="K1115" s="5" t="str">
        <f>IF(salesD_1[[#This Row],[Total_Amount]]&gt;=2000,"High",IF(salesD_1[[#This Row],[Total_Amount]]&gt;=1000,"Medium","Low"))</f>
        <v>Medium</v>
      </c>
    </row>
    <row r="1116" spans="1:11" x14ac:dyDescent="0.3">
      <c r="A1116" t="s">
        <v>2311</v>
      </c>
      <c r="B1116" s="2">
        <v>45791</v>
      </c>
      <c r="C1116" t="s">
        <v>737</v>
      </c>
      <c r="D1116" t="s">
        <v>1074</v>
      </c>
      <c r="E1116" t="s">
        <v>1126</v>
      </c>
      <c r="F1116">
        <v>2</v>
      </c>
      <c r="G1116">
        <v>121.52</v>
      </c>
      <c r="H1116">
        <v>0.18</v>
      </c>
      <c r="I1116" t="s">
        <v>1194</v>
      </c>
      <c r="J1116">
        <v>199.2928</v>
      </c>
      <c r="K1116" s="5" t="str">
        <f>IF(salesD_1[[#This Row],[Total_Amount]]&gt;=2000,"High",IF(salesD_1[[#This Row],[Total_Amount]]&gt;=1000,"Medium","Low"))</f>
        <v>Low</v>
      </c>
    </row>
    <row r="1117" spans="1:11" x14ac:dyDescent="0.3">
      <c r="A1117" t="s">
        <v>2312</v>
      </c>
      <c r="B1117" s="2">
        <v>45420</v>
      </c>
      <c r="C1117" t="s">
        <v>644</v>
      </c>
      <c r="D1117" t="s">
        <v>1007</v>
      </c>
      <c r="E1117" t="s">
        <v>1178</v>
      </c>
      <c r="F1117">
        <v>2</v>
      </c>
      <c r="G1117">
        <v>549.83000000000004</v>
      </c>
      <c r="H1117">
        <v>7.0000000000000007E-2</v>
      </c>
      <c r="I1117" t="s">
        <v>1191</v>
      </c>
      <c r="J1117">
        <v>1022.6838</v>
      </c>
      <c r="K1117" s="5" t="str">
        <f>IF(salesD_1[[#This Row],[Total_Amount]]&gt;=2000,"High",IF(salesD_1[[#This Row],[Total_Amount]]&gt;=1000,"Medium","Low"))</f>
        <v>Medium</v>
      </c>
    </row>
    <row r="1118" spans="1:11" x14ac:dyDescent="0.3">
      <c r="A1118" t="s">
        <v>2313</v>
      </c>
      <c r="B1118" s="2">
        <v>45219</v>
      </c>
      <c r="C1118" t="s">
        <v>260</v>
      </c>
      <c r="D1118" t="s">
        <v>841</v>
      </c>
      <c r="E1118" t="s">
        <v>1147</v>
      </c>
      <c r="F1118">
        <v>3</v>
      </c>
      <c r="G1118">
        <v>278.38</v>
      </c>
      <c r="H1118">
        <v>0.03</v>
      </c>
      <c r="I1118" t="s">
        <v>1189</v>
      </c>
      <c r="J1118">
        <v>810.08579999999995</v>
      </c>
      <c r="K1118" s="5" t="str">
        <f>IF(salesD_1[[#This Row],[Total_Amount]]&gt;=2000,"High",IF(salesD_1[[#This Row],[Total_Amount]]&gt;=1000,"Medium","Low"))</f>
        <v>Low</v>
      </c>
    </row>
    <row r="1119" spans="1:11" x14ac:dyDescent="0.3">
      <c r="A1119" t="s">
        <v>2314</v>
      </c>
      <c r="B1119" s="2">
        <v>45510</v>
      </c>
      <c r="C1119" t="s">
        <v>696</v>
      </c>
      <c r="D1119" t="s">
        <v>1101</v>
      </c>
      <c r="E1119" t="s">
        <v>1131</v>
      </c>
      <c r="F1119">
        <v>4</v>
      </c>
      <c r="G1119">
        <v>723.66</v>
      </c>
      <c r="H1119">
        <v>0.03</v>
      </c>
      <c r="I1119" t="s">
        <v>1191</v>
      </c>
      <c r="J1119">
        <v>2807.8008</v>
      </c>
      <c r="K1119" s="5" t="str">
        <f>IF(salesD_1[[#This Row],[Total_Amount]]&gt;=2000,"High",IF(salesD_1[[#This Row],[Total_Amount]]&gt;=1000,"Medium","Low"))</f>
        <v>High</v>
      </c>
    </row>
    <row r="1120" spans="1:11" x14ac:dyDescent="0.3">
      <c r="A1120" t="s">
        <v>2315</v>
      </c>
      <c r="B1120" s="2">
        <v>45687</v>
      </c>
      <c r="C1120" t="s">
        <v>353</v>
      </c>
      <c r="D1120" t="s">
        <v>1029</v>
      </c>
      <c r="E1120" t="s">
        <v>1151</v>
      </c>
      <c r="F1120">
        <v>1</v>
      </c>
      <c r="G1120">
        <v>724.74</v>
      </c>
      <c r="H1120">
        <v>0.15</v>
      </c>
      <c r="I1120" t="s">
        <v>1191</v>
      </c>
      <c r="J1120">
        <v>616.029</v>
      </c>
      <c r="K1120" s="5" t="str">
        <f>IF(salesD_1[[#This Row],[Total_Amount]]&gt;=2000,"High",IF(salesD_1[[#This Row],[Total_Amount]]&gt;=1000,"Medium","Low"))</f>
        <v>Low</v>
      </c>
    </row>
    <row r="1121" spans="1:11" x14ac:dyDescent="0.3">
      <c r="A1121" t="s">
        <v>2316</v>
      </c>
      <c r="B1121" s="2">
        <v>45271</v>
      </c>
      <c r="C1121" t="s">
        <v>721</v>
      </c>
      <c r="D1121" t="s">
        <v>868</v>
      </c>
      <c r="E1121" t="s">
        <v>1134</v>
      </c>
      <c r="F1121">
        <v>2</v>
      </c>
      <c r="G1121">
        <v>961.84</v>
      </c>
      <c r="H1121">
        <v>0.25</v>
      </c>
      <c r="I1121" t="s">
        <v>1191</v>
      </c>
      <c r="J1121">
        <v>1442.76</v>
      </c>
      <c r="K1121" s="5" t="str">
        <f>IF(salesD_1[[#This Row],[Total_Amount]]&gt;=2000,"High",IF(salesD_1[[#This Row],[Total_Amount]]&gt;=1000,"Medium","Low"))</f>
        <v>Medium</v>
      </c>
    </row>
    <row r="1122" spans="1:11" x14ac:dyDescent="0.3">
      <c r="A1122" t="s">
        <v>2317</v>
      </c>
      <c r="B1122" s="2">
        <v>45446</v>
      </c>
      <c r="C1122" t="s">
        <v>56</v>
      </c>
      <c r="D1122" t="s">
        <v>919</v>
      </c>
      <c r="E1122" t="s">
        <v>1169</v>
      </c>
      <c r="F1122">
        <v>4</v>
      </c>
      <c r="G1122">
        <v>21.12</v>
      </c>
      <c r="H1122">
        <v>0.18</v>
      </c>
      <c r="I1122" t="s">
        <v>1194</v>
      </c>
      <c r="J1122">
        <v>69.273600000000002</v>
      </c>
      <c r="K1122" s="5" t="str">
        <f>IF(salesD_1[[#This Row],[Total_Amount]]&gt;=2000,"High",IF(salesD_1[[#This Row],[Total_Amount]]&gt;=1000,"Medium","Low"))</f>
        <v>Low</v>
      </c>
    </row>
    <row r="1123" spans="1:11" x14ac:dyDescent="0.3">
      <c r="A1123" t="s">
        <v>2318</v>
      </c>
      <c r="B1123" s="2">
        <v>45579</v>
      </c>
      <c r="C1123" t="s">
        <v>519</v>
      </c>
      <c r="D1123" t="s">
        <v>787</v>
      </c>
      <c r="E1123" t="s">
        <v>1134</v>
      </c>
      <c r="F1123">
        <v>3</v>
      </c>
      <c r="G1123">
        <v>819.93</v>
      </c>
      <c r="H1123">
        <v>0.08</v>
      </c>
      <c r="I1123" t="s">
        <v>1191</v>
      </c>
      <c r="J1123">
        <v>2263.0068000000001</v>
      </c>
      <c r="K1123" s="5" t="str">
        <f>IF(salesD_1[[#This Row],[Total_Amount]]&gt;=2000,"High",IF(salesD_1[[#This Row],[Total_Amount]]&gt;=1000,"Medium","Low"))</f>
        <v>High</v>
      </c>
    </row>
    <row r="1124" spans="1:11" x14ac:dyDescent="0.3">
      <c r="A1124" t="s">
        <v>2319</v>
      </c>
      <c r="B1124" s="2">
        <v>45725</v>
      </c>
      <c r="C1124" t="s">
        <v>486</v>
      </c>
      <c r="D1124" t="s">
        <v>936</v>
      </c>
      <c r="E1124" t="s">
        <v>1117</v>
      </c>
      <c r="F1124">
        <v>2</v>
      </c>
      <c r="G1124">
        <v>700.95</v>
      </c>
      <c r="H1124">
        <v>0.18</v>
      </c>
      <c r="I1124" t="s">
        <v>1189</v>
      </c>
      <c r="J1124">
        <v>1149.558</v>
      </c>
      <c r="K1124" s="5" t="str">
        <f>IF(salesD_1[[#This Row],[Total_Amount]]&gt;=2000,"High",IF(salesD_1[[#This Row],[Total_Amount]]&gt;=1000,"Medium","Low"))</f>
        <v>Medium</v>
      </c>
    </row>
    <row r="1125" spans="1:11" x14ac:dyDescent="0.3">
      <c r="A1125" t="s">
        <v>2320</v>
      </c>
      <c r="B1125" s="2">
        <v>45910</v>
      </c>
      <c r="C1125" t="s">
        <v>261</v>
      </c>
      <c r="D1125" t="s">
        <v>855</v>
      </c>
      <c r="E1125" t="s">
        <v>1164</v>
      </c>
      <c r="F1125">
        <v>2</v>
      </c>
      <c r="G1125">
        <v>456.38</v>
      </c>
      <c r="H1125">
        <v>0.12</v>
      </c>
      <c r="I1125" t="s">
        <v>1189</v>
      </c>
      <c r="J1125">
        <v>803.22879999999998</v>
      </c>
      <c r="K1125" s="5" t="str">
        <f>IF(salesD_1[[#This Row],[Total_Amount]]&gt;=2000,"High",IF(salesD_1[[#This Row],[Total_Amount]]&gt;=1000,"Medium","Low"))</f>
        <v>Low</v>
      </c>
    </row>
    <row r="1126" spans="1:11" x14ac:dyDescent="0.3">
      <c r="A1126" t="s">
        <v>2321</v>
      </c>
      <c r="B1126" s="2">
        <v>45447</v>
      </c>
      <c r="C1126" t="s">
        <v>580</v>
      </c>
      <c r="D1126" t="s">
        <v>1041</v>
      </c>
      <c r="E1126" t="s">
        <v>1164</v>
      </c>
      <c r="F1126">
        <v>3</v>
      </c>
      <c r="G1126">
        <v>291.05</v>
      </c>
      <c r="H1126">
        <v>0.3</v>
      </c>
      <c r="I1126" t="s">
        <v>1189</v>
      </c>
      <c r="J1126">
        <v>611.20500000000004</v>
      </c>
      <c r="K1126" s="5" t="str">
        <f>IF(salesD_1[[#This Row],[Total_Amount]]&gt;=2000,"High",IF(salesD_1[[#This Row],[Total_Amount]]&gt;=1000,"Medium","Low"))</f>
        <v>Low</v>
      </c>
    </row>
    <row r="1127" spans="1:11" x14ac:dyDescent="0.3">
      <c r="A1127" t="s">
        <v>2322</v>
      </c>
      <c r="B1127" s="2">
        <v>45307</v>
      </c>
      <c r="C1127" t="s">
        <v>396</v>
      </c>
      <c r="D1127" t="s">
        <v>1098</v>
      </c>
      <c r="E1127" t="s">
        <v>1166</v>
      </c>
      <c r="F1127">
        <v>2</v>
      </c>
      <c r="G1127">
        <v>463.52</v>
      </c>
      <c r="H1127">
        <v>0.27</v>
      </c>
      <c r="I1127" t="s">
        <v>1191</v>
      </c>
      <c r="J1127">
        <v>676.73919999999998</v>
      </c>
      <c r="K1127" s="5" t="str">
        <f>IF(salesD_1[[#This Row],[Total_Amount]]&gt;=2000,"High",IF(salesD_1[[#This Row],[Total_Amount]]&gt;=1000,"Medium","Low"))</f>
        <v>Low</v>
      </c>
    </row>
    <row r="1128" spans="1:11" x14ac:dyDescent="0.3">
      <c r="A1128" t="s">
        <v>2323</v>
      </c>
      <c r="B1128" s="2">
        <v>45653</v>
      </c>
      <c r="C1128" t="s">
        <v>609</v>
      </c>
      <c r="D1128" t="s">
        <v>787</v>
      </c>
      <c r="E1128" t="s">
        <v>1172</v>
      </c>
      <c r="F1128">
        <v>3</v>
      </c>
      <c r="G1128">
        <v>241.64</v>
      </c>
      <c r="H1128">
        <v>0.28999999999999998</v>
      </c>
      <c r="I1128" t="s">
        <v>1191</v>
      </c>
      <c r="J1128">
        <v>514.69319999999993</v>
      </c>
      <c r="K1128" s="5" t="str">
        <f>IF(salesD_1[[#This Row],[Total_Amount]]&gt;=2000,"High",IF(salesD_1[[#This Row],[Total_Amount]]&gt;=1000,"Medium","Low"))</f>
        <v>Low</v>
      </c>
    </row>
    <row r="1129" spans="1:11" x14ac:dyDescent="0.3">
      <c r="A1129" t="s">
        <v>2324</v>
      </c>
      <c r="B1129" s="2">
        <v>45817</v>
      </c>
      <c r="C1129" t="s">
        <v>764</v>
      </c>
      <c r="D1129" t="s">
        <v>897</v>
      </c>
      <c r="E1129" t="s">
        <v>1154</v>
      </c>
      <c r="F1129">
        <v>2</v>
      </c>
      <c r="G1129">
        <v>47.86</v>
      </c>
      <c r="H1129">
        <v>0.03</v>
      </c>
      <c r="I1129" t="s">
        <v>1191</v>
      </c>
      <c r="J1129">
        <v>92.848399999999998</v>
      </c>
      <c r="K1129" s="5" t="str">
        <f>IF(salesD_1[[#This Row],[Total_Amount]]&gt;=2000,"High",IF(salesD_1[[#This Row],[Total_Amount]]&gt;=1000,"Medium","Low"))</f>
        <v>Low</v>
      </c>
    </row>
    <row r="1130" spans="1:11" x14ac:dyDescent="0.3">
      <c r="A1130" t="s">
        <v>2325</v>
      </c>
      <c r="B1130" s="2">
        <v>45509</v>
      </c>
      <c r="C1130" t="s">
        <v>557</v>
      </c>
      <c r="D1130" t="s">
        <v>1089</v>
      </c>
      <c r="E1130" t="s">
        <v>1131</v>
      </c>
      <c r="F1130">
        <v>1</v>
      </c>
      <c r="G1130">
        <v>805.07</v>
      </c>
      <c r="H1130">
        <v>0.06</v>
      </c>
      <c r="I1130" t="s">
        <v>1194</v>
      </c>
      <c r="J1130">
        <v>756.76580000000001</v>
      </c>
      <c r="K1130" s="5" t="str">
        <f>IF(salesD_1[[#This Row],[Total_Amount]]&gt;=2000,"High",IF(salesD_1[[#This Row],[Total_Amount]]&gt;=1000,"Medium","Low"))</f>
        <v>Low</v>
      </c>
    </row>
    <row r="1131" spans="1:11" x14ac:dyDescent="0.3">
      <c r="A1131" t="s">
        <v>2326</v>
      </c>
      <c r="B1131" s="2">
        <v>45753</v>
      </c>
      <c r="C1131" t="s">
        <v>598</v>
      </c>
      <c r="D1131" t="s">
        <v>910</v>
      </c>
      <c r="E1131" t="s">
        <v>1122</v>
      </c>
      <c r="F1131">
        <v>3</v>
      </c>
      <c r="G1131">
        <v>848.48</v>
      </c>
      <c r="H1131">
        <v>0</v>
      </c>
      <c r="I1131" t="s">
        <v>1194</v>
      </c>
      <c r="J1131">
        <v>2545.44</v>
      </c>
      <c r="K1131" s="5" t="str">
        <f>IF(salesD_1[[#This Row],[Total_Amount]]&gt;=2000,"High",IF(salesD_1[[#This Row],[Total_Amount]]&gt;=1000,"Medium","Low"))</f>
        <v>High</v>
      </c>
    </row>
    <row r="1132" spans="1:11" x14ac:dyDescent="0.3">
      <c r="A1132" t="s">
        <v>2327</v>
      </c>
      <c r="B1132" s="2">
        <v>45512</v>
      </c>
      <c r="C1132" t="s">
        <v>412</v>
      </c>
      <c r="D1132" t="s">
        <v>971</v>
      </c>
      <c r="E1132" t="s">
        <v>1147</v>
      </c>
      <c r="F1132">
        <v>2</v>
      </c>
      <c r="G1132">
        <v>568.95000000000005</v>
      </c>
      <c r="H1132">
        <v>0.22</v>
      </c>
      <c r="I1132" t="s">
        <v>1189</v>
      </c>
      <c r="J1132">
        <v>887.56200000000013</v>
      </c>
      <c r="K1132" s="5" t="str">
        <f>IF(salesD_1[[#This Row],[Total_Amount]]&gt;=2000,"High",IF(salesD_1[[#This Row],[Total_Amount]]&gt;=1000,"Medium","Low"))</f>
        <v>Low</v>
      </c>
    </row>
    <row r="1133" spans="1:11" x14ac:dyDescent="0.3">
      <c r="A1133" t="s">
        <v>2328</v>
      </c>
      <c r="B1133" s="2">
        <v>45764</v>
      </c>
      <c r="C1133" t="s">
        <v>290</v>
      </c>
      <c r="D1133" t="s">
        <v>971</v>
      </c>
      <c r="E1133" t="s">
        <v>1157</v>
      </c>
      <c r="F1133">
        <v>3</v>
      </c>
      <c r="G1133">
        <v>269.83999999999997</v>
      </c>
      <c r="H1133">
        <v>0.05</v>
      </c>
      <c r="I1133" t="s">
        <v>1191</v>
      </c>
      <c r="J1133">
        <v>769.04399999999998</v>
      </c>
      <c r="K1133" s="5" t="str">
        <f>IF(salesD_1[[#This Row],[Total_Amount]]&gt;=2000,"High",IF(salesD_1[[#This Row],[Total_Amount]]&gt;=1000,"Medium","Low"))</f>
        <v>Low</v>
      </c>
    </row>
    <row r="1134" spans="1:11" x14ac:dyDescent="0.3">
      <c r="A1134" t="s">
        <v>2329</v>
      </c>
      <c r="B1134" s="2">
        <v>45746</v>
      </c>
      <c r="C1134" t="s">
        <v>502</v>
      </c>
      <c r="D1134" t="s">
        <v>998</v>
      </c>
      <c r="E1134" t="s">
        <v>1162</v>
      </c>
      <c r="F1134">
        <v>4</v>
      </c>
      <c r="G1134">
        <v>267.36</v>
      </c>
      <c r="H1134">
        <v>0.27</v>
      </c>
      <c r="I1134" t="s">
        <v>1191</v>
      </c>
      <c r="J1134">
        <v>780.69119999999998</v>
      </c>
      <c r="K1134" s="5" t="str">
        <f>IF(salesD_1[[#This Row],[Total_Amount]]&gt;=2000,"High",IF(salesD_1[[#This Row],[Total_Amount]]&gt;=1000,"Medium","Low"))</f>
        <v>Low</v>
      </c>
    </row>
    <row r="1135" spans="1:11" x14ac:dyDescent="0.3">
      <c r="A1135" t="s">
        <v>2330</v>
      </c>
      <c r="B1135" s="2">
        <v>45647</v>
      </c>
      <c r="C1135" t="s">
        <v>224</v>
      </c>
      <c r="D1135" t="s">
        <v>919</v>
      </c>
      <c r="E1135" t="s">
        <v>1122</v>
      </c>
      <c r="F1135">
        <v>1</v>
      </c>
      <c r="G1135">
        <v>438.41</v>
      </c>
      <c r="H1135">
        <v>0.09</v>
      </c>
      <c r="I1135" t="s">
        <v>1189</v>
      </c>
      <c r="J1135">
        <v>398.95310000000012</v>
      </c>
      <c r="K1135" s="5" t="str">
        <f>IF(salesD_1[[#This Row],[Total_Amount]]&gt;=2000,"High",IF(salesD_1[[#This Row],[Total_Amount]]&gt;=1000,"Medium","Low"))</f>
        <v>Low</v>
      </c>
    </row>
    <row r="1136" spans="1:11" x14ac:dyDescent="0.3">
      <c r="A1136" t="s">
        <v>2331</v>
      </c>
      <c r="B1136" s="2">
        <v>45443</v>
      </c>
      <c r="C1136" t="s">
        <v>293</v>
      </c>
      <c r="D1136" t="s">
        <v>965</v>
      </c>
      <c r="E1136" t="s">
        <v>1175</v>
      </c>
      <c r="F1136">
        <v>2</v>
      </c>
      <c r="G1136">
        <v>86.72</v>
      </c>
      <c r="H1136">
        <v>0.28000000000000003</v>
      </c>
      <c r="I1136" t="s">
        <v>1194</v>
      </c>
      <c r="J1136">
        <v>124.8768</v>
      </c>
      <c r="K1136" s="5" t="str">
        <f>IF(salesD_1[[#This Row],[Total_Amount]]&gt;=2000,"High",IF(salesD_1[[#This Row],[Total_Amount]]&gt;=1000,"Medium","Low"))</f>
        <v>Low</v>
      </c>
    </row>
    <row r="1137" spans="1:11" x14ac:dyDescent="0.3">
      <c r="A1137" t="s">
        <v>2332</v>
      </c>
      <c r="B1137" s="2">
        <v>45722</v>
      </c>
      <c r="C1137" t="s">
        <v>677</v>
      </c>
      <c r="D1137" t="s">
        <v>1080</v>
      </c>
      <c r="E1137" t="s">
        <v>1141</v>
      </c>
      <c r="F1137">
        <v>4</v>
      </c>
      <c r="G1137">
        <v>630.21</v>
      </c>
      <c r="H1137">
        <v>0.14000000000000001</v>
      </c>
      <c r="I1137" t="s">
        <v>1194</v>
      </c>
      <c r="J1137">
        <v>2167.9223999999999</v>
      </c>
      <c r="K1137" s="5" t="str">
        <f>IF(salesD_1[[#This Row],[Total_Amount]]&gt;=2000,"High",IF(salesD_1[[#This Row],[Total_Amount]]&gt;=1000,"Medium","Low"))</f>
        <v>High</v>
      </c>
    </row>
    <row r="1138" spans="1:11" x14ac:dyDescent="0.3">
      <c r="A1138" t="s">
        <v>2333</v>
      </c>
      <c r="B1138" s="2">
        <v>45575</v>
      </c>
      <c r="C1138" t="s">
        <v>577</v>
      </c>
      <c r="D1138" t="s">
        <v>989</v>
      </c>
      <c r="E1138" t="s">
        <v>1141</v>
      </c>
      <c r="F1138">
        <v>3</v>
      </c>
      <c r="G1138">
        <v>180.84</v>
      </c>
      <c r="H1138">
        <v>0.03</v>
      </c>
      <c r="I1138" t="s">
        <v>1191</v>
      </c>
      <c r="J1138">
        <v>526.24439999999993</v>
      </c>
      <c r="K1138" s="5" t="str">
        <f>IF(salesD_1[[#This Row],[Total_Amount]]&gt;=2000,"High",IF(salesD_1[[#This Row],[Total_Amount]]&gt;=1000,"Medium","Low"))</f>
        <v>Low</v>
      </c>
    </row>
    <row r="1139" spans="1:11" x14ac:dyDescent="0.3">
      <c r="A1139" t="s">
        <v>2334</v>
      </c>
      <c r="B1139" s="2">
        <v>45441</v>
      </c>
      <c r="C1139" t="s">
        <v>23</v>
      </c>
      <c r="D1139" t="s">
        <v>1004</v>
      </c>
      <c r="E1139" t="s">
        <v>1169</v>
      </c>
      <c r="F1139">
        <v>1</v>
      </c>
      <c r="G1139">
        <v>453.41</v>
      </c>
      <c r="H1139">
        <v>0.04</v>
      </c>
      <c r="I1139" t="s">
        <v>1194</v>
      </c>
      <c r="J1139">
        <v>435.27359999999999</v>
      </c>
      <c r="K1139" s="5" t="str">
        <f>IF(salesD_1[[#This Row],[Total_Amount]]&gt;=2000,"High",IF(salesD_1[[#This Row],[Total_Amount]]&gt;=1000,"Medium","Low"))</f>
        <v>Low</v>
      </c>
    </row>
    <row r="1140" spans="1:11" x14ac:dyDescent="0.3">
      <c r="A1140" t="s">
        <v>2335</v>
      </c>
      <c r="B1140" s="2">
        <v>45940</v>
      </c>
      <c r="C1140" t="s">
        <v>66</v>
      </c>
      <c r="D1140" t="s">
        <v>965</v>
      </c>
      <c r="E1140" t="s">
        <v>1141</v>
      </c>
      <c r="F1140">
        <v>1</v>
      </c>
      <c r="G1140">
        <v>629.09</v>
      </c>
      <c r="H1140">
        <v>0.02</v>
      </c>
      <c r="I1140" t="s">
        <v>1189</v>
      </c>
      <c r="J1140">
        <v>616.50819999999999</v>
      </c>
      <c r="K1140" s="5" t="str">
        <f>IF(salesD_1[[#This Row],[Total_Amount]]&gt;=2000,"High",IF(salesD_1[[#This Row],[Total_Amount]]&gt;=1000,"Medium","Low"))</f>
        <v>Low</v>
      </c>
    </row>
    <row r="1141" spans="1:11" x14ac:dyDescent="0.3">
      <c r="A1141" t="s">
        <v>2336</v>
      </c>
      <c r="B1141" s="2">
        <v>45518</v>
      </c>
      <c r="C1141" t="s">
        <v>61</v>
      </c>
      <c r="D1141" t="s">
        <v>1044</v>
      </c>
      <c r="E1141" t="s">
        <v>1126</v>
      </c>
      <c r="F1141">
        <v>2</v>
      </c>
      <c r="G1141">
        <v>257.45</v>
      </c>
      <c r="H1141">
        <v>0</v>
      </c>
      <c r="I1141" t="s">
        <v>1194</v>
      </c>
      <c r="J1141">
        <v>514.9</v>
      </c>
      <c r="K1141" s="5" t="str">
        <f>IF(salesD_1[[#This Row],[Total_Amount]]&gt;=2000,"High",IF(salesD_1[[#This Row],[Total_Amount]]&gt;=1000,"Medium","Low"))</f>
        <v>Low</v>
      </c>
    </row>
    <row r="1142" spans="1:11" x14ac:dyDescent="0.3">
      <c r="A1142" t="s">
        <v>2337</v>
      </c>
      <c r="B1142" s="2">
        <v>45861</v>
      </c>
      <c r="C1142" t="s">
        <v>317</v>
      </c>
      <c r="D1142" t="s">
        <v>910</v>
      </c>
      <c r="E1142" t="s">
        <v>1166</v>
      </c>
      <c r="F1142">
        <v>2</v>
      </c>
      <c r="G1142">
        <v>696.61</v>
      </c>
      <c r="H1142">
        <v>0.17</v>
      </c>
      <c r="I1142" t="s">
        <v>1191</v>
      </c>
      <c r="J1142">
        <v>1156.3725999999999</v>
      </c>
      <c r="K1142" s="5" t="str">
        <f>IF(salesD_1[[#This Row],[Total_Amount]]&gt;=2000,"High",IF(salesD_1[[#This Row],[Total_Amount]]&gt;=1000,"Medium","Low"))</f>
        <v>Medium</v>
      </c>
    </row>
    <row r="1143" spans="1:11" x14ac:dyDescent="0.3">
      <c r="A1143" t="s">
        <v>2338</v>
      </c>
      <c r="B1143" s="2">
        <v>45416</v>
      </c>
      <c r="C1143" t="s">
        <v>598</v>
      </c>
      <c r="D1143" t="s">
        <v>948</v>
      </c>
      <c r="E1143" t="s">
        <v>1144</v>
      </c>
      <c r="F1143">
        <v>2</v>
      </c>
      <c r="G1143">
        <v>143.79</v>
      </c>
      <c r="H1143">
        <v>0.1</v>
      </c>
      <c r="I1143" t="s">
        <v>1191</v>
      </c>
      <c r="J1143">
        <v>258.822</v>
      </c>
      <c r="K1143" s="5" t="str">
        <f>IF(salesD_1[[#This Row],[Total_Amount]]&gt;=2000,"High",IF(salesD_1[[#This Row],[Total_Amount]]&gt;=1000,"Medium","Low"))</f>
        <v>Low</v>
      </c>
    </row>
    <row r="1144" spans="1:11" x14ac:dyDescent="0.3">
      <c r="A1144" t="s">
        <v>2339</v>
      </c>
      <c r="B1144" s="2">
        <v>45608</v>
      </c>
      <c r="C1144" t="s">
        <v>488</v>
      </c>
      <c r="D1144" t="s">
        <v>1062</v>
      </c>
      <c r="E1144" t="s">
        <v>1122</v>
      </c>
      <c r="F1144">
        <v>3</v>
      </c>
      <c r="G1144">
        <v>460.93</v>
      </c>
      <c r="H1144">
        <v>0.19</v>
      </c>
      <c r="I1144" t="s">
        <v>1194</v>
      </c>
      <c r="J1144">
        <v>1120.0599</v>
      </c>
      <c r="K1144" s="5" t="str">
        <f>IF(salesD_1[[#This Row],[Total_Amount]]&gt;=2000,"High",IF(salesD_1[[#This Row],[Total_Amount]]&gt;=1000,"Medium","Low"))</f>
        <v>Medium</v>
      </c>
    </row>
    <row r="1145" spans="1:11" x14ac:dyDescent="0.3">
      <c r="A1145" t="s">
        <v>2340</v>
      </c>
      <c r="B1145" s="2">
        <v>45301</v>
      </c>
      <c r="C1145" t="s">
        <v>1372</v>
      </c>
      <c r="D1145" t="s">
        <v>891</v>
      </c>
      <c r="E1145" t="s">
        <v>1151</v>
      </c>
      <c r="F1145">
        <v>2</v>
      </c>
      <c r="G1145">
        <v>67.55</v>
      </c>
      <c r="H1145">
        <v>0.03</v>
      </c>
      <c r="I1145" t="s">
        <v>1189</v>
      </c>
      <c r="J1145">
        <v>131.047</v>
      </c>
      <c r="K1145" s="5" t="str">
        <f>IF(salesD_1[[#This Row],[Total_Amount]]&gt;=2000,"High",IF(salesD_1[[#This Row],[Total_Amount]]&gt;=1000,"Medium","Low"))</f>
        <v>Low</v>
      </c>
    </row>
    <row r="1146" spans="1:11" x14ac:dyDescent="0.3">
      <c r="A1146" t="s">
        <v>2341</v>
      </c>
      <c r="B1146" s="2">
        <v>45433</v>
      </c>
      <c r="C1146" t="s">
        <v>360</v>
      </c>
      <c r="D1146" t="s">
        <v>958</v>
      </c>
      <c r="E1146" t="s">
        <v>1122</v>
      </c>
      <c r="F1146">
        <v>3</v>
      </c>
      <c r="G1146">
        <v>803.31</v>
      </c>
      <c r="H1146">
        <v>0.1</v>
      </c>
      <c r="I1146" t="s">
        <v>1191</v>
      </c>
      <c r="J1146">
        <v>2168.9369999999999</v>
      </c>
      <c r="K1146" s="5" t="str">
        <f>IF(salesD_1[[#This Row],[Total_Amount]]&gt;=2000,"High",IF(salesD_1[[#This Row],[Total_Amount]]&gt;=1000,"Medium","Low"))</f>
        <v>High</v>
      </c>
    </row>
    <row r="1147" spans="1:11" x14ac:dyDescent="0.3">
      <c r="A1147" t="s">
        <v>2342</v>
      </c>
      <c r="B1147" s="2">
        <v>45821</v>
      </c>
      <c r="C1147" t="s">
        <v>688</v>
      </c>
      <c r="D1147" t="s">
        <v>1228</v>
      </c>
      <c r="E1147" t="s">
        <v>1162</v>
      </c>
      <c r="F1147">
        <v>4</v>
      </c>
      <c r="G1147">
        <v>254.71</v>
      </c>
      <c r="H1147">
        <v>0.2</v>
      </c>
      <c r="I1147" t="s">
        <v>1194</v>
      </c>
      <c r="J1147">
        <v>815.07200000000012</v>
      </c>
      <c r="K1147" s="5" t="str">
        <f>IF(salesD_1[[#This Row],[Total_Amount]]&gt;=2000,"High",IF(salesD_1[[#This Row],[Total_Amount]]&gt;=1000,"Medium","Low"))</f>
        <v>Low</v>
      </c>
    </row>
    <row r="1148" spans="1:11" x14ac:dyDescent="0.3">
      <c r="A1148" t="s">
        <v>2343</v>
      </c>
      <c r="B1148" s="2">
        <v>45508</v>
      </c>
      <c r="C1148" t="s">
        <v>123</v>
      </c>
      <c r="D1148" t="s">
        <v>962</v>
      </c>
      <c r="E1148" t="s">
        <v>1134</v>
      </c>
      <c r="F1148">
        <v>4</v>
      </c>
      <c r="G1148">
        <v>594.89</v>
      </c>
      <c r="H1148">
        <v>0.3</v>
      </c>
      <c r="I1148" t="s">
        <v>1191</v>
      </c>
      <c r="J1148">
        <v>1665.692</v>
      </c>
      <c r="K1148" s="5" t="str">
        <f>IF(salesD_1[[#This Row],[Total_Amount]]&gt;=2000,"High",IF(salesD_1[[#This Row],[Total_Amount]]&gt;=1000,"Medium","Low"))</f>
        <v>Medium</v>
      </c>
    </row>
    <row r="1149" spans="1:11" x14ac:dyDescent="0.3">
      <c r="A1149" t="s">
        <v>2344</v>
      </c>
      <c r="B1149" s="2">
        <v>45854</v>
      </c>
      <c r="C1149" t="s">
        <v>375</v>
      </c>
      <c r="D1149" t="s">
        <v>1086</v>
      </c>
      <c r="E1149" t="s">
        <v>1117</v>
      </c>
      <c r="F1149">
        <v>2</v>
      </c>
      <c r="G1149">
        <v>844.31</v>
      </c>
      <c r="H1149">
        <v>7.0000000000000007E-2</v>
      </c>
      <c r="I1149" t="s">
        <v>1191</v>
      </c>
      <c r="J1149">
        <v>1570.4166</v>
      </c>
      <c r="K1149" s="5" t="str">
        <f>IF(salesD_1[[#This Row],[Total_Amount]]&gt;=2000,"High",IF(salesD_1[[#This Row],[Total_Amount]]&gt;=1000,"Medium","Low"))</f>
        <v>Medium</v>
      </c>
    </row>
    <row r="1150" spans="1:11" x14ac:dyDescent="0.3">
      <c r="A1150" t="s">
        <v>2345</v>
      </c>
      <c r="B1150" s="2">
        <v>45569</v>
      </c>
      <c r="C1150" t="s">
        <v>252</v>
      </c>
      <c r="D1150" t="s">
        <v>848</v>
      </c>
      <c r="E1150" t="s">
        <v>1141</v>
      </c>
      <c r="F1150">
        <v>4</v>
      </c>
      <c r="G1150">
        <v>101.33</v>
      </c>
      <c r="H1150">
        <v>0</v>
      </c>
      <c r="I1150" t="s">
        <v>1189</v>
      </c>
      <c r="J1150">
        <v>405.32</v>
      </c>
      <c r="K1150" s="5" t="str">
        <f>IF(salesD_1[[#This Row],[Total_Amount]]&gt;=2000,"High",IF(salesD_1[[#This Row],[Total_Amount]]&gt;=1000,"Medium","Low"))</f>
        <v>Low</v>
      </c>
    </row>
    <row r="1151" spans="1:11" x14ac:dyDescent="0.3">
      <c r="A1151" t="s">
        <v>2346</v>
      </c>
      <c r="B1151" s="2">
        <v>45824</v>
      </c>
      <c r="C1151" t="s">
        <v>247</v>
      </c>
      <c r="D1151" t="s">
        <v>885</v>
      </c>
      <c r="E1151" t="s">
        <v>1147</v>
      </c>
      <c r="F1151">
        <v>3</v>
      </c>
      <c r="G1151">
        <v>922.56</v>
      </c>
      <c r="H1151">
        <v>0.18</v>
      </c>
      <c r="I1151" t="s">
        <v>1191</v>
      </c>
      <c r="J1151">
        <v>2269.4976000000001</v>
      </c>
      <c r="K1151" s="5" t="str">
        <f>IF(salesD_1[[#This Row],[Total_Amount]]&gt;=2000,"High",IF(salesD_1[[#This Row],[Total_Amount]]&gt;=1000,"Medium","Low"))</f>
        <v>High</v>
      </c>
    </row>
    <row r="1152" spans="1:11" x14ac:dyDescent="0.3">
      <c r="A1152" t="s">
        <v>2347</v>
      </c>
      <c r="B1152" s="2">
        <v>45352</v>
      </c>
      <c r="C1152" t="s">
        <v>688</v>
      </c>
      <c r="D1152" t="s">
        <v>923</v>
      </c>
      <c r="E1152" t="s">
        <v>1164</v>
      </c>
      <c r="F1152">
        <v>4</v>
      </c>
      <c r="G1152">
        <v>867.19</v>
      </c>
      <c r="H1152">
        <v>7.0000000000000007E-2</v>
      </c>
      <c r="I1152" t="s">
        <v>1194</v>
      </c>
      <c r="J1152">
        <v>3225.9468000000002</v>
      </c>
      <c r="K1152" s="5" t="str">
        <f>IF(salesD_1[[#This Row],[Total_Amount]]&gt;=2000,"High",IF(salesD_1[[#This Row],[Total_Amount]]&gt;=1000,"Medium","Low"))</f>
        <v>High</v>
      </c>
    </row>
    <row r="1153" spans="1:11" x14ac:dyDescent="0.3">
      <c r="A1153" t="s">
        <v>2348</v>
      </c>
      <c r="B1153" s="2">
        <v>45454</v>
      </c>
      <c r="C1153" t="s">
        <v>29</v>
      </c>
      <c r="D1153" t="s">
        <v>1062</v>
      </c>
      <c r="E1153" t="s">
        <v>1172</v>
      </c>
      <c r="F1153">
        <v>3</v>
      </c>
      <c r="G1153">
        <v>816.87</v>
      </c>
      <c r="H1153">
        <v>0.14000000000000001</v>
      </c>
      <c r="I1153" t="s">
        <v>1191</v>
      </c>
      <c r="J1153">
        <v>2107.5246000000002</v>
      </c>
      <c r="K1153" s="5" t="str">
        <f>IF(salesD_1[[#This Row],[Total_Amount]]&gt;=2000,"High",IF(salesD_1[[#This Row],[Total_Amount]]&gt;=1000,"Medium","Low"))</f>
        <v>High</v>
      </c>
    </row>
    <row r="1154" spans="1:11" x14ac:dyDescent="0.3">
      <c r="A1154" t="s">
        <v>2349</v>
      </c>
      <c r="B1154" s="2">
        <v>45924</v>
      </c>
      <c r="C1154" t="s">
        <v>759</v>
      </c>
      <c r="D1154" t="s">
        <v>1007</v>
      </c>
      <c r="E1154" t="s">
        <v>1131</v>
      </c>
      <c r="F1154">
        <v>3</v>
      </c>
      <c r="G1154">
        <v>258.06</v>
      </c>
      <c r="H1154">
        <v>0</v>
      </c>
      <c r="I1154" t="s">
        <v>1191</v>
      </c>
      <c r="J1154">
        <v>774.18000000000006</v>
      </c>
      <c r="K1154" s="5" t="str">
        <f>IF(salesD_1[[#This Row],[Total_Amount]]&gt;=2000,"High",IF(salesD_1[[#This Row],[Total_Amount]]&gt;=1000,"Medium","Low"))</f>
        <v>Low</v>
      </c>
    </row>
    <row r="1155" spans="1:11" x14ac:dyDescent="0.3">
      <c r="A1155" t="s">
        <v>2350</v>
      </c>
      <c r="B1155" s="2">
        <v>45694</v>
      </c>
      <c r="C1155" t="s">
        <v>507</v>
      </c>
      <c r="D1155" t="s">
        <v>923</v>
      </c>
      <c r="E1155" t="s">
        <v>1164</v>
      </c>
      <c r="F1155">
        <v>2</v>
      </c>
      <c r="G1155">
        <v>574.58000000000004</v>
      </c>
      <c r="H1155">
        <v>0.06</v>
      </c>
      <c r="I1155" t="s">
        <v>1189</v>
      </c>
      <c r="J1155">
        <v>1080.2103999999999</v>
      </c>
      <c r="K1155" s="5" t="str">
        <f>IF(salesD_1[[#This Row],[Total_Amount]]&gt;=2000,"High",IF(salesD_1[[#This Row],[Total_Amount]]&gt;=1000,"Medium","Low"))</f>
        <v>Medium</v>
      </c>
    </row>
    <row r="1156" spans="1:11" x14ac:dyDescent="0.3">
      <c r="A1156" t="s">
        <v>2351</v>
      </c>
      <c r="B1156" s="2">
        <v>45587</v>
      </c>
      <c r="C1156" t="s">
        <v>61</v>
      </c>
      <c r="D1156" t="s">
        <v>1062</v>
      </c>
      <c r="E1156" t="s">
        <v>1141</v>
      </c>
      <c r="F1156">
        <v>2</v>
      </c>
      <c r="G1156">
        <v>472.18</v>
      </c>
      <c r="H1156">
        <v>0.27</v>
      </c>
      <c r="I1156" t="s">
        <v>1191</v>
      </c>
      <c r="J1156">
        <v>689.38279999999997</v>
      </c>
      <c r="K1156" s="5" t="str">
        <f>IF(salesD_1[[#This Row],[Total_Amount]]&gt;=2000,"High",IF(salesD_1[[#This Row],[Total_Amount]]&gt;=1000,"Medium","Low"))</f>
        <v>Low</v>
      </c>
    </row>
    <row r="1157" spans="1:11" x14ac:dyDescent="0.3">
      <c r="A1157" t="s">
        <v>2352</v>
      </c>
      <c r="B1157" s="2">
        <v>45556</v>
      </c>
      <c r="C1157" t="s">
        <v>550</v>
      </c>
      <c r="D1157" t="s">
        <v>933</v>
      </c>
      <c r="E1157" t="s">
        <v>1138</v>
      </c>
      <c r="F1157">
        <v>2</v>
      </c>
      <c r="G1157">
        <v>20.47</v>
      </c>
      <c r="H1157">
        <v>0.12</v>
      </c>
      <c r="I1157" t="s">
        <v>1194</v>
      </c>
      <c r="J1157">
        <v>36.027200000000001</v>
      </c>
      <c r="K1157" s="5" t="str">
        <f>IF(salesD_1[[#This Row],[Total_Amount]]&gt;=2000,"High",IF(salesD_1[[#This Row],[Total_Amount]]&gt;=1000,"Medium","Low"))</f>
        <v>Low</v>
      </c>
    </row>
    <row r="1158" spans="1:11" x14ac:dyDescent="0.3">
      <c r="A1158" t="s">
        <v>2353</v>
      </c>
      <c r="B1158" s="2">
        <v>45923</v>
      </c>
      <c r="C1158" t="s">
        <v>64</v>
      </c>
      <c r="D1158" t="s">
        <v>872</v>
      </c>
      <c r="E1158" t="s">
        <v>1144</v>
      </c>
      <c r="F1158">
        <v>3</v>
      </c>
      <c r="G1158">
        <v>235.41</v>
      </c>
      <c r="H1158">
        <v>0.15</v>
      </c>
      <c r="I1158" t="s">
        <v>1191</v>
      </c>
      <c r="J1158">
        <v>600.29549999999995</v>
      </c>
      <c r="K1158" s="5" t="str">
        <f>IF(salesD_1[[#This Row],[Total_Amount]]&gt;=2000,"High",IF(salesD_1[[#This Row],[Total_Amount]]&gt;=1000,"Medium","Low"))</f>
        <v>Low</v>
      </c>
    </row>
    <row r="1159" spans="1:11" x14ac:dyDescent="0.3">
      <c r="A1159" t="s">
        <v>2354</v>
      </c>
      <c r="B1159" s="2">
        <v>45811</v>
      </c>
      <c r="C1159" t="s">
        <v>390</v>
      </c>
      <c r="D1159" t="s">
        <v>1047</v>
      </c>
      <c r="E1159" t="s">
        <v>1144</v>
      </c>
      <c r="F1159">
        <v>3</v>
      </c>
      <c r="G1159">
        <v>744.9</v>
      </c>
      <c r="H1159">
        <v>0.27</v>
      </c>
      <c r="I1159" t="s">
        <v>1191</v>
      </c>
      <c r="J1159">
        <v>1631.3309999999999</v>
      </c>
      <c r="K1159" s="5" t="str">
        <f>IF(salesD_1[[#This Row],[Total_Amount]]&gt;=2000,"High",IF(salesD_1[[#This Row],[Total_Amount]]&gt;=1000,"Medium","Low"))</f>
        <v>Medium</v>
      </c>
    </row>
    <row r="1160" spans="1:11" x14ac:dyDescent="0.3">
      <c r="A1160" t="s">
        <v>2355</v>
      </c>
      <c r="B1160" s="2">
        <v>45559</v>
      </c>
      <c r="C1160" t="s">
        <v>115</v>
      </c>
      <c r="D1160" t="s">
        <v>858</v>
      </c>
      <c r="E1160" t="s">
        <v>1131</v>
      </c>
      <c r="F1160">
        <v>2</v>
      </c>
      <c r="G1160">
        <v>382.2</v>
      </c>
      <c r="H1160">
        <v>0.15</v>
      </c>
      <c r="I1160" t="s">
        <v>1189</v>
      </c>
      <c r="J1160">
        <v>649.74</v>
      </c>
      <c r="K1160" s="5" t="str">
        <f>IF(salesD_1[[#This Row],[Total_Amount]]&gt;=2000,"High",IF(salesD_1[[#This Row],[Total_Amount]]&gt;=1000,"Medium","Low"))</f>
        <v>Low</v>
      </c>
    </row>
    <row r="1161" spans="1:11" x14ac:dyDescent="0.3">
      <c r="A1161" t="s">
        <v>2356</v>
      </c>
      <c r="B1161" s="2">
        <v>45881</v>
      </c>
      <c r="C1161" t="s">
        <v>559</v>
      </c>
      <c r="D1161" t="s">
        <v>1083</v>
      </c>
      <c r="E1161" t="s">
        <v>1169</v>
      </c>
      <c r="F1161">
        <v>1</v>
      </c>
      <c r="G1161">
        <v>269.25</v>
      </c>
      <c r="H1161">
        <v>0.14000000000000001</v>
      </c>
      <c r="I1161" t="s">
        <v>1191</v>
      </c>
      <c r="J1161">
        <v>231.55500000000001</v>
      </c>
      <c r="K1161" s="5" t="str">
        <f>IF(salesD_1[[#This Row],[Total_Amount]]&gt;=2000,"High",IF(salesD_1[[#This Row],[Total_Amount]]&gt;=1000,"Medium","Low"))</f>
        <v>Low</v>
      </c>
    </row>
    <row r="1162" spans="1:11" x14ac:dyDescent="0.3">
      <c r="A1162" t="s">
        <v>2357</v>
      </c>
      <c r="B1162" s="2">
        <v>45367</v>
      </c>
      <c r="C1162" t="s">
        <v>586</v>
      </c>
      <c r="D1162" t="s">
        <v>897</v>
      </c>
      <c r="E1162" t="s">
        <v>1157</v>
      </c>
      <c r="F1162">
        <v>2</v>
      </c>
      <c r="G1162">
        <v>723.75</v>
      </c>
      <c r="H1162">
        <v>0.03</v>
      </c>
      <c r="I1162" t="s">
        <v>1191</v>
      </c>
      <c r="J1162">
        <v>1404.075</v>
      </c>
      <c r="K1162" s="5" t="str">
        <f>IF(salesD_1[[#This Row],[Total_Amount]]&gt;=2000,"High",IF(salesD_1[[#This Row],[Total_Amount]]&gt;=1000,"Medium","Low"))</f>
        <v>Medium</v>
      </c>
    </row>
    <row r="1163" spans="1:11" x14ac:dyDescent="0.3">
      <c r="A1163" t="s">
        <v>2358</v>
      </c>
      <c r="B1163" s="2">
        <v>45832</v>
      </c>
      <c r="C1163" t="s">
        <v>467</v>
      </c>
      <c r="D1163" t="s">
        <v>861</v>
      </c>
      <c r="E1163" t="s">
        <v>1178</v>
      </c>
      <c r="F1163">
        <v>4</v>
      </c>
      <c r="G1163">
        <v>58.92</v>
      </c>
      <c r="H1163">
        <v>0.18</v>
      </c>
      <c r="I1163" t="s">
        <v>1189</v>
      </c>
      <c r="J1163">
        <v>193.2576</v>
      </c>
      <c r="K1163" s="5" t="str">
        <f>IF(salesD_1[[#This Row],[Total_Amount]]&gt;=2000,"High",IF(salesD_1[[#This Row],[Total_Amount]]&gt;=1000,"Medium","Low"))</f>
        <v>Low</v>
      </c>
    </row>
    <row r="1164" spans="1:11" x14ac:dyDescent="0.3">
      <c r="A1164" t="s">
        <v>2359</v>
      </c>
      <c r="B1164" s="2">
        <v>45438</v>
      </c>
      <c r="C1164" t="s">
        <v>328</v>
      </c>
      <c r="D1164" t="s">
        <v>1026</v>
      </c>
      <c r="E1164" t="s">
        <v>1154</v>
      </c>
      <c r="F1164">
        <v>2</v>
      </c>
      <c r="G1164">
        <v>913.08</v>
      </c>
      <c r="H1164">
        <v>0.26</v>
      </c>
      <c r="I1164" t="s">
        <v>1189</v>
      </c>
      <c r="J1164">
        <v>1351.3584000000001</v>
      </c>
      <c r="K1164" s="5" t="str">
        <f>IF(salesD_1[[#This Row],[Total_Amount]]&gt;=2000,"High",IF(salesD_1[[#This Row],[Total_Amount]]&gt;=1000,"Medium","Low"))</f>
        <v>Medium</v>
      </c>
    </row>
    <row r="1165" spans="1:11" x14ac:dyDescent="0.3">
      <c r="A1165" t="s">
        <v>2360</v>
      </c>
      <c r="B1165" s="2">
        <v>45691</v>
      </c>
      <c r="C1165" t="s">
        <v>410</v>
      </c>
      <c r="D1165" t="s">
        <v>1056</v>
      </c>
      <c r="E1165" t="s">
        <v>1122</v>
      </c>
      <c r="F1165">
        <v>1</v>
      </c>
      <c r="G1165">
        <v>791.83</v>
      </c>
      <c r="H1165">
        <v>0.28000000000000003</v>
      </c>
      <c r="I1165" t="s">
        <v>1191</v>
      </c>
      <c r="J1165">
        <v>570.11760000000004</v>
      </c>
      <c r="K1165" s="5" t="str">
        <f>IF(salesD_1[[#This Row],[Total_Amount]]&gt;=2000,"High",IF(salesD_1[[#This Row],[Total_Amount]]&gt;=1000,"Medium","Low"))</f>
        <v>Low</v>
      </c>
    </row>
    <row r="1166" spans="1:11" x14ac:dyDescent="0.3">
      <c r="A1166" t="s">
        <v>2361</v>
      </c>
      <c r="B1166" s="2">
        <v>45506</v>
      </c>
      <c r="C1166" t="s">
        <v>746</v>
      </c>
      <c r="D1166" t="s">
        <v>1291</v>
      </c>
      <c r="E1166" t="s">
        <v>1166</v>
      </c>
      <c r="F1166">
        <v>1</v>
      </c>
      <c r="G1166">
        <v>74.290000000000006</v>
      </c>
      <c r="H1166">
        <v>0.3</v>
      </c>
      <c r="I1166" t="s">
        <v>1194</v>
      </c>
      <c r="J1166">
        <v>52.003</v>
      </c>
      <c r="K1166" s="5" t="str">
        <f>IF(salesD_1[[#This Row],[Total_Amount]]&gt;=2000,"High",IF(salesD_1[[#This Row],[Total_Amount]]&gt;=1000,"Medium","Low"))</f>
        <v>Low</v>
      </c>
    </row>
    <row r="1167" spans="1:11" x14ac:dyDescent="0.3">
      <c r="A1167" t="s">
        <v>2362</v>
      </c>
      <c r="B1167" s="2">
        <v>45251</v>
      </c>
      <c r="C1167" t="s">
        <v>411</v>
      </c>
      <c r="D1167" t="s">
        <v>913</v>
      </c>
      <c r="E1167" t="s">
        <v>1117</v>
      </c>
      <c r="F1167">
        <v>2</v>
      </c>
      <c r="G1167">
        <v>961.68</v>
      </c>
      <c r="H1167">
        <v>0.27</v>
      </c>
      <c r="I1167" t="s">
        <v>1191</v>
      </c>
      <c r="J1167">
        <v>1404.0527999999999</v>
      </c>
      <c r="K1167" s="5" t="str">
        <f>IF(salesD_1[[#This Row],[Total_Amount]]&gt;=2000,"High",IF(salesD_1[[#This Row],[Total_Amount]]&gt;=1000,"Medium","Low"))</f>
        <v>Medium</v>
      </c>
    </row>
    <row r="1168" spans="1:11" x14ac:dyDescent="0.3">
      <c r="A1168" t="s">
        <v>2363</v>
      </c>
      <c r="B1168" s="2">
        <v>45722</v>
      </c>
      <c r="C1168" t="s">
        <v>774</v>
      </c>
      <c r="D1168" t="s">
        <v>861</v>
      </c>
      <c r="E1168" t="s">
        <v>1164</v>
      </c>
      <c r="F1168">
        <v>1</v>
      </c>
      <c r="G1168">
        <v>90.72</v>
      </c>
      <c r="H1168">
        <v>0.1</v>
      </c>
      <c r="I1168" t="s">
        <v>1191</v>
      </c>
      <c r="J1168">
        <v>81.647999999999996</v>
      </c>
      <c r="K1168" s="5" t="str">
        <f>IF(salesD_1[[#This Row],[Total_Amount]]&gt;=2000,"High",IF(salesD_1[[#This Row],[Total_Amount]]&gt;=1000,"Medium","Low"))</f>
        <v>Low</v>
      </c>
    </row>
    <row r="1169" spans="1:11" x14ac:dyDescent="0.3">
      <c r="A1169" t="s">
        <v>2364</v>
      </c>
      <c r="B1169" s="2">
        <v>45689</v>
      </c>
      <c r="C1169" t="s">
        <v>138</v>
      </c>
      <c r="D1169" t="s">
        <v>986</v>
      </c>
      <c r="E1169" t="s">
        <v>1144</v>
      </c>
      <c r="F1169">
        <v>1</v>
      </c>
      <c r="G1169">
        <v>458.69</v>
      </c>
      <c r="H1169">
        <v>0.16</v>
      </c>
      <c r="I1169" t="s">
        <v>1191</v>
      </c>
      <c r="J1169">
        <v>385.2996</v>
      </c>
      <c r="K1169" s="5" t="str">
        <f>IF(salesD_1[[#This Row],[Total_Amount]]&gt;=2000,"High",IF(salesD_1[[#This Row],[Total_Amount]]&gt;=1000,"Medium","Low"))</f>
        <v>Low</v>
      </c>
    </row>
    <row r="1170" spans="1:11" x14ac:dyDescent="0.3">
      <c r="A1170" t="s">
        <v>2365</v>
      </c>
      <c r="B1170" s="2">
        <v>45346</v>
      </c>
      <c r="C1170" t="s">
        <v>392</v>
      </c>
      <c r="D1170" t="s">
        <v>910</v>
      </c>
      <c r="E1170" t="s">
        <v>1144</v>
      </c>
      <c r="F1170">
        <v>1</v>
      </c>
      <c r="G1170">
        <v>168.29</v>
      </c>
      <c r="H1170">
        <v>0.05</v>
      </c>
      <c r="I1170" t="s">
        <v>1191</v>
      </c>
      <c r="J1170">
        <v>159.87549999999999</v>
      </c>
      <c r="K1170" s="5" t="str">
        <f>IF(salesD_1[[#This Row],[Total_Amount]]&gt;=2000,"High",IF(salesD_1[[#This Row],[Total_Amount]]&gt;=1000,"Medium","Low"))</f>
        <v>Low</v>
      </c>
    </row>
    <row r="1171" spans="1:11" x14ac:dyDescent="0.3">
      <c r="A1171" t="s">
        <v>2366</v>
      </c>
      <c r="B1171" s="2">
        <v>45549</v>
      </c>
      <c r="C1171" t="s">
        <v>362</v>
      </c>
      <c r="D1171" t="s">
        <v>855</v>
      </c>
      <c r="E1171" t="s">
        <v>1172</v>
      </c>
      <c r="F1171">
        <v>1</v>
      </c>
      <c r="G1171">
        <v>391.77</v>
      </c>
      <c r="H1171">
        <v>0.1</v>
      </c>
      <c r="I1171" t="s">
        <v>1191</v>
      </c>
      <c r="J1171">
        <v>352.59300000000002</v>
      </c>
      <c r="K1171" s="5" t="str">
        <f>IF(salesD_1[[#This Row],[Total_Amount]]&gt;=2000,"High",IF(salesD_1[[#This Row],[Total_Amount]]&gt;=1000,"Medium","Low"))</f>
        <v>Low</v>
      </c>
    </row>
    <row r="1172" spans="1:11" x14ac:dyDescent="0.3">
      <c r="A1172" t="s">
        <v>2367</v>
      </c>
      <c r="B1172" s="2">
        <v>45900</v>
      </c>
      <c r="C1172" t="s">
        <v>555</v>
      </c>
      <c r="D1172" t="s">
        <v>837</v>
      </c>
      <c r="E1172" t="s">
        <v>1164</v>
      </c>
      <c r="F1172">
        <v>1</v>
      </c>
      <c r="G1172">
        <v>424.83</v>
      </c>
      <c r="H1172">
        <v>0.05</v>
      </c>
      <c r="I1172" t="s">
        <v>1194</v>
      </c>
      <c r="J1172">
        <v>403.58850000000001</v>
      </c>
      <c r="K1172" s="5" t="str">
        <f>IF(salesD_1[[#This Row],[Total_Amount]]&gt;=2000,"High",IF(salesD_1[[#This Row],[Total_Amount]]&gt;=1000,"Medium","Low"))</f>
        <v>Low</v>
      </c>
    </row>
    <row r="1173" spans="1:11" x14ac:dyDescent="0.3">
      <c r="A1173" t="s">
        <v>2368</v>
      </c>
      <c r="B1173" s="2">
        <v>45308</v>
      </c>
      <c r="C1173" t="s">
        <v>126</v>
      </c>
      <c r="D1173" t="s">
        <v>834</v>
      </c>
      <c r="E1173" t="s">
        <v>1131</v>
      </c>
      <c r="F1173">
        <v>1</v>
      </c>
      <c r="G1173">
        <v>499.46</v>
      </c>
      <c r="H1173">
        <v>0.1</v>
      </c>
      <c r="I1173" t="s">
        <v>1189</v>
      </c>
      <c r="J1173">
        <v>449.51400000000001</v>
      </c>
      <c r="K1173" s="5" t="str">
        <f>IF(salesD_1[[#This Row],[Total_Amount]]&gt;=2000,"High",IF(salesD_1[[#This Row],[Total_Amount]]&gt;=1000,"Medium","Low"))</f>
        <v>Low</v>
      </c>
    </row>
    <row r="1174" spans="1:11" x14ac:dyDescent="0.3">
      <c r="A1174" t="s">
        <v>2369</v>
      </c>
      <c r="B1174" s="2">
        <v>45336</v>
      </c>
      <c r="C1174" t="s">
        <v>54</v>
      </c>
      <c r="D1174" t="s">
        <v>1110</v>
      </c>
      <c r="E1174" t="s">
        <v>1122</v>
      </c>
      <c r="F1174">
        <v>2</v>
      </c>
      <c r="G1174">
        <v>698.34</v>
      </c>
      <c r="H1174">
        <v>0.15</v>
      </c>
      <c r="I1174" t="s">
        <v>1191</v>
      </c>
      <c r="J1174">
        <v>1187.1780000000001</v>
      </c>
      <c r="K1174" s="5" t="str">
        <f>IF(salesD_1[[#This Row],[Total_Amount]]&gt;=2000,"High",IF(salesD_1[[#This Row],[Total_Amount]]&gt;=1000,"Medium","Low"))</f>
        <v>Medium</v>
      </c>
    </row>
    <row r="1175" spans="1:11" x14ac:dyDescent="0.3">
      <c r="A1175" t="s">
        <v>2370</v>
      </c>
      <c r="B1175" s="2">
        <v>45213</v>
      </c>
      <c r="C1175" t="s">
        <v>470</v>
      </c>
      <c r="D1175" t="s">
        <v>980</v>
      </c>
      <c r="E1175" t="s">
        <v>1169</v>
      </c>
      <c r="F1175">
        <v>2</v>
      </c>
      <c r="G1175">
        <v>805.08</v>
      </c>
      <c r="H1175">
        <v>0.27</v>
      </c>
      <c r="I1175" t="s">
        <v>1191</v>
      </c>
      <c r="J1175">
        <v>1175.4168</v>
      </c>
      <c r="K1175" s="5" t="str">
        <f>IF(salesD_1[[#This Row],[Total_Amount]]&gt;=2000,"High",IF(salesD_1[[#This Row],[Total_Amount]]&gt;=1000,"Medium","Low"))</f>
        <v>Medium</v>
      </c>
    </row>
    <row r="1176" spans="1:11" x14ac:dyDescent="0.3">
      <c r="A1176" t="s">
        <v>2371</v>
      </c>
      <c r="B1176" s="2">
        <v>45742</v>
      </c>
      <c r="C1176" t="s">
        <v>737</v>
      </c>
      <c r="D1176" t="s">
        <v>1041</v>
      </c>
      <c r="E1176" t="s">
        <v>1126</v>
      </c>
      <c r="F1176">
        <v>4</v>
      </c>
      <c r="G1176">
        <v>934.79</v>
      </c>
      <c r="H1176">
        <v>0.08</v>
      </c>
      <c r="I1176" t="s">
        <v>1191</v>
      </c>
      <c r="J1176">
        <v>3440.0272</v>
      </c>
      <c r="K1176" s="5" t="str">
        <f>IF(salesD_1[[#This Row],[Total_Amount]]&gt;=2000,"High",IF(salesD_1[[#This Row],[Total_Amount]]&gt;=1000,"Medium","Low"))</f>
        <v>High</v>
      </c>
    </row>
    <row r="1177" spans="1:11" x14ac:dyDescent="0.3">
      <c r="A1177" t="s">
        <v>2372</v>
      </c>
      <c r="B1177" s="2">
        <v>45932</v>
      </c>
      <c r="C1177" t="s">
        <v>54</v>
      </c>
      <c r="D1177" t="s">
        <v>992</v>
      </c>
      <c r="E1177" t="s">
        <v>1122</v>
      </c>
      <c r="F1177">
        <v>2</v>
      </c>
      <c r="G1177">
        <v>424.54</v>
      </c>
      <c r="H1177">
        <v>0.24</v>
      </c>
      <c r="I1177" t="s">
        <v>1191</v>
      </c>
      <c r="J1177">
        <v>645.30080000000009</v>
      </c>
      <c r="K1177" s="5" t="str">
        <f>IF(salesD_1[[#This Row],[Total_Amount]]&gt;=2000,"High",IF(salesD_1[[#This Row],[Total_Amount]]&gt;=1000,"Medium","Low"))</f>
        <v>Low</v>
      </c>
    </row>
    <row r="1178" spans="1:11" x14ac:dyDescent="0.3">
      <c r="A1178" t="s">
        <v>2373</v>
      </c>
      <c r="B1178" s="2">
        <v>45462</v>
      </c>
      <c r="C1178" t="s">
        <v>529</v>
      </c>
      <c r="D1178" t="s">
        <v>1065</v>
      </c>
      <c r="E1178" t="s">
        <v>1172</v>
      </c>
      <c r="F1178">
        <v>1</v>
      </c>
      <c r="G1178">
        <v>235.44</v>
      </c>
      <c r="H1178">
        <v>0.19</v>
      </c>
      <c r="I1178" t="s">
        <v>1194</v>
      </c>
      <c r="J1178">
        <v>190.7064</v>
      </c>
      <c r="K1178" s="5" t="str">
        <f>IF(salesD_1[[#This Row],[Total_Amount]]&gt;=2000,"High",IF(salesD_1[[#This Row],[Total_Amount]]&gt;=1000,"Medium","Low"))</f>
        <v>Low</v>
      </c>
    </row>
    <row r="1179" spans="1:11" x14ac:dyDescent="0.3">
      <c r="A1179" t="s">
        <v>2374</v>
      </c>
      <c r="B1179" s="2">
        <v>45568</v>
      </c>
      <c r="C1179" t="s">
        <v>452</v>
      </c>
      <c r="D1179" t="s">
        <v>958</v>
      </c>
      <c r="E1179" t="s">
        <v>1162</v>
      </c>
      <c r="F1179">
        <v>2</v>
      </c>
      <c r="G1179">
        <v>620.71</v>
      </c>
      <c r="H1179">
        <v>0.27</v>
      </c>
      <c r="I1179" t="s">
        <v>1189</v>
      </c>
      <c r="J1179">
        <v>906.23660000000007</v>
      </c>
      <c r="K1179" s="5" t="str">
        <f>IF(salesD_1[[#This Row],[Total_Amount]]&gt;=2000,"High",IF(salesD_1[[#This Row],[Total_Amount]]&gt;=1000,"Medium","Low"))</f>
        <v>Low</v>
      </c>
    </row>
    <row r="1180" spans="1:11" x14ac:dyDescent="0.3">
      <c r="A1180" t="s">
        <v>2375</v>
      </c>
      <c r="B1180" s="2">
        <v>45397</v>
      </c>
      <c r="C1180" t="s">
        <v>225</v>
      </c>
      <c r="D1180" t="s">
        <v>1228</v>
      </c>
      <c r="E1180" t="s">
        <v>1157</v>
      </c>
      <c r="F1180">
        <v>2</v>
      </c>
      <c r="G1180">
        <v>851.77</v>
      </c>
      <c r="H1180">
        <v>0.13</v>
      </c>
      <c r="I1180" t="s">
        <v>1191</v>
      </c>
      <c r="J1180">
        <v>1482.0798</v>
      </c>
      <c r="K1180" s="5" t="str">
        <f>IF(salesD_1[[#This Row],[Total_Amount]]&gt;=2000,"High",IF(salesD_1[[#This Row],[Total_Amount]]&gt;=1000,"Medium","Low"))</f>
        <v>Medium</v>
      </c>
    </row>
    <row r="1181" spans="1:11" x14ac:dyDescent="0.3">
      <c r="A1181" t="s">
        <v>2376</v>
      </c>
      <c r="B1181" s="2">
        <v>45569</v>
      </c>
      <c r="C1181" t="s">
        <v>299</v>
      </c>
      <c r="D1181" t="s">
        <v>945</v>
      </c>
      <c r="E1181" t="s">
        <v>1122</v>
      </c>
      <c r="F1181">
        <v>3</v>
      </c>
      <c r="G1181">
        <v>876.01</v>
      </c>
      <c r="H1181">
        <v>0.2</v>
      </c>
      <c r="I1181" t="s">
        <v>1189</v>
      </c>
      <c r="J1181">
        <v>2102.424</v>
      </c>
      <c r="K1181" s="5" t="str">
        <f>IF(salesD_1[[#This Row],[Total_Amount]]&gt;=2000,"High",IF(salesD_1[[#This Row],[Total_Amount]]&gt;=1000,"Medium","Low"))</f>
        <v>High</v>
      </c>
    </row>
    <row r="1182" spans="1:11" x14ac:dyDescent="0.3">
      <c r="A1182" t="s">
        <v>2377</v>
      </c>
      <c r="B1182" s="2">
        <v>45353</v>
      </c>
      <c r="C1182" t="s">
        <v>459</v>
      </c>
      <c r="D1182" t="s">
        <v>888</v>
      </c>
      <c r="E1182" t="s">
        <v>1151</v>
      </c>
      <c r="F1182">
        <v>2</v>
      </c>
      <c r="G1182">
        <v>717.21</v>
      </c>
      <c r="H1182">
        <v>0.15</v>
      </c>
      <c r="I1182" t="s">
        <v>1194</v>
      </c>
      <c r="J1182">
        <v>1219.2570000000001</v>
      </c>
      <c r="K1182" s="5" t="str">
        <f>IF(salesD_1[[#This Row],[Total_Amount]]&gt;=2000,"High",IF(salesD_1[[#This Row],[Total_Amount]]&gt;=1000,"Medium","Low"))</f>
        <v>Medium</v>
      </c>
    </row>
    <row r="1183" spans="1:11" x14ac:dyDescent="0.3">
      <c r="A1183" t="s">
        <v>2378</v>
      </c>
      <c r="B1183" s="2">
        <v>45343</v>
      </c>
      <c r="C1183" t="s">
        <v>131</v>
      </c>
      <c r="D1183" t="s">
        <v>933</v>
      </c>
      <c r="E1183" t="s">
        <v>1147</v>
      </c>
      <c r="F1183">
        <v>2</v>
      </c>
      <c r="G1183">
        <v>871.43</v>
      </c>
      <c r="H1183">
        <v>0.05</v>
      </c>
      <c r="I1183" t="s">
        <v>1189</v>
      </c>
      <c r="J1183">
        <v>1655.7170000000001</v>
      </c>
      <c r="K1183" s="5" t="str">
        <f>IF(salesD_1[[#This Row],[Total_Amount]]&gt;=2000,"High",IF(salesD_1[[#This Row],[Total_Amount]]&gt;=1000,"Medium","Low"))</f>
        <v>Medium</v>
      </c>
    </row>
    <row r="1184" spans="1:11" x14ac:dyDescent="0.3">
      <c r="A1184" t="s">
        <v>2379</v>
      </c>
      <c r="B1184" s="2">
        <v>45321</v>
      </c>
      <c r="C1184" t="s">
        <v>719</v>
      </c>
      <c r="D1184" t="s">
        <v>916</v>
      </c>
      <c r="E1184" t="s">
        <v>1144</v>
      </c>
      <c r="F1184">
        <v>1</v>
      </c>
      <c r="G1184">
        <v>514.65</v>
      </c>
      <c r="H1184">
        <v>0.18</v>
      </c>
      <c r="I1184" t="s">
        <v>1189</v>
      </c>
      <c r="J1184">
        <v>422.01299999999998</v>
      </c>
      <c r="K1184" s="5" t="str">
        <f>IF(salesD_1[[#This Row],[Total_Amount]]&gt;=2000,"High",IF(salesD_1[[#This Row],[Total_Amount]]&gt;=1000,"Medium","Low"))</f>
        <v>Low</v>
      </c>
    </row>
    <row r="1185" spans="1:11" x14ac:dyDescent="0.3">
      <c r="A1185" t="s">
        <v>2380</v>
      </c>
      <c r="B1185" s="2">
        <v>45650</v>
      </c>
      <c r="C1185" t="s">
        <v>726</v>
      </c>
      <c r="D1185" t="s">
        <v>998</v>
      </c>
      <c r="E1185" t="s">
        <v>1169</v>
      </c>
      <c r="F1185">
        <v>3</v>
      </c>
      <c r="G1185">
        <v>198.76</v>
      </c>
      <c r="H1185">
        <v>0.28000000000000003</v>
      </c>
      <c r="I1185" t="s">
        <v>1194</v>
      </c>
      <c r="J1185">
        <v>429.32159999999999</v>
      </c>
      <c r="K1185" s="5" t="str">
        <f>IF(salesD_1[[#This Row],[Total_Amount]]&gt;=2000,"High",IF(salesD_1[[#This Row],[Total_Amount]]&gt;=1000,"Medium","Low"))</f>
        <v>Low</v>
      </c>
    </row>
    <row r="1186" spans="1:11" x14ac:dyDescent="0.3">
      <c r="A1186" t="s">
        <v>2381</v>
      </c>
      <c r="B1186" s="2">
        <v>45811</v>
      </c>
      <c r="C1186" t="s">
        <v>383</v>
      </c>
      <c r="D1186" t="s">
        <v>1001</v>
      </c>
      <c r="E1186" t="s">
        <v>1131</v>
      </c>
      <c r="F1186">
        <v>2</v>
      </c>
      <c r="G1186">
        <v>975.72</v>
      </c>
      <c r="H1186">
        <v>0.16</v>
      </c>
      <c r="I1186" t="s">
        <v>1194</v>
      </c>
      <c r="J1186">
        <v>1639.2095999999999</v>
      </c>
      <c r="K1186" s="5" t="str">
        <f>IF(salesD_1[[#This Row],[Total_Amount]]&gt;=2000,"High",IF(salesD_1[[#This Row],[Total_Amount]]&gt;=1000,"Medium","Low"))</f>
        <v>Medium</v>
      </c>
    </row>
    <row r="1187" spans="1:11" x14ac:dyDescent="0.3">
      <c r="A1187" t="s">
        <v>2382</v>
      </c>
      <c r="B1187" s="2">
        <v>45505</v>
      </c>
      <c r="C1187" t="s">
        <v>671</v>
      </c>
      <c r="D1187" t="s">
        <v>848</v>
      </c>
      <c r="E1187" t="s">
        <v>1122</v>
      </c>
      <c r="F1187">
        <v>1</v>
      </c>
      <c r="G1187">
        <v>86.03</v>
      </c>
      <c r="H1187">
        <v>0.01</v>
      </c>
      <c r="I1187" t="s">
        <v>1189</v>
      </c>
      <c r="J1187">
        <v>85.169700000000006</v>
      </c>
      <c r="K1187" s="5" t="str">
        <f>IF(salesD_1[[#This Row],[Total_Amount]]&gt;=2000,"High",IF(salesD_1[[#This Row],[Total_Amount]]&gt;=1000,"Medium","Low"))</f>
        <v>Low</v>
      </c>
    </row>
    <row r="1188" spans="1:11" x14ac:dyDescent="0.3">
      <c r="A1188" t="s">
        <v>2383</v>
      </c>
      <c r="B1188" s="2">
        <v>45897</v>
      </c>
      <c r="C1188" t="s">
        <v>187</v>
      </c>
      <c r="D1188" t="s">
        <v>974</v>
      </c>
      <c r="E1188" t="s">
        <v>1159</v>
      </c>
      <c r="F1188">
        <v>4</v>
      </c>
      <c r="G1188">
        <v>705.12</v>
      </c>
      <c r="H1188">
        <v>0.15</v>
      </c>
      <c r="I1188" t="s">
        <v>1191</v>
      </c>
      <c r="J1188">
        <v>2397.4079999999999</v>
      </c>
      <c r="K1188" s="5" t="str">
        <f>IF(salesD_1[[#This Row],[Total_Amount]]&gt;=2000,"High",IF(salesD_1[[#This Row],[Total_Amount]]&gt;=1000,"Medium","Low"))</f>
        <v>High</v>
      </c>
    </row>
    <row r="1189" spans="1:11" x14ac:dyDescent="0.3">
      <c r="A1189" t="s">
        <v>2384</v>
      </c>
      <c r="B1189" s="2">
        <v>45602</v>
      </c>
      <c r="C1189" t="s">
        <v>595</v>
      </c>
      <c r="D1189" t="s">
        <v>858</v>
      </c>
      <c r="E1189" t="s">
        <v>1159</v>
      </c>
      <c r="F1189">
        <v>3</v>
      </c>
      <c r="G1189">
        <v>99.77</v>
      </c>
      <c r="H1189">
        <v>0.01</v>
      </c>
      <c r="I1189" t="s">
        <v>1191</v>
      </c>
      <c r="J1189">
        <v>296.31689999999998</v>
      </c>
      <c r="K1189" s="5" t="str">
        <f>IF(salesD_1[[#This Row],[Total_Amount]]&gt;=2000,"High",IF(salesD_1[[#This Row],[Total_Amount]]&gt;=1000,"Medium","Low"))</f>
        <v>Low</v>
      </c>
    </row>
    <row r="1190" spans="1:11" x14ac:dyDescent="0.3">
      <c r="A1190" t="s">
        <v>2385</v>
      </c>
      <c r="B1190" s="2">
        <v>45530</v>
      </c>
      <c r="C1190" t="s">
        <v>359</v>
      </c>
      <c r="D1190" t="s">
        <v>910</v>
      </c>
      <c r="E1190" t="s">
        <v>1151</v>
      </c>
      <c r="F1190">
        <v>2</v>
      </c>
      <c r="G1190">
        <v>166.26</v>
      </c>
      <c r="H1190">
        <v>0.14000000000000001</v>
      </c>
      <c r="I1190" t="s">
        <v>1191</v>
      </c>
      <c r="J1190">
        <v>285.96719999999999</v>
      </c>
      <c r="K1190" s="5" t="str">
        <f>IF(salesD_1[[#This Row],[Total_Amount]]&gt;=2000,"High",IF(salesD_1[[#This Row],[Total_Amount]]&gt;=1000,"Medium","Low"))</f>
        <v>Low</v>
      </c>
    </row>
    <row r="1191" spans="1:11" x14ac:dyDescent="0.3">
      <c r="A1191" t="s">
        <v>2386</v>
      </c>
      <c r="B1191" s="2">
        <v>45729</v>
      </c>
      <c r="C1191" t="s">
        <v>726</v>
      </c>
      <c r="D1191" t="s">
        <v>885</v>
      </c>
      <c r="E1191" t="s">
        <v>1138</v>
      </c>
      <c r="F1191">
        <v>1</v>
      </c>
      <c r="G1191">
        <v>429.25</v>
      </c>
      <c r="H1191">
        <v>0.28999999999999998</v>
      </c>
      <c r="I1191" t="s">
        <v>1189</v>
      </c>
      <c r="J1191">
        <v>304.76749999999998</v>
      </c>
      <c r="K1191" s="5" t="str">
        <f>IF(salesD_1[[#This Row],[Total_Amount]]&gt;=2000,"High",IF(salesD_1[[#This Row],[Total_Amount]]&gt;=1000,"Medium","Low"))</f>
        <v>Low</v>
      </c>
    </row>
    <row r="1192" spans="1:11" x14ac:dyDescent="0.3">
      <c r="A1192" t="s">
        <v>2387</v>
      </c>
      <c r="B1192" s="2">
        <v>45468</v>
      </c>
      <c r="C1192" t="s">
        <v>705</v>
      </c>
      <c r="D1192" t="s">
        <v>787</v>
      </c>
      <c r="E1192" t="s">
        <v>1151</v>
      </c>
      <c r="F1192">
        <v>2</v>
      </c>
      <c r="G1192">
        <v>540.48</v>
      </c>
      <c r="H1192">
        <v>0.28999999999999998</v>
      </c>
      <c r="I1192" t="s">
        <v>1189</v>
      </c>
      <c r="J1192">
        <v>767.48159999999996</v>
      </c>
      <c r="K1192" s="5" t="str">
        <f>IF(salesD_1[[#This Row],[Total_Amount]]&gt;=2000,"High",IF(salesD_1[[#This Row],[Total_Amount]]&gt;=1000,"Medium","Low"))</f>
        <v>Low</v>
      </c>
    </row>
    <row r="1193" spans="1:11" x14ac:dyDescent="0.3">
      <c r="A1193" t="s">
        <v>2388</v>
      </c>
      <c r="B1193" s="2">
        <v>45936</v>
      </c>
      <c r="C1193" t="s">
        <v>448</v>
      </c>
      <c r="D1193" t="s">
        <v>989</v>
      </c>
      <c r="E1193" t="s">
        <v>1164</v>
      </c>
      <c r="F1193">
        <v>2</v>
      </c>
      <c r="G1193">
        <v>579.52</v>
      </c>
      <c r="H1193">
        <v>0.01</v>
      </c>
      <c r="I1193" t="s">
        <v>1191</v>
      </c>
      <c r="J1193">
        <v>1147.4495999999999</v>
      </c>
      <c r="K1193" s="5" t="str">
        <f>IF(salesD_1[[#This Row],[Total_Amount]]&gt;=2000,"High",IF(salesD_1[[#This Row],[Total_Amount]]&gt;=1000,"Medium","Low"))</f>
        <v>Medium</v>
      </c>
    </row>
    <row r="1194" spans="1:11" x14ac:dyDescent="0.3">
      <c r="A1194" t="s">
        <v>2389</v>
      </c>
      <c r="B1194" s="2">
        <v>45622</v>
      </c>
      <c r="C1194" t="s">
        <v>71</v>
      </c>
      <c r="D1194" t="s">
        <v>1020</v>
      </c>
      <c r="E1194" t="s">
        <v>1172</v>
      </c>
      <c r="F1194">
        <v>4</v>
      </c>
      <c r="G1194">
        <v>477.52</v>
      </c>
      <c r="H1194">
        <v>7.0000000000000007E-2</v>
      </c>
      <c r="I1194" t="s">
        <v>1191</v>
      </c>
      <c r="J1194">
        <v>1776.3743999999999</v>
      </c>
      <c r="K1194" s="5" t="str">
        <f>IF(salesD_1[[#This Row],[Total_Amount]]&gt;=2000,"High",IF(salesD_1[[#This Row],[Total_Amount]]&gt;=1000,"Medium","Low"))</f>
        <v>Medium</v>
      </c>
    </row>
    <row r="1195" spans="1:11" x14ac:dyDescent="0.3">
      <c r="A1195" t="s">
        <v>2390</v>
      </c>
      <c r="B1195" s="2">
        <v>45705</v>
      </c>
      <c r="C1195" t="s">
        <v>434</v>
      </c>
      <c r="D1195" t="s">
        <v>1086</v>
      </c>
      <c r="E1195" t="s">
        <v>1141</v>
      </c>
      <c r="F1195">
        <v>3</v>
      </c>
      <c r="G1195">
        <v>242.58</v>
      </c>
      <c r="H1195">
        <v>0.25</v>
      </c>
      <c r="I1195" t="s">
        <v>1189</v>
      </c>
      <c r="J1195">
        <v>545.80500000000006</v>
      </c>
      <c r="K1195" s="5" t="str">
        <f>IF(salesD_1[[#This Row],[Total_Amount]]&gt;=2000,"High",IF(salesD_1[[#This Row],[Total_Amount]]&gt;=1000,"Medium","Low"))</f>
        <v>Low</v>
      </c>
    </row>
    <row r="1196" spans="1:11" x14ac:dyDescent="0.3">
      <c r="A1196" t="s">
        <v>2391</v>
      </c>
      <c r="B1196" s="2">
        <v>45250</v>
      </c>
      <c r="C1196" t="s">
        <v>589</v>
      </c>
      <c r="D1196" t="s">
        <v>885</v>
      </c>
      <c r="E1196" t="s">
        <v>1172</v>
      </c>
      <c r="F1196">
        <v>2</v>
      </c>
      <c r="G1196">
        <v>519.29999999999995</v>
      </c>
      <c r="H1196">
        <v>0.09</v>
      </c>
      <c r="I1196" t="s">
        <v>1191</v>
      </c>
      <c r="J1196">
        <v>945.12599999999998</v>
      </c>
      <c r="K1196" s="5" t="str">
        <f>IF(salesD_1[[#This Row],[Total_Amount]]&gt;=2000,"High",IF(salesD_1[[#This Row],[Total_Amount]]&gt;=1000,"Medium","Low"))</f>
        <v>Low</v>
      </c>
    </row>
    <row r="1197" spans="1:11" x14ac:dyDescent="0.3">
      <c r="A1197" t="s">
        <v>2392</v>
      </c>
      <c r="B1197" s="2">
        <v>45684</v>
      </c>
      <c r="C1197" t="s">
        <v>1810</v>
      </c>
      <c r="D1197" t="s">
        <v>1095</v>
      </c>
      <c r="E1197" t="s">
        <v>1157</v>
      </c>
      <c r="F1197">
        <v>3</v>
      </c>
      <c r="G1197">
        <v>845.67</v>
      </c>
      <c r="H1197">
        <v>0.12</v>
      </c>
      <c r="I1197" t="s">
        <v>1194</v>
      </c>
      <c r="J1197">
        <v>2232.5688</v>
      </c>
      <c r="K1197" s="5" t="str">
        <f>IF(salesD_1[[#This Row],[Total_Amount]]&gt;=2000,"High",IF(salesD_1[[#This Row],[Total_Amount]]&gt;=1000,"Medium","Low"))</f>
        <v>High</v>
      </c>
    </row>
    <row r="1198" spans="1:11" x14ac:dyDescent="0.3">
      <c r="A1198" t="s">
        <v>2393</v>
      </c>
      <c r="B1198" s="2">
        <v>45395</v>
      </c>
      <c r="C1198" t="s">
        <v>497</v>
      </c>
      <c r="D1198" t="s">
        <v>977</v>
      </c>
      <c r="E1198" t="s">
        <v>1169</v>
      </c>
      <c r="F1198">
        <v>4</v>
      </c>
      <c r="G1198">
        <v>750.26</v>
      </c>
      <c r="H1198">
        <v>0.01</v>
      </c>
      <c r="I1198" t="s">
        <v>1191</v>
      </c>
      <c r="J1198">
        <v>2971.0295999999998</v>
      </c>
      <c r="K1198" s="5" t="str">
        <f>IF(salesD_1[[#This Row],[Total_Amount]]&gt;=2000,"High",IF(salesD_1[[#This Row],[Total_Amount]]&gt;=1000,"Medium","Low"))</f>
        <v>High</v>
      </c>
    </row>
    <row r="1199" spans="1:11" x14ac:dyDescent="0.3">
      <c r="A1199" t="s">
        <v>2394</v>
      </c>
      <c r="B1199" s="2">
        <v>45382</v>
      </c>
      <c r="C1199" t="s">
        <v>537</v>
      </c>
      <c r="D1199" t="s">
        <v>1089</v>
      </c>
      <c r="E1199" t="s">
        <v>1159</v>
      </c>
      <c r="F1199">
        <v>4</v>
      </c>
      <c r="G1199">
        <v>294.38</v>
      </c>
      <c r="H1199">
        <v>0.2</v>
      </c>
      <c r="I1199" t="s">
        <v>1189</v>
      </c>
      <c r="J1199">
        <v>942.01600000000008</v>
      </c>
      <c r="K1199" s="5" t="str">
        <f>IF(salesD_1[[#This Row],[Total_Amount]]&gt;=2000,"High",IF(salesD_1[[#This Row],[Total_Amount]]&gt;=1000,"Medium","Low"))</f>
        <v>Low</v>
      </c>
    </row>
    <row r="1200" spans="1:11" x14ac:dyDescent="0.3">
      <c r="A1200" t="s">
        <v>2395</v>
      </c>
      <c r="B1200" s="2">
        <v>45919</v>
      </c>
      <c r="C1200" t="s">
        <v>201</v>
      </c>
      <c r="D1200" t="s">
        <v>1101</v>
      </c>
      <c r="E1200" t="s">
        <v>1126</v>
      </c>
      <c r="F1200">
        <v>3</v>
      </c>
      <c r="G1200">
        <v>583.52</v>
      </c>
      <c r="H1200">
        <v>7.0000000000000007E-2</v>
      </c>
      <c r="I1200" t="s">
        <v>1191</v>
      </c>
      <c r="J1200">
        <v>1628.0208</v>
      </c>
      <c r="K1200" s="5" t="str">
        <f>IF(salesD_1[[#This Row],[Total_Amount]]&gt;=2000,"High",IF(salesD_1[[#This Row],[Total_Amount]]&gt;=1000,"Medium","Low"))</f>
        <v>Medium</v>
      </c>
    </row>
    <row r="1201" spans="1:11" x14ac:dyDescent="0.3">
      <c r="A1201" t="s">
        <v>2396</v>
      </c>
      <c r="B1201" s="2">
        <v>45453</v>
      </c>
      <c r="C1201" t="s">
        <v>744</v>
      </c>
      <c r="D1201" t="s">
        <v>1080</v>
      </c>
      <c r="E1201" t="s">
        <v>1169</v>
      </c>
      <c r="F1201">
        <v>2</v>
      </c>
      <c r="G1201">
        <v>635.22</v>
      </c>
      <c r="H1201">
        <v>0.3</v>
      </c>
      <c r="I1201" t="s">
        <v>1194</v>
      </c>
      <c r="J1201">
        <v>889.30799999999999</v>
      </c>
      <c r="K1201" s="5" t="str">
        <f>IF(salesD_1[[#This Row],[Total_Amount]]&gt;=2000,"High",IF(salesD_1[[#This Row],[Total_Amount]]&gt;=1000,"Medium","Low"))</f>
        <v>Low</v>
      </c>
    </row>
    <row r="1202" spans="1:11" x14ac:dyDescent="0.3">
      <c r="A1202" t="s">
        <v>2397</v>
      </c>
      <c r="B1202" s="2">
        <v>45313</v>
      </c>
      <c r="C1202" t="s">
        <v>681</v>
      </c>
      <c r="D1202" t="s">
        <v>1010</v>
      </c>
      <c r="E1202" t="s">
        <v>1126</v>
      </c>
      <c r="F1202">
        <v>1</v>
      </c>
      <c r="G1202">
        <v>743.55</v>
      </c>
      <c r="H1202">
        <v>0.11</v>
      </c>
      <c r="I1202" t="s">
        <v>1194</v>
      </c>
      <c r="J1202">
        <v>661.7595</v>
      </c>
      <c r="K1202" s="5" t="str">
        <f>IF(salesD_1[[#This Row],[Total_Amount]]&gt;=2000,"High",IF(salesD_1[[#This Row],[Total_Amount]]&gt;=1000,"Medium","Low"))</f>
        <v>Low</v>
      </c>
    </row>
    <row r="1203" spans="1:11" x14ac:dyDescent="0.3">
      <c r="A1203" t="s">
        <v>2398</v>
      </c>
      <c r="B1203" s="2">
        <v>45377</v>
      </c>
      <c r="C1203" t="s">
        <v>206</v>
      </c>
      <c r="D1203" t="s">
        <v>942</v>
      </c>
      <c r="E1203" t="s">
        <v>1131</v>
      </c>
      <c r="F1203">
        <v>4</v>
      </c>
      <c r="G1203">
        <v>530.45000000000005</v>
      </c>
      <c r="H1203">
        <v>0.13</v>
      </c>
      <c r="I1203" t="s">
        <v>1189</v>
      </c>
      <c r="J1203">
        <v>1845.9659999999999</v>
      </c>
      <c r="K1203" s="5" t="str">
        <f>IF(salesD_1[[#This Row],[Total_Amount]]&gt;=2000,"High",IF(salesD_1[[#This Row],[Total_Amount]]&gt;=1000,"Medium","Low"))</f>
        <v>Medium</v>
      </c>
    </row>
    <row r="1204" spans="1:11" x14ac:dyDescent="0.3">
      <c r="A1204" t="s">
        <v>2399</v>
      </c>
      <c r="B1204" s="2">
        <v>45371</v>
      </c>
      <c r="C1204" t="s">
        <v>440</v>
      </c>
      <c r="D1204" t="s">
        <v>1010</v>
      </c>
      <c r="E1204" t="s">
        <v>1151</v>
      </c>
      <c r="F1204">
        <v>2</v>
      </c>
      <c r="G1204">
        <v>972.4</v>
      </c>
      <c r="H1204">
        <v>0.06</v>
      </c>
      <c r="I1204" t="s">
        <v>1194</v>
      </c>
      <c r="J1204">
        <v>1828.1120000000001</v>
      </c>
      <c r="K1204" s="5" t="str">
        <f>IF(salesD_1[[#This Row],[Total_Amount]]&gt;=2000,"High",IF(salesD_1[[#This Row],[Total_Amount]]&gt;=1000,"Medium","Low"))</f>
        <v>Medium</v>
      </c>
    </row>
    <row r="1205" spans="1:11" x14ac:dyDescent="0.3">
      <c r="A1205" t="s">
        <v>2400</v>
      </c>
      <c r="B1205" s="2">
        <v>45797</v>
      </c>
      <c r="C1205" t="s">
        <v>607</v>
      </c>
      <c r="D1205" t="s">
        <v>848</v>
      </c>
      <c r="E1205" t="s">
        <v>1175</v>
      </c>
      <c r="F1205">
        <v>3</v>
      </c>
      <c r="G1205">
        <v>197.93</v>
      </c>
      <c r="H1205">
        <v>0</v>
      </c>
      <c r="I1205" t="s">
        <v>1194</v>
      </c>
      <c r="J1205">
        <v>593.79</v>
      </c>
      <c r="K1205" s="5" t="str">
        <f>IF(salesD_1[[#This Row],[Total_Amount]]&gt;=2000,"High",IF(salesD_1[[#This Row],[Total_Amount]]&gt;=1000,"Medium","Low"))</f>
        <v>Low</v>
      </c>
    </row>
    <row r="1206" spans="1:11" x14ac:dyDescent="0.3">
      <c r="A1206" t="s">
        <v>2401</v>
      </c>
      <c r="B1206" s="2">
        <v>45575</v>
      </c>
      <c r="C1206" t="s">
        <v>553</v>
      </c>
      <c r="D1206" t="s">
        <v>1074</v>
      </c>
      <c r="E1206" t="s">
        <v>1157</v>
      </c>
      <c r="F1206">
        <v>4</v>
      </c>
      <c r="G1206">
        <v>565.51</v>
      </c>
      <c r="H1206">
        <v>0.16</v>
      </c>
      <c r="I1206" t="s">
        <v>1191</v>
      </c>
      <c r="J1206">
        <v>1900.1135999999999</v>
      </c>
      <c r="K1206" s="5" t="str">
        <f>IF(salesD_1[[#This Row],[Total_Amount]]&gt;=2000,"High",IF(salesD_1[[#This Row],[Total_Amount]]&gt;=1000,"Medium","Low"))</f>
        <v>Medium</v>
      </c>
    </row>
    <row r="1207" spans="1:11" x14ac:dyDescent="0.3">
      <c r="A1207" t="s">
        <v>2402</v>
      </c>
      <c r="B1207" s="2">
        <v>45566</v>
      </c>
      <c r="C1207" t="s">
        <v>642</v>
      </c>
      <c r="D1207" t="s">
        <v>926</v>
      </c>
      <c r="E1207" t="s">
        <v>1134</v>
      </c>
      <c r="F1207">
        <v>4</v>
      </c>
      <c r="G1207">
        <v>983.38</v>
      </c>
      <c r="H1207">
        <v>0.25</v>
      </c>
      <c r="I1207" t="s">
        <v>1194</v>
      </c>
      <c r="J1207">
        <v>2950.14</v>
      </c>
      <c r="K1207" s="5" t="str">
        <f>IF(salesD_1[[#This Row],[Total_Amount]]&gt;=2000,"High",IF(salesD_1[[#This Row],[Total_Amount]]&gt;=1000,"Medium","Low"))</f>
        <v>High</v>
      </c>
    </row>
    <row r="1208" spans="1:11" x14ac:dyDescent="0.3">
      <c r="A1208" t="s">
        <v>2403</v>
      </c>
      <c r="B1208" s="2">
        <v>45252</v>
      </c>
      <c r="C1208" t="s">
        <v>398</v>
      </c>
      <c r="D1208" t="s">
        <v>1110</v>
      </c>
      <c r="E1208" t="s">
        <v>1151</v>
      </c>
      <c r="F1208">
        <v>1</v>
      </c>
      <c r="G1208">
        <v>955.06</v>
      </c>
      <c r="H1208">
        <v>0.14000000000000001</v>
      </c>
      <c r="I1208" t="s">
        <v>1189</v>
      </c>
      <c r="J1208">
        <v>821.35159999999996</v>
      </c>
      <c r="K1208" s="5" t="str">
        <f>IF(salesD_1[[#This Row],[Total_Amount]]&gt;=2000,"High",IF(salesD_1[[#This Row],[Total_Amount]]&gt;=1000,"Medium","Low"))</f>
        <v>Low</v>
      </c>
    </row>
    <row r="1209" spans="1:11" x14ac:dyDescent="0.3">
      <c r="A1209" t="s">
        <v>2404</v>
      </c>
      <c r="B1209" s="2">
        <v>45693</v>
      </c>
      <c r="C1209" t="s">
        <v>567</v>
      </c>
      <c r="D1209" t="s">
        <v>989</v>
      </c>
      <c r="E1209" t="s">
        <v>1166</v>
      </c>
      <c r="F1209">
        <v>3</v>
      </c>
      <c r="G1209">
        <v>597.46</v>
      </c>
      <c r="H1209">
        <v>0.02</v>
      </c>
      <c r="I1209" t="s">
        <v>1191</v>
      </c>
      <c r="J1209">
        <v>1756.5324000000001</v>
      </c>
      <c r="K1209" s="5" t="str">
        <f>IF(salesD_1[[#This Row],[Total_Amount]]&gt;=2000,"High",IF(salesD_1[[#This Row],[Total_Amount]]&gt;=1000,"Medium","Low"))</f>
        <v>Medium</v>
      </c>
    </row>
    <row r="1210" spans="1:11" x14ac:dyDescent="0.3">
      <c r="A1210" t="s">
        <v>2405</v>
      </c>
      <c r="B1210" s="2">
        <v>45446</v>
      </c>
      <c r="C1210" t="s">
        <v>515</v>
      </c>
      <c r="D1210" t="s">
        <v>821</v>
      </c>
      <c r="E1210" t="s">
        <v>1169</v>
      </c>
      <c r="F1210">
        <v>3</v>
      </c>
      <c r="G1210">
        <v>581.09</v>
      </c>
      <c r="H1210">
        <v>0.1</v>
      </c>
      <c r="I1210" t="s">
        <v>1194</v>
      </c>
      <c r="J1210">
        <v>1568.943</v>
      </c>
      <c r="K1210" s="5" t="str">
        <f>IF(salesD_1[[#This Row],[Total_Amount]]&gt;=2000,"High",IF(salesD_1[[#This Row],[Total_Amount]]&gt;=1000,"Medium","Low"))</f>
        <v>Medium</v>
      </c>
    </row>
    <row r="1211" spans="1:11" x14ac:dyDescent="0.3">
      <c r="A1211" t="s">
        <v>2406</v>
      </c>
      <c r="B1211" s="2">
        <v>45862</v>
      </c>
      <c r="C1211" t="s">
        <v>127</v>
      </c>
      <c r="D1211" t="s">
        <v>897</v>
      </c>
      <c r="E1211" t="s">
        <v>1134</v>
      </c>
      <c r="F1211">
        <v>4</v>
      </c>
      <c r="G1211">
        <v>153.94999999999999</v>
      </c>
      <c r="H1211">
        <v>0.11</v>
      </c>
      <c r="I1211" t="s">
        <v>1191</v>
      </c>
      <c r="J1211">
        <v>548.06200000000001</v>
      </c>
      <c r="K1211" s="5" t="str">
        <f>IF(salesD_1[[#This Row],[Total_Amount]]&gt;=2000,"High",IF(salesD_1[[#This Row],[Total_Amount]]&gt;=1000,"Medium","Low"))</f>
        <v>Low</v>
      </c>
    </row>
    <row r="1212" spans="1:11" x14ac:dyDescent="0.3">
      <c r="A1212" t="s">
        <v>2407</v>
      </c>
      <c r="B1212" s="2">
        <v>45530</v>
      </c>
      <c r="C1212" t="s">
        <v>176</v>
      </c>
      <c r="D1212" t="s">
        <v>916</v>
      </c>
      <c r="E1212" t="s">
        <v>1147</v>
      </c>
      <c r="F1212">
        <v>4</v>
      </c>
      <c r="G1212">
        <v>271.04000000000002</v>
      </c>
      <c r="H1212">
        <v>0.12</v>
      </c>
      <c r="I1212" t="s">
        <v>1194</v>
      </c>
      <c r="J1212">
        <v>954.06080000000009</v>
      </c>
      <c r="K1212" s="5" t="str">
        <f>IF(salesD_1[[#This Row],[Total_Amount]]&gt;=2000,"High",IF(salesD_1[[#This Row],[Total_Amount]]&gt;=1000,"Medium","Low"))</f>
        <v>Low</v>
      </c>
    </row>
    <row r="1213" spans="1:11" x14ac:dyDescent="0.3">
      <c r="A1213" t="s">
        <v>2408</v>
      </c>
      <c r="B1213" s="2">
        <v>45558</v>
      </c>
      <c r="C1213" t="s">
        <v>46</v>
      </c>
      <c r="D1213" t="s">
        <v>913</v>
      </c>
      <c r="E1213" t="s">
        <v>1141</v>
      </c>
      <c r="F1213">
        <v>4</v>
      </c>
      <c r="G1213">
        <v>328.27</v>
      </c>
      <c r="H1213">
        <v>0.09</v>
      </c>
      <c r="I1213" t="s">
        <v>1191</v>
      </c>
      <c r="J1213">
        <v>1194.9028000000001</v>
      </c>
      <c r="K1213" s="5" t="str">
        <f>IF(salesD_1[[#This Row],[Total_Amount]]&gt;=2000,"High",IF(salesD_1[[#This Row],[Total_Amount]]&gt;=1000,"Medium","Low"))</f>
        <v>Medium</v>
      </c>
    </row>
    <row r="1214" spans="1:11" x14ac:dyDescent="0.3">
      <c r="A1214" t="s">
        <v>2409</v>
      </c>
      <c r="B1214" s="2">
        <v>45472</v>
      </c>
      <c r="C1214" t="s">
        <v>774</v>
      </c>
      <c r="D1214" t="s">
        <v>855</v>
      </c>
      <c r="E1214" t="s">
        <v>1164</v>
      </c>
      <c r="F1214">
        <v>4</v>
      </c>
      <c r="G1214">
        <v>884.71</v>
      </c>
      <c r="H1214">
        <v>0.09</v>
      </c>
      <c r="I1214" t="s">
        <v>1191</v>
      </c>
      <c r="J1214">
        <v>3220.3444</v>
      </c>
      <c r="K1214" s="5" t="str">
        <f>IF(salesD_1[[#This Row],[Total_Amount]]&gt;=2000,"High",IF(salesD_1[[#This Row],[Total_Amount]]&gt;=1000,"Medium","Low"))</f>
        <v>High</v>
      </c>
    </row>
    <row r="1215" spans="1:11" x14ac:dyDescent="0.3">
      <c r="A1215" t="s">
        <v>2410</v>
      </c>
      <c r="B1215" s="2">
        <v>45809</v>
      </c>
      <c r="C1215" t="s">
        <v>419</v>
      </c>
      <c r="D1215" t="s">
        <v>1029</v>
      </c>
      <c r="E1215" t="s">
        <v>1134</v>
      </c>
      <c r="F1215">
        <v>1</v>
      </c>
      <c r="G1215">
        <v>41.39</v>
      </c>
      <c r="H1215">
        <v>0.01</v>
      </c>
      <c r="I1215" t="s">
        <v>1189</v>
      </c>
      <c r="J1215">
        <v>40.976100000000002</v>
      </c>
      <c r="K1215" s="5" t="str">
        <f>IF(salesD_1[[#This Row],[Total_Amount]]&gt;=2000,"High",IF(salesD_1[[#This Row],[Total_Amount]]&gt;=1000,"Medium","Low"))</f>
        <v>Low</v>
      </c>
    </row>
    <row r="1216" spans="1:11" x14ac:dyDescent="0.3">
      <c r="A1216" t="s">
        <v>2411</v>
      </c>
      <c r="B1216" s="2">
        <v>45783</v>
      </c>
      <c r="C1216" t="s">
        <v>295</v>
      </c>
      <c r="D1216" t="s">
        <v>983</v>
      </c>
      <c r="E1216" t="s">
        <v>1151</v>
      </c>
      <c r="F1216">
        <v>4</v>
      </c>
      <c r="G1216">
        <v>64.06</v>
      </c>
      <c r="H1216">
        <v>0.26</v>
      </c>
      <c r="I1216" t="s">
        <v>1189</v>
      </c>
      <c r="J1216">
        <v>189.61760000000001</v>
      </c>
      <c r="K1216" s="5" t="str">
        <f>IF(salesD_1[[#This Row],[Total_Amount]]&gt;=2000,"High",IF(salesD_1[[#This Row],[Total_Amount]]&gt;=1000,"Medium","Low"))</f>
        <v>Low</v>
      </c>
    </row>
    <row r="1217" spans="1:11" x14ac:dyDescent="0.3">
      <c r="A1217" t="s">
        <v>2412</v>
      </c>
      <c r="B1217" s="2">
        <v>45849</v>
      </c>
      <c r="C1217" t="s">
        <v>559</v>
      </c>
      <c r="D1217" t="s">
        <v>948</v>
      </c>
      <c r="E1217" t="s">
        <v>1151</v>
      </c>
      <c r="F1217">
        <v>2</v>
      </c>
      <c r="G1217">
        <v>152.25</v>
      </c>
      <c r="H1217">
        <v>0.13</v>
      </c>
      <c r="I1217" t="s">
        <v>1189</v>
      </c>
      <c r="J1217">
        <v>264.91500000000002</v>
      </c>
      <c r="K1217" s="5" t="str">
        <f>IF(salesD_1[[#This Row],[Total_Amount]]&gt;=2000,"High",IF(salesD_1[[#This Row],[Total_Amount]]&gt;=1000,"Medium","Low"))</f>
        <v>Low</v>
      </c>
    </row>
    <row r="1218" spans="1:11" x14ac:dyDescent="0.3">
      <c r="A1218" t="s">
        <v>2413</v>
      </c>
      <c r="B1218" s="2">
        <v>45281</v>
      </c>
      <c r="C1218" t="s">
        <v>204</v>
      </c>
      <c r="D1218" t="s">
        <v>841</v>
      </c>
      <c r="E1218" t="s">
        <v>1178</v>
      </c>
      <c r="F1218">
        <v>2</v>
      </c>
      <c r="G1218">
        <v>889.04</v>
      </c>
      <c r="H1218">
        <v>0.23</v>
      </c>
      <c r="I1218" t="s">
        <v>1189</v>
      </c>
      <c r="J1218">
        <v>1369.1215999999999</v>
      </c>
      <c r="K1218" s="5" t="str">
        <f>IF(salesD_1[[#This Row],[Total_Amount]]&gt;=2000,"High",IF(salesD_1[[#This Row],[Total_Amount]]&gt;=1000,"Medium","Low"))</f>
        <v>Medium</v>
      </c>
    </row>
    <row r="1219" spans="1:11" x14ac:dyDescent="0.3">
      <c r="A1219" t="s">
        <v>2414</v>
      </c>
      <c r="B1219" s="2">
        <v>45322</v>
      </c>
      <c r="C1219" t="s">
        <v>288</v>
      </c>
      <c r="D1219" t="s">
        <v>919</v>
      </c>
      <c r="E1219" t="s">
        <v>1154</v>
      </c>
      <c r="F1219">
        <v>3</v>
      </c>
      <c r="G1219">
        <v>145.25</v>
      </c>
      <c r="H1219">
        <v>0.24</v>
      </c>
      <c r="I1219" t="s">
        <v>1191</v>
      </c>
      <c r="J1219">
        <v>331.17</v>
      </c>
      <c r="K1219" s="5" t="str">
        <f>IF(salesD_1[[#This Row],[Total_Amount]]&gt;=2000,"High",IF(salesD_1[[#This Row],[Total_Amount]]&gt;=1000,"Medium","Low"))</f>
        <v>Low</v>
      </c>
    </row>
    <row r="1220" spans="1:11" x14ac:dyDescent="0.3">
      <c r="A1220" t="s">
        <v>2415</v>
      </c>
      <c r="B1220" s="2">
        <v>45560</v>
      </c>
      <c r="C1220" t="s">
        <v>131</v>
      </c>
      <c r="D1220" t="s">
        <v>1077</v>
      </c>
      <c r="E1220" t="s">
        <v>1126</v>
      </c>
      <c r="F1220">
        <v>2</v>
      </c>
      <c r="G1220">
        <v>898.45</v>
      </c>
      <c r="H1220">
        <v>0.28999999999999998</v>
      </c>
      <c r="I1220" t="s">
        <v>1194</v>
      </c>
      <c r="J1220">
        <v>1275.799</v>
      </c>
      <c r="K1220" s="5" t="str">
        <f>IF(salesD_1[[#This Row],[Total_Amount]]&gt;=2000,"High",IF(salesD_1[[#This Row],[Total_Amount]]&gt;=1000,"Medium","Low"))</f>
        <v>Medium</v>
      </c>
    </row>
    <row r="1221" spans="1:11" x14ac:dyDescent="0.3">
      <c r="A1221" t="s">
        <v>2416</v>
      </c>
      <c r="B1221" s="2">
        <v>45905</v>
      </c>
      <c r="C1221" t="s">
        <v>78</v>
      </c>
      <c r="D1221" t="s">
        <v>913</v>
      </c>
      <c r="E1221" t="s">
        <v>1166</v>
      </c>
      <c r="F1221">
        <v>4</v>
      </c>
      <c r="G1221">
        <v>642.04999999999995</v>
      </c>
      <c r="H1221">
        <v>0.25</v>
      </c>
      <c r="I1221" t="s">
        <v>1189</v>
      </c>
      <c r="J1221">
        <v>1926.15</v>
      </c>
      <c r="K1221" s="5" t="str">
        <f>IF(salesD_1[[#This Row],[Total_Amount]]&gt;=2000,"High",IF(salesD_1[[#This Row],[Total_Amount]]&gt;=1000,"Medium","Low"))</f>
        <v>Medium</v>
      </c>
    </row>
    <row r="1222" spans="1:11" x14ac:dyDescent="0.3">
      <c r="A1222" t="s">
        <v>2417</v>
      </c>
      <c r="B1222" s="2">
        <v>45531</v>
      </c>
      <c r="C1222" t="s">
        <v>509</v>
      </c>
      <c r="D1222" t="s">
        <v>1065</v>
      </c>
      <c r="E1222" t="s">
        <v>1144</v>
      </c>
      <c r="F1222">
        <v>4</v>
      </c>
      <c r="G1222">
        <v>450.83</v>
      </c>
      <c r="H1222">
        <v>0.24</v>
      </c>
      <c r="I1222" t="s">
        <v>1189</v>
      </c>
      <c r="J1222">
        <v>1370.5232000000001</v>
      </c>
      <c r="K1222" s="5" t="str">
        <f>IF(salesD_1[[#This Row],[Total_Amount]]&gt;=2000,"High",IF(salesD_1[[#This Row],[Total_Amount]]&gt;=1000,"Medium","Low"))</f>
        <v>Medium</v>
      </c>
    </row>
    <row r="1223" spans="1:11" x14ac:dyDescent="0.3">
      <c r="A1223" t="s">
        <v>2418</v>
      </c>
      <c r="B1223" s="2">
        <v>45216</v>
      </c>
      <c r="C1223" t="s">
        <v>38</v>
      </c>
      <c r="D1223" t="s">
        <v>968</v>
      </c>
      <c r="E1223" t="s">
        <v>1178</v>
      </c>
      <c r="F1223">
        <v>2</v>
      </c>
      <c r="G1223">
        <v>441.03</v>
      </c>
      <c r="H1223">
        <v>0.23</v>
      </c>
      <c r="I1223" t="s">
        <v>1194</v>
      </c>
      <c r="J1223">
        <v>679.18619999999999</v>
      </c>
      <c r="K1223" s="5" t="str">
        <f>IF(salesD_1[[#This Row],[Total_Amount]]&gt;=2000,"High",IF(salesD_1[[#This Row],[Total_Amount]]&gt;=1000,"Medium","Low"))</f>
        <v>Low</v>
      </c>
    </row>
    <row r="1224" spans="1:11" x14ac:dyDescent="0.3">
      <c r="A1224" t="s">
        <v>2419</v>
      </c>
      <c r="B1224" s="2">
        <v>45384</v>
      </c>
      <c r="C1224" t="s">
        <v>177</v>
      </c>
      <c r="D1224" t="s">
        <v>882</v>
      </c>
      <c r="E1224" t="s">
        <v>1126</v>
      </c>
      <c r="F1224">
        <v>3</v>
      </c>
      <c r="G1224">
        <v>377.69</v>
      </c>
      <c r="H1224">
        <v>7.0000000000000007E-2</v>
      </c>
      <c r="I1224" t="s">
        <v>1191</v>
      </c>
      <c r="J1224">
        <v>1053.7551000000001</v>
      </c>
      <c r="K1224" s="5" t="str">
        <f>IF(salesD_1[[#This Row],[Total_Amount]]&gt;=2000,"High",IF(salesD_1[[#This Row],[Total_Amount]]&gt;=1000,"Medium","Low"))</f>
        <v>Medium</v>
      </c>
    </row>
    <row r="1225" spans="1:11" x14ac:dyDescent="0.3">
      <c r="A1225" t="s">
        <v>2420</v>
      </c>
      <c r="B1225" s="2">
        <v>45416</v>
      </c>
      <c r="C1225" t="s">
        <v>287</v>
      </c>
      <c r="D1225" t="s">
        <v>830</v>
      </c>
      <c r="E1225" t="s">
        <v>1144</v>
      </c>
      <c r="F1225">
        <v>1</v>
      </c>
      <c r="G1225">
        <v>457.33</v>
      </c>
      <c r="H1225">
        <v>0.27</v>
      </c>
      <c r="I1225" t="s">
        <v>1189</v>
      </c>
      <c r="J1225">
        <v>333.85090000000002</v>
      </c>
      <c r="K1225" s="5" t="str">
        <f>IF(salesD_1[[#This Row],[Total_Amount]]&gt;=2000,"High",IF(salesD_1[[#This Row],[Total_Amount]]&gt;=1000,"Medium","Low"))</f>
        <v>Low</v>
      </c>
    </row>
    <row r="1226" spans="1:11" x14ac:dyDescent="0.3">
      <c r="A1226" t="s">
        <v>2421</v>
      </c>
      <c r="B1226" s="2">
        <v>45880</v>
      </c>
      <c r="C1226" t="s">
        <v>412</v>
      </c>
      <c r="D1226" t="s">
        <v>1041</v>
      </c>
      <c r="E1226" t="s">
        <v>1141</v>
      </c>
      <c r="F1226">
        <v>4</v>
      </c>
      <c r="G1226">
        <v>218.01</v>
      </c>
      <c r="H1226">
        <v>0.06</v>
      </c>
      <c r="I1226" t="s">
        <v>1189</v>
      </c>
      <c r="J1226">
        <v>819.71759999999995</v>
      </c>
      <c r="K1226" s="5" t="str">
        <f>IF(salesD_1[[#This Row],[Total_Amount]]&gt;=2000,"High",IF(salesD_1[[#This Row],[Total_Amount]]&gt;=1000,"Medium","Low"))</f>
        <v>Low</v>
      </c>
    </row>
    <row r="1227" spans="1:11" x14ac:dyDescent="0.3">
      <c r="A1227" t="s">
        <v>2422</v>
      </c>
      <c r="B1227" s="2">
        <v>45933</v>
      </c>
      <c r="C1227" t="s">
        <v>373</v>
      </c>
      <c r="D1227" t="s">
        <v>1089</v>
      </c>
      <c r="E1227" t="s">
        <v>1175</v>
      </c>
      <c r="F1227">
        <v>2</v>
      </c>
      <c r="G1227">
        <v>682.7</v>
      </c>
      <c r="H1227">
        <v>0.13</v>
      </c>
      <c r="I1227" t="s">
        <v>1189</v>
      </c>
      <c r="J1227">
        <v>1187.8979999999999</v>
      </c>
      <c r="K1227" s="5" t="str">
        <f>IF(salesD_1[[#This Row],[Total_Amount]]&gt;=2000,"High",IF(salesD_1[[#This Row],[Total_Amount]]&gt;=1000,"Medium","Low"))</f>
        <v>Medium</v>
      </c>
    </row>
    <row r="1228" spans="1:11" x14ac:dyDescent="0.3">
      <c r="A1228" t="s">
        <v>2423</v>
      </c>
      <c r="B1228" s="2">
        <v>45345</v>
      </c>
      <c r="C1228" t="s">
        <v>523</v>
      </c>
      <c r="D1228" t="s">
        <v>861</v>
      </c>
      <c r="E1228" t="s">
        <v>1175</v>
      </c>
      <c r="F1228">
        <v>3</v>
      </c>
      <c r="G1228">
        <v>726.97</v>
      </c>
      <c r="H1228">
        <v>0.04</v>
      </c>
      <c r="I1228" t="s">
        <v>1191</v>
      </c>
      <c r="J1228">
        <v>2093.6736000000001</v>
      </c>
      <c r="K1228" s="5" t="str">
        <f>IF(salesD_1[[#This Row],[Total_Amount]]&gt;=2000,"High",IF(salesD_1[[#This Row],[Total_Amount]]&gt;=1000,"Medium","Low"))</f>
        <v>High</v>
      </c>
    </row>
    <row r="1229" spans="1:11" x14ac:dyDescent="0.3">
      <c r="A1229" t="s">
        <v>2424</v>
      </c>
      <c r="B1229" s="2">
        <v>45681</v>
      </c>
      <c r="C1229" t="s">
        <v>654</v>
      </c>
      <c r="D1229" t="s">
        <v>989</v>
      </c>
      <c r="E1229" t="s">
        <v>1151</v>
      </c>
      <c r="F1229">
        <v>2</v>
      </c>
      <c r="G1229">
        <v>107.97</v>
      </c>
      <c r="H1229">
        <v>0.06</v>
      </c>
      <c r="I1229" t="s">
        <v>1189</v>
      </c>
      <c r="J1229">
        <v>202.9836</v>
      </c>
      <c r="K1229" s="5" t="str">
        <f>IF(salesD_1[[#This Row],[Total_Amount]]&gt;=2000,"High",IF(salesD_1[[#This Row],[Total_Amount]]&gt;=1000,"Medium","Low"))</f>
        <v>Low</v>
      </c>
    </row>
    <row r="1230" spans="1:11" x14ac:dyDescent="0.3">
      <c r="A1230" t="s">
        <v>2425</v>
      </c>
      <c r="B1230" s="2">
        <v>45785</v>
      </c>
      <c r="C1230" t="s">
        <v>31</v>
      </c>
      <c r="D1230" t="s">
        <v>807</v>
      </c>
      <c r="E1230" t="s">
        <v>1164</v>
      </c>
      <c r="F1230">
        <v>1</v>
      </c>
      <c r="G1230">
        <v>38.880000000000003</v>
      </c>
      <c r="H1230">
        <v>0.16</v>
      </c>
      <c r="I1230" t="s">
        <v>1194</v>
      </c>
      <c r="J1230">
        <v>32.659199999999998</v>
      </c>
      <c r="K1230" s="5" t="str">
        <f>IF(salesD_1[[#This Row],[Total_Amount]]&gt;=2000,"High",IF(salesD_1[[#This Row],[Total_Amount]]&gt;=1000,"Medium","Low"))</f>
        <v>Low</v>
      </c>
    </row>
    <row r="1231" spans="1:11" x14ac:dyDescent="0.3">
      <c r="A1231" t="s">
        <v>2426</v>
      </c>
      <c r="B1231" s="2">
        <v>45823</v>
      </c>
      <c r="C1231" t="s">
        <v>170</v>
      </c>
      <c r="D1231" t="s">
        <v>1228</v>
      </c>
      <c r="E1231" t="s">
        <v>1172</v>
      </c>
      <c r="F1231">
        <v>3</v>
      </c>
      <c r="G1231">
        <v>484.39</v>
      </c>
      <c r="H1231">
        <v>0.28999999999999998</v>
      </c>
      <c r="I1231" t="s">
        <v>1194</v>
      </c>
      <c r="J1231">
        <v>1031.7507000000001</v>
      </c>
      <c r="K1231" s="5" t="str">
        <f>IF(salesD_1[[#This Row],[Total_Amount]]&gt;=2000,"High",IF(salesD_1[[#This Row],[Total_Amount]]&gt;=1000,"Medium","Low"))</f>
        <v>Medium</v>
      </c>
    </row>
    <row r="1232" spans="1:11" x14ac:dyDescent="0.3">
      <c r="A1232" t="s">
        <v>2427</v>
      </c>
      <c r="B1232" s="2">
        <v>45572</v>
      </c>
      <c r="C1232" t="s">
        <v>53</v>
      </c>
      <c r="D1232" t="s">
        <v>1053</v>
      </c>
      <c r="E1232" t="s">
        <v>1166</v>
      </c>
      <c r="F1232">
        <v>2</v>
      </c>
      <c r="G1232">
        <v>949.3</v>
      </c>
      <c r="H1232">
        <v>0.08</v>
      </c>
      <c r="I1232" t="s">
        <v>1194</v>
      </c>
      <c r="J1232">
        <v>1746.712</v>
      </c>
      <c r="K1232" s="5" t="str">
        <f>IF(salesD_1[[#This Row],[Total_Amount]]&gt;=2000,"High",IF(salesD_1[[#This Row],[Total_Amount]]&gt;=1000,"Medium","Low"))</f>
        <v>Medium</v>
      </c>
    </row>
    <row r="1233" spans="1:11" x14ac:dyDescent="0.3">
      <c r="A1233" t="s">
        <v>2428</v>
      </c>
      <c r="B1233" s="2">
        <v>45259</v>
      </c>
      <c r="C1233" t="s">
        <v>690</v>
      </c>
      <c r="D1233" t="s">
        <v>1026</v>
      </c>
      <c r="E1233" t="s">
        <v>1141</v>
      </c>
      <c r="F1233">
        <v>3</v>
      </c>
      <c r="G1233">
        <v>664.75</v>
      </c>
      <c r="H1233">
        <v>0.12</v>
      </c>
      <c r="I1233" t="s">
        <v>1189</v>
      </c>
      <c r="J1233">
        <v>1754.94</v>
      </c>
      <c r="K1233" s="5" t="str">
        <f>IF(salesD_1[[#This Row],[Total_Amount]]&gt;=2000,"High",IF(salesD_1[[#This Row],[Total_Amount]]&gt;=1000,"Medium","Low"))</f>
        <v>Medium</v>
      </c>
    </row>
    <row r="1234" spans="1:11" x14ac:dyDescent="0.3">
      <c r="A1234" t="s">
        <v>2429</v>
      </c>
      <c r="B1234" s="2">
        <v>45740</v>
      </c>
      <c r="C1234" t="s">
        <v>468</v>
      </c>
      <c r="D1234" t="s">
        <v>1023</v>
      </c>
      <c r="E1234" t="s">
        <v>1172</v>
      </c>
      <c r="F1234">
        <v>3</v>
      </c>
      <c r="G1234">
        <v>190.04</v>
      </c>
      <c r="H1234">
        <v>7.0000000000000007E-2</v>
      </c>
      <c r="I1234" t="s">
        <v>1191</v>
      </c>
      <c r="J1234">
        <v>530.21159999999998</v>
      </c>
      <c r="K1234" s="5" t="str">
        <f>IF(salesD_1[[#This Row],[Total_Amount]]&gt;=2000,"High",IF(salesD_1[[#This Row],[Total_Amount]]&gt;=1000,"Medium","Low"))</f>
        <v>Low</v>
      </c>
    </row>
    <row r="1235" spans="1:11" x14ac:dyDescent="0.3">
      <c r="A1235" t="s">
        <v>2430</v>
      </c>
      <c r="B1235" s="2">
        <v>45869</v>
      </c>
      <c r="C1235" t="s">
        <v>461</v>
      </c>
      <c r="D1235" t="s">
        <v>816</v>
      </c>
      <c r="E1235" t="s">
        <v>1166</v>
      </c>
      <c r="F1235">
        <v>3</v>
      </c>
      <c r="G1235">
        <v>754.02</v>
      </c>
      <c r="H1235">
        <v>0.1</v>
      </c>
      <c r="I1235" t="s">
        <v>1194</v>
      </c>
      <c r="J1235">
        <v>2035.854</v>
      </c>
      <c r="K1235" s="5" t="str">
        <f>IF(salesD_1[[#This Row],[Total_Amount]]&gt;=2000,"High",IF(salesD_1[[#This Row],[Total_Amount]]&gt;=1000,"Medium","Low"))</f>
        <v>High</v>
      </c>
    </row>
    <row r="1236" spans="1:11" x14ac:dyDescent="0.3">
      <c r="A1236" t="s">
        <v>2431</v>
      </c>
      <c r="B1236" s="2">
        <v>45526</v>
      </c>
      <c r="C1236" t="s">
        <v>617</v>
      </c>
      <c r="D1236" t="s">
        <v>910</v>
      </c>
      <c r="E1236" t="s">
        <v>1159</v>
      </c>
      <c r="F1236">
        <v>4</v>
      </c>
      <c r="G1236">
        <v>94.13</v>
      </c>
      <c r="H1236">
        <v>0.04</v>
      </c>
      <c r="I1236" t="s">
        <v>1194</v>
      </c>
      <c r="J1236">
        <v>361.45920000000001</v>
      </c>
      <c r="K1236" s="5" t="str">
        <f>IF(salesD_1[[#This Row],[Total_Amount]]&gt;=2000,"High",IF(salesD_1[[#This Row],[Total_Amount]]&gt;=1000,"Medium","Low"))</f>
        <v>Low</v>
      </c>
    </row>
    <row r="1237" spans="1:11" x14ac:dyDescent="0.3">
      <c r="A1237" t="s">
        <v>2432</v>
      </c>
      <c r="B1237" s="2">
        <v>45489</v>
      </c>
      <c r="C1237" t="s">
        <v>741</v>
      </c>
      <c r="D1237" t="s">
        <v>792</v>
      </c>
      <c r="E1237" t="s">
        <v>1166</v>
      </c>
      <c r="F1237">
        <v>3</v>
      </c>
      <c r="G1237">
        <v>402.3</v>
      </c>
      <c r="H1237">
        <v>0.21</v>
      </c>
      <c r="I1237" t="s">
        <v>1191</v>
      </c>
      <c r="J1237">
        <v>953.45100000000014</v>
      </c>
      <c r="K1237" s="5" t="str">
        <f>IF(salesD_1[[#This Row],[Total_Amount]]&gt;=2000,"High",IF(salesD_1[[#This Row],[Total_Amount]]&gt;=1000,"Medium","Low"))</f>
        <v>Low</v>
      </c>
    </row>
    <row r="1238" spans="1:11" x14ac:dyDescent="0.3">
      <c r="A1238" t="s">
        <v>2433</v>
      </c>
      <c r="B1238" s="2">
        <v>45908</v>
      </c>
      <c r="C1238" t="s">
        <v>404</v>
      </c>
      <c r="D1238" t="s">
        <v>1071</v>
      </c>
      <c r="E1238" t="s">
        <v>1144</v>
      </c>
      <c r="F1238">
        <v>1</v>
      </c>
      <c r="G1238">
        <v>729.05</v>
      </c>
      <c r="H1238">
        <v>0.06</v>
      </c>
      <c r="I1238" t="s">
        <v>1194</v>
      </c>
      <c r="J1238">
        <v>685.3069999999999</v>
      </c>
      <c r="K1238" s="5" t="str">
        <f>IF(salesD_1[[#This Row],[Total_Amount]]&gt;=2000,"High",IF(salesD_1[[#This Row],[Total_Amount]]&gt;=1000,"Medium","Low"))</f>
        <v>Low</v>
      </c>
    </row>
    <row r="1239" spans="1:11" x14ac:dyDescent="0.3">
      <c r="A1239" t="s">
        <v>2434</v>
      </c>
      <c r="B1239" s="2">
        <v>45912</v>
      </c>
      <c r="C1239" t="s">
        <v>252</v>
      </c>
      <c r="D1239" t="s">
        <v>1083</v>
      </c>
      <c r="E1239" t="s">
        <v>1162</v>
      </c>
      <c r="F1239">
        <v>1</v>
      </c>
      <c r="G1239">
        <v>822.6</v>
      </c>
      <c r="H1239">
        <v>0.28999999999999998</v>
      </c>
      <c r="I1239" t="s">
        <v>1191</v>
      </c>
      <c r="J1239">
        <v>584.04599999999994</v>
      </c>
      <c r="K1239" s="5" t="str">
        <f>IF(salesD_1[[#This Row],[Total_Amount]]&gt;=2000,"High",IF(salesD_1[[#This Row],[Total_Amount]]&gt;=1000,"Medium","Low"))</f>
        <v>Low</v>
      </c>
    </row>
    <row r="1240" spans="1:11" x14ac:dyDescent="0.3">
      <c r="A1240" t="s">
        <v>2435</v>
      </c>
      <c r="B1240" s="2">
        <v>45771</v>
      </c>
      <c r="C1240" t="s">
        <v>336</v>
      </c>
      <c r="D1240" t="s">
        <v>1062</v>
      </c>
      <c r="E1240" t="s">
        <v>1147</v>
      </c>
      <c r="F1240">
        <v>2</v>
      </c>
      <c r="G1240">
        <v>327.25</v>
      </c>
      <c r="H1240">
        <v>0.19</v>
      </c>
      <c r="I1240" t="s">
        <v>1191</v>
      </c>
      <c r="J1240">
        <v>530.14499999999998</v>
      </c>
      <c r="K1240" s="5" t="str">
        <f>IF(salesD_1[[#This Row],[Total_Amount]]&gt;=2000,"High",IF(salesD_1[[#This Row],[Total_Amount]]&gt;=1000,"Medium","Low"))</f>
        <v>Low</v>
      </c>
    </row>
    <row r="1241" spans="1:11" x14ac:dyDescent="0.3">
      <c r="A1241" t="s">
        <v>2436</v>
      </c>
      <c r="B1241" s="2">
        <v>45619</v>
      </c>
      <c r="C1241" t="s">
        <v>181</v>
      </c>
      <c r="D1241" t="s">
        <v>1023</v>
      </c>
      <c r="E1241" t="s">
        <v>1151</v>
      </c>
      <c r="F1241">
        <v>4</v>
      </c>
      <c r="G1241">
        <v>930.38</v>
      </c>
      <c r="H1241">
        <v>0</v>
      </c>
      <c r="I1241" t="s">
        <v>1194</v>
      </c>
      <c r="J1241">
        <v>3721.52</v>
      </c>
      <c r="K1241" s="5" t="str">
        <f>IF(salesD_1[[#This Row],[Total_Amount]]&gt;=2000,"High",IF(salesD_1[[#This Row],[Total_Amount]]&gt;=1000,"Medium","Low"))</f>
        <v>High</v>
      </c>
    </row>
    <row r="1242" spans="1:11" x14ac:dyDescent="0.3">
      <c r="A1242" t="s">
        <v>2437</v>
      </c>
      <c r="B1242" s="2">
        <v>45394</v>
      </c>
      <c r="C1242" t="s">
        <v>265</v>
      </c>
      <c r="D1242" t="s">
        <v>888</v>
      </c>
      <c r="E1242" t="s">
        <v>1138</v>
      </c>
      <c r="F1242">
        <v>2</v>
      </c>
      <c r="G1242">
        <v>437.84</v>
      </c>
      <c r="H1242">
        <v>0.24</v>
      </c>
      <c r="I1242" t="s">
        <v>1189</v>
      </c>
      <c r="J1242">
        <v>665.51679999999999</v>
      </c>
      <c r="K1242" s="5" t="str">
        <f>IF(salesD_1[[#This Row],[Total_Amount]]&gt;=2000,"High",IF(salesD_1[[#This Row],[Total_Amount]]&gt;=1000,"Medium","Low"))</f>
        <v>Low</v>
      </c>
    </row>
    <row r="1243" spans="1:11" x14ac:dyDescent="0.3">
      <c r="A1243" t="s">
        <v>2438</v>
      </c>
      <c r="B1243" s="2">
        <v>45786</v>
      </c>
      <c r="C1243" t="s">
        <v>156</v>
      </c>
      <c r="D1243" t="s">
        <v>1228</v>
      </c>
      <c r="E1243" t="s">
        <v>1169</v>
      </c>
      <c r="F1243">
        <v>2</v>
      </c>
      <c r="G1243">
        <v>126.02</v>
      </c>
      <c r="H1243">
        <v>0.09</v>
      </c>
      <c r="I1243" t="s">
        <v>1194</v>
      </c>
      <c r="J1243">
        <v>229.35640000000001</v>
      </c>
      <c r="K1243" s="5" t="str">
        <f>IF(salesD_1[[#This Row],[Total_Amount]]&gt;=2000,"High",IF(salesD_1[[#This Row],[Total_Amount]]&gt;=1000,"Medium","Low"))</f>
        <v>Low</v>
      </c>
    </row>
    <row r="1244" spans="1:11" x14ac:dyDescent="0.3">
      <c r="A1244" t="s">
        <v>2439</v>
      </c>
      <c r="B1244" s="2">
        <v>45692</v>
      </c>
      <c r="C1244" t="s">
        <v>696</v>
      </c>
      <c r="D1244" t="s">
        <v>1062</v>
      </c>
      <c r="E1244" t="s">
        <v>1166</v>
      </c>
      <c r="F1244">
        <v>1</v>
      </c>
      <c r="G1244">
        <v>860.84</v>
      </c>
      <c r="H1244">
        <v>7.0000000000000007E-2</v>
      </c>
      <c r="I1244" t="s">
        <v>1191</v>
      </c>
      <c r="J1244">
        <v>800.58119999999997</v>
      </c>
      <c r="K1244" s="5" t="str">
        <f>IF(salesD_1[[#This Row],[Total_Amount]]&gt;=2000,"High",IF(salesD_1[[#This Row],[Total_Amount]]&gt;=1000,"Medium","Low"))</f>
        <v>Low</v>
      </c>
    </row>
    <row r="1245" spans="1:11" x14ac:dyDescent="0.3">
      <c r="A1245" t="s">
        <v>2440</v>
      </c>
      <c r="B1245" s="2">
        <v>45677</v>
      </c>
      <c r="C1245" t="s">
        <v>196</v>
      </c>
      <c r="D1245" t="s">
        <v>955</v>
      </c>
      <c r="E1245" t="s">
        <v>1162</v>
      </c>
      <c r="F1245">
        <v>1</v>
      </c>
      <c r="G1245">
        <v>161.80000000000001</v>
      </c>
      <c r="H1245">
        <v>0.24</v>
      </c>
      <c r="I1245" t="s">
        <v>1191</v>
      </c>
      <c r="J1245">
        <v>122.968</v>
      </c>
      <c r="K1245" s="5" t="str">
        <f>IF(salesD_1[[#This Row],[Total_Amount]]&gt;=2000,"High",IF(salesD_1[[#This Row],[Total_Amount]]&gt;=1000,"Medium","Low"))</f>
        <v>Low</v>
      </c>
    </row>
    <row r="1246" spans="1:11" x14ac:dyDescent="0.3">
      <c r="A1246" t="s">
        <v>2441</v>
      </c>
      <c r="B1246" s="2">
        <v>45669</v>
      </c>
      <c r="C1246" t="s">
        <v>618</v>
      </c>
      <c r="D1246" t="s">
        <v>923</v>
      </c>
      <c r="E1246" t="s">
        <v>1172</v>
      </c>
      <c r="F1246">
        <v>4</v>
      </c>
      <c r="G1246">
        <v>347.82</v>
      </c>
      <c r="H1246">
        <v>0.02</v>
      </c>
      <c r="I1246" t="s">
        <v>1194</v>
      </c>
      <c r="J1246">
        <v>1363.4544000000001</v>
      </c>
      <c r="K1246" s="5" t="str">
        <f>IF(salesD_1[[#This Row],[Total_Amount]]&gt;=2000,"High",IF(salesD_1[[#This Row],[Total_Amount]]&gt;=1000,"Medium","Low"))</f>
        <v>Medium</v>
      </c>
    </row>
    <row r="1247" spans="1:11" x14ac:dyDescent="0.3">
      <c r="A1247" t="s">
        <v>2442</v>
      </c>
      <c r="B1247" s="2">
        <v>45299</v>
      </c>
      <c r="C1247" t="s">
        <v>719</v>
      </c>
      <c r="D1247" t="s">
        <v>1068</v>
      </c>
      <c r="E1247" t="s">
        <v>1169</v>
      </c>
      <c r="F1247">
        <v>3</v>
      </c>
      <c r="G1247">
        <v>416.44</v>
      </c>
      <c r="H1247">
        <v>0.27</v>
      </c>
      <c r="I1247" t="s">
        <v>1189</v>
      </c>
      <c r="J1247">
        <v>912.00359999999989</v>
      </c>
      <c r="K1247" s="5" t="str">
        <f>IF(salesD_1[[#This Row],[Total_Amount]]&gt;=2000,"High",IF(salesD_1[[#This Row],[Total_Amount]]&gt;=1000,"Medium","Low"))</f>
        <v>Low</v>
      </c>
    </row>
    <row r="1248" spans="1:11" x14ac:dyDescent="0.3">
      <c r="A1248" t="s">
        <v>2443</v>
      </c>
      <c r="B1248" s="2">
        <v>45893</v>
      </c>
      <c r="C1248" t="s">
        <v>27</v>
      </c>
      <c r="D1248" t="s">
        <v>998</v>
      </c>
      <c r="E1248" t="s">
        <v>1117</v>
      </c>
      <c r="F1248">
        <v>1</v>
      </c>
      <c r="G1248">
        <v>147.96</v>
      </c>
      <c r="H1248">
        <v>0.24</v>
      </c>
      <c r="I1248" t="s">
        <v>1194</v>
      </c>
      <c r="J1248">
        <v>112.4496</v>
      </c>
      <c r="K1248" s="5" t="str">
        <f>IF(salesD_1[[#This Row],[Total_Amount]]&gt;=2000,"High",IF(salesD_1[[#This Row],[Total_Amount]]&gt;=1000,"Medium","Low"))</f>
        <v>Low</v>
      </c>
    </row>
    <row r="1249" spans="1:11" x14ac:dyDescent="0.3">
      <c r="A1249" t="s">
        <v>2444</v>
      </c>
      <c r="B1249" s="2">
        <v>45560</v>
      </c>
      <c r="C1249" t="s">
        <v>708</v>
      </c>
      <c r="D1249" t="s">
        <v>858</v>
      </c>
      <c r="E1249" t="s">
        <v>1147</v>
      </c>
      <c r="F1249">
        <v>3</v>
      </c>
      <c r="G1249">
        <v>550.26</v>
      </c>
      <c r="H1249">
        <v>0.22</v>
      </c>
      <c r="I1249" t="s">
        <v>1189</v>
      </c>
      <c r="J1249">
        <v>1287.6084000000001</v>
      </c>
      <c r="K1249" s="5" t="str">
        <f>IF(salesD_1[[#This Row],[Total_Amount]]&gt;=2000,"High",IF(salesD_1[[#This Row],[Total_Amount]]&gt;=1000,"Medium","Low"))</f>
        <v>Medium</v>
      </c>
    </row>
    <row r="1250" spans="1:11" x14ac:dyDescent="0.3">
      <c r="A1250" t="s">
        <v>2445</v>
      </c>
      <c r="B1250" s="2">
        <v>45267</v>
      </c>
      <c r="C1250" t="s">
        <v>595</v>
      </c>
      <c r="D1250" t="s">
        <v>1104</v>
      </c>
      <c r="E1250" t="s">
        <v>1144</v>
      </c>
      <c r="F1250">
        <v>4</v>
      </c>
      <c r="G1250">
        <v>938.21</v>
      </c>
      <c r="H1250">
        <v>0.04</v>
      </c>
      <c r="I1250" t="s">
        <v>1191</v>
      </c>
      <c r="J1250">
        <v>3602.7264</v>
      </c>
      <c r="K1250" s="5" t="str">
        <f>IF(salesD_1[[#This Row],[Total_Amount]]&gt;=2000,"High",IF(salesD_1[[#This Row],[Total_Amount]]&gt;=1000,"Medium","Low"))</f>
        <v>High</v>
      </c>
    </row>
    <row r="1251" spans="1:11" x14ac:dyDescent="0.3">
      <c r="A1251" t="s">
        <v>2446</v>
      </c>
      <c r="B1251" s="2">
        <v>45467</v>
      </c>
      <c r="C1251" t="s">
        <v>252</v>
      </c>
      <c r="D1251" t="s">
        <v>1095</v>
      </c>
      <c r="E1251" t="s">
        <v>1169</v>
      </c>
      <c r="F1251">
        <v>3</v>
      </c>
      <c r="G1251">
        <v>517.98</v>
      </c>
      <c r="H1251">
        <v>0.01</v>
      </c>
      <c r="I1251" t="s">
        <v>1191</v>
      </c>
      <c r="J1251">
        <v>1538.4005999999999</v>
      </c>
      <c r="K1251" s="5" t="str">
        <f>IF(salesD_1[[#This Row],[Total_Amount]]&gt;=2000,"High",IF(salesD_1[[#This Row],[Total_Amount]]&gt;=1000,"Medium","Low"))</f>
        <v>Medium</v>
      </c>
    </row>
    <row r="1252" spans="1:11" x14ac:dyDescent="0.3">
      <c r="A1252" t="s">
        <v>2447</v>
      </c>
      <c r="B1252" s="2">
        <v>45847</v>
      </c>
      <c r="C1252" t="s">
        <v>91</v>
      </c>
      <c r="D1252" t="s">
        <v>811</v>
      </c>
      <c r="E1252" t="s">
        <v>1147</v>
      </c>
      <c r="F1252">
        <v>1</v>
      </c>
      <c r="G1252">
        <v>98.27</v>
      </c>
      <c r="H1252">
        <v>0.16</v>
      </c>
      <c r="I1252" t="s">
        <v>1191</v>
      </c>
      <c r="J1252">
        <v>82.54679999999999</v>
      </c>
      <c r="K1252" s="5" t="str">
        <f>IF(salesD_1[[#This Row],[Total_Amount]]&gt;=2000,"High",IF(salesD_1[[#This Row],[Total_Amount]]&gt;=1000,"Medium","Low"))</f>
        <v>Low</v>
      </c>
    </row>
    <row r="1253" spans="1:11" x14ac:dyDescent="0.3">
      <c r="A1253" t="s">
        <v>2448</v>
      </c>
      <c r="B1253" s="2">
        <v>45480</v>
      </c>
      <c r="C1253" t="s">
        <v>422</v>
      </c>
      <c r="D1253" t="s">
        <v>955</v>
      </c>
      <c r="E1253" t="s">
        <v>1157</v>
      </c>
      <c r="F1253">
        <v>2</v>
      </c>
      <c r="G1253">
        <v>875.2</v>
      </c>
      <c r="H1253">
        <v>0.19</v>
      </c>
      <c r="I1253" t="s">
        <v>1189</v>
      </c>
      <c r="J1253">
        <v>1417.8240000000001</v>
      </c>
      <c r="K1253" s="5" t="str">
        <f>IF(salesD_1[[#This Row],[Total_Amount]]&gt;=2000,"High",IF(salesD_1[[#This Row],[Total_Amount]]&gt;=1000,"Medium","Low"))</f>
        <v>Medium</v>
      </c>
    </row>
    <row r="1254" spans="1:11" x14ac:dyDescent="0.3">
      <c r="A1254" t="s">
        <v>2449</v>
      </c>
      <c r="B1254" s="2">
        <v>45345</v>
      </c>
      <c r="C1254" t="s">
        <v>497</v>
      </c>
      <c r="D1254" t="s">
        <v>1071</v>
      </c>
      <c r="E1254" t="s">
        <v>1117</v>
      </c>
      <c r="F1254">
        <v>1</v>
      </c>
      <c r="G1254">
        <v>227.35</v>
      </c>
      <c r="H1254">
        <v>0.06</v>
      </c>
      <c r="I1254" t="s">
        <v>1194</v>
      </c>
      <c r="J1254">
        <v>213.709</v>
      </c>
      <c r="K1254" s="5" t="str">
        <f>IF(salesD_1[[#This Row],[Total_Amount]]&gt;=2000,"High",IF(salesD_1[[#This Row],[Total_Amount]]&gt;=1000,"Medium","Low"))</f>
        <v>Low</v>
      </c>
    </row>
    <row r="1255" spans="1:11" x14ac:dyDescent="0.3">
      <c r="A1255" t="s">
        <v>2450</v>
      </c>
      <c r="B1255" s="2">
        <v>45235</v>
      </c>
      <c r="C1255" t="s">
        <v>360</v>
      </c>
      <c r="D1255" t="s">
        <v>1035</v>
      </c>
      <c r="E1255" t="s">
        <v>1122</v>
      </c>
      <c r="F1255">
        <v>1</v>
      </c>
      <c r="G1255">
        <v>842.46</v>
      </c>
      <c r="H1255">
        <v>0.05</v>
      </c>
      <c r="I1255" t="s">
        <v>1194</v>
      </c>
      <c r="J1255">
        <v>800.33699999999999</v>
      </c>
      <c r="K1255" s="5" t="str">
        <f>IF(salesD_1[[#This Row],[Total_Amount]]&gt;=2000,"High",IF(salesD_1[[#This Row],[Total_Amount]]&gt;=1000,"Medium","Low"))</f>
        <v>Low</v>
      </c>
    </row>
    <row r="1256" spans="1:11" x14ac:dyDescent="0.3">
      <c r="A1256" t="s">
        <v>2451</v>
      </c>
      <c r="B1256" s="2">
        <v>45543</v>
      </c>
      <c r="C1256" t="s">
        <v>364</v>
      </c>
      <c r="D1256" t="s">
        <v>916</v>
      </c>
      <c r="E1256" t="s">
        <v>1157</v>
      </c>
      <c r="F1256">
        <v>3</v>
      </c>
      <c r="G1256">
        <v>120.67</v>
      </c>
      <c r="H1256">
        <v>0.08</v>
      </c>
      <c r="I1256" t="s">
        <v>1194</v>
      </c>
      <c r="J1256">
        <v>333.04919999999998</v>
      </c>
      <c r="K1256" s="5" t="str">
        <f>IF(salesD_1[[#This Row],[Total_Amount]]&gt;=2000,"High",IF(salesD_1[[#This Row],[Total_Amount]]&gt;=1000,"Medium","Low"))</f>
        <v>Low</v>
      </c>
    </row>
    <row r="1257" spans="1:11" x14ac:dyDescent="0.3">
      <c r="A1257" t="s">
        <v>2452</v>
      </c>
      <c r="B1257" s="2">
        <v>45402</v>
      </c>
      <c r="C1257" t="s">
        <v>778</v>
      </c>
      <c r="D1257" t="s">
        <v>865</v>
      </c>
      <c r="E1257" t="s">
        <v>1131</v>
      </c>
      <c r="F1257">
        <v>4</v>
      </c>
      <c r="G1257">
        <v>176.13</v>
      </c>
      <c r="H1257">
        <v>0.27</v>
      </c>
      <c r="I1257" t="s">
        <v>1191</v>
      </c>
      <c r="J1257">
        <v>514.29959999999994</v>
      </c>
      <c r="K1257" s="5" t="str">
        <f>IF(salesD_1[[#This Row],[Total_Amount]]&gt;=2000,"High",IF(salesD_1[[#This Row],[Total_Amount]]&gt;=1000,"Medium","Low"))</f>
        <v>Low</v>
      </c>
    </row>
    <row r="1258" spans="1:11" x14ac:dyDescent="0.3">
      <c r="A1258" t="s">
        <v>2453</v>
      </c>
      <c r="B1258" s="2">
        <v>45671</v>
      </c>
      <c r="C1258" t="s">
        <v>716</v>
      </c>
      <c r="D1258" t="s">
        <v>1001</v>
      </c>
      <c r="E1258" t="s">
        <v>1157</v>
      </c>
      <c r="F1258">
        <v>4</v>
      </c>
      <c r="G1258">
        <v>592.67999999999995</v>
      </c>
      <c r="H1258">
        <v>0.03</v>
      </c>
      <c r="I1258" t="s">
        <v>1189</v>
      </c>
      <c r="J1258">
        <v>2299.5983999999999</v>
      </c>
      <c r="K1258" s="5" t="str">
        <f>IF(salesD_1[[#This Row],[Total_Amount]]&gt;=2000,"High",IF(salesD_1[[#This Row],[Total_Amount]]&gt;=1000,"Medium","Low"))</f>
        <v>High</v>
      </c>
    </row>
    <row r="1259" spans="1:11" x14ac:dyDescent="0.3">
      <c r="A1259" t="s">
        <v>2454</v>
      </c>
      <c r="B1259" s="2">
        <v>45367</v>
      </c>
      <c r="C1259" t="s">
        <v>311</v>
      </c>
      <c r="D1259" t="s">
        <v>1023</v>
      </c>
      <c r="E1259" t="s">
        <v>1134</v>
      </c>
      <c r="F1259">
        <v>4</v>
      </c>
      <c r="G1259">
        <v>662.43</v>
      </c>
      <c r="H1259">
        <v>0.24</v>
      </c>
      <c r="I1259" t="s">
        <v>1191</v>
      </c>
      <c r="J1259">
        <v>2013.7872</v>
      </c>
      <c r="K1259" s="5" t="str">
        <f>IF(salesD_1[[#This Row],[Total_Amount]]&gt;=2000,"High",IF(salesD_1[[#This Row],[Total_Amount]]&gt;=1000,"Medium","Low"))</f>
        <v>High</v>
      </c>
    </row>
    <row r="1260" spans="1:11" x14ac:dyDescent="0.3">
      <c r="A1260" t="s">
        <v>2455</v>
      </c>
      <c r="B1260" s="2">
        <v>45488</v>
      </c>
      <c r="C1260" t="s">
        <v>242</v>
      </c>
      <c r="D1260" t="s">
        <v>939</v>
      </c>
      <c r="E1260" t="s">
        <v>1147</v>
      </c>
      <c r="F1260">
        <v>3</v>
      </c>
      <c r="G1260">
        <v>518.35</v>
      </c>
      <c r="H1260">
        <v>0.21</v>
      </c>
      <c r="I1260" t="s">
        <v>1194</v>
      </c>
      <c r="J1260">
        <v>1228.4894999999999</v>
      </c>
      <c r="K1260" s="5" t="str">
        <f>IF(salesD_1[[#This Row],[Total_Amount]]&gt;=2000,"High",IF(salesD_1[[#This Row],[Total_Amount]]&gt;=1000,"Medium","Low"))</f>
        <v>Medium</v>
      </c>
    </row>
    <row r="1261" spans="1:11" x14ac:dyDescent="0.3">
      <c r="A1261" t="s">
        <v>2456</v>
      </c>
      <c r="B1261" s="2">
        <v>45509</v>
      </c>
      <c r="C1261" t="s">
        <v>504</v>
      </c>
      <c r="D1261" t="s">
        <v>995</v>
      </c>
      <c r="E1261" t="s">
        <v>1138</v>
      </c>
      <c r="F1261">
        <v>1</v>
      </c>
      <c r="G1261">
        <v>85.58</v>
      </c>
      <c r="H1261">
        <v>0.1</v>
      </c>
      <c r="I1261" t="s">
        <v>1194</v>
      </c>
      <c r="J1261">
        <v>77.022000000000006</v>
      </c>
      <c r="K1261" s="5" t="str">
        <f>IF(salesD_1[[#This Row],[Total_Amount]]&gt;=2000,"High",IF(salesD_1[[#This Row],[Total_Amount]]&gt;=1000,"Medium","Low"))</f>
        <v>Low</v>
      </c>
    </row>
    <row r="1262" spans="1:11" x14ac:dyDescent="0.3">
      <c r="A1262" t="s">
        <v>2457</v>
      </c>
      <c r="B1262" s="2">
        <v>45323</v>
      </c>
      <c r="C1262" t="s">
        <v>583</v>
      </c>
      <c r="D1262" t="s">
        <v>1074</v>
      </c>
      <c r="E1262" t="s">
        <v>1122</v>
      </c>
      <c r="F1262">
        <v>4</v>
      </c>
      <c r="G1262">
        <v>800</v>
      </c>
      <c r="H1262">
        <v>0.2</v>
      </c>
      <c r="I1262" t="s">
        <v>1189</v>
      </c>
      <c r="J1262">
        <v>2560</v>
      </c>
      <c r="K1262" s="5" t="str">
        <f>IF(salesD_1[[#This Row],[Total_Amount]]&gt;=2000,"High",IF(salesD_1[[#This Row],[Total_Amount]]&gt;=1000,"Medium","Low"))</f>
        <v>High</v>
      </c>
    </row>
    <row r="1263" spans="1:11" x14ac:dyDescent="0.3">
      <c r="A1263" t="s">
        <v>2458</v>
      </c>
      <c r="B1263" s="2">
        <v>45889</v>
      </c>
      <c r="C1263" t="s">
        <v>280</v>
      </c>
      <c r="D1263" t="s">
        <v>992</v>
      </c>
      <c r="E1263" t="s">
        <v>1154</v>
      </c>
      <c r="F1263">
        <v>3</v>
      </c>
      <c r="G1263">
        <v>118.25</v>
      </c>
      <c r="H1263">
        <v>0.26</v>
      </c>
      <c r="I1263" t="s">
        <v>1191</v>
      </c>
      <c r="J1263">
        <v>262.51499999999999</v>
      </c>
      <c r="K1263" s="5" t="str">
        <f>IF(salesD_1[[#This Row],[Total_Amount]]&gt;=2000,"High",IF(salesD_1[[#This Row],[Total_Amount]]&gt;=1000,"Medium","Low"))</f>
        <v>Low</v>
      </c>
    </row>
    <row r="1264" spans="1:11" x14ac:dyDescent="0.3">
      <c r="A1264" t="s">
        <v>2459</v>
      </c>
      <c r="B1264" s="2">
        <v>45253</v>
      </c>
      <c r="C1264" t="s">
        <v>672</v>
      </c>
      <c r="D1264" t="s">
        <v>904</v>
      </c>
      <c r="E1264" t="s">
        <v>1166</v>
      </c>
      <c r="F1264">
        <v>1</v>
      </c>
      <c r="G1264">
        <v>223.25</v>
      </c>
      <c r="H1264">
        <v>0.28999999999999998</v>
      </c>
      <c r="I1264" t="s">
        <v>1189</v>
      </c>
      <c r="J1264">
        <v>158.50749999999999</v>
      </c>
      <c r="K1264" s="5" t="str">
        <f>IF(salesD_1[[#This Row],[Total_Amount]]&gt;=2000,"High",IF(salesD_1[[#This Row],[Total_Amount]]&gt;=1000,"Medium","Low"))</f>
        <v>Low</v>
      </c>
    </row>
    <row r="1265" spans="1:11" x14ac:dyDescent="0.3">
      <c r="A1265" t="s">
        <v>2460</v>
      </c>
      <c r="B1265" s="2">
        <v>45530</v>
      </c>
      <c r="C1265" t="s">
        <v>680</v>
      </c>
      <c r="D1265" t="s">
        <v>904</v>
      </c>
      <c r="E1265" t="s">
        <v>1134</v>
      </c>
      <c r="F1265">
        <v>3</v>
      </c>
      <c r="G1265">
        <v>918.76</v>
      </c>
      <c r="H1265">
        <v>0.2</v>
      </c>
      <c r="I1265" t="s">
        <v>1191</v>
      </c>
      <c r="J1265">
        <v>2205.0239999999999</v>
      </c>
      <c r="K1265" s="5" t="str">
        <f>IF(salesD_1[[#This Row],[Total_Amount]]&gt;=2000,"High",IF(salesD_1[[#This Row],[Total_Amount]]&gt;=1000,"Medium","Low"))</f>
        <v>High</v>
      </c>
    </row>
    <row r="1266" spans="1:11" x14ac:dyDescent="0.3">
      <c r="A1266" t="s">
        <v>2461</v>
      </c>
      <c r="B1266" s="2">
        <v>45491</v>
      </c>
      <c r="C1266" t="s">
        <v>465</v>
      </c>
      <c r="D1266" t="s">
        <v>1065</v>
      </c>
      <c r="E1266" t="s">
        <v>1162</v>
      </c>
      <c r="F1266">
        <v>2</v>
      </c>
      <c r="G1266">
        <v>905.26</v>
      </c>
      <c r="H1266">
        <v>0.15</v>
      </c>
      <c r="I1266" t="s">
        <v>1194</v>
      </c>
      <c r="J1266">
        <v>1538.942</v>
      </c>
      <c r="K1266" s="5" t="str">
        <f>IF(salesD_1[[#This Row],[Total_Amount]]&gt;=2000,"High",IF(salesD_1[[#This Row],[Total_Amount]]&gt;=1000,"Medium","Low"))</f>
        <v>Medium</v>
      </c>
    </row>
    <row r="1267" spans="1:11" x14ac:dyDescent="0.3">
      <c r="A1267" t="s">
        <v>2462</v>
      </c>
      <c r="B1267" s="2">
        <v>45628</v>
      </c>
      <c r="C1267" t="s">
        <v>507</v>
      </c>
      <c r="D1267" t="s">
        <v>1228</v>
      </c>
      <c r="E1267" t="s">
        <v>1178</v>
      </c>
      <c r="F1267">
        <v>4</v>
      </c>
      <c r="G1267">
        <v>295.39999999999998</v>
      </c>
      <c r="H1267">
        <v>0.23</v>
      </c>
      <c r="I1267" t="s">
        <v>1191</v>
      </c>
      <c r="J1267">
        <v>909.83199999999999</v>
      </c>
      <c r="K1267" s="5" t="str">
        <f>IF(salesD_1[[#This Row],[Total_Amount]]&gt;=2000,"High",IF(salesD_1[[#This Row],[Total_Amount]]&gt;=1000,"Medium","Low"))</f>
        <v>Low</v>
      </c>
    </row>
    <row r="1268" spans="1:11" x14ac:dyDescent="0.3">
      <c r="A1268" t="s">
        <v>2463</v>
      </c>
      <c r="B1268" s="2">
        <v>45861</v>
      </c>
      <c r="C1268" t="s">
        <v>187</v>
      </c>
      <c r="D1268" t="s">
        <v>1095</v>
      </c>
      <c r="E1268" t="s">
        <v>1138</v>
      </c>
      <c r="F1268">
        <v>1</v>
      </c>
      <c r="G1268">
        <v>252.18</v>
      </c>
      <c r="H1268">
        <v>0.23</v>
      </c>
      <c r="I1268" t="s">
        <v>1191</v>
      </c>
      <c r="J1268">
        <v>194.17859999999999</v>
      </c>
      <c r="K1268" s="5" t="str">
        <f>IF(salesD_1[[#This Row],[Total_Amount]]&gt;=2000,"High",IF(salesD_1[[#This Row],[Total_Amount]]&gt;=1000,"Medium","Low"))</f>
        <v>Low</v>
      </c>
    </row>
    <row r="1269" spans="1:11" x14ac:dyDescent="0.3">
      <c r="A1269" t="s">
        <v>2464</v>
      </c>
      <c r="B1269" s="2">
        <v>45878</v>
      </c>
      <c r="C1269" t="s">
        <v>275</v>
      </c>
      <c r="D1269" t="s">
        <v>1104</v>
      </c>
      <c r="E1269" t="s">
        <v>1159</v>
      </c>
      <c r="F1269">
        <v>4</v>
      </c>
      <c r="G1269">
        <v>792.1</v>
      </c>
      <c r="H1269">
        <v>0.19</v>
      </c>
      <c r="I1269" t="s">
        <v>1194</v>
      </c>
      <c r="J1269">
        <v>2566.404</v>
      </c>
      <c r="K1269" s="5" t="str">
        <f>IF(salesD_1[[#This Row],[Total_Amount]]&gt;=2000,"High",IF(salesD_1[[#This Row],[Total_Amount]]&gt;=1000,"Medium","Low"))</f>
        <v>High</v>
      </c>
    </row>
    <row r="1270" spans="1:11" x14ac:dyDescent="0.3">
      <c r="A1270" t="s">
        <v>2465</v>
      </c>
      <c r="B1270" s="2">
        <v>45426</v>
      </c>
      <c r="C1270" t="s">
        <v>167</v>
      </c>
      <c r="D1270" t="s">
        <v>1077</v>
      </c>
      <c r="E1270" t="s">
        <v>1164</v>
      </c>
      <c r="F1270">
        <v>1</v>
      </c>
      <c r="G1270">
        <v>883.36</v>
      </c>
      <c r="H1270">
        <v>0.11</v>
      </c>
      <c r="I1270" t="s">
        <v>1191</v>
      </c>
      <c r="J1270">
        <v>786.19040000000007</v>
      </c>
      <c r="K1270" s="5" t="str">
        <f>IF(salesD_1[[#This Row],[Total_Amount]]&gt;=2000,"High",IF(salesD_1[[#This Row],[Total_Amount]]&gt;=1000,"Medium","Low"))</f>
        <v>Low</v>
      </c>
    </row>
    <row r="1271" spans="1:11" x14ac:dyDescent="0.3">
      <c r="A1271" t="s">
        <v>2466</v>
      </c>
      <c r="B1271" s="2">
        <v>45231</v>
      </c>
      <c r="C1271" t="s">
        <v>459</v>
      </c>
      <c r="D1271" t="s">
        <v>1020</v>
      </c>
      <c r="E1271" t="s">
        <v>1117</v>
      </c>
      <c r="F1271">
        <v>4</v>
      </c>
      <c r="G1271">
        <v>305.95</v>
      </c>
      <c r="H1271">
        <v>0.08</v>
      </c>
      <c r="I1271" t="s">
        <v>1191</v>
      </c>
      <c r="J1271">
        <v>1125.896</v>
      </c>
      <c r="K1271" s="5" t="str">
        <f>IF(salesD_1[[#This Row],[Total_Amount]]&gt;=2000,"High",IF(salesD_1[[#This Row],[Total_Amount]]&gt;=1000,"Medium","Low"))</f>
        <v>Medium</v>
      </c>
    </row>
    <row r="1272" spans="1:11" x14ac:dyDescent="0.3">
      <c r="A1272" t="s">
        <v>2467</v>
      </c>
      <c r="B1272" s="2">
        <v>45609</v>
      </c>
      <c r="C1272" t="s">
        <v>644</v>
      </c>
      <c r="D1272" t="s">
        <v>986</v>
      </c>
      <c r="E1272" t="s">
        <v>1144</v>
      </c>
      <c r="F1272">
        <v>3</v>
      </c>
      <c r="G1272">
        <v>742.45</v>
      </c>
      <c r="H1272">
        <v>0.23</v>
      </c>
      <c r="I1272" t="s">
        <v>1194</v>
      </c>
      <c r="J1272">
        <v>1715.0595000000001</v>
      </c>
      <c r="K1272" s="5" t="str">
        <f>IF(salesD_1[[#This Row],[Total_Amount]]&gt;=2000,"High",IF(salesD_1[[#This Row],[Total_Amount]]&gt;=1000,"Medium","Low"))</f>
        <v>Medium</v>
      </c>
    </row>
    <row r="1273" spans="1:11" x14ac:dyDescent="0.3">
      <c r="A1273" t="s">
        <v>2468</v>
      </c>
      <c r="B1273" s="2">
        <v>45392</v>
      </c>
      <c r="C1273" t="s">
        <v>572</v>
      </c>
      <c r="D1273" t="s">
        <v>882</v>
      </c>
      <c r="E1273" t="s">
        <v>1175</v>
      </c>
      <c r="F1273">
        <v>3</v>
      </c>
      <c r="G1273">
        <v>336.1</v>
      </c>
      <c r="H1273">
        <v>0.12</v>
      </c>
      <c r="I1273" t="s">
        <v>1194</v>
      </c>
      <c r="J1273">
        <v>887.30400000000009</v>
      </c>
      <c r="K1273" s="5" t="str">
        <f>IF(salesD_1[[#This Row],[Total_Amount]]&gt;=2000,"High",IF(salesD_1[[#This Row],[Total_Amount]]&gt;=1000,"Medium","Low"))</f>
        <v>Low</v>
      </c>
    </row>
    <row r="1274" spans="1:11" x14ac:dyDescent="0.3">
      <c r="A1274" t="s">
        <v>2469</v>
      </c>
      <c r="B1274" s="2">
        <v>45876</v>
      </c>
      <c r="C1274" t="s">
        <v>659</v>
      </c>
      <c r="D1274" t="s">
        <v>894</v>
      </c>
      <c r="E1274" t="s">
        <v>1144</v>
      </c>
      <c r="F1274">
        <v>3</v>
      </c>
      <c r="G1274">
        <v>310.36</v>
      </c>
      <c r="H1274">
        <v>0.14000000000000001</v>
      </c>
      <c r="I1274" t="s">
        <v>1194</v>
      </c>
      <c r="J1274">
        <v>800.72879999999998</v>
      </c>
      <c r="K1274" s="5" t="str">
        <f>IF(salesD_1[[#This Row],[Total_Amount]]&gt;=2000,"High",IF(salesD_1[[#This Row],[Total_Amount]]&gt;=1000,"Medium","Low"))</f>
        <v>Low</v>
      </c>
    </row>
    <row r="1275" spans="1:11" x14ac:dyDescent="0.3">
      <c r="A1275" t="s">
        <v>2470</v>
      </c>
      <c r="B1275" s="2">
        <v>45772</v>
      </c>
      <c r="C1275" t="s">
        <v>463</v>
      </c>
      <c r="D1275" t="s">
        <v>1107</v>
      </c>
      <c r="E1275" t="s">
        <v>1147</v>
      </c>
      <c r="F1275">
        <v>3</v>
      </c>
      <c r="G1275">
        <v>992.81</v>
      </c>
      <c r="H1275">
        <v>0.04</v>
      </c>
      <c r="I1275" t="s">
        <v>1191</v>
      </c>
      <c r="J1275">
        <v>2859.2928000000002</v>
      </c>
      <c r="K1275" s="5" t="str">
        <f>IF(salesD_1[[#This Row],[Total_Amount]]&gt;=2000,"High",IF(salesD_1[[#This Row],[Total_Amount]]&gt;=1000,"Medium","Low"))</f>
        <v>High</v>
      </c>
    </row>
    <row r="1276" spans="1:11" x14ac:dyDescent="0.3">
      <c r="A1276" t="s">
        <v>2471</v>
      </c>
      <c r="B1276" s="2">
        <v>45217</v>
      </c>
      <c r="C1276" t="s">
        <v>343</v>
      </c>
      <c r="D1276" t="s">
        <v>992</v>
      </c>
      <c r="E1276" t="s">
        <v>1157</v>
      </c>
      <c r="F1276">
        <v>3</v>
      </c>
      <c r="G1276">
        <v>257.11</v>
      </c>
      <c r="H1276">
        <v>0.26</v>
      </c>
      <c r="I1276" t="s">
        <v>1194</v>
      </c>
      <c r="J1276">
        <v>570.78420000000006</v>
      </c>
      <c r="K1276" s="5" t="str">
        <f>IF(salesD_1[[#This Row],[Total_Amount]]&gt;=2000,"High",IF(salesD_1[[#This Row],[Total_Amount]]&gt;=1000,"Medium","Low"))</f>
        <v>Low</v>
      </c>
    </row>
    <row r="1277" spans="1:11" x14ac:dyDescent="0.3">
      <c r="A1277" t="s">
        <v>2472</v>
      </c>
      <c r="B1277" s="2">
        <v>45739</v>
      </c>
      <c r="C1277" t="s">
        <v>376</v>
      </c>
      <c r="D1277" t="s">
        <v>1098</v>
      </c>
      <c r="E1277" t="s">
        <v>1159</v>
      </c>
      <c r="F1277">
        <v>4</v>
      </c>
      <c r="G1277">
        <v>816.29</v>
      </c>
      <c r="H1277">
        <v>0.24</v>
      </c>
      <c r="I1277" t="s">
        <v>1191</v>
      </c>
      <c r="J1277">
        <v>2481.5216</v>
      </c>
      <c r="K1277" s="5" t="str">
        <f>IF(salesD_1[[#This Row],[Total_Amount]]&gt;=2000,"High",IF(salesD_1[[#This Row],[Total_Amount]]&gt;=1000,"Medium","Low"))</f>
        <v>High</v>
      </c>
    </row>
    <row r="1278" spans="1:11" x14ac:dyDescent="0.3">
      <c r="A1278" t="s">
        <v>2473</v>
      </c>
      <c r="B1278" s="2">
        <v>45272</v>
      </c>
      <c r="C1278" t="s">
        <v>232</v>
      </c>
      <c r="D1278" t="s">
        <v>992</v>
      </c>
      <c r="E1278" t="s">
        <v>1159</v>
      </c>
      <c r="F1278">
        <v>4</v>
      </c>
      <c r="G1278">
        <v>755.82</v>
      </c>
      <c r="H1278">
        <v>0.22</v>
      </c>
      <c r="I1278" t="s">
        <v>1194</v>
      </c>
      <c r="J1278">
        <v>2358.1583999999998</v>
      </c>
      <c r="K1278" s="5" t="str">
        <f>IF(salesD_1[[#This Row],[Total_Amount]]&gt;=2000,"High",IF(salesD_1[[#This Row],[Total_Amount]]&gt;=1000,"Medium","Low"))</f>
        <v>High</v>
      </c>
    </row>
    <row r="1279" spans="1:11" x14ac:dyDescent="0.3">
      <c r="A1279" t="s">
        <v>2474</v>
      </c>
      <c r="B1279" s="2">
        <v>45524</v>
      </c>
      <c r="C1279" t="s">
        <v>19</v>
      </c>
      <c r="D1279" t="s">
        <v>787</v>
      </c>
      <c r="E1279" t="s">
        <v>1164</v>
      </c>
      <c r="F1279">
        <v>1</v>
      </c>
      <c r="G1279">
        <v>449.6</v>
      </c>
      <c r="H1279">
        <v>0.01</v>
      </c>
      <c r="I1279" t="s">
        <v>1191</v>
      </c>
      <c r="J1279">
        <v>445.10399999999998</v>
      </c>
      <c r="K1279" s="5" t="str">
        <f>IF(salesD_1[[#This Row],[Total_Amount]]&gt;=2000,"High",IF(salesD_1[[#This Row],[Total_Amount]]&gt;=1000,"Medium","Low"))</f>
        <v>Low</v>
      </c>
    </row>
    <row r="1280" spans="1:11" x14ac:dyDescent="0.3">
      <c r="A1280" t="s">
        <v>2475</v>
      </c>
      <c r="B1280" s="2">
        <v>45481</v>
      </c>
      <c r="C1280" t="s">
        <v>566</v>
      </c>
      <c r="D1280" t="s">
        <v>844</v>
      </c>
      <c r="E1280" t="s">
        <v>1117</v>
      </c>
      <c r="F1280">
        <v>2</v>
      </c>
      <c r="G1280">
        <v>779.29</v>
      </c>
      <c r="H1280">
        <v>0.12</v>
      </c>
      <c r="I1280" t="s">
        <v>1194</v>
      </c>
      <c r="J1280">
        <v>1371.5504000000001</v>
      </c>
      <c r="K1280" s="5" t="str">
        <f>IF(salesD_1[[#This Row],[Total_Amount]]&gt;=2000,"High",IF(salesD_1[[#This Row],[Total_Amount]]&gt;=1000,"Medium","Low"))</f>
        <v>Medium</v>
      </c>
    </row>
    <row r="1281" spans="1:11" x14ac:dyDescent="0.3">
      <c r="A1281" t="s">
        <v>2476</v>
      </c>
      <c r="B1281" s="2">
        <v>45267</v>
      </c>
      <c r="C1281" t="s">
        <v>1201</v>
      </c>
      <c r="D1281" t="s">
        <v>1044</v>
      </c>
      <c r="E1281" t="s">
        <v>1172</v>
      </c>
      <c r="F1281">
        <v>1</v>
      </c>
      <c r="G1281">
        <v>748.75</v>
      </c>
      <c r="H1281">
        <v>0.1</v>
      </c>
      <c r="I1281" t="s">
        <v>1194</v>
      </c>
      <c r="J1281">
        <v>673.875</v>
      </c>
      <c r="K1281" s="5" t="str">
        <f>IF(salesD_1[[#This Row],[Total_Amount]]&gt;=2000,"High",IF(salesD_1[[#This Row],[Total_Amount]]&gt;=1000,"Medium","Low"))</f>
        <v>Low</v>
      </c>
    </row>
    <row r="1282" spans="1:11" x14ac:dyDescent="0.3">
      <c r="A1282" t="s">
        <v>2477</v>
      </c>
      <c r="B1282" s="2">
        <v>45328</v>
      </c>
      <c r="C1282" t="s">
        <v>320</v>
      </c>
      <c r="D1282" t="s">
        <v>1080</v>
      </c>
      <c r="E1282" t="s">
        <v>1117</v>
      </c>
      <c r="F1282">
        <v>2</v>
      </c>
      <c r="G1282">
        <v>121.67</v>
      </c>
      <c r="H1282">
        <v>0.08</v>
      </c>
      <c r="I1282" t="s">
        <v>1194</v>
      </c>
      <c r="J1282">
        <v>223.87280000000001</v>
      </c>
      <c r="K1282" s="5" t="str">
        <f>IF(salesD_1[[#This Row],[Total_Amount]]&gt;=2000,"High",IF(salesD_1[[#This Row],[Total_Amount]]&gt;=1000,"Medium","Low"))</f>
        <v>Low</v>
      </c>
    </row>
    <row r="1283" spans="1:11" x14ac:dyDescent="0.3">
      <c r="A1283" t="s">
        <v>2478</v>
      </c>
      <c r="B1283" s="2">
        <v>45787</v>
      </c>
      <c r="C1283" t="s">
        <v>772</v>
      </c>
      <c r="D1283" t="s">
        <v>958</v>
      </c>
      <c r="E1283" t="s">
        <v>1166</v>
      </c>
      <c r="F1283">
        <v>3</v>
      </c>
      <c r="G1283">
        <v>225.14</v>
      </c>
      <c r="H1283">
        <v>0.15</v>
      </c>
      <c r="I1283" t="s">
        <v>1194</v>
      </c>
      <c r="J1283">
        <v>574.10699999999997</v>
      </c>
      <c r="K1283" s="5" t="str">
        <f>IF(salesD_1[[#This Row],[Total_Amount]]&gt;=2000,"High",IF(salesD_1[[#This Row],[Total_Amount]]&gt;=1000,"Medium","Low"))</f>
        <v>Low</v>
      </c>
    </row>
    <row r="1284" spans="1:11" x14ac:dyDescent="0.3">
      <c r="A1284" t="s">
        <v>2479</v>
      </c>
      <c r="B1284" s="2">
        <v>45876</v>
      </c>
      <c r="C1284" t="s">
        <v>521</v>
      </c>
      <c r="D1284" t="s">
        <v>894</v>
      </c>
      <c r="E1284" t="s">
        <v>1178</v>
      </c>
      <c r="F1284">
        <v>1</v>
      </c>
      <c r="G1284">
        <v>654.17999999999995</v>
      </c>
      <c r="H1284">
        <v>0.19</v>
      </c>
      <c r="I1284" t="s">
        <v>1191</v>
      </c>
      <c r="J1284">
        <v>529.88580000000002</v>
      </c>
      <c r="K1284" s="5" t="str">
        <f>IF(salesD_1[[#This Row],[Total_Amount]]&gt;=2000,"High",IF(salesD_1[[#This Row],[Total_Amount]]&gt;=1000,"Medium","Low"))</f>
        <v>Low</v>
      </c>
    </row>
    <row r="1285" spans="1:11" x14ac:dyDescent="0.3">
      <c r="A1285" t="s">
        <v>2480</v>
      </c>
      <c r="B1285" s="2">
        <v>45552</v>
      </c>
      <c r="C1285" t="s">
        <v>135</v>
      </c>
      <c r="D1285" t="s">
        <v>1026</v>
      </c>
      <c r="E1285" t="s">
        <v>1138</v>
      </c>
      <c r="F1285">
        <v>2</v>
      </c>
      <c r="G1285">
        <v>504.98</v>
      </c>
      <c r="H1285">
        <v>0.08</v>
      </c>
      <c r="I1285" t="s">
        <v>1194</v>
      </c>
      <c r="J1285">
        <v>929.16320000000007</v>
      </c>
      <c r="K1285" s="5" t="str">
        <f>IF(salesD_1[[#This Row],[Total_Amount]]&gt;=2000,"High",IF(salesD_1[[#This Row],[Total_Amount]]&gt;=1000,"Medium","Low"))</f>
        <v>Low</v>
      </c>
    </row>
    <row r="1286" spans="1:11" x14ac:dyDescent="0.3">
      <c r="A1286" t="s">
        <v>2481</v>
      </c>
      <c r="B1286" s="2">
        <v>45823</v>
      </c>
      <c r="C1286" t="s">
        <v>607</v>
      </c>
      <c r="D1286" t="s">
        <v>974</v>
      </c>
      <c r="E1286" t="s">
        <v>1147</v>
      </c>
      <c r="F1286">
        <v>2</v>
      </c>
      <c r="G1286">
        <v>623.20000000000005</v>
      </c>
      <c r="H1286">
        <v>0.14000000000000001</v>
      </c>
      <c r="I1286" t="s">
        <v>1194</v>
      </c>
      <c r="J1286">
        <v>1071.904</v>
      </c>
      <c r="K1286" s="5" t="str">
        <f>IF(salesD_1[[#This Row],[Total_Amount]]&gt;=2000,"High",IF(salesD_1[[#This Row],[Total_Amount]]&gt;=1000,"Medium","Low"))</f>
        <v>Medium</v>
      </c>
    </row>
    <row r="1287" spans="1:11" x14ac:dyDescent="0.3">
      <c r="A1287" t="s">
        <v>2482</v>
      </c>
      <c r="B1287" s="2">
        <v>45622</v>
      </c>
      <c r="C1287" t="s">
        <v>526</v>
      </c>
      <c r="D1287" t="s">
        <v>807</v>
      </c>
      <c r="E1287" t="s">
        <v>1169</v>
      </c>
      <c r="F1287">
        <v>2</v>
      </c>
      <c r="G1287">
        <v>530.54</v>
      </c>
      <c r="H1287">
        <v>0.28000000000000003</v>
      </c>
      <c r="I1287" t="s">
        <v>1194</v>
      </c>
      <c r="J1287">
        <v>763.97759999999994</v>
      </c>
      <c r="K1287" s="5" t="str">
        <f>IF(salesD_1[[#This Row],[Total_Amount]]&gt;=2000,"High",IF(salesD_1[[#This Row],[Total_Amount]]&gt;=1000,"Medium","Low"))</f>
        <v>Low</v>
      </c>
    </row>
    <row r="1288" spans="1:11" x14ac:dyDescent="0.3">
      <c r="A1288" t="s">
        <v>2483</v>
      </c>
      <c r="B1288" s="2">
        <v>45810</v>
      </c>
      <c r="C1288" t="s">
        <v>586</v>
      </c>
      <c r="D1288" t="s">
        <v>787</v>
      </c>
      <c r="E1288" t="s">
        <v>1169</v>
      </c>
      <c r="F1288">
        <v>3</v>
      </c>
      <c r="G1288">
        <v>279.45</v>
      </c>
      <c r="H1288">
        <v>0.15</v>
      </c>
      <c r="I1288" t="s">
        <v>1194</v>
      </c>
      <c r="J1288">
        <v>712.59749999999985</v>
      </c>
      <c r="K1288" s="5" t="str">
        <f>IF(salesD_1[[#This Row],[Total_Amount]]&gt;=2000,"High",IF(salesD_1[[#This Row],[Total_Amount]]&gt;=1000,"Medium","Low"))</f>
        <v>Low</v>
      </c>
    </row>
    <row r="1289" spans="1:11" x14ac:dyDescent="0.3">
      <c r="A1289" t="s">
        <v>2484</v>
      </c>
      <c r="B1289" s="2">
        <v>45645</v>
      </c>
      <c r="C1289" t="s">
        <v>444</v>
      </c>
      <c r="D1289" t="s">
        <v>837</v>
      </c>
      <c r="E1289" t="s">
        <v>1147</v>
      </c>
      <c r="F1289">
        <v>3</v>
      </c>
      <c r="G1289">
        <v>906.99</v>
      </c>
      <c r="H1289">
        <v>0.26</v>
      </c>
      <c r="I1289" t="s">
        <v>1194</v>
      </c>
      <c r="J1289">
        <v>2013.5178000000001</v>
      </c>
      <c r="K1289" s="5" t="str">
        <f>IF(salesD_1[[#This Row],[Total_Amount]]&gt;=2000,"High",IF(salesD_1[[#This Row],[Total_Amount]]&gt;=1000,"Medium","Low"))</f>
        <v>High</v>
      </c>
    </row>
    <row r="1290" spans="1:11" x14ac:dyDescent="0.3">
      <c r="A1290" t="s">
        <v>2485</v>
      </c>
      <c r="B1290" s="2">
        <v>45749</v>
      </c>
      <c r="C1290" t="s">
        <v>156</v>
      </c>
      <c r="D1290" t="s">
        <v>1053</v>
      </c>
      <c r="E1290" t="s">
        <v>1172</v>
      </c>
      <c r="F1290">
        <v>4</v>
      </c>
      <c r="G1290">
        <v>408.76</v>
      </c>
      <c r="H1290">
        <v>0.12</v>
      </c>
      <c r="I1290" t="s">
        <v>1194</v>
      </c>
      <c r="J1290">
        <v>1438.8352</v>
      </c>
      <c r="K1290" s="5" t="str">
        <f>IF(salesD_1[[#This Row],[Total_Amount]]&gt;=2000,"High",IF(salesD_1[[#This Row],[Total_Amount]]&gt;=1000,"Medium","Low"))</f>
        <v>Medium</v>
      </c>
    </row>
    <row r="1291" spans="1:11" x14ac:dyDescent="0.3">
      <c r="A1291" t="s">
        <v>2486</v>
      </c>
      <c r="B1291" s="2">
        <v>45537</v>
      </c>
      <c r="C1291" t="s">
        <v>313</v>
      </c>
      <c r="D1291" t="s">
        <v>916</v>
      </c>
      <c r="E1291" t="s">
        <v>1151</v>
      </c>
      <c r="F1291">
        <v>2</v>
      </c>
      <c r="G1291">
        <v>117.34</v>
      </c>
      <c r="H1291">
        <v>0.09</v>
      </c>
      <c r="I1291" t="s">
        <v>1191</v>
      </c>
      <c r="J1291">
        <v>213.55879999999999</v>
      </c>
      <c r="K1291" s="5" t="str">
        <f>IF(salesD_1[[#This Row],[Total_Amount]]&gt;=2000,"High",IF(salesD_1[[#This Row],[Total_Amount]]&gt;=1000,"Medium","Low"))</f>
        <v>Low</v>
      </c>
    </row>
    <row r="1292" spans="1:11" x14ac:dyDescent="0.3">
      <c r="A1292" t="s">
        <v>2487</v>
      </c>
      <c r="B1292" s="2">
        <v>45376</v>
      </c>
      <c r="C1292" t="s">
        <v>299</v>
      </c>
      <c r="D1292" t="s">
        <v>1086</v>
      </c>
      <c r="E1292" t="s">
        <v>1164</v>
      </c>
      <c r="F1292">
        <v>3</v>
      </c>
      <c r="G1292">
        <v>690.27</v>
      </c>
      <c r="H1292">
        <v>7.0000000000000007E-2</v>
      </c>
      <c r="I1292" t="s">
        <v>1191</v>
      </c>
      <c r="J1292">
        <v>1925.8533</v>
      </c>
      <c r="K1292" s="5" t="str">
        <f>IF(salesD_1[[#This Row],[Total_Amount]]&gt;=2000,"High",IF(salesD_1[[#This Row],[Total_Amount]]&gt;=1000,"Medium","Low"))</f>
        <v>Medium</v>
      </c>
    </row>
    <row r="1293" spans="1:11" x14ac:dyDescent="0.3">
      <c r="A1293" t="s">
        <v>2488</v>
      </c>
      <c r="B1293" s="2">
        <v>45709</v>
      </c>
      <c r="C1293" t="s">
        <v>214</v>
      </c>
      <c r="D1293" t="s">
        <v>891</v>
      </c>
      <c r="E1293" t="s">
        <v>1172</v>
      </c>
      <c r="F1293">
        <v>4</v>
      </c>
      <c r="G1293">
        <v>377.18</v>
      </c>
      <c r="H1293">
        <v>0.24</v>
      </c>
      <c r="I1293" t="s">
        <v>1191</v>
      </c>
      <c r="J1293">
        <v>1146.6271999999999</v>
      </c>
      <c r="K1293" s="5" t="str">
        <f>IF(salesD_1[[#This Row],[Total_Amount]]&gt;=2000,"High",IF(salesD_1[[#This Row],[Total_Amount]]&gt;=1000,"Medium","Low"))</f>
        <v>Medium</v>
      </c>
    </row>
    <row r="1294" spans="1:11" x14ac:dyDescent="0.3">
      <c r="A1294" t="s">
        <v>2489</v>
      </c>
      <c r="B1294" s="2">
        <v>45446</v>
      </c>
      <c r="C1294" t="s">
        <v>221</v>
      </c>
      <c r="D1294" t="s">
        <v>930</v>
      </c>
      <c r="E1294" t="s">
        <v>1117</v>
      </c>
      <c r="F1294">
        <v>1</v>
      </c>
      <c r="G1294">
        <v>70.52</v>
      </c>
      <c r="H1294">
        <v>0.08</v>
      </c>
      <c r="I1294" t="s">
        <v>1194</v>
      </c>
      <c r="J1294">
        <v>64.878399999999999</v>
      </c>
      <c r="K1294" s="5" t="str">
        <f>IF(salesD_1[[#This Row],[Total_Amount]]&gt;=2000,"High",IF(salesD_1[[#This Row],[Total_Amount]]&gt;=1000,"Medium","Low"))</f>
        <v>Low</v>
      </c>
    </row>
    <row r="1295" spans="1:11" x14ac:dyDescent="0.3">
      <c r="A1295" t="s">
        <v>2490</v>
      </c>
      <c r="B1295" s="2">
        <v>45330</v>
      </c>
      <c r="C1295" t="s">
        <v>458</v>
      </c>
      <c r="D1295" t="s">
        <v>923</v>
      </c>
      <c r="E1295" t="s">
        <v>1151</v>
      </c>
      <c r="F1295">
        <v>1</v>
      </c>
      <c r="G1295">
        <v>40.25</v>
      </c>
      <c r="H1295">
        <v>0.1</v>
      </c>
      <c r="I1295" t="s">
        <v>1191</v>
      </c>
      <c r="J1295">
        <v>36.225000000000001</v>
      </c>
      <c r="K1295" s="5" t="str">
        <f>IF(salesD_1[[#This Row],[Total_Amount]]&gt;=2000,"High",IF(salesD_1[[#This Row],[Total_Amount]]&gt;=1000,"Medium","Low"))</f>
        <v>Low</v>
      </c>
    </row>
    <row r="1296" spans="1:11" x14ac:dyDescent="0.3">
      <c r="A1296" t="s">
        <v>2491</v>
      </c>
      <c r="B1296" s="2">
        <v>45388</v>
      </c>
      <c r="C1296" t="s">
        <v>394</v>
      </c>
      <c r="D1296" t="s">
        <v>1080</v>
      </c>
      <c r="E1296" t="s">
        <v>1157</v>
      </c>
      <c r="F1296">
        <v>3</v>
      </c>
      <c r="G1296">
        <v>539.44000000000005</v>
      </c>
      <c r="H1296">
        <v>0.05</v>
      </c>
      <c r="I1296" t="s">
        <v>1194</v>
      </c>
      <c r="J1296">
        <v>1537.404</v>
      </c>
      <c r="K1296" s="5" t="str">
        <f>IF(salesD_1[[#This Row],[Total_Amount]]&gt;=2000,"High",IF(salesD_1[[#This Row],[Total_Amount]]&gt;=1000,"Medium","Low"))</f>
        <v>Medium</v>
      </c>
    </row>
    <row r="1297" spans="1:11" x14ac:dyDescent="0.3">
      <c r="A1297" t="s">
        <v>2492</v>
      </c>
      <c r="B1297" s="2">
        <v>45313</v>
      </c>
      <c r="C1297" t="s">
        <v>416</v>
      </c>
      <c r="D1297" t="s">
        <v>992</v>
      </c>
      <c r="E1297" t="s">
        <v>1134</v>
      </c>
      <c r="F1297">
        <v>3</v>
      </c>
      <c r="G1297">
        <v>543.49</v>
      </c>
      <c r="H1297">
        <v>0.05</v>
      </c>
      <c r="I1297" t="s">
        <v>1191</v>
      </c>
      <c r="J1297">
        <v>1548.9465</v>
      </c>
      <c r="K1297" s="5" t="str">
        <f>IF(salesD_1[[#This Row],[Total_Amount]]&gt;=2000,"High",IF(salesD_1[[#This Row],[Total_Amount]]&gt;=1000,"Medium","Low"))</f>
        <v>Medium</v>
      </c>
    </row>
    <row r="1298" spans="1:11" x14ac:dyDescent="0.3">
      <c r="A1298" t="s">
        <v>2493</v>
      </c>
      <c r="B1298" s="2">
        <v>45221</v>
      </c>
      <c r="C1298" t="s">
        <v>525</v>
      </c>
      <c r="D1298" t="s">
        <v>816</v>
      </c>
      <c r="E1298" t="s">
        <v>1141</v>
      </c>
      <c r="F1298">
        <v>4</v>
      </c>
      <c r="G1298">
        <v>547.21</v>
      </c>
      <c r="H1298">
        <v>0.1</v>
      </c>
      <c r="I1298" t="s">
        <v>1194</v>
      </c>
      <c r="J1298">
        <v>1969.9559999999999</v>
      </c>
      <c r="K1298" s="5" t="str">
        <f>IF(salesD_1[[#This Row],[Total_Amount]]&gt;=2000,"High",IF(salesD_1[[#This Row],[Total_Amount]]&gt;=1000,"Medium","Low"))</f>
        <v>Medium</v>
      </c>
    </row>
    <row r="1299" spans="1:11" x14ac:dyDescent="0.3">
      <c r="A1299" t="s">
        <v>2494</v>
      </c>
      <c r="B1299" s="2">
        <v>45619</v>
      </c>
      <c r="C1299" t="s">
        <v>408</v>
      </c>
      <c r="D1299" t="s">
        <v>1007</v>
      </c>
      <c r="E1299" t="s">
        <v>1122</v>
      </c>
      <c r="F1299">
        <v>2</v>
      </c>
      <c r="G1299">
        <v>892.46</v>
      </c>
      <c r="H1299">
        <v>7.0000000000000007E-2</v>
      </c>
      <c r="I1299" t="s">
        <v>1191</v>
      </c>
      <c r="J1299">
        <v>1659.9756</v>
      </c>
      <c r="K1299" s="5" t="str">
        <f>IF(salesD_1[[#This Row],[Total_Amount]]&gt;=2000,"High",IF(salesD_1[[#This Row],[Total_Amount]]&gt;=1000,"Medium","Low"))</f>
        <v>Medium</v>
      </c>
    </row>
    <row r="1300" spans="1:11" x14ac:dyDescent="0.3">
      <c r="A1300" t="s">
        <v>2495</v>
      </c>
      <c r="B1300" s="2">
        <v>45286</v>
      </c>
      <c r="C1300" t="s">
        <v>620</v>
      </c>
      <c r="D1300" t="s">
        <v>885</v>
      </c>
      <c r="E1300" t="s">
        <v>1147</v>
      </c>
      <c r="F1300">
        <v>2</v>
      </c>
      <c r="G1300">
        <v>853.41</v>
      </c>
      <c r="H1300">
        <v>0.25</v>
      </c>
      <c r="I1300" t="s">
        <v>1189</v>
      </c>
      <c r="J1300">
        <v>1280.115</v>
      </c>
      <c r="K1300" s="5" t="str">
        <f>IF(salesD_1[[#This Row],[Total_Amount]]&gt;=2000,"High",IF(salesD_1[[#This Row],[Total_Amount]]&gt;=1000,"Medium","Low"))</f>
        <v>Medium</v>
      </c>
    </row>
    <row r="1301" spans="1:11" x14ac:dyDescent="0.3">
      <c r="A1301" t="s">
        <v>2496</v>
      </c>
      <c r="B1301" s="2">
        <v>45451</v>
      </c>
      <c r="C1301" t="s">
        <v>218</v>
      </c>
      <c r="D1301" t="s">
        <v>1059</v>
      </c>
      <c r="E1301" t="s">
        <v>1144</v>
      </c>
      <c r="F1301">
        <v>1</v>
      </c>
      <c r="G1301">
        <v>162.13999999999999</v>
      </c>
      <c r="H1301">
        <v>7.0000000000000007E-2</v>
      </c>
      <c r="I1301" t="s">
        <v>1191</v>
      </c>
      <c r="J1301">
        <v>150.7902</v>
      </c>
      <c r="K1301" s="5" t="str">
        <f>IF(salesD_1[[#This Row],[Total_Amount]]&gt;=2000,"High",IF(salesD_1[[#This Row],[Total_Amount]]&gt;=1000,"Medium","Low"))</f>
        <v>Low</v>
      </c>
    </row>
    <row r="1302" spans="1:11" x14ac:dyDescent="0.3">
      <c r="A1302" t="s">
        <v>2497</v>
      </c>
      <c r="B1302" s="2">
        <v>45478</v>
      </c>
      <c r="C1302" t="s">
        <v>270</v>
      </c>
      <c r="D1302" t="s">
        <v>1101</v>
      </c>
      <c r="E1302" t="s">
        <v>1169</v>
      </c>
      <c r="F1302">
        <v>1</v>
      </c>
      <c r="G1302">
        <v>893.14</v>
      </c>
      <c r="H1302">
        <v>0.09</v>
      </c>
      <c r="I1302" t="s">
        <v>1189</v>
      </c>
      <c r="J1302">
        <v>812.75739999999996</v>
      </c>
      <c r="K1302" s="5" t="str">
        <f>IF(salesD_1[[#This Row],[Total_Amount]]&gt;=2000,"High",IF(salesD_1[[#This Row],[Total_Amount]]&gt;=1000,"Medium","Low"))</f>
        <v>Low</v>
      </c>
    </row>
    <row r="1303" spans="1:11" x14ac:dyDescent="0.3">
      <c r="A1303" t="s">
        <v>2498</v>
      </c>
      <c r="B1303" s="2">
        <v>45528</v>
      </c>
      <c r="C1303" t="s">
        <v>209</v>
      </c>
      <c r="D1303" t="s">
        <v>910</v>
      </c>
      <c r="E1303" t="s">
        <v>1147</v>
      </c>
      <c r="F1303">
        <v>4</v>
      </c>
      <c r="G1303">
        <v>349.07</v>
      </c>
      <c r="H1303">
        <v>0.28000000000000003</v>
      </c>
      <c r="I1303" t="s">
        <v>1189</v>
      </c>
      <c r="J1303">
        <v>1005.3216</v>
      </c>
      <c r="K1303" s="5" t="str">
        <f>IF(salesD_1[[#This Row],[Total_Amount]]&gt;=2000,"High",IF(salesD_1[[#This Row],[Total_Amount]]&gt;=1000,"Medium","Low"))</f>
        <v>Medium</v>
      </c>
    </row>
    <row r="1304" spans="1:11" x14ac:dyDescent="0.3">
      <c r="A1304" t="s">
        <v>2499</v>
      </c>
      <c r="B1304" s="2">
        <v>45418</v>
      </c>
      <c r="C1304" t="s">
        <v>470</v>
      </c>
      <c r="D1304" t="s">
        <v>1056</v>
      </c>
      <c r="E1304" t="s">
        <v>1162</v>
      </c>
      <c r="F1304">
        <v>1</v>
      </c>
      <c r="G1304">
        <v>747.9</v>
      </c>
      <c r="H1304">
        <v>0.21</v>
      </c>
      <c r="I1304" t="s">
        <v>1194</v>
      </c>
      <c r="J1304">
        <v>590.84100000000001</v>
      </c>
      <c r="K1304" s="5" t="str">
        <f>IF(salesD_1[[#This Row],[Total_Amount]]&gt;=2000,"High",IF(salesD_1[[#This Row],[Total_Amount]]&gt;=1000,"Medium","Low"))</f>
        <v>Low</v>
      </c>
    </row>
    <row r="1305" spans="1:11" x14ac:dyDescent="0.3">
      <c r="A1305" t="s">
        <v>2500</v>
      </c>
      <c r="B1305" s="2">
        <v>45478</v>
      </c>
      <c r="C1305" t="s">
        <v>80</v>
      </c>
      <c r="D1305" t="s">
        <v>1056</v>
      </c>
      <c r="E1305" t="s">
        <v>1141</v>
      </c>
      <c r="F1305">
        <v>3</v>
      </c>
      <c r="G1305">
        <v>438.92</v>
      </c>
      <c r="H1305">
        <v>0.21</v>
      </c>
      <c r="I1305" t="s">
        <v>1189</v>
      </c>
      <c r="J1305">
        <v>1040.2403999999999</v>
      </c>
      <c r="K1305" s="5" t="str">
        <f>IF(salesD_1[[#This Row],[Total_Amount]]&gt;=2000,"High",IF(salesD_1[[#This Row],[Total_Amount]]&gt;=1000,"Medium","Low"))</f>
        <v>Medium</v>
      </c>
    </row>
    <row r="1306" spans="1:11" x14ac:dyDescent="0.3">
      <c r="A1306" t="s">
        <v>2501</v>
      </c>
      <c r="B1306" s="2">
        <v>45232</v>
      </c>
      <c r="C1306" t="s">
        <v>234</v>
      </c>
      <c r="D1306" t="s">
        <v>1044</v>
      </c>
      <c r="E1306" t="s">
        <v>1134</v>
      </c>
      <c r="F1306">
        <v>4</v>
      </c>
      <c r="G1306">
        <v>665.38</v>
      </c>
      <c r="H1306">
        <v>0.18</v>
      </c>
      <c r="I1306" t="s">
        <v>1189</v>
      </c>
      <c r="J1306">
        <v>2182.4463999999998</v>
      </c>
      <c r="K1306" s="5" t="str">
        <f>IF(salesD_1[[#This Row],[Total_Amount]]&gt;=2000,"High",IF(salesD_1[[#This Row],[Total_Amount]]&gt;=1000,"Medium","Low"))</f>
        <v>High</v>
      </c>
    </row>
    <row r="1307" spans="1:11" x14ac:dyDescent="0.3">
      <c r="A1307" t="s">
        <v>2502</v>
      </c>
      <c r="B1307" s="2">
        <v>45616</v>
      </c>
      <c r="C1307" t="s">
        <v>19</v>
      </c>
      <c r="D1307" t="s">
        <v>992</v>
      </c>
      <c r="E1307" t="s">
        <v>1175</v>
      </c>
      <c r="F1307">
        <v>1</v>
      </c>
      <c r="G1307">
        <v>146.49</v>
      </c>
      <c r="H1307">
        <v>0.28000000000000003</v>
      </c>
      <c r="I1307" t="s">
        <v>1189</v>
      </c>
      <c r="J1307">
        <v>105.47280000000001</v>
      </c>
      <c r="K1307" s="5" t="str">
        <f>IF(salesD_1[[#This Row],[Total_Amount]]&gt;=2000,"High",IF(salesD_1[[#This Row],[Total_Amount]]&gt;=1000,"Medium","Low"))</f>
        <v>Low</v>
      </c>
    </row>
    <row r="1308" spans="1:11" x14ac:dyDescent="0.3">
      <c r="A1308" t="s">
        <v>2503</v>
      </c>
      <c r="B1308" s="2">
        <v>45774</v>
      </c>
      <c r="C1308" t="s">
        <v>259</v>
      </c>
      <c r="D1308" t="s">
        <v>923</v>
      </c>
      <c r="E1308" t="s">
        <v>1166</v>
      </c>
      <c r="F1308">
        <v>2</v>
      </c>
      <c r="G1308">
        <v>235.39</v>
      </c>
      <c r="H1308">
        <v>0.27</v>
      </c>
      <c r="I1308" t="s">
        <v>1194</v>
      </c>
      <c r="J1308">
        <v>343.6694</v>
      </c>
      <c r="K1308" s="5" t="str">
        <f>IF(salesD_1[[#This Row],[Total_Amount]]&gt;=2000,"High",IF(salesD_1[[#This Row],[Total_Amount]]&gt;=1000,"Medium","Low"))</f>
        <v>Low</v>
      </c>
    </row>
    <row r="1309" spans="1:11" x14ac:dyDescent="0.3">
      <c r="A1309" t="s">
        <v>2504</v>
      </c>
      <c r="B1309" s="2">
        <v>45651</v>
      </c>
      <c r="C1309" t="s">
        <v>76</v>
      </c>
      <c r="D1309" t="s">
        <v>995</v>
      </c>
      <c r="E1309" t="s">
        <v>1138</v>
      </c>
      <c r="F1309">
        <v>3</v>
      </c>
      <c r="G1309">
        <v>38.07</v>
      </c>
      <c r="H1309">
        <v>0.09</v>
      </c>
      <c r="I1309" t="s">
        <v>1191</v>
      </c>
      <c r="J1309">
        <v>103.9311</v>
      </c>
      <c r="K1309" s="5" t="str">
        <f>IF(salesD_1[[#This Row],[Total_Amount]]&gt;=2000,"High",IF(salesD_1[[#This Row],[Total_Amount]]&gt;=1000,"Medium","Low"))</f>
        <v>Low</v>
      </c>
    </row>
    <row r="1310" spans="1:11" x14ac:dyDescent="0.3">
      <c r="A1310" t="s">
        <v>2505</v>
      </c>
      <c r="B1310" s="2">
        <v>45902</v>
      </c>
      <c r="C1310" t="s">
        <v>647</v>
      </c>
      <c r="D1310" t="s">
        <v>910</v>
      </c>
      <c r="E1310" t="s">
        <v>1134</v>
      </c>
      <c r="F1310">
        <v>2</v>
      </c>
      <c r="G1310">
        <v>511.7</v>
      </c>
      <c r="H1310">
        <v>0.12</v>
      </c>
      <c r="I1310" t="s">
        <v>1194</v>
      </c>
      <c r="J1310">
        <v>900.59199999999998</v>
      </c>
      <c r="K1310" s="5" t="str">
        <f>IF(salesD_1[[#This Row],[Total_Amount]]&gt;=2000,"High",IF(salesD_1[[#This Row],[Total_Amount]]&gt;=1000,"Medium","Low"))</f>
        <v>Low</v>
      </c>
    </row>
    <row r="1311" spans="1:11" x14ac:dyDescent="0.3">
      <c r="A1311" t="s">
        <v>2506</v>
      </c>
      <c r="B1311" s="2">
        <v>45401</v>
      </c>
      <c r="C1311" t="s">
        <v>195</v>
      </c>
      <c r="D1311" t="s">
        <v>1038</v>
      </c>
      <c r="E1311" t="s">
        <v>1147</v>
      </c>
      <c r="F1311">
        <v>4</v>
      </c>
      <c r="G1311">
        <v>488.72</v>
      </c>
      <c r="H1311">
        <v>0.23</v>
      </c>
      <c r="I1311" t="s">
        <v>1191</v>
      </c>
      <c r="J1311">
        <v>1505.2575999999999</v>
      </c>
      <c r="K1311" s="5" t="str">
        <f>IF(salesD_1[[#This Row],[Total_Amount]]&gt;=2000,"High",IF(salesD_1[[#This Row],[Total_Amount]]&gt;=1000,"Medium","Low"))</f>
        <v>Medium</v>
      </c>
    </row>
    <row r="1312" spans="1:11" x14ac:dyDescent="0.3">
      <c r="A1312" t="s">
        <v>2507</v>
      </c>
      <c r="B1312" s="2">
        <v>45717</v>
      </c>
      <c r="C1312" t="s">
        <v>627</v>
      </c>
      <c r="D1312" t="s">
        <v>962</v>
      </c>
      <c r="E1312" t="s">
        <v>1159</v>
      </c>
      <c r="F1312">
        <v>2</v>
      </c>
      <c r="G1312">
        <v>520.45000000000005</v>
      </c>
      <c r="H1312">
        <v>0.11</v>
      </c>
      <c r="I1312" t="s">
        <v>1194</v>
      </c>
      <c r="J1312">
        <v>926.40100000000007</v>
      </c>
      <c r="K1312" s="5" t="str">
        <f>IF(salesD_1[[#This Row],[Total_Amount]]&gt;=2000,"High",IF(salesD_1[[#This Row],[Total_Amount]]&gt;=1000,"Medium","Low"))</f>
        <v>Low</v>
      </c>
    </row>
    <row r="1313" spans="1:11" x14ac:dyDescent="0.3">
      <c r="A1313" t="s">
        <v>2508</v>
      </c>
      <c r="B1313" s="2">
        <v>45376</v>
      </c>
      <c r="C1313" t="s">
        <v>688</v>
      </c>
      <c r="D1313" t="s">
        <v>955</v>
      </c>
      <c r="E1313" t="s">
        <v>1138</v>
      </c>
      <c r="F1313">
        <v>1</v>
      </c>
      <c r="G1313">
        <v>340.9</v>
      </c>
      <c r="H1313">
        <v>0.28999999999999998</v>
      </c>
      <c r="I1313" t="s">
        <v>1189</v>
      </c>
      <c r="J1313">
        <v>242.03899999999999</v>
      </c>
      <c r="K1313" s="5" t="str">
        <f>IF(salesD_1[[#This Row],[Total_Amount]]&gt;=2000,"High",IF(salesD_1[[#This Row],[Total_Amount]]&gt;=1000,"Medium","Low"))</f>
        <v>Low</v>
      </c>
    </row>
    <row r="1314" spans="1:11" x14ac:dyDescent="0.3">
      <c r="A1314" t="s">
        <v>2509</v>
      </c>
      <c r="B1314" s="2">
        <v>45576</v>
      </c>
      <c r="C1314" t="s">
        <v>559</v>
      </c>
      <c r="D1314" t="s">
        <v>900</v>
      </c>
      <c r="E1314" t="s">
        <v>1147</v>
      </c>
      <c r="F1314">
        <v>3</v>
      </c>
      <c r="G1314">
        <v>653.59</v>
      </c>
      <c r="H1314">
        <v>0.17</v>
      </c>
      <c r="I1314" t="s">
        <v>1194</v>
      </c>
      <c r="J1314">
        <v>1627.4391000000001</v>
      </c>
      <c r="K1314" s="5" t="str">
        <f>IF(salesD_1[[#This Row],[Total_Amount]]&gt;=2000,"High",IF(salesD_1[[#This Row],[Total_Amount]]&gt;=1000,"Medium","Low"))</f>
        <v>Medium</v>
      </c>
    </row>
    <row r="1315" spans="1:11" x14ac:dyDescent="0.3">
      <c r="A1315" t="s">
        <v>2510</v>
      </c>
      <c r="B1315" s="2">
        <v>45906</v>
      </c>
      <c r="C1315" t="s">
        <v>58</v>
      </c>
      <c r="D1315" t="s">
        <v>885</v>
      </c>
      <c r="E1315" t="s">
        <v>1175</v>
      </c>
      <c r="F1315">
        <v>1</v>
      </c>
      <c r="G1315">
        <v>179.77</v>
      </c>
      <c r="H1315">
        <v>0.23</v>
      </c>
      <c r="I1315" t="s">
        <v>1194</v>
      </c>
      <c r="J1315">
        <v>138.4229</v>
      </c>
      <c r="K1315" s="5" t="str">
        <f>IF(salesD_1[[#This Row],[Total_Amount]]&gt;=2000,"High",IF(salesD_1[[#This Row],[Total_Amount]]&gt;=1000,"Medium","Low"))</f>
        <v>Low</v>
      </c>
    </row>
    <row r="1316" spans="1:11" x14ac:dyDescent="0.3">
      <c r="A1316" t="s">
        <v>2511</v>
      </c>
      <c r="B1316" s="2">
        <v>45523</v>
      </c>
      <c r="C1316" t="s">
        <v>32</v>
      </c>
      <c r="D1316" t="s">
        <v>787</v>
      </c>
      <c r="E1316" t="s">
        <v>1151</v>
      </c>
      <c r="F1316">
        <v>2</v>
      </c>
      <c r="G1316">
        <v>943.8</v>
      </c>
      <c r="H1316">
        <v>0.06</v>
      </c>
      <c r="I1316" t="s">
        <v>1189</v>
      </c>
      <c r="J1316">
        <v>1774.3440000000001</v>
      </c>
      <c r="K1316" s="5" t="str">
        <f>IF(salesD_1[[#This Row],[Total_Amount]]&gt;=2000,"High",IF(salesD_1[[#This Row],[Total_Amount]]&gt;=1000,"Medium","Low"))</f>
        <v>Medium</v>
      </c>
    </row>
    <row r="1317" spans="1:11" x14ac:dyDescent="0.3">
      <c r="A1317" t="s">
        <v>2512</v>
      </c>
      <c r="B1317" s="2">
        <v>45234</v>
      </c>
      <c r="C1317" t="s">
        <v>655</v>
      </c>
      <c r="D1317" t="s">
        <v>1026</v>
      </c>
      <c r="E1317" t="s">
        <v>1166</v>
      </c>
      <c r="F1317">
        <v>2</v>
      </c>
      <c r="G1317">
        <v>985</v>
      </c>
      <c r="H1317">
        <v>0.25</v>
      </c>
      <c r="I1317" t="s">
        <v>1189</v>
      </c>
      <c r="J1317">
        <v>1477.5</v>
      </c>
      <c r="K1317" s="5" t="str">
        <f>IF(salesD_1[[#This Row],[Total_Amount]]&gt;=2000,"High",IF(salesD_1[[#This Row],[Total_Amount]]&gt;=1000,"Medium","Low"))</f>
        <v>Medium</v>
      </c>
    </row>
    <row r="1318" spans="1:11" x14ac:dyDescent="0.3">
      <c r="A1318" t="s">
        <v>2513</v>
      </c>
      <c r="B1318" s="2">
        <v>45405</v>
      </c>
      <c r="C1318" t="s">
        <v>766</v>
      </c>
      <c r="D1318" t="s">
        <v>1077</v>
      </c>
      <c r="E1318" t="s">
        <v>1154</v>
      </c>
      <c r="F1318">
        <v>4</v>
      </c>
      <c r="G1318">
        <v>216.81</v>
      </c>
      <c r="H1318">
        <v>0.28999999999999998</v>
      </c>
      <c r="I1318" t="s">
        <v>1189</v>
      </c>
      <c r="J1318">
        <v>615.74040000000002</v>
      </c>
      <c r="K1318" s="5" t="str">
        <f>IF(salesD_1[[#This Row],[Total_Amount]]&gt;=2000,"High",IF(salesD_1[[#This Row],[Total_Amount]]&gt;=1000,"Medium","Low"))</f>
        <v>Low</v>
      </c>
    </row>
    <row r="1319" spans="1:11" x14ac:dyDescent="0.3">
      <c r="A1319" t="s">
        <v>2514</v>
      </c>
      <c r="B1319" s="2">
        <v>45223</v>
      </c>
      <c r="C1319" t="s">
        <v>227</v>
      </c>
      <c r="D1319" t="s">
        <v>1004</v>
      </c>
      <c r="E1319" t="s">
        <v>1126</v>
      </c>
      <c r="F1319">
        <v>4</v>
      </c>
      <c r="G1319">
        <v>950.21</v>
      </c>
      <c r="H1319">
        <v>0.27</v>
      </c>
      <c r="I1319" t="s">
        <v>1194</v>
      </c>
      <c r="J1319">
        <v>2774.6131999999998</v>
      </c>
      <c r="K1319" s="5" t="str">
        <f>IF(salesD_1[[#This Row],[Total_Amount]]&gt;=2000,"High",IF(salesD_1[[#This Row],[Total_Amount]]&gt;=1000,"Medium","Low"))</f>
        <v>High</v>
      </c>
    </row>
    <row r="1320" spans="1:11" x14ac:dyDescent="0.3">
      <c r="A1320" t="s">
        <v>2515</v>
      </c>
      <c r="B1320" s="2">
        <v>45838</v>
      </c>
      <c r="C1320" t="s">
        <v>430</v>
      </c>
      <c r="D1320" t="s">
        <v>955</v>
      </c>
      <c r="E1320" t="s">
        <v>1144</v>
      </c>
      <c r="F1320">
        <v>2</v>
      </c>
      <c r="G1320">
        <v>271.39999999999998</v>
      </c>
      <c r="H1320">
        <v>0.17</v>
      </c>
      <c r="I1320" t="s">
        <v>1191</v>
      </c>
      <c r="J1320">
        <v>450.52399999999989</v>
      </c>
      <c r="K1320" s="5" t="str">
        <f>IF(salesD_1[[#This Row],[Total_Amount]]&gt;=2000,"High",IF(salesD_1[[#This Row],[Total_Amount]]&gt;=1000,"Medium","Low"))</f>
        <v>Low</v>
      </c>
    </row>
    <row r="1321" spans="1:11" x14ac:dyDescent="0.3">
      <c r="A1321" t="s">
        <v>2516</v>
      </c>
      <c r="B1321" s="2">
        <v>45883</v>
      </c>
      <c r="C1321" t="s">
        <v>299</v>
      </c>
      <c r="D1321" t="s">
        <v>926</v>
      </c>
      <c r="E1321" t="s">
        <v>1147</v>
      </c>
      <c r="F1321">
        <v>4</v>
      </c>
      <c r="G1321">
        <v>708.19</v>
      </c>
      <c r="H1321">
        <v>0.1</v>
      </c>
      <c r="I1321" t="s">
        <v>1191</v>
      </c>
      <c r="J1321">
        <v>2549.4839999999999</v>
      </c>
      <c r="K1321" s="5" t="str">
        <f>IF(salesD_1[[#This Row],[Total_Amount]]&gt;=2000,"High",IF(salesD_1[[#This Row],[Total_Amount]]&gt;=1000,"Medium","Low"))</f>
        <v>High</v>
      </c>
    </row>
    <row r="1322" spans="1:11" x14ac:dyDescent="0.3">
      <c r="A1322" t="s">
        <v>2517</v>
      </c>
      <c r="B1322" s="2">
        <v>45788</v>
      </c>
      <c r="C1322" t="s">
        <v>706</v>
      </c>
      <c r="D1322" t="s">
        <v>974</v>
      </c>
      <c r="E1322" t="s">
        <v>1131</v>
      </c>
      <c r="F1322">
        <v>3</v>
      </c>
      <c r="G1322">
        <v>477.05</v>
      </c>
      <c r="H1322">
        <v>0.05</v>
      </c>
      <c r="I1322" t="s">
        <v>1191</v>
      </c>
      <c r="J1322">
        <v>1359.5925</v>
      </c>
      <c r="K1322" s="5" t="str">
        <f>IF(salesD_1[[#This Row],[Total_Amount]]&gt;=2000,"High",IF(salesD_1[[#This Row],[Total_Amount]]&gt;=1000,"Medium","Low"))</f>
        <v>Medium</v>
      </c>
    </row>
    <row r="1323" spans="1:11" x14ac:dyDescent="0.3">
      <c r="A1323" t="s">
        <v>2518</v>
      </c>
      <c r="B1323" s="2">
        <v>45383</v>
      </c>
      <c r="C1323" t="s">
        <v>499</v>
      </c>
      <c r="D1323" t="s">
        <v>1035</v>
      </c>
      <c r="E1323" t="s">
        <v>1151</v>
      </c>
      <c r="F1323">
        <v>3</v>
      </c>
      <c r="G1323">
        <v>627.29</v>
      </c>
      <c r="H1323">
        <v>0.27</v>
      </c>
      <c r="I1323" t="s">
        <v>1194</v>
      </c>
      <c r="J1323">
        <v>1373.7651000000001</v>
      </c>
      <c r="K1323" s="5" t="str">
        <f>IF(salesD_1[[#This Row],[Total_Amount]]&gt;=2000,"High",IF(salesD_1[[#This Row],[Total_Amount]]&gt;=1000,"Medium","Low"))</f>
        <v>Medium</v>
      </c>
    </row>
    <row r="1324" spans="1:11" x14ac:dyDescent="0.3">
      <c r="A1324" t="s">
        <v>2519</v>
      </c>
      <c r="B1324" s="2">
        <v>45335</v>
      </c>
      <c r="C1324" t="s">
        <v>496</v>
      </c>
      <c r="D1324" t="s">
        <v>1095</v>
      </c>
      <c r="E1324" t="s">
        <v>1157</v>
      </c>
      <c r="F1324">
        <v>3</v>
      </c>
      <c r="G1324">
        <v>206.84</v>
      </c>
      <c r="H1324">
        <v>0.19</v>
      </c>
      <c r="I1324" t="s">
        <v>1191</v>
      </c>
      <c r="J1324">
        <v>502.62119999999999</v>
      </c>
      <c r="K1324" s="5" t="str">
        <f>IF(salesD_1[[#This Row],[Total_Amount]]&gt;=2000,"High",IF(salesD_1[[#This Row],[Total_Amount]]&gt;=1000,"Medium","Low"))</f>
        <v>Low</v>
      </c>
    </row>
    <row r="1325" spans="1:11" x14ac:dyDescent="0.3">
      <c r="A1325" t="s">
        <v>2520</v>
      </c>
      <c r="B1325" s="2">
        <v>45304</v>
      </c>
      <c r="C1325" t="s">
        <v>422</v>
      </c>
      <c r="D1325" t="s">
        <v>897</v>
      </c>
      <c r="E1325" t="s">
        <v>1122</v>
      </c>
      <c r="F1325">
        <v>4</v>
      </c>
      <c r="G1325">
        <v>629.04999999999995</v>
      </c>
      <c r="H1325">
        <v>0.26</v>
      </c>
      <c r="I1325" t="s">
        <v>1189</v>
      </c>
      <c r="J1325">
        <v>1861.9880000000001</v>
      </c>
      <c r="K1325" s="5" t="str">
        <f>IF(salesD_1[[#This Row],[Total_Amount]]&gt;=2000,"High",IF(salesD_1[[#This Row],[Total_Amount]]&gt;=1000,"Medium","Low"))</f>
        <v>Medium</v>
      </c>
    </row>
    <row r="1326" spans="1:11" x14ac:dyDescent="0.3">
      <c r="A1326" t="s">
        <v>2521</v>
      </c>
      <c r="B1326" s="2">
        <v>45543</v>
      </c>
      <c r="C1326" t="s">
        <v>697</v>
      </c>
      <c r="D1326" t="s">
        <v>1035</v>
      </c>
      <c r="E1326" t="s">
        <v>1172</v>
      </c>
      <c r="F1326">
        <v>4</v>
      </c>
      <c r="G1326">
        <v>529.04</v>
      </c>
      <c r="H1326">
        <v>0.1</v>
      </c>
      <c r="I1326" t="s">
        <v>1191</v>
      </c>
      <c r="J1326">
        <v>1904.5440000000001</v>
      </c>
      <c r="K1326" s="5" t="str">
        <f>IF(salesD_1[[#This Row],[Total_Amount]]&gt;=2000,"High",IF(salesD_1[[#This Row],[Total_Amount]]&gt;=1000,"Medium","Low"))</f>
        <v>Medium</v>
      </c>
    </row>
    <row r="1327" spans="1:11" x14ac:dyDescent="0.3">
      <c r="A1327" t="s">
        <v>2522</v>
      </c>
      <c r="B1327" s="2">
        <v>45326</v>
      </c>
      <c r="C1327" t="s">
        <v>564</v>
      </c>
      <c r="D1327" t="s">
        <v>897</v>
      </c>
      <c r="E1327" t="s">
        <v>1172</v>
      </c>
      <c r="F1327">
        <v>1</v>
      </c>
      <c r="G1327">
        <v>350.67</v>
      </c>
      <c r="H1327">
        <v>0.22</v>
      </c>
      <c r="I1327" t="s">
        <v>1191</v>
      </c>
      <c r="J1327">
        <v>273.52260000000001</v>
      </c>
      <c r="K1327" s="5" t="str">
        <f>IF(salesD_1[[#This Row],[Total_Amount]]&gt;=2000,"High",IF(salesD_1[[#This Row],[Total_Amount]]&gt;=1000,"Medium","Low"))</f>
        <v>Low</v>
      </c>
    </row>
    <row r="1328" spans="1:11" x14ac:dyDescent="0.3">
      <c r="A1328" t="s">
        <v>2523</v>
      </c>
      <c r="B1328" s="2">
        <v>45498</v>
      </c>
      <c r="C1328" t="s">
        <v>595</v>
      </c>
      <c r="D1328" t="s">
        <v>1098</v>
      </c>
      <c r="E1328" t="s">
        <v>1122</v>
      </c>
      <c r="F1328">
        <v>1</v>
      </c>
      <c r="G1328">
        <v>128.93</v>
      </c>
      <c r="H1328">
        <v>0.26</v>
      </c>
      <c r="I1328" t="s">
        <v>1189</v>
      </c>
      <c r="J1328">
        <v>95.408200000000008</v>
      </c>
      <c r="K1328" s="5" t="str">
        <f>IF(salesD_1[[#This Row],[Total_Amount]]&gt;=2000,"High",IF(salesD_1[[#This Row],[Total_Amount]]&gt;=1000,"Medium","Low"))</f>
        <v>Low</v>
      </c>
    </row>
    <row r="1329" spans="1:11" x14ac:dyDescent="0.3">
      <c r="A1329" t="s">
        <v>2524</v>
      </c>
      <c r="B1329" s="2">
        <v>45544</v>
      </c>
      <c r="C1329" t="s">
        <v>266</v>
      </c>
      <c r="D1329" t="s">
        <v>1071</v>
      </c>
      <c r="E1329" t="s">
        <v>1166</v>
      </c>
      <c r="F1329">
        <v>2</v>
      </c>
      <c r="G1329">
        <v>384.92</v>
      </c>
      <c r="H1329">
        <v>0.09</v>
      </c>
      <c r="I1329" t="s">
        <v>1189</v>
      </c>
      <c r="J1329">
        <v>700.5544000000001</v>
      </c>
      <c r="K1329" s="5" t="str">
        <f>IF(salesD_1[[#This Row],[Total_Amount]]&gt;=2000,"High",IF(salesD_1[[#This Row],[Total_Amount]]&gt;=1000,"Medium","Low"))</f>
        <v>Low</v>
      </c>
    </row>
    <row r="1330" spans="1:11" x14ac:dyDescent="0.3">
      <c r="A1330" t="s">
        <v>2525</v>
      </c>
      <c r="B1330" s="2">
        <v>45268</v>
      </c>
      <c r="C1330" t="s">
        <v>540</v>
      </c>
      <c r="D1330" t="s">
        <v>807</v>
      </c>
      <c r="E1330" t="s">
        <v>1147</v>
      </c>
      <c r="F1330">
        <v>3</v>
      </c>
      <c r="G1330">
        <v>120.77</v>
      </c>
      <c r="H1330">
        <v>0.28999999999999998</v>
      </c>
      <c r="I1330" t="s">
        <v>1191</v>
      </c>
      <c r="J1330">
        <v>257.24009999999998</v>
      </c>
      <c r="K1330" s="5" t="str">
        <f>IF(salesD_1[[#This Row],[Total_Amount]]&gt;=2000,"High",IF(salesD_1[[#This Row],[Total_Amount]]&gt;=1000,"Medium","Low"))</f>
        <v>Low</v>
      </c>
    </row>
    <row r="1331" spans="1:11" x14ac:dyDescent="0.3">
      <c r="A1331" t="s">
        <v>2526</v>
      </c>
      <c r="B1331" s="2">
        <v>45824</v>
      </c>
      <c r="C1331" t="s">
        <v>380</v>
      </c>
      <c r="D1331" t="s">
        <v>1041</v>
      </c>
      <c r="E1331" t="s">
        <v>1172</v>
      </c>
      <c r="F1331">
        <v>4</v>
      </c>
      <c r="G1331">
        <v>661.39</v>
      </c>
      <c r="H1331">
        <v>7.0000000000000007E-2</v>
      </c>
      <c r="I1331" t="s">
        <v>1189</v>
      </c>
      <c r="J1331">
        <v>2460.3708000000001</v>
      </c>
      <c r="K1331" s="5" t="str">
        <f>IF(salesD_1[[#This Row],[Total_Amount]]&gt;=2000,"High",IF(salesD_1[[#This Row],[Total_Amount]]&gt;=1000,"Medium","Low"))</f>
        <v>High</v>
      </c>
    </row>
    <row r="1332" spans="1:11" x14ac:dyDescent="0.3">
      <c r="A1332" t="s">
        <v>2527</v>
      </c>
      <c r="B1332" s="2">
        <v>45261</v>
      </c>
      <c r="C1332" t="s">
        <v>715</v>
      </c>
      <c r="D1332" t="s">
        <v>998</v>
      </c>
      <c r="E1332" t="s">
        <v>1126</v>
      </c>
      <c r="F1332">
        <v>1</v>
      </c>
      <c r="G1332">
        <v>195.24</v>
      </c>
      <c r="H1332">
        <v>0.27</v>
      </c>
      <c r="I1332" t="s">
        <v>1191</v>
      </c>
      <c r="J1332">
        <v>142.52520000000001</v>
      </c>
      <c r="K1332" s="5" t="str">
        <f>IF(salesD_1[[#This Row],[Total_Amount]]&gt;=2000,"High",IF(salesD_1[[#This Row],[Total_Amount]]&gt;=1000,"Medium","Low"))</f>
        <v>Low</v>
      </c>
    </row>
    <row r="1333" spans="1:11" x14ac:dyDescent="0.3">
      <c r="A1333" t="s">
        <v>2528</v>
      </c>
      <c r="B1333" s="2">
        <v>45233</v>
      </c>
      <c r="C1333" t="s">
        <v>23</v>
      </c>
      <c r="D1333" t="s">
        <v>1089</v>
      </c>
      <c r="E1333" t="s">
        <v>1175</v>
      </c>
      <c r="F1333">
        <v>2</v>
      </c>
      <c r="G1333">
        <v>177.4</v>
      </c>
      <c r="H1333">
        <v>0.19</v>
      </c>
      <c r="I1333" t="s">
        <v>1191</v>
      </c>
      <c r="J1333">
        <v>287.38799999999998</v>
      </c>
      <c r="K1333" s="5" t="str">
        <f>IF(salesD_1[[#This Row],[Total_Amount]]&gt;=2000,"High",IF(salesD_1[[#This Row],[Total_Amount]]&gt;=1000,"Medium","Low"))</f>
        <v>Low</v>
      </c>
    </row>
    <row r="1334" spans="1:11" x14ac:dyDescent="0.3">
      <c r="A1334" t="s">
        <v>2529</v>
      </c>
      <c r="B1334" s="2">
        <v>45673</v>
      </c>
      <c r="C1334" t="s">
        <v>133</v>
      </c>
      <c r="D1334" t="s">
        <v>1107</v>
      </c>
      <c r="E1334" t="s">
        <v>1157</v>
      </c>
      <c r="F1334">
        <v>4</v>
      </c>
      <c r="G1334">
        <v>862.67</v>
      </c>
      <c r="H1334">
        <v>0.2</v>
      </c>
      <c r="I1334" t="s">
        <v>1191</v>
      </c>
      <c r="J1334">
        <v>2760.5439999999999</v>
      </c>
      <c r="K1334" s="5" t="str">
        <f>IF(salesD_1[[#This Row],[Total_Amount]]&gt;=2000,"High",IF(salesD_1[[#This Row],[Total_Amount]]&gt;=1000,"Medium","Low"))</f>
        <v>High</v>
      </c>
    </row>
    <row r="1335" spans="1:11" x14ac:dyDescent="0.3">
      <c r="A1335" t="s">
        <v>2530</v>
      </c>
      <c r="B1335" s="2">
        <v>45565</v>
      </c>
      <c r="C1335" t="s">
        <v>706</v>
      </c>
      <c r="D1335" t="s">
        <v>855</v>
      </c>
      <c r="E1335" t="s">
        <v>1141</v>
      </c>
      <c r="F1335">
        <v>1</v>
      </c>
      <c r="G1335">
        <v>55.04</v>
      </c>
      <c r="H1335">
        <v>0.01</v>
      </c>
      <c r="I1335" t="s">
        <v>1194</v>
      </c>
      <c r="J1335">
        <v>54.489600000000003</v>
      </c>
      <c r="K1335" s="5" t="str">
        <f>IF(salesD_1[[#This Row],[Total_Amount]]&gt;=2000,"High",IF(salesD_1[[#This Row],[Total_Amount]]&gt;=1000,"Medium","Low"))</f>
        <v>Low</v>
      </c>
    </row>
    <row r="1336" spans="1:11" x14ac:dyDescent="0.3">
      <c r="A1336" t="s">
        <v>2531</v>
      </c>
      <c r="B1336" s="2">
        <v>45646</v>
      </c>
      <c r="C1336" t="s">
        <v>119</v>
      </c>
      <c r="D1336" t="s">
        <v>945</v>
      </c>
      <c r="E1336" t="s">
        <v>1117</v>
      </c>
      <c r="F1336">
        <v>2</v>
      </c>
      <c r="G1336">
        <v>905.47</v>
      </c>
      <c r="H1336">
        <v>0.2</v>
      </c>
      <c r="I1336" t="s">
        <v>1194</v>
      </c>
      <c r="J1336">
        <v>1448.752</v>
      </c>
      <c r="K1336" s="5" t="str">
        <f>IF(salesD_1[[#This Row],[Total_Amount]]&gt;=2000,"High",IF(salesD_1[[#This Row],[Total_Amount]]&gt;=1000,"Medium","Low"))</f>
        <v>Medium</v>
      </c>
    </row>
    <row r="1337" spans="1:11" x14ac:dyDescent="0.3">
      <c r="A1337" t="s">
        <v>2532</v>
      </c>
      <c r="B1337" s="2">
        <v>45539</v>
      </c>
      <c r="C1337" t="s">
        <v>730</v>
      </c>
      <c r="D1337" t="s">
        <v>1001</v>
      </c>
      <c r="E1337" t="s">
        <v>1162</v>
      </c>
      <c r="F1337">
        <v>3</v>
      </c>
      <c r="G1337">
        <v>217.13</v>
      </c>
      <c r="H1337">
        <v>0.28000000000000003</v>
      </c>
      <c r="I1337" t="s">
        <v>1189</v>
      </c>
      <c r="J1337">
        <v>469.00080000000003</v>
      </c>
      <c r="K1337" s="5" t="str">
        <f>IF(salesD_1[[#This Row],[Total_Amount]]&gt;=2000,"High",IF(salesD_1[[#This Row],[Total_Amount]]&gt;=1000,"Medium","Low"))</f>
        <v>Low</v>
      </c>
    </row>
    <row r="1338" spans="1:11" x14ac:dyDescent="0.3">
      <c r="A1338" t="s">
        <v>2533</v>
      </c>
      <c r="B1338" s="2">
        <v>45936</v>
      </c>
      <c r="C1338" t="s">
        <v>623</v>
      </c>
      <c r="D1338" t="s">
        <v>1038</v>
      </c>
      <c r="E1338" t="s">
        <v>1117</v>
      </c>
      <c r="F1338">
        <v>3</v>
      </c>
      <c r="G1338">
        <v>580.45000000000005</v>
      </c>
      <c r="H1338">
        <v>0</v>
      </c>
      <c r="I1338" t="s">
        <v>1191</v>
      </c>
      <c r="J1338">
        <v>1741.35</v>
      </c>
      <c r="K1338" s="5" t="str">
        <f>IF(salesD_1[[#This Row],[Total_Amount]]&gt;=2000,"High",IF(salesD_1[[#This Row],[Total_Amount]]&gt;=1000,"Medium","Low"))</f>
        <v>Medium</v>
      </c>
    </row>
    <row r="1339" spans="1:11" x14ac:dyDescent="0.3">
      <c r="A1339" t="s">
        <v>2534</v>
      </c>
      <c r="B1339" s="2">
        <v>45854</v>
      </c>
      <c r="C1339" t="s">
        <v>209</v>
      </c>
      <c r="D1339" t="s">
        <v>803</v>
      </c>
      <c r="E1339" t="s">
        <v>1172</v>
      </c>
      <c r="F1339">
        <v>2</v>
      </c>
      <c r="G1339">
        <v>892.88</v>
      </c>
      <c r="H1339">
        <v>0.17</v>
      </c>
      <c r="I1339" t="s">
        <v>1191</v>
      </c>
      <c r="J1339">
        <v>1482.1808000000001</v>
      </c>
      <c r="K1339" s="5" t="str">
        <f>IF(salesD_1[[#This Row],[Total_Amount]]&gt;=2000,"High",IF(salesD_1[[#This Row],[Total_Amount]]&gt;=1000,"Medium","Low"))</f>
        <v>Medium</v>
      </c>
    </row>
    <row r="1340" spans="1:11" x14ac:dyDescent="0.3">
      <c r="A1340" t="s">
        <v>2535</v>
      </c>
      <c r="B1340" s="2">
        <v>45936</v>
      </c>
      <c r="C1340" t="s">
        <v>194</v>
      </c>
      <c r="D1340" t="s">
        <v>930</v>
      </c>
      <c r="E1340" t="s">
        <v>1175</v>
      </c>
      <c r="F1340">
        <v>2</v>
      </c>
      <c r="G1340">
        <v>356.28</v>
      </c>
      <c r="H1340">
        <v>0.11</v>
      </c>
      <c r="I1340" t="s">
        <v>1194</v>
      </c>
      <c r="J1340">
        <v>634.17840000000001</v>
      </c>
      <c r="K1340" s="5" t="str">
        <f>IF(salesD_1[[#This Row],[Total_Amount]]&gt;=2000,"High",IF(salesD_1[[#This Row],[Total_Amount]]&gt;=1000,"Medium","Low"))</f>
        <v>Low</v>
      </c>
    </row>
    <row r="1341" spans="1:11" x14ac:dyDescent="0.3">
      <c r="A1341" t="s">
        <v>2536</v>
      </c>
      <c r="B1341" s="2">
        <v>45921</v>
      </c>
      <c r="C1341" t="s">
        <v>617</v>
      </c>
      <c r="D1341" t="s">
        <v>1053</v>
      </c>
      <c r="E1341" t="s">
        <v>1126</v>
      </c>
      <c r="F1341">
        <v>4</v>
      </c>
      <c r="G1341">
        <v>806.99</v>
      </c>
      <c r="H1341">
        <v>0.06</v>
      </c>
      <c r="I1341" t="s">
        <v>1189</v>
      </c>
      <c r="J1341">
        <v>3034.2824000000001</v>
      </c>
      <c r="K1341" s="5" t="str">
        <f>IF(salesD_1[[#This Row],[Total_Amount]]&gt;=2000,"High",IF(salesD_1[[#This Row],[Total_Amount]]&gt;=1000,"Medium","Low"))</f>
        <v>High</v>
      </c>
    </row>
    <row r="1342" spans="1:11" x14ac:dyDescent="0.3">
      <c r="A1342" t="s">
        <v>2537</v>
      </c>
      <c r="B1342" s="2">
        <v>45855</v>
      </c>
      <c r="C1342" t="s">
        <v>699</v>
      </c>
      <c r="D1342" t="s">
        <v>865</v>
      </c>
      <c r="E1342" t="s">
        <v>1122</v>
      </c>
      <c r="F1342">
        <v>3</v>
      </c>
      <c r="G1342">
        <v>684.22</v>
      </c>
      <c r="H1342">
        <v>0.09</v>
      </c>
      <c r="I1342" t="s">
        <v>1189</v>
      </c>
      <c r="J1342">
        <v>1867.9205999999999</v>
      </c>
      <c r="K1342" s="5" t="str">
        <f>IF(salesD_1[[#This Row],[Total_Amount]]&gt;=2000,"High",IF(salesD_1[[#This Row],[Total_Amount]]&gt;=1000,"Medium","Low"))</f>
        <v>Medium</v>
      </c>
    </row>
    <row r="1343" spans="1:11" x14ac:dyDescent="0.3">
      <c r="A1343" t="s">
        <v>2538</v>
      </c>
      <c r="B1343" s="2">
        <v>45837</v>
      </c>
      <c r="C1343" t="s">
        <v>705</v>
      </c>
      <c r="D1343" t="s">
        <v>1092</v>
      </c>
      <c r="E1343" t="s">
        <v>1144</v>
      </c>
      <c r="F1343">
        <v>4</v>
      </c>
      <c r="G1343">
        <v>763.34</v>
      </c>
      <c r="H1343">
        <v>7.0000000000000007E-2</v>
      </c>
      <c r="I1343" t="s">
        <v>1191</v>
      </c>
      <c r="J1343">
        <v>2839.6248000000001</v>
      </c>
      <c r="K1343" s="5" t="str">
        <f>IF(salesD_1[[#This Row],[Total_Amount]]&gt;=2000,"High",IF(salesD_1[[#This Row],[Total_Amount]]&gt;=1000,"Medium","Low"))</f>
        <v>High</v>
      </c>
    </row>
    <row r="1344" spans="1:11" x14ac:dyDescent="0.3">
      <c r="A1344" t="s">
        <v>2539</v>
      </c>
      <c r="B1344" s="2">
        <v>45738</v>
      </c>
      <c r="C1344" t="s">
        <v>580</v>
      </c>
      <c r="D1344" t="s">
        <v>962</v>
      </c>
      <c r="E1344" t="s">
        <v>1131</v>
      </c>
      <c r="F1344">
        <v>3</v>
      </c>
      <c r="G1344">
        <v>721.94</v>
      </c>
      <c r="H1344">
        <v>0.26</v>
      </c>
      <c r="I1344" t="s">
        <v>1189</v>
      </c>
      <c r="J1344">
        <v>1602.7067999999999</v>
      </c>
      <c r="K1344" s="5" t="str">
        <f>IF(salesD_1[[#This Row],[Total_Amount]]&gt;=2000,"High",IF(salesD_1[[#This Row],[Total_Amount]]&gt;=1000,"Medium","Low"))</f>
        <v>Medium</v>
      </c>
    </row>
    <row r="1345" spans="1:11" x14ac:dyDescent="0.3">
      <c r="A1345" t="s">
        <v>2540</v>
      </c>
      <c r="B1345" s="2">
        <v>45323</v>
      </c>
      <c r="C1345" t="s">
        <v>651</v>
      </c>
      <c r="D1345" t="s">
        <v>1104</v>
      </c>
      <c r="E1345" t="s">
        <v>1122</v>
      </c>
      <c r="F1345">
        <v>3</v>
      </c>
      <c r="G1345">
        <v>760.38</v>
      </c>
      <c r="H1345">
        <v>0</v>
      </c>
      <c r="I1345" t="s">
        <v>1194</v>
      </c>
      <c r="J1345">
        <v>2281.14</v>
      </c>
      <c r="K1345" s="5" t="str">
        <f>IF(salesD_1[[#This Row],[Total_Amount]]&gt;=2000,"High",IF(salesD_1[[#This Row],[Total_Amount]]&gt;=1000,"Medium","Low"))</f>
        <v>High</v>
      </c>
    </row>
    <row r="1346" spans="1:11" x14ac:dyDescent="0.3">
      <c r="A1346" t="s">
        <v>2541</v>
      </c>
      <c r="B1346" s="2">
        <v>45362</v>
      </c>
      <c r="C1346" t="s">
        <v>490</v>
      </c>
      <c r="D1346" t="s">
        <v>1104</v>
      </c>
      <c r="E1346" t="s">
        <v>1141</v>
      </c>
      <c r="F1346">
        <v>3</v>
      </c>
      <c r="G1346">
        <v>612.53</v>
      </c>
      <c r="H1346">
        <v>0.21</v>
      </c>
      <c r="I1346" t="s">
        <v>1194</v>
      </c>
      <c r="J1346">
        <v>1451.6960999999999</v>
      </c>
      <c r="K1346" s="5" t="str">
        <f>IF(salesD_1[[#This Row],[Total_Amount]]&gt;=2000,"High",IF(salesD_1[[#This Row],[Total_Amount]]&gt;=1000,"Medium","Low"))</f>
        <v>Medium</v>
      </c>
    </row>
    <row r="1347" spans="1:11" x14ac:dyDescent="0.3">
      <c r="A1347" t="s">
        <v>2542</v>
      </c>
      <c r="B1347" s="2">
        <v>45544</v>
      </c>
      <c r="C1347" t="s">
        <v>102</v>
      </c>
      <c r="D1347" t="s">
        <v>1001</v>
      </c>
      <c r="E1347" t="s">
        <v>1169</v>
      </c>
      <c r="F1347">
        <v>3</v>
      </c>
      <c r="G1347">
        <v>841.37</v>
      </c>
      <c r="H1347">
        <v>0.28999999999999998</v>
      </c>
      <c r="I1347" t="s">
        <v>1191</v>
      </c>
      <c r="J1347">
        <v>1792.1180999999999</v>
      </c>
      <c r="K1347" s="5" t="str">
        <f>IF(salesD_1[[#This Row],[Total_Amount]]&gt;=2000,"High",IF(salesD_1[[#This Row],[Total_Amount]]&gt;=1000,"Medium","Low"))</f>
        <v>Medium</v>
      </c>
    </row>
    <row r="1348" spans="1:11" x14ac:dyDescent="0.3">
      <c r="A1348" t="s">
        <v>2543</v>
      </c>
      <c r="B1348" s="2">
        <v>45249</v>
      </c>
      <c r="C1348" t="s">
        <v>436</v>
      </c>
      <c r="D1348" t="s">
        <v>955</v>
      </c>
      <c r="E1348" t="s">
        <v>1151</v>
      </c>
      <c r="F1348">
        <v>2</v>
      </c>
      <c r="G1348">
        <v>636.51</v>
      </c>
      <c r="H1348">
        <v>0.25</v>
      </c>
      <c r="I1348" t="s">
        <v>1189</v>
      </c>
      <c r="J1348">
        <v>954.76499999999999</v>
      </c>
      <c r="K1348" s="5" t="str">
        <f>IF(salesD_1[[#This Row],[Total_Amount]]&gt;=2000,"High",IF(salesD_1[[#This Row],[Total_Amount]]&gt;=1000,"Medium","Low"))</f>
        <v>Low</v>
      </c>
    </row>
    <row r="1349" spans="1:11" x14ac:dyDescent="0.3">
      <c r="A1349" t="s">
        <v>2544</v>
      </c>
      <c r="B1349" s="2">
        <v>45659</v>
      </c>
      <c r="C1349" t="s">
        <v>194</v>
      </c>
      <c r="D1349" t="s">
        <v>945</v>
      </c>
      <c r="E1349" t="s">
        <v>1147</v>
      </c>
      <c r="F1349">
        <v>2</v>
      </c>
      <c r="G1349">
        <v>732.37</v>
      </c>
      <c r="H1349">
        <v>0.22</v>
      </c>
      <c r="I1349" t="s">
        <v>1194</v>
      </c>
      <c r="J1349">
        <v>1142.4972</v>
      </c>
      <c r="K1349" s="5" t="str">
        <f>IF(salesD_1[[#This Row],[Total_Amount]]&gt;=2000,"High",IF(salesD_1[[#This Row],[Total_Amount]]&gt;=1000,"Medium","Low"))</f>
        <v>Medium</v>
      </c>
    </row>
    <row r="1350" spans="1:11" x14ac:dyDescent="0.3">
      <c r="A1350" t="s">
        <v>2545</v>
      </c>
      <c r="B1350" s="2">
        <v>45927</v>
      </c>
      <c r="C1350" t="s">
        <v>293</v>
      </c>
      <c r="D1350" t="s">
        <v>974</v>
      </c>
      <c r="E1350" t="s">
        <v>1169</v>
      </c>
      <c r="F1350">
        <v>3</v>
      </c>
      <c r="G1350">
        <v>183.44</v>
      </c>
      <c r="H1350">
        <v>0.28000000000000003</v>
      </c>
      <c r="I1350" t="s">
        <v>1194</v>
      </c>
      <c r="J1350">
        <v>396.23039999999992</v>
      </c>
      <c r="K1350" s="5" t="str">
        <f>IF(salesD_1[[#This Row],[Total_Amount]]&gt;=2000,"High",IF(salesD_1[[#This Row],[Total_Amount]]&gt;=1000,"Medium","Low"))</f>
        <v>Low</v>
      </c>
    </row>
    <row r="1351" spans="1:11" x14ac:dyDescent="0.3">
      <c r="A1351" t="s">
        <v>2546</v>
      </c>
      <c r="B1351" s="2">
        <v>45373</v>
      </c>
      <c r="C1351" t="s">
        <v>147</v>
      </c>
      <c r="D1351" t="s">
        <v>834</v>
      </c>
      <c r="E1351" t="s">
        <v>1162</v>
      </c>
      <c r="F1351">
        <v>4</v>
      </c>
      <c r="G1351">
        <v>898.58</v>
      </c>
      <c r="H1351">
        <v>0.16</v>
      </c>
      <c r="I1351" t="s">
        <v>1191</v>
      </c>
      <c r="J1351">
        <v>3019.2287999999999</v>
      </c>
      <c r="K1351" s="5" t="str">
        <f>IF(salesD_1[[#This Row],[Total_Amount]]&gt;=2000,"High",IF(salesD_1[[#This Row],[Total_Amount]]&gt;=1000,"Medium","Low"))</f>
        <v>High</v>
      </c>
    </row>
    <row r="1352" spans="1:11" x14ac:dyDescent="0.3">
      <c r="A1352" t="s">
        <v>2547</v>
      </c>
      <c r="B1352" s="2">
        <v>45529</v>
      </c>
      <c r="C1352" t="s">
        <v>625</v>
      </c>
      <c r="D1352" t="s">
        <v>875</v>
      </c>
      <c r="E1352" t="s">
        <v>1126</v>
      </c>
      <c r="F1352">
        <v>3</v>
      </c>
      <c r="G1352">
        <v>152.41</v>
      </c>
      <c r="H1352">
        <v>0.25</v>
      </c>
      <c r="I1352" t="s">
        <v>1189</v>
      </c>
      <c r="J1352">
        <v>342.92250000000001</v>
      </c>
      <c r="K1352" s="5" t="str">
        <f>IF(salesD_1[[#This Row],[Total_Amount]]&gt;=2000,"High",IF(salesD_1[[#This Row],[Total_Amount]]&gt;=1000,"Medium","Low"))</f>
        <v>Low</v>
      </c>
    </row>
    <row r="1353" spans="1:11" x14ac:dyDescent="0.3">
      <c r="A1353" t="s">
        <v>2548</v>
      </c>
      <c r="B1353" s="2">
        <v>45872</v>
      </c>
      <c r="C1353" t="s">
        <v>381</v>
      </c>
      <c r="D1353" t="s">
        <v>1089</v>
      </c>
      <c r="E1353" t="s">
        <v>1164</v>
      </c>
      <c r="F1353">
        <v>3</v>
      </c>
      <c r="G1353">
        <v>972.58</v>
      </c>
      <c r="H1353">
        <v>0.28000000000000003</v>
      </c>
      <c r="I1353" t="s">
        <v>1194</v>
      </c>
      <c r="J1353">
        <v>2100.7728000000002</v>
      </c>
      <c r="K1353" s="5" t="str">
        <f>IF(salesD_1[[#This Row],[Total_Amount]]&gt;=2000,"High",IF(salesD_1[[#This Row],[Total_Amount]]&gt;=1000,"Medium","Low"))</f>
        <v>High</v>
      </c>
    </row>
    <row r="1354" spans="1:11" x14ac:dyDescent="0.3">
      <c r="A1354" t="s">
        <v>2549</v>
      </c>
      <c r="B1354" s="2">
        <v>45267</v>
      </c>
      <c r="C1354" t="s">
        <v>737</v>
      </c>
      <c r="D1354" t="s">
        <v>1020</v>
      </c>
      <c r="E1354" t="s">
        <v>1157</v>
      </c>
      <c r="F1354">
        <v>4</v>
      </c>
      <c r="G1354">
        <v>136.4</v>
      </c>
      <c r="H1354">
        <v>0.04</v>
      </c>
      <c r="I1354" t="s">
        <v>1194</v>
      </c>
      <c r="J1354">
        <v>523.77599999999995</v>
      </c>
      <c r="K1354" s="5" t="str">
        <f>IF(salesD_1[[#This Row],[Total_Amount]]&gt;=2000,"High",IF(salesD_1[[#This Row],[Total_Amount]]&gt;=1000,"Medium","Low"))</f>
        <v>Low</v>
      </c>
    </row>
    <row r="1355" spans="1:11" x14ac:dyDescent="0.3">
      <c r="A1355" t="s">
        <v>2550</v>
      </c>
      <c r="B1355" s="2">
        <v>45894</v>
      </c>
      <c r="C1355" t="s">
        <v>642</v>
      </c>
      <c r="D1355" t="s">
        <v>1095</v>
      </c>
      <c r="E1355" t="s">
        <v>1166</v>
      </c>
      <c r="F1355">
        <v>1</v>
      </c>
      <c r="G1355">
        <v>509.63</v>
      </c>
      <c r="H1355">
        <v>0.27</v>
      </c>
      <c r="I1355" t="s">
        <v>1194</v>
      </c>
      <c r="J1355">
        <v>372.0299</v>
      </c>
      <c r="K1355" s="5" t="str">
        <f>IF(salesD_1[[#This Row],[Total_Amount]]&gt;=2000,"High",IF(salesD_1[[#This Row],[Total_Amount]]&gt;=1000,"Medium","Low"))</f>
        <v>Low</v>
      </c>
    </row>
    <row r="1356" spans="1:11" x14ac:dyDescent="0.3">
      <c r="A1356" t="s">
        <v>2551</v>
      </c>
      <c r="B1356" s="2">
        <v>45331</v>
      </c>
      <c r="C1356" t="s">
        <v>19</v>
      </c>
      <c r="D1356" t="s">
        <v>1104</v>
      </c>
      <c r="E1356" t="s">
        <v>1131</v>
      </c>
      <c r="F1356">
        <v>4</v>
      </c>
      <c r="G1356">
        <v>360.28</v>
      </c>
      <c r="H1356">
        <v>0.09</v>
      </c>
      <c r="I1356" t="s">
        <v>1194</v>
      </c>
      <c r="J1356">
        <v>1311.4192</v>
      </c>
      <c r="K1356" s="5" t="str">
        <f>IF(salesD_1[[#This Row],[Total_Amount]]&gt;=2000,"High",IF(salesD_1[[#This Row],[Total_Amount]]&gt;=1000,"Medium","Low"))</f>
        <v>Medium</v>
      </c>
    </row>
    <row r="1357" spans="1:11" x14ac:dyDescent="0.3">
      <c r="A1357" t="s">
        <v>2552</v>
      </c>
      <c r="B1357" s="2">
        <v>45910</v>
      </c>
      <c r="C1357" t="s">
        <v>175</v>
      </c>
      <c r="D1357" t="s">
        <v>1080</v>
      </c>
      <c r="E1357" t="s">
        <v>1166</v>
      </c>
      <c r="F1357">
        <v>3</v>
      </c>
      <c r="G1357">
        <v>882.05</v>
      </c>
      <c r="H1357">
        <v>0.06</v>
      </c>
      <c r="I1357" t="s">
        <v>1191</v>
      </c>
      <c r="J1357">
        <v>2487.3809999999989</v>
      </c>
      <c r="K1357" s="5" t="str">
        <f>IF(salesD_1[[#This Row],[Total_Amount]]&gt;=2000,"High",IF(salesD_1[[#This Row],[Total_Amount]]&gt;=1000,"Medium","Low"))</f>
        <v>High</v>
      </c>
    </row>
    <row r="1358" spans="1:11" x14ac:dyDescent="0.3">
      <c r="A1358" t="s">
        <v>2553</v>
      </c>
      <c r="B1358" s="2">
        <v>45564</v>
      </c>
      <c r="C1358" t="s">
        <v>339</v>
      </c>
      <c r="D1358" t="s">
        <v>1050</v>
      </c>
      <c r="E1358" t="s">
        <v>1147</v>
      </c>
      <c r="F1358">
        <v>3</v>
      </c>
      <c r="G1358">
        <v>141.54</v>
      </c>
      <c r="H1358">
        <v>0.12</v>
      </c>
      <c r="I1358" t="s">
        <v>1191</v>
      </c>
      <c r="J1358">
        <v>373.66559999999998</v>
      </c>
      <c r="K1358" s="5" t="str">
        <f>IF(salesD_1[[#This Row],[Total_Amount]]&gt;=2000,"High",IF(salesD_1[[#This Row],[Total_Amount]]&gt;=1000,"Medium","Low"))</f>
        <v>Low</v>
      </c>
    </row>
    <row r="1359" spans="1:11" x14ac:dyDescent="0.3">
      <c r="A1359" t="s">
        <v>2554</v>
      </c>
      <c r="B1359" s="2">
        <v>45461</v>
      </c>
      <c r="C1359" t="s">
        <v>108</v>
      </c>
      <c r="D1359" t="s">
        <v>848</v>
      </c>
      <c r="E1359" t="s">
        <v>1134</v>
      </c>
      <c r="F1359">
        <v>3</v>
      </c>
      <c r="G1359">
        <v>83.5</v>
      </c>
      <c r="H1359">
        <v>0.23</v>
      </c>
      <c r="I1359" t="s">
        <v>1194</v>
      </c>
      <c r="J1359">
        <v>192.88499999999999</v>
      </c>
      <c r="K1359" s="5" t="str">
        <f>IF(salesD_1[[#This Row],[Total_Amount]]&gt;=2000,"High",IF(salesD_1[[#This Row],[Total_Amount]]&gt;=1000,"Medium","Low"))</f>
        <v>Low</v>
      </c>
    </row>
    <row r="1360" spans="1:11" x14ac:dyDescent="0.3">
      <c r="A1360" t="s">
        <v>2555</v>
      </c>
      <c r="B1360" s="2">
        <v>45258</v>
      </c>
      <c r="C1360" t="s">
        <v>234</v>
      </c>
      <c r="D1360" t="s">
        <v>844</v>
      </c>
      <c r="E1360" t="s">
        <v>1141</v>
      </c>
      <c r="F1360">
        <v>2</v>
      </c>
      <c r="G1360">
        <v>629.73</v>
      </c>
      <c r="H1360">
        <v>7.0000000000000007E-2</v>
      </c>
      <c r="I1360" t="s">
        <v>1191</v>
      </c>
      <c r="J1360">
        <v>1171.2978000000001</v>
      </c>
      <c r="K1360" s="5" t="str">
        <f>IF(salesD_1[[#This Row],[Total_Amount]]&gt;=2000,"High",IF(salesD_1[[#This Row],[Total_Amount]]&gt;=1000,"Medium","Low"))</f>
        <v>Medium</v>
      </c>
    </row>
    <row r="1361" spans="1:11" x14ac:dyDescent="0.3">
      <c r="A1361" t="s">
        <v>2556</v>
      </c>
      <c r="B1361" s="2">
        <v>45228</v>
      </c>
      <c r="C1361" t="s">
        <v>40</v>
      </c>
      <c r="D1361" t="s">
        <v>907</v>
      </c>
      <c r="E1361" t="s">
        <v>1141</v>
      </c>
      <c r="F1361">
        <v>2</v>
      </c>
      <c r="G1361">
        <v>159.93</v>
      </c>
      <c r="H1361">
        <v>0.2</v>
      </c>
      <c r="I1361" t="s">
        <v>1194</v>
      </c>
      <c r="J1361">
        <v>255.88800000000001</v>
      </c>
      <c r="K1361" s="5" t="str">
        <f>IF(salesD_1[[#This Row],[Total_Amount]]&gt;=2000,"High",IF(salesD_1[[#This Row],[Total_Amount]]&gt;=1000,"Medium","Low"))</f>
        <v>Low</v>
      </c>
    </row>
    <row r="1362" spans="1:11" x14ac:dyDescent="0.3">
      <c r="A1362" t="s">
        <v>2557</v>
      </c>
      <c r="B1362" s="2">
        <v>45858</v>
      </c>
      <c r="C1362" t="s">
        <v>40</v>
      </c>
      <c r="D1362" t="s">
        <v>945</v>
      </c>
      <c r="E1362" t="s">
        <v>1175</v>
      </c>
      <c r="F1362">
        <v>1</v>
      </c>
      <c r="G1362">
        <v>459.89</v>
      </c>
      <c r="H1362">
        <v>0.18</v>
      </c>
      <c r="I1362" t="s">
        <v>1194</v>
      </c>
      <c r="J1362">
        <v>377.10980000000001</v>
      </c>
      <c r="K1362" s="5" t="str">
        <f>IF(salesD_1[[#This Row],[Total_Amount]]&gt;=2000,"High",IF(salesD_1[[#This Row],[Total_Amount]]&gt;=1000,"Medium","Low"))</f>
        <v>Low</v>
      </c>
    </row>
    <row r="1363" spans="1:11" x14ac:dyDescent="0.3">
      <c r="A1363" t="s">
        <v>2558</v>
      </c>
      <c r="B1363" s="2">
        <v>45532</v>
      </c>
      <c r="C1363" t="s">
        <v>328</v>
      </c>
      <c r="D1363" t="s">
        <v>907</v>
      </c>
      <c r="E1363" t="s">
        <v>1178</v>
      </c>
      <c r="F1363">
        <v>4</v>
      </c>
      <c r="G1363">
        <v>885.57</v>
      </c>
      <c r="H1363">
        <v>0.27</v>
      </c>
      <c r="I1363" t="s">
        <v>1189</v>
      </c>
      <c r="J1363">
        <v>2585.8643999999999</v>
      </c>
      <c r="K1363" s="5" t="str">
        <f>IF(salesD_1[[#This Row],[Total_Amount]]&gt;=2000,"High",IF(salesD_1[[#This Row],[Total_Amount]]&gt;=1000,"Medium","Low"))</f>
        <v>High</v>
      </c>
    </row>
    <row r="1364" spans="1:11" x14ac:dyDescent="0.3">
      <c r="A1364" t="s">
        <v>2559</v>
      </c>
      <c r="B1364" s="2">
        <v>45454</v>
      </c>
      <c r="C1364" t="s">
        <v>646</v>
      </c>
      <c r="D1364" t="s">
        <v>974</v>
      </c>
      <c r="E1364" t="s">
        <v>1166</v>
      </c>
      <c r="F1364">
        <v>3</v>
      </c>
      <c r="G1364">
        <v>789.05</v>
      </c>
      <c r="H1364">
        <v>0</v>
      </c>
      <c r="I1364" t="s">
        <v>1191</v>
      </c>
      <c r="J1364">
        <v>2367.15</v>
      </c>
      <c r="K1364" s="5" t="str">
        <f>IF(salesD_1[[#This Row],[Total_Amount]]&gt;=2000,"High",IF(salesD_1[[#This Row],[Total_Amount]]&gt;=1000,"Medium","Low"))</f>
        <v>High</v>
      </c>
    </row>
    <row r="1365" spans="1:11" x14ac:dyDescent="0.3">
      <c r="A1365" t="s">
        <v>2560</v>
      </c>
      <c r="B1365" s="2">
        <v>45244</v>
      </c>
      <c r="C1365" t="s">
        <v>278</v>
      </c>
      <c r="D1365" t="s">
        <v>1010</v>
      </c>
      <c r="E1365" t="s">
        <v>1117</v>
      </c>
      <c r="F1365">
        <v>1</v>
      </c>
      <c r="G1365">
        <v>570.52</v>
      </c>
      <c r="H1365">
        <v>0</v>
      </c>
      <c r="I1365" t="s">
        <v>1191</v>
      </c>
      <c r="J1365">
        <v>570.52</v>
      </c>
      <c r="K1365" s="5" t="str">
        <f>IF(salesD_1[[#This Row],[Total_Amount]]&gt;=2000,"High",IF(salesD_1[[#This Row],[Total_Amount]]&gt;=1000,"Medium","Low"))</f>
        <v>Low</v>
      </c>
    </row>
    <row r="1366" spans="1:11" x14ac:dyDescent="0.3">
      <c r="A1366" t="s">
        <v>2561</v>
      </c>
      <c r="B1366" s="2">
        <v>45322</v>
      </c>
      <c r="C1366" t="s">
        <v>317</v>
      </c>
      <c r="D1366" t="s">
        <v>888</v>
      </c>
      <c r="E1366" t="s">
        <v>1169</v>
      </c>
      <c r="F1366">
        <v>4</v>
      </c>
      <c r="G1366">
        <v>310.79000000000002</v>
      </c>
      <c r="H1366">
        <v>0.22</v>
      </c>
      <c r="I1366" t="s">
        <v>1194</v>
      </c>
      <c r="J1366">
        <v>969.66480000000013</v>
      </c>
      <c r="K1366" s="5" t="str">
        <f>IF(salesD_1[[#This Row],[Total_Amount]]&gt;=2000,"High",IF(salesD_1[[#This Row],[Total_Amount]]&gt;=1000,"Medium","Low"))</f>
        <v>Low</v>
      </c>
    </row>
    <row r="1367" spans="1:11" x14ac:dyDescent="0.3">
      <c r="A1367" t="s">
        <v>2562</v>
      </c>
      <c r="B1367" s="2">
        <v>45757</v>
      </c>
      <c r="C1367" t="s">
        <v>133</v>
      </c>
      <c r="D1367" t="s">
        <v>1016</v>
      </c>
      <c r="E1367" t="s">
        <v>1172</v>
      </c>
      <c r="F1367">
        <v>4</v>
      </c>
      <c r="G1367">
        <v>255.67</v>
      </c>
      <c r="H1367">
        <v>0.17</v>
      </c>
      <c r="I1367" t="s">
        <v>1189</v>
      </c>
      <c r="J1367">
        <v>848.82439999999997</v>
      </c>
      <c r="K1367" s="5" t="str">
        <f>IF(salesD_1[[#This Row],[Total_Amount]]&gt;=2000,"High",IF(salesD_1[[#This Row],[Total_Amount]]&gt;=1000,"Medium","Low"))</f>
        <v>Low</v>
      </c>
    </row>
    <row r="1368" spans="1:11" x14ac:dyDescent="0.3">
      <c r="A1368" t="s">
        <v>2563</v>
      </c>
      <c r="B1368" s="2">
        <v>45397</v>
      </c>
      <c r="C1368" t="s">
        <v>243</v>
      </c>
      <c r="D1368" t="s">
        <v>888</v>
      </c>
      <c r="E1368" t="s">
        <v>1169</v>
      </c>
      <c r="F1368">
        <v>2</v>
      </c>
      <c r="G1368">
        <v>270.66000000000003</v>
      </c>
      <c r="H1368">
        <v>0.1</v>
      </c>
      <c r="I1368" t="s">
        <v>1194</v>
      </c>
      <c r="J1368">
        <v>487.18799999999999</v>
      </c>
      <c r="K1368" s="5" t="str">
        <f>IF(salesD_1[[#This Row],[Total_Amount]]&gt;=2000,"High",IF(salesD_1[[#This Row],[Total_Amount]]&gt;=1000,"Medium","Low"))</f>
        <v>Low</v>
      </c>
    </row>
    <row r="1369" spans="1:11" x14ac:dyDescent="0.3">
      <c r="A1369" t="s">
        <v>2564</v>
      </c>
      <c r="B1369" s="2">
        <v>45914</v>
      </c>
      <c r="C1369" t="s">
        <v>491</v>
      </c>
      <c r="D1369" t="s">
        <v>875</v>
      </c>
      <c r="E1369" t="s">
        <v>1172</v>
      </c>
      <c r="F1369">
        <v>3</v>
      </c>
      <c r="G1369">
        <v>373.35</v>
      </c>
      <c r="H1369">
        <v>0.2</v>
      </c>
      <c r="I1369" t="s">
        <v>1194</v>
      </c>
      <c r="J1369">
        <v>896.04000000000019</v>
      </c>
      <c r="K1369" s="5" t="str">
        <f>IF(salesD_1[[#This Row],[Total_Amount]]&gt;=2000,"High",IF(salesD_1[[#This Row],[Total_Amount]]&gt;=1000,"Medium","Low"))</f>
        <v>Low</v>
      </c>
    </row>
    <row r="1370" spans="1:11" x14ac:dyDescent="0.3">
      <c r="A1370" t="s">
        <v>2565</v>
      </c>
      <c r="B1370" s="2">
        <v>45432</v>
      </c>
      <c r="C1370" t="s">
        <v>91</v>
      </c>
      <c r="D1370" t="s">
        <v>989</v>
      </c>
      <c r="E1370" t="s">
        <v>1157</v>
      </c>
      <c r="F1370">
        <v>2</v>
      </c>
      <c r="G1370">
        <v>23.58</v>
      </c>
      <c r="H1370">
        <v>0.02</v>
      </c>
      <c r="I1370" t="s">
        <v>1191</v>
      </c>
      <c r="J1370">
        <v>46.216799999999999</v>
      </c>
      <c r="K1370" s="5" t="str">
        <f>IF(salesD_1[[#This Row],[Total_Amount]]&gt;=2000,"High",IF(salesD_1[[#This Row],[Total_Amount]]&gt;=1000,"Medium","Low"))</f>
        <v>Low</v>
      </c>
    </row>
    <row r="1371" spans="1:11" x14ac:dyDescent="0.3">
      <c r="A1371" t="s">
        <v>2566</v>
      </c>
      <c r="B1371" s="2">
        <v>45798</v>
      </c>
      <c r="C1371" t="s">
        <v>27</v>
      </c>
      <c r="D1371" t="s">
        <v>913</v>
      </c>
      <c r="E1371" t="s">
        <v>1144</v>
      </c>
      <c r="F1371">
        <v>4</v>
      </c>
      <c r="G1371">
        <v>185.67</v>
      </c>
      <c r="H1371">
        <v>0.21</v>
      </c>
      <c r="I1371" t="s">
        <v>1191</v>
      </c>
      <c r="J1371">
        <v>586.71719999999993</v>
      </c>
      <c r="K1371" s="5" t="str">
        <f>IF(salesD_1[[#This Row],[Total_Amount]]&gt;=2000,"High",IF(salesD_1[[#This Row],[Total_Amount]]&gt;=1000,"Medium","Low"))</f>
        <v>Low</v>
      </c>
    </row>
    <row r="1372" spans="1:11" x14ac:dyDescent="0.3">
      <c r="A1372" t="s">
        <v>2567</v>
      </c>
      <c r="B1372" s="2">
        <v>45396</v>
      </c>
      <c r="C1372" t="s">
        <v>230</v>
      </c>
      <c r="D1372" t="s">
        <v>858</v>
      </c>
      <c r="E1372" t="s">
        <v>1162</v>
      </c>
      <c r="F1372">
        <v>3</v>
      </c>
      <c r="G1372">
        <v>928.74</v>
      </c>
      <c r="H1372">
        <v>0.27</v>
      </c>
      <c r="I1372" t="s">
        <v>1191</v>
      </c>
      <c r="J1372">
        <v>2033.9405999999999</v>
      </c>
      <c r="K1372" s="5" t="str">
        <f>IF(salesD_1[[#This Row],[Total_Amount]]&gt;=2000,"High",IF(salesD_1[[#This Row],[Total_Amount]]&gt;=1000,"Medium","Low"))</f>
        <v>High</v>
      </c>
    </row>
    <row r="1373" spans="1:11" x14ac:dyDescent="0.3">
      <c r="A1373" t="s">
        <v>2568</v>
      </c>
      <c r="B1373" s="2">
        <v>45235</v>
      </c>
      <c r="C1373" t="s">
        <v>77</v>
      </c>
      <c r="D1373" t="s">
        <v>1065</v>
      </c>
      <c r="E1373" t="s">
        <v>1138</v>
      </c>
      <c r="F1373">
        <v>3</v>
      </c>
      <c r="G1373">
        <v>923.38</v>
      </c>
      <c r="H1373">
        <v>7.0000000000000007E-2</v>
      </c>
      <c r="I1373" t="s">
        <v>1194</v>
      </c>
      <c r="J1373">
        <v>2576.2302</v>
      </c>
      <c r="K1373" s="5" t="str">
        <f>IF(salesD_1[[#This Row],[Total_Amount]]&gt;=2000,"High",IF(salesD_1[[#This Row],[Total_Amount]]&gt;=1000,"Medium","Low"))</f>
        <v>High</v>
      </c>
    </row>
    <row r="1374" spans="1:11" x14ac:dyDescent="0.3">
      <c r="A1374" t="s">
        <v>2569</v>
      </c>
      <c r="B1374" s="2">
        <v>45499</v>
      </c>
      <c r="C1374" t="s">
        <v>731</v>
      </c>
      <c r="D1374" t="s">
        <v>803</v>
      </c>
      <c r="E1374" t="s">
        <v>1151</v>
      </c>
      <c r="F1374">
        <v>2</v>
      </c>
      <c r="G1374">
        <v>409.26</v>
      </c>
      <c r="H1374">
        <v>0.1</v>
      </c>
      <c r="I1374" t="s">
        <v>1191</v>
      </c>
      <c r="J1374">
        <v>736.66800000000001</v>
      </c>
      <c r="K1374" s="5" t="str">
        <f>IF(salesD_1[[#This Row],[Total_Amount]]&gt;=2000,"High",IF(salesD_1[[#This Row],[Total_Amount]]&gt;=1000,"Medium","Low"))</f>
        <v>Low</v>
      </c>
    </row>
    <row r="1375" spans="1:11" x14ac:dyDescent="0.3">
      <c r="A1375" t="s">
        <v>2570</v>
      </c>
      <c r="B1375" s="2">
        <v>45272</v>
      </c>
      <c r="C1375" t="s">
        <v>426</v>
      </c>
      <c r="D1375" t="s">
        <v>875</v>
      </c>
      <c r="E1375" t="s">
        <v>1144</v>
      </c>
      <c r="F1375">
        <v>2</v>
      </c>
      <c r="G1375">
        <v>608.46</v>
      </c>
      <c r="H1375">
        <v>0.16</v>
      </c>
      <c r="I1375" t="s">
        <v>1189</v>
      </c>
      <c r="J1375">
        <v>1022.2128</v>
      </c>
      <c r="K1375" s="5" t="str">
        <f>IF(salesD_1[[#This Row],[Total_Amount]]&gt;=2000,"High",IF(salesD_1[[#This Row],[Total_Amount]]&gt;=1000,"Medium","Low"))</f>
        <v>Medium</v>
      </c>
    </row>
    <row r="1376" spans="1:11" x14ac:dyDescent="0.3">
      <c r="A1376" t="s">
        <v>2571</v>
      </c>
      <c r="B1376" s="2">
        <v>45785</v>
      </c>
      <c r="C1376" t="s">
        <v>364</v>
      </c>
      <c r="D1376" t="s">
        <v>936</v>
      </c>
      <c r="E1376" t="s">
        <v>1178</v>
      </c>
      <c r="F1376">
        <v>4</v>
      </c>
      <c r="G1376">
        <v>150.47999999999999</v>
      </c>
      <c r="H1376">
        <v>0.09</v>
      </c>
      <c r="I1376" t="s">
        <v>1189</v>
      </c>
      <c r="J1376">
        <v>547.74720000000002</v>
      </c>
      <c r="K1376" s="5" t="str">
        <f>IF(salesD_1[[#This Row],[Total_Amount]]&gt;=2000,"High",IF(salesD_1[[#This Row],[Total_Amount]]&gt;=1000,"Medium","Low"))</f>
        <v>Low</v>
      </c>
    </row>
    <row r="1377" spans="1:11" x14ac:dyDescent="0.3">
      <c r="A1377" t="s">
        <v>2572</v>
      </c>
      <c r="B1377" s="2">
        <v>45534</v>
      </c>
      <c r="C1377" t="s">
        <v>413</v>
      </c>
      <c r="D1377" t="s">
        <v>1016</v>
      </c>
      <c r="E1377" t="s">
        <v>1164</v>
      </c>
      <c r="F1377">
        <v>4</v>
      </c>
      <c r="G1377">
        <v>207.41</v>
      </c>
      <c r="H1377">
        <v>0.02</v>
      </c>
      <c r="I1377" t="s">
        <v>1189</v>
      </c>
      <c r="J1377">
        <v>813.04719999999998</v>
      </c>
      <c r="K1377" s="5" t="str">
        <f>IF(salesD_1[[#This Row],[Total_Amount]]&gt;=2000,"High",IF(salesD_1[[#This Row],[Total_Amount]]&gt;=1000,"Medium","Low"))</f>
        <v>Low</v>
      </c>
    </row>
    <row r="1378" spans="1:11" x14ac:dyDescent="0.3">
      <c r="A1378" t="s">
        <v>2573</v>
      </c>
      <c r="B1378" s="2">
        <v>45803</v>
      </c>
      <c r="C1378" t="s">
        <v>306</v>
      </c>
      <c r="D1378" t="s">
        <v>834</v>
      </c>
      <c r="E1378" t="s">
        <v>1141</v>
      </c>
      <c r="F1378">
        <v>1</v>
      </c>
      <c r="G1378">
        <v>56.59</v>
      </c>
      <c r="H1378">
        <v>0.15</v>
      </c>
      <c r="I1378" t="s">
        <v>1191</v>
      </c>
      <c r="J1378">
        <v>48.101500000000001</v>
      </c>
      <c r="K1378" s="5" t="str">
        <f>IF(salesD_1[[#This Row],[Total_Amount]]&gt;=2000,"High",IF(salesD_1[[#This Row],[Total_Amount]]&gt;=1000,"Medium","Low"))</f>
        <v>Low</v>
      </c>
    </row>
    <row r="1379" spans="1:11" x14ac:dyDescent="0.3">
      <c r="A1379" t="s">
        <v>2574</v>
      </c>
      <c r="B1379" s="2">
        <v>45667</v>
      </c>
      <c r="C1379" t="s">
        <v>649</v>
      </c>
      <c r="D1379" t="s">
        <v>926</v>
      </c>
      <c r="E1379" t="s">
        <v>1134</v>
      </c>
      <c r="F1379">
        <v>4</v>
      </c>
      <c r="G1379">
        <v>995.4</v>
      </c>
      <c r="H1379">
        <v>0.27</v>
      </c>
      <c r="I1379" t="s">
        <v>1189</v>
      </c>
      <c r="J1379">
        <v>2906.5680000000002</v>
      </c>
      <c r="K1379" s="5" t="str">
        <f>IF(salesD_1[[#This Row],[Total_Amount]]&gt;=2000,"High",IF(salesD_1[[#This Row],[Total_Amount]]&gt;=1000,"Medium","Low"))</f>
        <v>High</v>
      </c>
    </row>
    <row r="1380" spans="1:11" x14ac:dyDescent="0.3">
      <c r="A1380" t="s">
        <v>2575</v>
      </c>
      <c r="B1380" s="2">
        <v>45656</v>
      </c>
      <c r="C1380" t="s">
        <v>146</v>
      </c>
      <c r="D1380" t="s">
        <v>951</v>
      </c>
      <c r="E1380" t="s">
        <v>1159</v>
      </c>
      <c r="F1380">
        <v>2</v>
      </c>
      <c r="G1380">
        <v>591.33000000000004</v>
      </c>
      <c r="H1380">
        <v>0.24</v>
      </c>
      <c r="I1380" t="s">
        <v>1189</v>
      </c>
      <c r="J1380">
        <v>898.8216000000001</v>
      </c>
      <c r="K1380" s="5" t="str">
        <f>IF(salesD_1[[#This Row],[Total_Amount]]&gt;=2000,"High",IF(salesD_1[[#This Row],[Total_Amount]]&gt;=1000,"Medium","Low"))</f>
        <v>Low</v>
      </c>
    </row>
    <row r="1381" spans="1:11" x14ac:dyDescent="0.3">
      <c r="A1381" t="s">
        <v>2576</v>
      </c>
      <c r="B1381" s="2">
        <v>45869</v>
      </c>
      <c r="C1381" t="s">
        <v>607</v>
      </c>
      <c r="D1381" t="s">
        <v>955</v>
      </c>
      <c r="E1381" t="s">
        <v>1172</v>
      </c>
      <c r="F1381">
        <v>2</v>
      </c>
      <c r="G1381">
        <v>204.89</v>
      </c>
      <c r="H1381">
        <v>0.24</v>
      </c>
      <c r="I1381" t="s">
        <v>1189</v>
      </c>
      <c r="J1381">
        <v>311.43279999999999</v>
      </c>
      <c r="K1381" s="5" t="str">
        <f>IF(salesD_1[[#This Row],[Total_Amount]]&gt;=2000,"High",IF(salesD_1[[#This Row],[Total_Amount]]&gt;=1000,"Medium","Low"))</f>
        <v>Low</v>
      </c>
    </row>
    <row r="1382" spans="1:11" x14ac:dyDescent="0.3">
      <c r="A1382" t="s">
        <v>2577</v>
      </c>
      <c r="B1382" s="2">
        <v>45549</v>
      </c>
      <c r="C1382" t="s">
        <v>192</v>
      </c>
      <c r="D1382" t="s">
        <v>1007</v>
      </c>
      <c r="E1382" t="s">
        <v>1164</v>
      </c>
      <c r="F1382">
        <v>2</v>
      </c>
      <c r="G1382">
        <v>546.41</v>
      </c>
      <c r="H1382">
        <v>0.08</v>
      </c>
      <c r="I1382" t="s">
        <v>1194</v>
      </c>
      <c r="J1382">
        <v>1005.3944</v>
      </c>
      <c r="K1382" s="5" t="str">
        <f>IF(salesD_1[[#This Row],[Total_Amount]]&gt;=2000,"High",IF(salesD_1[[#This Row],[Total_Amount]]&gt;=1000,"Medium","Low"))</f>
        <v>Medium</v>
      </c>
    </row>
    <row r="1383" spans="1:11" x14ac:dyDescent="0.3">
      <c r="A1383" t="s">
        <v>2578</v>
      </c>
      <c r="B1383" s="2">
        <v>45409</v>
      </c>
      <c r="C1383" t="s">
        <v>131</v>
      </c>
      <c r="D1383" t="s">
        <v>858</v>
      </c>
      <c r="E1383" t="s">
        <v>1159</v>
      </c>
      <c r="F1383">
        <v>4</v>
      </c>
      <c r="G1383">
        <v>455.49</v>
      </c>
      <c r="H1383">
        <v>0.17</v>
      </c>
      <c r="I1383" t="s">
        <v>1189</v>
      </c>
      <c r="J1383">
        <v>1512.2267999999999</v>
      </c>
      <c r="K1383" s="5" t="str">
        <f>IF(salesD_1[[#This Row],[Total_Amount]]&gt;=2000,"High",IF(salesD_1[[#This Row],[Total_Amount]]&gt;=1000,"Medium","Low"))</f>
        <v>Medium</v>
      </c>
    </row>
    <row r="1384" spans="1:11" x14ac:dyDescent="0.3">
      <c r="A1384" t="s">
        <v>2579</v>
      </c>
      <c r="B1384" s="2">
        <v>45374</v>
      </c>
      <c r="C1384" t="s">
        <v>673</v>
      </c>
      <c r="D1384" t="s">
        <v>830</v>
      </c>
      <c r="E1384" t="s">
        <v>1169</v>
      </c>
      <c r="F1384">
        <v>2</v>
      </c>
      <c r="G1384">
        <v>700.27</v>
      </c>
      <c r="H1384">
        <v>0.16</v>
      </c>
      <c r="I1384" t="s">
        <v>1189</v>
      </c>
      <c r="J1384">
        <v>1176.4536000000001</v>
      </c>
      <c r="K1384" s="5" t="str">
        <f>IF(salesD_1[[#This Row],[Total_Amount]]&gt;=2000,"High",IF(salesD_1[[#This Row],[Total_Amount]]&gt;=1000,"Medium","Low"))</f>
        <v>Medium</v>
      </c>
    </row>
    <row r="1385" spans="1:11" x14ac:dyDescent="0.3">
      <c r="A1385" t="s">
        <v>2580</v>
      </c>
      <c r="B1385" s="2">
        <v>45282</v>
      </c>
      <c r="C1385" t="s">
        <v>558</v>
      </c>
      <c r="D1385" t="s">
        <v>1059</v>
      </c>
      <c r="E1385" t="s">
        <v>1172</v>
      </c>
      <c r="F1385">
        <v>2</v>
      </c>
      <c r="G1385">
        <v>160.21</v>
      </c>
      <c r="H1385">
        <v>0.09</v>
      </c>
      <c r="I1385" t="s">
        <v>1189</v>
      </c>
      <c r="J1385">
        <v>291.5822</v>
      </c>
      <c r="K1385" s="5" t="str">
        <f>IF(salesD_1[[#This Row],[Total_Amount]]&gt;=2000,"High",IF(salesD_1[[#This Row],[Total_Amount]]&gt;=1000,"Medium","Low"))</f>
        <v>Low</v>
      </c>
    </row>
    <row r="1386" spans="1:11" x14ac:dyDescent="0.3">
      <c r="A1386" t="s">
        <v>2581</v>
      </c>
      <c r="B1386" s="2">
        <v>45742</v>
      </c>
      <c r="C1386" t="s">
        <v>80</v>
      </c>
      <c r="D1386" t="s">
        <v>951</v>
      </c>
      <c r="E1386" t="s">
        <v>1157</v>
      </c>
      <c r="F1386">
        <v>1</v>
      </c>
      <c r="G1386">
        <v>713.63</v>
      </c>
      <c r="H1386">
        <v>0.28000000000000003</v>
      </c>
      <c r="I1386" t="s">
        <v>1194</v>
      </c>
      <c r="J1386">
        <v>513.81359999999995</v>
      </c>
      <c r="K1386" s="5" t="str">
        <f>IF(salesD_1[[#This Row],[Total_Amount]]&gt;=2000,"High",IF(salesD_1[[#This Row],[Total_Amount]]&gt;=1000,"Medium","Low"))</f>
        <v>Low</v>
      </c>
    </row>
    <row r="1387" spans="1:11" x14ac:dyDescent="0.3">
      <c r="A1387" t="s">
        <v>2582</v>
      </c>
      <c r="B1387" s="2">
        <v>45447</v>
      </c>
      <c r="C1387" t="s">
        <v>386</v>
      </c>
      <c r="D1387" t="s">
        <v>1092</v>
      </c>
      <c r="E1387" t="s">
        <v>1144</v>
      </c>
      <c r="F1387">
        <v>2</v>
      </c>
      <c r="G1387">
        <v>224.69</v>
      </c>
      <c r="H1387">
        <v>0.2</v>
      </c>
      <c r="I1387" t="s">
        <v>1194</v>
      </c>
      <c r="J1387">
        <v>359.50400000000002</v>
      </c>
      <c r="K1387" s="5" t="str">
        <f>IF(salesD_1[[#This Row],[Total_Amount]]&gt;=2000,"High",IF(salesD_1[[#This Row],[Total_Amount]]&gt;=1000,"Medium","Low"))</f>
        <v>Low</v>
      </c>
    </row>
    <row r="1388" spans="1:11" x14ac:dyDescent="0.3">
      <c r="A1388" t="s">
        <v>2583</v>
      </c>
      <c r="B1388" s="2">
        <v>45733</v>
      </c>
      <c r="C1388" t="s">
        <v>719</v>
      </c>
      <c r="D1388" t="s">
        <v>865</v>
      </c>
      <c r="E1388" t="s">
        <v>1164</v>
      </c>
      <c r="F1388">
        <v>2</v>
      </c>
      <c r="G1388">
        <v>740.57</v>
      </c>
      <c r="H1388">
        <v>0.06</v>
      </c>
      <c r="I1388" t="s">
        <v>1189</v>
      </c>
      <c r="J1388">
        <v>1392.2716</v>
      </c>
      <c r="K1388" s="5" t="str">
        <f>IF(salesD_1[[#This Row],[Total_Amount]]&gt;=2000,"High",IF(salesD_1[[#This Row],[Total_Amount]]&gt;=1000,"Medium","Low"))</f>
        <v>Medium</v>
      </c>
    </row>
    <row r="1389" spans="1:11" x14ac:dyDescent="0.3">
      <c r="A1389" t="s">
        <v>2584</v>
      </c>
      <c r="B1389" s="2">
        <v>45373</v>
      </c>
      <c r="C1389" t="s">
        <v>262</v>
      </c>
      <c r="D1389" t="s">
        <v>834</v>
      </c>
      <c r="E1389" t="s">
        <v>1131</v>
      </c>
      <c r="F1389">
        <v>3</v>
      </c>
      <c r="G1389">
        <v>250.14</v>
      </c>
      <c r="H1389">
        <v>0.23</v>
      </c>
      <c r="I1389" t="s">
        <v>1191</v>
      </c>
      <c r="J1389">
        <v>577.82339999999999</v>
      </c>
      <c r="K1389" s="5" t="str">
        <f>IF(salesD_1[[#This Row],[Total_Amount]]&gt;=2000,"High",IF(salesD_1[[#This Row],[Total_Amount]]&gt;=1000,"Medium","Low"))</f>
        <v>Low</v>
      </c>
    </row>
    <row r="1390" spans="1:11" x14ac:dyDescent="0.3">
      <c r="A1390" t="s">
        <v>2585</v>
      </c>
      <c r="B1390" s="2">
        <v>45655</v>
      </c>
      <c r="C1390" t="s">
        <v>56</v>
      </c>
      <c r="D1390" t="s">
        <v>1107</v>
      </c>
      <c r="E1390" t="s">
        <v>1178</v>
      </c>
      <c r="F1390">
        <v>3</v>
      </c>
      <c r="G1390">
        <v>34.97</v>
      </c>
      <c r="H1390">
        <v>0.01</v>
      </c>
      <c r="I1390" t="s">
        <v>1189</v>
      </c>
      <c r="J1390">
        <v>103.8609</v>
      </c>
      <c r="K1390" s="5" t="str">
        <f>IF(salesD_1[[#This Row],[Total_Amount]]&gt;=2000,"High",IF(salesD_1[[#This Row],[Total_Amount]]&gt;=1000,"Medium","Low"))</f>
        <v>Low</v>
      </c>
    </row>
    <row r="1391" spans="1:11" x14ac:dyDescent="0.3">
      <c r="A1391" t="s">
        <v>2586</v>
      </c>
      <c r="B1391" s="2">
        <v>45868</v>
      </c>
      <c r="C1391" t="s">
        <v>496</v>
      </c>
      <c r="D1391" t="s">
        <v>936</v>
      </c>
      <c r="E1391" t="s">
        <v>1169</v>
      </c>
      <c r="F1391">
        <v>1</v>
      </c>
      <c r="G1391">
        <v>653.91</v>
      </c>
      <c r="H1391">
        <v>0.3</v>
      </c>
      <c r="I1391" t="s">
        <v>1191</v>
      </c>
      <c r="J1391">
        <v>457.73700000000002</v>
      </c>
      <c r="K1391" s="5" t="str">
        <f>IF(salesD_1[[#This Row],[Total_Amount]]&gt;=2000,"High",IF(salesD_1[[#This Row],[Total_Amount]]&gt;=1000,"Medium","Low"))</f>
        <v>Low</v>
      </c>
    </row>
    <row r="1392" spans="1:11" x14ac:dyDescent="0.3">
      <c r="A1392" t="s">
        <v>2587</v>
      </c>
      <c r="B1392" s="2">
        <v>45338</v>
      </c>
      <c r="C1392" t="s">
        <v>583</v>
      </c>
      <c r="D1392" t="s">
        <v>1010</v>
      </c>
      <c r="E1392" t="s">
        <v>1131</v>
      </c>
      <c r="F1392">
        <v>1</v>
      </c>
      <c r="G1392">
        <v>997.87</v>
      </c>
      <c r="H1392">
        <v>0.24</v>
      </c>
      <c r="I1392" t="s">
        <v>1189</v>
      </c>
      <c r="J1392">
        <v>758.38120000000004</v>
      </c>
      <c r="K1392" s="5" t="str">
        <f>IF(salesD_1[[#This Row],[Total_Amount]]&gt;=2000,"High",IF(salesD_1[[#This Row],[Total_Amount]]&gt;=1000,"Medium","Low"))</f>
        <v>Low</v>
      </c>
    </row>
    <row r="1393" spans="1:11" x14ac:dyDescent="0.3">
      <c r="A1393" t="s">
        <v>2588</v>
      </c>
      <c r="B1393" s="2">
        <v>45349</v>
      </c>
      <c r="C1393" t="s">
        <v>357</v>
      </c>
      <c r="D1393" t="s">
        <v>1080</v>
      </c>
      <c r="E1393" t="s">
        <v>1164</v>
      </c>
      <c r="F1393">
        <v>1</v>
      </c>
      <c r="G1393">
        <v>174.27</v>
      </c>
      <c r="H1393">
        <v>0.27</v>
      </c>
      <c r="I1393" t="s">
        <v>1194</v>
      </c>
      <c r="J1393">
        <v>127.2171</v>
      </c>
      <c r="K1393" s="5" t="str">
        <f>IF(salesD_1[[#This Row],[Total_Amount]]&gt;=2000,"High",IF(salesD_1[[#This Row],[Total_Amount]]&gt;=1000,"Medium","Low"))</f>
        <v>Low</v>
      </c>
    </row>
    <row r="1394" spans="1:11" x14ac:dyDescent="0.3">
      <c r="A1394" t="s">
        <v>2589</v>
      </c>
      <c r="B1394" s="2">
        <v>45368</v>
      </c>
      <c r="C1394" t="s">
        <v>225</v>
      </c>
      <c r="D1394" t="s">
        <v>958</v>
      </c>
      <c r="E1394" t="s">
        <v>1144</v>
      </c>
      <c r="F1394">
        <v>3</v>
      </c>
      <c r="G1394">
        <v>847.44</v>
      </c>
      <c r="H1394">
        <v>0.17</v>
      </c>
      <c r="I1394" t="s">
        <v>1189</v>
      </c>
      <c r="J1394">
        <v>2110.1255999999998</v>
      </c>
      <c r="K1394" s="5" t="str">
        <f>IF(salesD_1[[#This Row],[Total_Amount]]&gt;=2000,"High",IF(salesD_1[[#This Row],[Total_Amount]]&gt;=1000,"Medium","Low"))</f>
        <v>High</v>
      </c>
    </row>
    <row r="1395" spans="1:11" x14ac:dyDescent="0.3">
      <c r="A1395" t="s">
        <v>2590</v>
      </c>
      <c r="B1395" s="2">
        <v>45243</v>
      </c>
      <c r="C1395" t="s">
        <v>681</v>
      </c>
      <c r="D1395" t="s">
        <v>797</v>
      </c>
      <c r="E1395" t="s">
        <v>1126</v>
      </c>
      <c r="F1395">
        <v>1</v>
      </c>
      <c r="G1395">
        <v>493.45</v>
      </c>
      <c r="H1395">
        <v>0.09</v>
      </c>
      <c r="I1395" t="s">
        <v>1189</v>
      </c>
      <c r="J1395">
        <v>449.03949999999998</v>
      </c>
      <c r="K1395" s="5" t="str">
        <f>IF(salesD_1[[#This Row],[Total_Amount]]&gt;=2000,"High",IF(salesD_1[[#This Row],[Total_Amount]]&gt;=1000,"Medium","Low"))</f>
        <v>Low</v>
      </c>
    </row>
    <row r="1396" spans="1:11" x14ac:dyDescent="0.3">
      <c r="A1396" t="s">
        <v>2591</v>
      </c>
      <c r="B1396" s="2">
        <v>45577</v>
      </c>
      <c r="C1396" t="s">
        <v>394</v>
      </c>
      <c r="D1396" t="s">
        <v>998</v>
      </c>
      <c r="E1396" t="s">
        <v>1126</v>
      </c>
      <c r="F1396">
        <v>4</v>
      </c>
      <c r="G1396">
        <v>111.66</v>
      </c>
      <c r="H1396">
        <v>0.14000000000000001</v>
      </c>
      <c r="I1396" t="s">
        <v>1189</v>
      </c>
      <c r="J1396">
        <v>384.11040000000003</v>
      </c>
      <c r="K1396" s="5" t="str">
        <f>IF(salesD_1[[#This Row],[Total_Amount]]&gt;=2000,"High",IF(salesD_1[[#This Row],[Total_Amount]]&gt;=1000,"Medium","Low"))</f>
        <v>Low</v>
      </c>
    </row>
    <row r="1397" spans="1:11" x14ac:dyDescent="0.3">
      <c r="A1397" t="s">
        <v>2592</v>
      </c>
      <c r="B1397" s="2">
        <v>45343</v>
      </c>
      <c r="C1397" t="s">
        <v>462</v>
      </c>
      <c r="D1397" t="s">
        <v>1083</v>
      </c>
      <c r="E1397" t="s">
        <v>1157</v>
      </c>
      <c r="F1397">
        <v>1</v>
      </c>
      <c r="G1397">
        <v>413.65</v>
      </c>
      <c r="H1397">
        <v>0.1</v>
      </c>
      <c r="I1397" t="s">
        <v>1194</v>
      </c>
      <c r="J1397">
        <v>372.28500000000003</v>
      </c>
      <c r="K1397" s="5" t="str">
        <f>IF(salesD_1[[#This Row],[Total_Amount]]&gt;=2000,"High",IF(salesD_1[[#This Row],[Total_Amount]]&gt;=1000,"Medium","Low"))</f>
        <v>Low</v>
      </c>
    </row>
    <row r="1398" spans="1:11" x14ac:dyDescent="0.3">
      <c r="A1398" t="s">
        <v>2593</v>
      </c>
      <c r="B1398" s="2">
        <v>45744</v>
      </c>
      <c r="C1398" t="s">
        <v>753</v>
      </c>
      <c r="D1398" t="s">
        <v>1080</v>
      </c>
      <c r="E1398" t="s">
        <v>1151</v>
      </c>
      <c r="F1398">
        <v>1</v>
      </c>
      <c r="G1398">
        <v>317.14999999999998</v>
      </c>
      <c r="H1398">
        <v>0.24</v>
      </c>
      <c r="I1398" t="s">
        <v>1194</v>
      </c>
      <c r="J1398">
        <v>241.03399999999999</v>
      </c>
      <c r="K1398" s="5" t="str">
        <f>IF(salesD_1[[#This Row],[Total_Amount]]&gt;=2000,"High",IF(salesD_1[[#This Row],[Total_Amount]]&gt;=1000,"Medium","Low"))</f>
        <v>Low</v>
      </c>
    </row>
    <row r="1399" spans="1:11" x14ac:dyDescent="0.3">
      <c r="A1399" t="s">
        <v>2594</v>
      </c>
      <c r="B1399" s="2">
        <v>45873</v>
      </c>
      <c r="C1399" t="s">
        <v>577</v>
      </c>
      <c r="D1399" t="s">
        <v>1077</v>
      </c>
      <c r="E1399" t="s">
        <v>1122</v>
      </c>
      <c r="F1399">
        <v>3</v>
      </c>
      <c r="G1399">
        <v>642.94000000000005</v>
      </c>
      <c r="H1399">
        <v>0.05</v>
      </c>
      <c r="I1399" t="s">
        <v>1194</v>
      </c>
      <c r="J1399">
        <v>1832.3789999999999</v>
      </c>
      <c r="K1399" s="5" t="str">
        <f>IF(salesD_1[[#This Row],[Total_Amount]]&gt;=2000,"High",IF(salesD_1[[#This Row],[Total_Amount]]&gt;=1000,"Medium","Low"))</f>
        <v>Medium</v>
      </c>
    </row>
    <row r="1400" spans="1:11" x14ac:dyDescent="0.3">
      <c r="A1400" t="s">
        <v>2595</v>
      </c>
      <c r="B1400" s="2">
        <v>45601</v>
      </c>
      <c r="C1400" t="s">
        <v>251</v>
      </c>
      <c r="D1400" t="s">
        <v>983</v>
      </c>
      <c r="E1400" t="s">
        <v>1154</v>
      </c>
      <c r="F1400">
        <v>4</v>
      </c>
      <c r="G1400">
        <v>559.59</v>
      </c>
      <c r="H1400">
        <v>0.19</v>
      </c>
      <c r="I1400" t="s">
        <v>1194</v>
      </c>
      <c r="J1400">
        <v>1813.0716</v>
      </c>
      <c r="K1400" s="5" t="str">
        <f>IF(salesD_1[[#This Row],[Total_Amount]]&gt;=2000,"High",IF(salesD_1[[#This Row],[Total_Amount]]&gt;=1000,"Medium","Low"))</f>
        <v>Medium</v>
      </c>
    </row>
    <row r="1401" spans="1:11" x14ac:dyDescent="0.3">
      <c r="A1401" t="s">
        <v>2596</v>
      </c>
      <c r="B1401" s="2">
        <v>45458</v>
      </c>
      <c r="C1401" t="s">
        <v>224</v>
      </c>
      <c r="D1401" t="s">
        <v>894</v>
      </c>
      <c r="E1401" t="s">
        <v>1175</v>
      </c>
      <c r="F1401">
        <v>1</v>
      </c>
      <c r="G1401">
        <v>758.54</v>
      </c>
      <c r="H1401">
        <v>0.28999999999999998</v>
      </c>
      <c r="I1401" t="s">
        <v>1191</v>
      </c>
      <c r="J1401">
        <v>538.5634</v>
      </c>
      <c r="K1401" s="5" t="str">
        <f>IF(salesD_1[[#This Row],[Total_Amount]]&gt;=2000,"High",IF(salesD_1[[#This Row],[Total_Amount]]&gt;=1000,"Medium","Low"))</f>
        <v>Low</v>
      </c>
    </row>
    <row r="1402" spans="1:11" x14ac:dyDescent="0.3">
      <c r="A1402" t="s">
        <v>2597</v>
      </c>
      <c r="B1402" s="2">
        <v>45649</v>
      </c>
      <c r="C1402" t="s">
        <v>731</v>
      </c>
      <c r="D1402" t="s">
        <v>1053</v>
      </c>
      <c r="E1402" t="s">
        <v>1166</v>
      </c>
      <c r="F1402">
        <v>4</v>
      </c>
      <c r="G1402">
        <v>643.96</v>
      </c>
      <c r="H1402">
        <v>0.16</v>
      </c>
      <c r="I1402" t="s">
        <v>1191</v>
      </c>
      <c r="J1402">
        <v>2163.7055999999998</v>
      </c>
      <c r="K1402" s="5" t="str">
        <f>IF(salesD_1[[#This Row],[Total_Amount]]&gt;=2000,"High",IF(salesD_1[[#This Row],[Total_Amount]]&gt;=1000,"Medium","Low"))</f>
        <v>High</v>
      </c>
    </row>
    <row r="1403" spans="1:11" x14ac:dyDescent="0.3">
      <c r="A1403" t="s">
        <v>2598</v>
      </c>
      <c r="B1403" s="2">
        <v>45653</v>
      </c>
      <c r="C1403" t="s">
        <v>411</v>
      </c>
      <c r="D1403" t="s">
        <v>878</v>
      </c>
      <c r="E1403" t="s">
        <v>1151</v>
      </c>
      <c r="F1403">
        <v>1</v>
      </c>
      <c r="G1403">
        <v>882.73</v>
      </c>
      <c r="H1403">
        <v>0.1</v>
      </c>
      <c r="I1403" t="s">
        <v>1189</v>
      </c>
      <c r="J1403">
        <v>794.45699999999999</v>
      </c>
      <c r="K1403" s="5" t="str">
        <f>IF(salesD_1[[#This Row],[Total_Amount]]&gt;=2000,"High",IF(salesD_1[[#This Row],[Total_Amount]]&gt;=1000,"Medium","Low"))</f>
        <v>Low</v>
      </c>
    </row>
    <row r="1404" spans="1:11" x14ac:dyDescent="0.3">
      <c r="A1404" t="s">
        <v>2599</v>
      </c>
      <c r="B1404" s="2">
        <v>45378</v>
      </c>
      <c r="C1404" t="s">
        <v>526</v>
      </c>
      <c r="D1404" t="s">
        <v>1086</v>
      </c>
      <c r="E1404" t="s">
        <v>1178</v>
      </c>
      <c r="F1404">
        <v>2</v>
      </c>
      <c r="G1404">
        <v>600.03</v>
      </c>
      <c r="H1404">
        <v>0.26</v>
      </c>
      <c r="I1404" t="s">
        <v>1191</v>
      </c>
      <c r="J1404">
        <v>888.0444</v>
      </c>
      <c r="K1404" s="5" t="str">
        <f>IF(salesD_1[[#This Row],[Total_Amount]]&gt;=2000,"High",IF(salesD_1[[#This Row],[Total_Amount]]&gt;=1000,"Medium","Low"))</f>
        <v>Low</v>
      </c>
    </row>
    <row r="1405" spans="1:11" x14ac:dyDescent="0.3">
      <c r="A1405" t="s">
        <v>2600</v>
      </c>
      <c r="B1405" s="2">
        <v>45638</v>
      </c>
      <c r="C1405" t="s">
        <v>283</v>
      </c>
      <c r="D1405" t="s">
        <v>974</v>
      </c>
      <c r="E1405" t="s">
        <v>1138</v>
      </c>
      <c r="F1405">
        <v>2</v>
      </c>
      <c r="G1405">
        <v>628.83000000000004</v>
      </c>
      <c r="H1405">
        <v>7.0000000000000007E-2</v>
      </c>
      <c r="I1405" t="s">
        <v>1191</v>
      </c>
      <c r="J1405">
        <v>1169.6238000000001</v>
      </c>
      <c r="K1405" s="5" t="str">
        <f>IF(salesD_1[[#This Row],[Total_Amount]]&gt;=2000,"High",IF(salesD_1[[#This Row],[Total_Amount]]&gt;=1000,"Medium","Low"))</f>
        <v>Medium</v>
      </c>
    </row>
    <row r="1406" spans="1:11" x14ac:dyDescent="0.3">
      <c r="A1406" t="s">
        <v>2601</v>
      </c>
      <c r="B1406" s="2">
        <v>45277</v>
      </c>
      <c r="C1406" t="s">
        <v>310</v>
      </c>
      <c r="D1406" t="s">
        <v>1056</v>
      </c>
      <c r="E1406" t="s">
        <v>1151</v>
      </c>
      <c r="F1406">
        <v>3</v>
      </c>
      <c r="G1406">
        <v>113.87</v>
      </c>
      <c r="H1406">
        <v>0.21</v>
      </c>
      <c r="I1406" t="s">
        <v>1194</v>
      </c>
      <c r="J1406">
        <v>269.87189999999998</v>
      </c>
      <c r="K1406" s="5" t="str">
        <f>IF(salesD_1[[#This Row],[Total_Amount]]&gt;=2000,"High",IF(salesD_1[[#This Row],[Total_Amount]]&gt;=1000,"Medium","Low"))</f>
        <v>Low</v>
      </c>
    </row>
    <row r="1407" spans="1:11" x14ac:dyDescent="0.3">
      <c r="A1407" t="s">
        <v>2602</v>
      </c>
      <c r="B1407" s="2">
        <v>45351</v>
      </c>
      <c r="C1407" t="s">
        <v>669</v>
      </c>
      <c r="D1407" t="s">
        <v>1029</v>
      </c>
      <c r="E1407" t="s">
        <v>1144</v>
      </c>
      <c r="F1407">
        <v>4</v>
      </c>
      <c r="G1407">
        <v>282.07</v>
      </c>
      <c r="H1407">
        <v>0.18</v>
      </c>
      <c r="I1407" t="s">
        <v>1191</v>
      </c>
      <c r="J1407">
        <v>925.18960000000004</v>
      </c>
      <c r="K1407" s="5" t="str">
        <f>IF(salesD_1[[#This Row],[Total_Amount]]&gt;=2000,"High",IF(salesD_1[[#This Row],[Total_Amount]]&gt;=1000,"Medium","Low"))</f>
        <v>Low</v>
      </c>
    </row>
    <row r="1408" spans="1:11" x14ac:dyDescent="0.3">
      <c r="A1408" t="s">
        <v>2603</v>
      </c>
      <c r="B1408" s="2">
        <v>45290</v>
      </c>
      <c r="C1408" t="s">
        <v>282</v>
      </c>
      <c r="D1408" t="s">
        <v>974</v>
      </c>
      <c r="E1408" t="s">
        <v>1141</v>
      </c>
      <c r="F1408">
        <v>3</v>
      </c>
      <c r="G1408">
        <v>676.77</v>
      </c>
      <c r="H1408">
        <v>0.17</v>
      </c>
      <c r="I1408" t="s">
        <v>1191</v>
      </c>
      <c r="J1408">
        <v>1685.1573000000001</v>
      </c>
      <c r="K1408" s="5" t="str">
        <f>IF(salesD_1[[#This Row],[Total_Amount]]&gt;=2000,"High",IF(salesD_1[[#This Row],[Total_Amount]]&gt;=1000,"Medium","Low"))</f>
        <v>Medium</v>
      </c>
    </row>
    <row r="1409" spans="1:11" x14ac:dyDescent="0.3">
      <c r="A1409" t="s">
        <v>2604</v>
      </c>
      <c r="B1409" s="2">
        <v>45638</v>
      </c>
      <c r="C1409" t="s">
        <v>376</v>
      </c>
      <c r="D1409" t="s">
        <v>816</v>
      </c>
      <c r="E1409" t="s">
        <v>1169</v>
      </c>
      <c r="F1409">
        <v>2</v>
      </c>
      <c r="G1409">
        <v>362.7</v>
      </c>
      <c r="H1409">
        <v>0.09</v>
      </c>
      <c r="I1409" t="s">
        <v>1189</v>
      </c>
      <c r="J1409">
        <v>660.11400000000003</v>
      </c>
      <c r="K1409" s="5" t="str">
        <f>IF(salesD_1[[#This Row],[Total_Amount]]&gt;=2000,"High",IF(salesD_1[[#This Row],[Total_Amount]]&gt;=1000,"Medium","Low"))</f>
        <v>Low</v>
      </c>
    </row>
    <row r="1410" spans="1:11" x14ac:dyDescent="0.3">
      <c r="A1410" t="s">
        <v>2605</v>
      </c>
      <c r="B1410" s="2">
        <v>45679</v>
      </c>
      <c r="C1410" t="s">
        <v>254</v>
      </c>
      <c r="D1410" t="s">
        <v>841</v>
      </c>
      <c r="E1410" t="s">
        <v>1126</v>
      </c>
      <c r="F1410">
        <v>1</v>
      </c>
      <c r="G1410">
        <v>908.5</v>
      </c>
      <c r="H1410">
        <v>0.2</v>
      </c>
      <c r="I1410" t="s">
        <v>1194</v>
      </c>
      <c r="J1410">
        <v>726.80000000000007</v>
      </c>
      <c r="K1410" s="5" t="str">
        <f>IF(salesD_1[[#This Row],[Total_Amount]]&gt;=2000,"High",IF(salesD_1[[#This Row],[Total_Amount]]&gt;=1000,"Medium","Low"))</f>
        <v>Low</v>
      </c>
    </row>
    <row r="1411" spans="1:11" x14ac:dyDescent="0.3">
      <c r="A1411" t="s">
        <v>2606</v>
      </c>
      <c r="B1411" s="2">
        <v>45296</v>
      </c>
      <c r="C1411" t="s">
        <v>150</v>
      </c>
      <c r="D1411" t="s">
        <v>882</v>
      </c>
      <c r="E1411" t="s">
        <v>1166</v>
      </c>
      <c r="F1411">
        <v>2</v>
      </c>
      <c r="G1411">
        <v>795.37</v>
      </c>
      <c r="H1411">
        <v>0.2</v>
      </c>
      <c r="I1411" t="s">
        <v>1194</v>
      </c>
      <c r="J1411">
        <v>1272.5920000000001</v>
      </c>
      <c r="K1411" s="5" t="str">
        <f>IF(salesD_1[[#This Row],[Total_Amount]]&gt;=2000,"High",IF(salesD_1[[#This Row],[Total_Amount]]&gt;=1000,"Medium","Low"))</f>
        <v>Medium</v>
      </c>
    </row>
    <row r="1412" spans="1:11" x14ac:dyDescent="0.3">
      <c r="A1412" t="s">
        <v>2607</v>
      </c>
      <c r="B1412" s="2">
        <v>45760</v>
      </c>
      <c r="C1412" t="s">
        <v>265</v>
      </c>
      <c r="D1412" t="s">
        <v>913</v>
      </c>
      <c r="E1412" t="s">
        <v>1134</v>
      </c>
      <c r="F1412">
        <v>2</v>
      </c>
      <c r="G1412">
        <v>326.85000000000002</v>
      </c>
      <c r="H1412">
        <v>0.17</v>
      </c>
      <c r="I1412" t="s">
        <v>1194</v>
      </c>
      <c r="J1412">
        <v>542.57100000000003</v>
      </c>
      <c r="K1412" s="5" t="str">
        <f>IF(salesD_1[[#This Row],[Total_Amount]]&gt;=2000,"High",IF(salesD_1[[#This Row],[Total_Amount]]&gt;=1000,"Medium","Low"))</f>
        <v>Low</v>
      </c>
    </row>
    <row r="1413" spans="1:11" x14ac:dyDescent="0.3">
      <c r="A1413" t="s">
        <v>2608</v>
      </c>
      <c r="B1413" s="2">
        <v>45603</v>
      </c>
      <c r="C1413" t="s">
        <v>565</v>
      </c>
      <c r="D1413" t="s">
        <v>980</v>
      </c>
      <c r="E1413" t="s">
        <v>1164</v>
      </c>
      <c r="F1413">
        <v>3</v>
      </c>
      <c r="G1413">
        <v>169.43</v>
      </c>
      <c r="H1413">
        <v>0.19</v>
      </c>
      <c r="I1413" t="s">
        <v>1189</v>
      </c>
      <c r="J1413">
        <v>411.71490000000011</v>
      </c>
      <c r="K1413" s="5" t="str">
        <f>IF(salesD_1[[#This Row],[Total_Amount]]&gt;=2000,"High",IF(salesD_1[[#This Row],[Total_Amount]]&gt;=1000,"Medium","Low"))</f>
        <v>Low</v>
      </c>
    </row>
    <row r="1414" spans="1:11" x14ac:dyDescent="0.3">
      <c r="A1414" t="s">
        <v>2609</v>
      </c>
      <c r="B1414" s="2">
        <v>45413</v>
      </c>
      <c r="C1414" t="s">
        <v>292</v>
      </c>
      <c r="D1414" t="s">
        <v>1062</v>
      </c>
      <c r="E1414" t="s">
        <v>1141</v>
      </c>
      <c r="F1414">
        <v>1</v>
      </c>
      <c r="G1414">
        <v>254.47</v>
      </c>
      <c r="H1414">
        <v>0.1</v>
      </c>
      <c r="I1414" t="s">
        <v>1189</v>
      </c>
      <c r="J1414">
        <v>229.023</v>
      </c>
      <c r="K1414" s="5" t="str">
        <f>IF(salesD_1[[#This Row],[Total_Amount]]&gt;=2000,"High",IF(salesD_1[[#This Row],[Total_Amount]]&gt;=1000,"Medium","Low"))</f>
        <v>Low</v>
      </c>
    </row>
    <row r="1415" spans="1:11" x14ac:dyDescent="0.3">
      <c r="A1415" t="s">
        <v>2610</v>
      </c>
      <c r="B1415" s="2">
        <v>45506</v>
      </c>
      <c r="C1415" t="s">
        <v>669</v>
      </c>
      <c r="D1415" t="s">
        <v>882</v>
      </c>
      <c r="E1415" t="s">
        <v>1169</v>
      </c>
      <c r="F1415">
        <v>4</v>
      </c>
      <c r="G1415">
        <v>627.73</v>
      </c>
      <c r="H1415">
        <v>0.11</v>
      </c>
      <c r="I1415" t="s">
        <v>1194</v>
      </c>
      <c r="J1415">
        <v>2234.7188000000001</v>
      </c>
      <c r="K1415" s="5" t="str">
        <f>IF(salesD_1[[#This Row],[Total_Amount]]&gt;=2000,"High",IF(salesD_1[[#This Row],[Total_Amount]]&gt;=1000,"Medium","Low"))</f>
        <v>High</v>
      </c>
    </row>
    <row r="1416" spans="1:11" x14ac:dyDescent="0.3">
      <c r="A1416" t="s">
        <v>2611</v>
      </c>
      <c r="B1416" s="2">
        <v>45394</v>
      </c>
      <c r="C1416" t="s">
        <v>595</v>
      </c>
      <c r="D1416" t="s">
        <v>900</v>
      </c>
      <c r="E1416" t="s">
        <v>1178</v>
      </c>
      <c r="F1416">
        <v>4</v>
      </c>
      <c r="G1416">
        <v>327.25</v>
      </c>
      <c r="H1416">
        <v>0.13</v>
      </c>
      <c r="I1416" t="s">
        <v>1194</v>
      </c>
      <c r="J1416">
        <v>1138.83</v>
      </c>
      <c r="K1416" s="5" t="str">
        <f>IF(salesD_1[[#This Row],[Total_Amount]]&gt;=2000,"High",IF(salesD_1[[#This Row],[Total_Amount]]&gt;=1000,"Medium","Low"))</f>
        <v>Medium</v>
      </c>
    </row>
    <row r="1417" spans="1:11" x14ac:dyDescent="0.3">
      <c r="A1417" t="s">
        <v>2612</v>
      </c>
      <c r="B1417" s="2">
        <v>45755</v>
      </c>
      <c r="C1417" t="s">
        <v>266</v>
      </c>
      <c r="D1417" t="s">
        <v>989</v>
      </c>
      <c r="E1417" t="s">
        <v>1157</v>
      </c>
      <c r="F1417">
        <v>4</v>
      </c>
      <c r="G1417">
        <v>511.43</v>
      </c>
      <c r="H1417">
        <v>0.18</v>
      </c>
      <c r="I1417" t="s">
        <v>1194</v>
      </c>
      <c r="J1417">
        <v>1677.4903999999999</v>
      </c>
      <c r="K1417" s="5" t="str">
        <f>IF(salesD_1[[#This Row],[Total_Amount]]&gt;=2000,"High",IF(salesD_1[[#This Row],[Total_Amount]]&gt;=1000,"Medium","Low"))</f>
        <v>Medium</v>
      </c>
    </row>
    <row r="1418" spans="1:11" x14ac:dyDescent="0.3">
      <c r="A1418" t="s">
        <v>2613</v>
      </c>
      <c r="B1418" s="2">
        <v>45473</v>
      </c>
      <c r="C1418" t="s">
        <v>295</v>
      </c>
      <c r="D1418" t="s">
        <v>1001</v>
      </c>
      <c r="E1418" t="s">
        <v>1172</v>
      </c>
      <c r="F1418">
        <v>4</v>
      </c>
      <c r="G1418">
        <v>194.67</v>
      </c>
      <c r="H1418">
        <v>0.23</v>
      </c>
      <c r="I1418" t="s">
        <v>1191</v>
      </c>
      <c r="J1418">
        <v>599.58359999999993</v>
      </c>
      <c r="K1418" s="5" t="str">
        <f>IF(salesD_1[[#This Row],[Total_Amount]]&gt;=2000,"High",IF(salesD_1[[#This Row],[Total_Amount]]&gt;=1000,"Medium","Low"))</f>
        <v>Low</v>
      </c>
    </row>
    <row r="1419" spans="1:11" x14ac:dyDescent="0.3">
      <c r="A1419" t="s">
        <v>2614</v>
      </c>
      <c r="B1419" s="2">
        <v>45304</v>
      </c>
      <c r="C1419" t="s">
        <v>137</v>
      </c>
      <c r="D1419" t="s">
        <v>875</v>
      </c>
      <c r="E1419" t="s">
        <v>1122</v>
      </c>
      <c r="F1419">
        <v>2</v>
      </c>
      <c r="G1419">
        <v>54.51</v>
      </c>
      <c r="H1419">
        <v>7.0000000000000007E-2</v>
      </c>
      <c r="I1419" t="s">
        <v>1189</v>
      </c>
      <c r="J1419">
        <v>101.3886</v>
      </c>
      <c r="K1419" s="5" t="str">
        <f>IF(salesD_1[[#This Row],[Total_Amount]]&gt;=2000,"High",IF(salesD_1[[#This Row],[Total_Amount]]&gt;=1000,"Medium","Low"))</f>
        <v>Low</v>
      </c>
    </row>
    <row r="1420" spans="1:11" x14ac:dyDescent="0.3">
      <c r="A1420" t="s">
        <v>2615</v>
      </c>
      <c r="B1420" s="2">
        <v>45557</v>
      </c>
      <c r="C1420" t="s">
        <v>167</v>
      </c>
      <c r="D1420" t="s">
        <v>998</v>
      </c>
      <c r="E1420" t="s">
        <v>1157</v>
      </c>
      <c r="F1420">
        <v>4</v>
      </c>
      <c r="G1420">
        <v>964</v>
      </c>
      <c r="H1420">
        <v>0.14000000000000001</v>
      </c>
      <c r="I1420" t="s">
        <v>1191</v>
      </c>
      <c r="J1420">
        <v>3316.16</v>
      </c>
      <c r="K1420" s="5" t="str">
        <f>IF(salesD_1[[#This Row],[Total_Amount]]&gt;=2000,"High",IF(salesD_1[[#This Row],[Total_Amount]]&gt;=1000,"Medium","Low"))</f>
        <v>High</v>
      </c>
    </row>
    <row r="1421" spans="1:11" x14ac:dyDescent="0.3">
      <c r="A1421" t="s">
        <v>2616</v>
      </c>
      <c r="B1421" s="2">
        <v>45527</v>
      </c>
      <c r="C1421" t="s">
        <v>100</v>
      </c>
      <c r="D1421" t="s">
        <v>1080</v>
      </c>
      <c r="E1421" t="s">
        <v>1134</v>
      </c>
      <c r="F1421">
        <v>1</v>
      </c>
      <c r="G1421">
        <v>170.12</v>
      </c>
      <c r="H1421">
        <v>0.26</v>
      </c>
      <c r="I1421" t="s">
        <v>1191</v>
      </c>
      <c r="J1421">
        <v>125.8888</v>
      </c>
      <c r="K1421" s="5" t="str">
        <f>IF(salesD_1[[#This Row],[Total_Amount]]&gt;=2000,"High",IF(salesD_1[[#This Row],[Total_Amount]]&gt;=1000,"Medium","Low"))</f>
        <v>Low</v>
      </c>
    </row>
    <row r="1422" spans="1:11" x14ac:dyDescent="0.3">
      <c r="A1422" t="s">
        <v>2617</v>
      </c>
      <c r="B1422" s="2">
        <v>45875</v>
      </c>
      <c r="C1422" t="s">
        <v>275</v>
      </c>
      <c r="D1422" t="s">
        <v>971</v>
      </c>
      <c r="E1422" t="s">
        <v>1178</v>
      </c>
      <c r="F1422">
        <v>2</v>
      </c>
      <c r="G1422">
        <v>664.5</v>
      </c>
      <c r="H1422">
        <v>0.23</v>
      </c>
      <c r="I1422" t="s">
        <v>1189</v>
      </c>
      <c r="J1422">
        <v>1023.33</v>
      </c>
      <c r="K1422" s="5" t="str">
        <f>IF(salesD_1[[#This Row],[Total_Amount]]&gt;=2000,"High",IF(salesD_1[[#This Row],[Total_Amount]]&gt;=1000,"Medium","Low"))</f>
        <v>Medium</v>
      </c>
    </row>
    <row r="1423" spans="1:11" x14ac:dyDescent="0.3">
      <c r="A1423" t="s">
        <v>2618</v>
      </c>
      <c r="B1423" s="2">
        <v>45936</v>
      </c>
      <c r="C1423" t="s">
        <v>595</v>
      </c>
      <c r="D1423" t="s">
        <v>945</v>
      </c>
      <c r="E1423" t="s">
        <v>1154</v>
      </c>
      <c r="F1423">
        <v>4</v>
      </c>
      <c r="G1423">
        <v>557.51</v>
      </c>
      <c r="H1423">
        <v>0.11</v>
      </c>
      <c r="I1423" t="s">
        <v>1189</v>
      </c>
      <c r="J1423">
        <v>1984.7356</v>
      </c>
      <c r="K1423" s="5" t="str">
        <f>IF(salesD_1[[#This Row],[Total_Amount]]&gt;=2000,"High",IF(salesD_1[[#This Row],[Total_Amount]]&gt;=1000,"Medium","Low"))</f>
        <v>Medium</v>
      </c>
    </row>
    <row r="1424" spans="1:11" x14ac:dyDescent="0.3">
      <c r="A1424" t="s">
        <v>2619</v>
      </c>
      <c r="B1424" s="2">
        <v>45807</v>
      </c>
      <c r="C1424" t="s">
        <v>638</v>
      </c>
      <c r="D1424" t="s">
        <v>1083</v>
      </c>
      <c r="E1424" t="s">
        <v>1122</v>
      </c>
      <c r="F1424">
        <v>2</v>
      </c>
      <c r="G1424">
        <v>410</v>
      </c>
      <c r="H1424">
        <v>0.13</v>
      </c>
      <c r="I1424" t="s">
        <v>1194</v>
      </c>
      <c r="J1424">
        <v>713.4</v>
      </c>
      <c r="K1424" s="5" t="str">
        <f>IF(salesD_1[[#This Row],[Total_Amount]]&gt;=2000,"High",IF(salesD_1[[#This Row],[Total_Amount]]&gt;=1000,"Medium","Low"))</f>
        <v>Low</v>
      </c>
    </row>
    <row r="1425" spans="1:11" x14ac:dyDescent="0.3">
      <c r="A1425" t="s">
        <v>2620</v>
      </c>
      <c r="B1425" s="2">
        <v>45473</v>
      </c>
      <c r="C1425" t="s">
        <v>498</v>
      </c>
      <c r="D1425" t="s">
        <v>1062</v>
      </c>
      <c r="E1425" t="s">
        <v>1138</v>
      </c>
      <c r="F1425">
        <v>2</v>
      </c>
      <c r="G1425">
        <v>879.93</v>
      </c>
      <c r="H1425">
        <v>0.28999999999999998</v>
      </c>
      <c r="I1425" t="s">
        <v>1194</v>
      </c>
      <c r="J1425">
        <v>1249.5006000000001</v>
      </c>
      <c r="K1425" s="5" t="str">
        <f>IF(salesD_1[[#This Row],[Total_Amount]]&gt;=2000,"High",IF(salesD_1[[#This Row],[Total_Amount]]&gt;=1000,"Medium","Low"))</f>
        <v>Medium</v>
      </c>
    </row>
    <row r="1426" spans="1:11" x14ac:dyDescent="0.3">
      <c r="A1426" t="s">
        <v>2621</v>
      </c>
      <c r="B1426" s="2">
        <v>45664</v>
      </c>
      <c r="C1426" t="s">
        <v>31</v>
      </c>
      <c r="D1426" t="s">
        <v>841</v>
      </c>
      <c r="E1426" t="s">
        <v>1175</v>
      </c>
      <c r="F1426">
        <v>1</v>
      </c>
      <c r="G1426">
        <v>350.58</v>
      </c>
      <c r="H1426">
        <v>0.03</v>
      </c>
      <c r="I1426" t="s">
        <v>1194</v>
      </c>
      <c r="J1426">
        <v>340.06259999999997</v>
      </c>
      <c r="K1426" s="5" t="str">
        <f>IF(salesD_1[[#This Row],[Total_Amount]]&gt;=2000,"High",IF(salesD_1[[#This Row],[Total_Amount]]&gt;=1000,"Medium","Low"))</f>
        <v>Low</v>
      </c>
    </row>
    <row r="1427" spans="1:11" x14ac:dyDescent="0.3">
      <c r="A1427" t="s">
        <v>2622</v>
      </c>
      <c r="B1427" s="2">
        <v>45633</v>
      </c>
      <c r="C1427" t="s">
        <v>565</v>
      </c>
      <c r="D1427" t="s">
        <v>986</v>
      </c>
      <c r="E1427" t="s">
        <v>1131</v>
      </c>
      <c r="F1427">
        <v>4</v>
      </c>
      <c r="G1427">
        <v>348.58</v>
      </c>
      <c r="H1427">
        <v>0.16</v>
      </c>
      <c r="I1427" t="s">
        <v>1189</v>
      </c>
      <c r="J1427">
        <v>1171.2288000000001</v>
      </c>
      <c r="K1427" s="5" t="str">
        <f>IF(salesD_1[[#This Row],[Total_Amount]]&gt;=2000,"High",IF(salesD_1[[#This Row],[Total_Amount]]&gt;=1000,"Medium","Low"))</f>
        <v>Medium</v>
      </c>
    </row>
    <row r="1428" spans="1:11" x14ac:dyDescent="0.3">
      <c r="A1428" t="s">
        <v>2623</v>
      </c>
      <c r="B1428" s="2">
        <v>45548</v>
      </c>
      <c r="C1428" t="s">
        <v>726</v>
      </c>
      <c r="D1428" t="s">
        <v>882</v>
      </c>
      <c r="E1428" t="s">
        <v>1131</v>
      </c>
      <c r="F1428">
        <v>3</v>
      </c>
      <c r="G1428">
        <v>247.66</v>
      </c>
      <c r="H1428">
        <v>0.02</v>
      </c>
      <c r="I1428" t="s">
        <v>1194</v>
      </c>
      <c r="J1428">
        <v>728.12040000000002</v>
      </c>
      <c r="K1428" s="5" t="str">
        <f>IF(salesD_1[[#This Row],[Total_Amount]]&gt;=2000,"High",IF(salesD_1[[#This Row],[Total_Amount]]&gt;=1000,"Medium","Low"))</f>
        <v>Low</v>
      </c>
    </row>
    <row r="1429" spans="1:11" x14ac:dyDescent="0.3">
      <c r="A1429" t="s">
        <v>2624</v>
      </c>
      <c r="B1429" s="2">
        <v>45244</v>
      </c>
      <c r="C1429" t="s">
        <v>621</v>
      </c>
      <c r="D1429" t="s">
        <v>926</v>
      </c>
      <c r="E1429" t="s">
        <v>1166</v>
      </c>
      <c r="F1429">
        <v>3</v>
      </c>
      <c r="G1429">
        <v>836.27</v>
      </c>
      <c r="H1429">
        <v>0.16</v>
      </c>
      <c r="I1429" t="s">
        <v>1189</v>
      </c>
      <c r="J1429">
        <v>2107.4004</v>
      </c>
      <c r="K1429" s="5" t="str">
        <f>IF(salesD_1[[#This Row],[Total_Amount]]&gt;=2000,"High",IF(salesD_1[[#This Row],[Total_Amount]]&gt;=1000,"Medium","Low"))</f>
        <v>High</v>
      </c>
    </row>
    <row r="1430" spans="1:11" x14ac:dyDescent="0.3">
      <c r="A1430" t="s">
        <v>2625</v>
      </c>
      <c r="B1430" s="2">
        <v>45753</v>
      </c>
      <c r="C1430" t="s">
        <v>339</v>
      </c>
      <c r="D1430" t="s">
        <v>844</v>
      </c>
      <c r="E1430" t="s">
        <v>1154</v>
      </c>
      <c r="F1430">
        <v>3</v>
      </c>
      <c r="G1430">
        <v>696.74</v>
      </c>
      <c r="H1430">
        <v>0.13</v>
      </c>
      <c r="I1430" t="s">
        <v>1194</v>
      </c>
      <c r="J1430">
        <v>1818.4914000000001</v>
      </c>
      <c r="K1430" s="5" t="str">
        <f>IF(salesD_1[[#This Row],[Total_Amount]]&gt;=2000,"High",IF(salesD_1[[#This Row],[Total_Amount]]&gt;=1000,"Medium","Low"))</f>
        <v>Medium</v>
      </c>
    </row>
    <row r="1431" spans="1:11" x14ac:dyDescent="0.3">
      <c r="A1431" t="s">
        <v>2626</v>
      </c>
      <c r="B1431" s="2">
        <v>45804</v>
      </c>
      <c r="C1431" t="s">
        <v>413</v>
      </c>
      <c r="D1431" t="s">
        <v>1095</v>
      </c>
      <c r="E1431" t="s">
        <v>1162</v>
      </c>
      <c r="F1431">
        <v>2</v>
      </c>
      <c r="G1431">
        <v>822.59</v>
      </c>
      <c r="H1431">
        <v>0.22</v>
      </c>
      <c r="I1431" t="s">
        <v>1191</v>
      </c>
      <c r="J1431">
        <v>1283.2403999999999</v>
      </c>
      <c r="K1431" s="5" t="str">
        <f>IF(salesD_1[[#This Row],[Total_Amount]]&gt;=2000,"High",IF(salesD_1[[#This Row],[Total_Amount]]&gt;=1000,"Medium","Low"))</f>
        <v>Medium</v>
      </c>
    </row>
    <row r="1432" spans="1:11" x14ac:dyDescent="0.3">
      <c r="A1432" t="s">
        <v>2627</v>
      </c>
      <c r="B1432" s="2">
        <v>45263</v>
      </c>
      <c r="C1432" t="s">
        <v>380</v>
      </c>
      <c r="D1432" t="s">
        <v>1050</v>
      </c>
      <c r="E1432" t="s">
        <v>1126</v>
      </c>
      <c r="F1432">
        <v>1</v>
      </c>
      <c r="G1432">
        <v>462.23</v>
      </c>
      <c r="H1432">
        <v>0.3</v>
      </c>
      <c r="I1432" t="s">
        <v>1191</v>
      </c>
      <c r="J1432">
        <v>323.56099999999998</v>
      </c>
      <c r="K1432" s="5" t="str">
        <f>IF(salesD_1[[#This Row],[Total_Amount]]&gt;=2000,"High",IF(salesD_1[[#This Row],[Total_Amount]]&gt;=1000,"Medium","Low"))</f>
        <v>Low</v>
      </c>
    </row>
    <row r="1433" spans="1:11" x14ac:dyDescent="0.3">
      <c r="A1433" t="s">
        <v>2628</v>
      </c>
      <c r="B1433" s="2">
        <v>45906</v>
      </c>
      <c r="C1433" t="s">
        <v>711</v>
      </c>
      <c r="D1433" t="s">
        <v>936</v>
      </c>
      <c r="E1433" t="s">
        <v>1172</v>
      </c>
      <c r="F1433">
        <v>1</v>
      </c>
      <c r="G1433">
        <v>361.09</v>
      </c>
      <c r="H1433">
        <v>0.06</v>
      </c>
      <c r="I1433" t="s">
        <v>1191</v>
      </c>
      <c r="J1433">
        <v>339.42459999999988</v>
      </c>
      <c r="K1433" s="5" t="str">
        <f>IF(salesD_1[[#This Row],[Total_Amount]]&gt;=2000,"High",IF(salesD_1[[#This Row],[Total_Amount]]&gt;=1000,"Medium","Low"))</f>
        <v>Low</v>
      </c>
    </row>
    <row r="1434" spans="1:11" x14ac:dyDescent="0.3">
      <c r="A1434" t="s">
        <v>2629</v>
      </c>
      <c r="B1434" s="2">
        <v>45243</v>
      </c>
      <c r="C1434" t="s">
        <v>615</v>
      </c>
      <c r="D1434" t="s">
        <v>1032</v>
      </c>
      <c r="E1434" t="s">
        <v>1178</v>
      </c>
      <c r="F1434">
        <v>3</v>
      </c>
      <c r="G1434">
        <v>59.37</v>
      </c>
      <c r="H1434">
        <v>0.03</v>
      </c>
      <c r="I1434" t="s">
        <v>1191</v>
      </c>
      <c r="J1434">
        <v>172.76669999999999</v>
      </c>
      <c r="K1434" s="5" t="str">
        <f>IF(salesD_1[[#This Row],[Total_Amount]]&gt;=2000,"High",IF(salesD_1[[#This Row],[Total_Amount]]&gt;=1000,"Medium","Low"))</f>
        <v>Low</v>
      </c>
    </row>
    <row r="1435" spans="1:11" x14ac:dyDescent="0.3">
      <c r="A1435" t="s">
        <v>2630</v>
      </c>
      <c r="B1435" s="2">
        <v>45686</v>
      </c>
      <c r="C1435" t="s">
        <v>91</v>
      </c>
      <c r="D1435" t="s">
        <v>930</v>
      </c>
      <c r="E1435" t="s">
        <v>1122</v>
      </c>
      <c r="F1435">
        <v>3</v>
      </c>
      <c r="G1435">
        <v>765.21</v>
      </c>
      <c r="H1435">
        <v>0.14000000000000001</v>
      </c>
      <c r="I1435" t="s">
        <v>1194</v>
      </c>
      <c r="J1435">
        <v>1974.2418</v>
      </c>
      <c r="K1435" s="5" t="str">
        <f>IF(salesD_1[[#This Row],[Total_Amount]]&gt;=2000,"High",IF(salesD_1[[#This Row],[Total_Amount]]&gt;=1000,"Medium","Low"))</f>
        <v>Medium</v>
      </c>
    </row>
    <row r="1436" spans="1:11" x14ac:dyDescent="0.3">
      <c r="A1436" t="s">
        <v>2631</v>
      </c>
      <c r="B1436" s="2">
        <v>45472</v>
      </c>
      <c r="C1436" t="s">
        <v>411</v>
      </c>
      <c r="D1436" t="s">
        <v>904</v>
      </c>
      <c r="E1436" t="s">
        <v>1159</v>
      </c>
      <c r="F1436">
        <v>4</v>
      </c>
      <c r="G1436">
        <v>303.56</v>
      </c>
      <c r="H1436">
        <v>0.2</v>
      </c>
      <c r="I1436" t="s">
        <v>1194</v>
      </c>
      <c r="J1436">
        <v>971.39200000000005</v>
      </c>
      <c r="K1436" s="5" t="str">
        <f>IF(salesD_1[[#This Row],[Total_Amount]]&gt;=2000,"High",IF(salesD_1[[#This Row],[Total_Amount]]&gt;=1000,"Medium","Low"))</f>
        <v>Low</v>
      </c>
    </row>
    <row r="1437" spans="1:11" x14ac:dyDescent="0.3">
      <c r="A1437" t="s">
        <v>2632</v>
      </c>
      <c r="B1437" s="2">
        <v>45779</v>
      </c>
      <c r="C1437" t="s">
        <v>705</v>
      </c>
      <c r="D1437" t="s">
        <v>888</v>
      </c>
      <c r="E1437" t="s">
        <v>1117</v>
      </c>
      <c r="F1437">
        <v>1</v>
      </c>
      <c r="G1437">
        <v>640.92999999999995</v>
      </c>
      <c r="H1437">
        <v>0.19</v>
      </c>
      <c r="I1437" t="s">
        <v>1191</v>
      </c>
      <c r="J1437">
        <v>519.15329999999994</v>
      </c>
      <c r="K1437" s="5" t="str">
        <f>IF(salesD_1[[#This Row],[Total_Amount]]&gt;=2000,"High",IF(salesD_1[[#This Row],[Total_Amount]]&gt;=1000,"Medium","Low"))</f>
        <v>Low</v>
      </c>
    </row>
    <row r="1438" spans="1:11" x14ac:dyDescent="0.3">
      <c r="A1438" t="s">
        <v>2633</v>
      </c>
      <c r="B1438" s="2">
        <v>45830</v>
      </c>
      <c r="C1438" t="s">
        <v>308</v>
      </c>
      <c r="D1438" t="s">
        <v>1071</v>
      </c>
      <c r="E1438" t="s">
        <v>1154</v>
      </c>
      <c r="F1438">
        <v>2</v>
      </c>
      <c r="G1438">
        <v>611.25</v>
      </c>
      <c r="H1438">
        <v>0.22</v>
      </c>
      <c r="I1438" t="s">
        <v>1189</v>
      </c>
      <c r="J1438">
        <v>953.55000000000007</v>
      </c>
      <c r="K1438" s="5" t="str">
        <f>IF(salesD_1[[#This Row],[Total_Amount]]&gt;=2000,"High",IF(salesD_1[[#This Row],[Total_Amount]]&gt;=1000,"Medium","Low"))</f>
        <v>Low</v>
      </c>
    </row>
    <row r="1439" spans="1:11" x14ac:dyDescent="0.3">
      <c r="A1439" t="s">
        <v>2634</v>
      </c>
      <c r="B1439" s="2">
        <v>45756</v>
      </c>
      <c r="C1439" t="s">
        <v>730</v>
      </c>
      <c r="D1439" t="s">
        <v>1010</v>
      </c>
      <c r="E1439" t="s">
        <v>1122</v>
      </c>
      <c r="F1439">
        <v>1</v>
      </c>
      <c r="G1439">
        <v>209.93</v>
      </c>
      <c r="H1439">
        <v>0.21</v>
      </c>
      <c r="I1439" t="s">
        <v>1189</v>
      </c>
      <c r="J1439">
        <v>165.84469999999999</v>
      </c>
      <c r="K1439" s="5" t="str">
        <f>IF(salesD_1[[#This Row],[Total_Amount]]&gt;=2000,"High",IF(salesD_1[[#This Row],[Total_Amount]]&gt;=1000,"Medium","Low"))</f>
        <v>Low</v>
      </c>
    </row>
    <row r="1440" spans="1:11" x14ac:dyDescent="0.3">
      <c r="A1440" t="s">
        <v>2635</v>
      </c>
      <c r="B1440" s="2">
        <v>45847</v>
      </c>
      <c r="C1440" t="s">
        <v>218</v>
      </c>
      <c r="D1440" t="s">
        <v>1110</v>
      </c>
      <c r="E1440" t="s">
        <v>1154</v>
      </c>
      <c r="F1440">
        <v>3</v>
      </c>
      <c r="G1440">
        <v>130.38999999999999</v>
      </c>
      <c r="H1440">
        <v>0.24</v>
      </c>
      <c r="I1440" t="s">
        <v>1191</v>
      </c>
      <c r="J1440">
        <v>297.28919999999999</v>
      </c>
      <c r="K1440" s="5" t="str">
        <f>IF(salesD_1[[#This Row],[Total_Amount]]&gt;=2000,"High",IF(salesD_1[[#This Row],[Total_Amount]]&gt;=1000,"Medium","Low"))</f>
        <v>Low</v>
      </c>
    </row>
    <row r="1441" spans="1:11" x14ac:dyDescent="0.3">
      <c r="A1441" t="s">
        <v>2636</v>
      </c>
      <c r="B1441" s="2">
        <v>45322</v>
      </c>
      <c r="C1441" t="s">
        <v>482</v>
      </c>
      <c r="D1441" t="s">
        <v>1092</v>
      </c>
      <c r="E1441" t="s">
        <v>1144</v>
      </c>
      <c r="F1441">
        <v>2</v>
      </c>
      <c r="G1441">
        <v>846.18</v>
      </c>
      <c r="H1441">
        <v>0.1</v>
      </c>
      <c r="I1441" t="s">
        <v>1194</v>
      </c>
      <c r="J1441">
        <v>1523.124</v>
      </c>
      <c r="K1441" s="5" t="str">
        <f>IF(salesD_1[[#This Row],[Total_Amount]]&gt;=2000,"High",IF(salesD_1[[#This Row],[Total_Amount]]&gt;=1000,"Medium","Low"))</f>
        <v>Medium</v>
      </c>
    </row>
    <row r="1442" spans="1:11" x14ac:dyDescent="0.3">
      <c r="A1442" t="s">
        <v>2637</v>
      </c>
      <c r="B1442" s="2">
        <v>45829</v>
      </c>
      <c r="C1442" t="s">
        <v>570</v>
      </c>
      <c r="D1442" t="s">
        <v>1023</v>
      </c>
      <c r="E1442" t="s">
        <v>1164</v>
      </c>
      <c r="F1442">
        <v>2</v>
      </c>
      <c r="G1442">
        <v>424.53</v>
      </c>
      <c r="H1442">
        <v>0.14000000000000001</v>
      </c>
      <c r="I1442" t="s">
        <v>1194</v>
      </c>
      <c r="J1442">
        <v>730.19159999999999</v>
      </c>
      <c r="K1442" s="5" t="str">
        <f>IF(salesD_1[[#This Row],[Total_Amount]]&gt;=2000,"High",IF(salesD_1[[#This Row],[Total_Amount]]&gt;=1000,"Medium","Low"))</f>
        <v>Low</v>
      </c>
    </row>
    <row r="1443" spans="1:11" x14ac:dyDescent="0.3">
      <c r="A1443" t="s">
        <v>2638</v>
      </c>
      <c r="B1443" s="2">
        <v>45539</v>
      </c>
      <c r="C1443" t="s">
        <v>433</v>
      </c>
      <c r="D1443" t="s">
        <v>1077</v>
      </c>
      <c r="E1443" t="s">
        <v>1164</v>
      </c>
      <c r="F1443">
        <v>4</v>
      </c>
      <c r="G1443">
        <v>450.42</v>
      </c>
      <c r="H1443">
        <v>0.08</v>
      </c>
      <c r="I1443" t="s">
        <v>1194</v>
      </c>
      <c r="J1443">
        <v>1657.5455999999999</v>
      </c>
      <c r="K1443" s="5" t="str">
        <f>IF(salesD_1[[#This Row],[Total_Amount]]&gt;=2000,"High",IF(salesD_1[[#This Row],[Total_Amount]]&gt;=1000,"Medium","Low"))</f>
        <v>Medium</v>
      </c>
    </row>
    <row r="1444" spans="1:11" x14ac:dyDescent="0.3">
      <c r="A1444" t="s">
        <v>2639</v>
      </c>
      <c r="B1444" s="2">
        <v>45893</v>
      </c>
      <c r="C1444" t="s">
        <v>282</v>
      </c>
      <c r="D1444" t="s">
        <v>885</v>
      </c>
      <c r="E1444" t="s">
        <v>1151</v>
      </c>
      <c r="F1444">
        <v>4</v>
      </c>
      <c r="G1444">
        <v>896.91</v>
      </c>
      <c r="H1444">
        <v>0.1</v>
      </c>
      <c r="I1444" t="s">
        <v>1189</v>
      </c>
      <c r="J1444">
        <v>3228.8760000000002</v>
      </c>
      <c r="K1444" s="5" t="str">
        <f>IF(salesD_1[[#This Row],[Total_Amount]]&gt;=2000,"High",IF(salesD_1[[#This Row],[Total_Amount]]&gt;=1000,"Medium","Low"))</f>
        <v>High</v>
      </c>
    </row>
    <row r="1445" spans="1:11" x14ac:dyDescent="0.3">
      <c r="A1445" t="s">
        <v>2640</v>
      </c>
      <c r="B1445" s="2">
        <v>45814</v>
      </c>
      <c r="C1445" t="s">
        <v>766</v>
      </c>
      <c r="D1445" t="s">
        <v>1104</v>
      </c>
      <c r="E1445" t="s">
        <v>1154</v>
      </c>
      <c r="F1445">
        <v>3</v>
      </c>
      <c r="G1445">
        <v>679.38</v>
      </c>
      <c r="H1445">
        <v>0.3</v>
      </c>
      <c r="I1445" t="s">
        <v>1194</v>
      </c>
      <c r="J1445">
        <v>1426.6980000000001</v>
      </c>
      <c r="K1445" s="5" t="str">
        <f>IF(salesD_1[[#This Row],[Total_Amount]]&gt;=2000,"High",IF(salesD_1[[#This Row],[Total_Amount]]&gt;=1000,"Medium","Low"))</f>
        <v>Medium</v>
      </c>
    </row>
    <row r="1446" spans="1:11" x14ac:dyDescent="0.3">
      <c r="A1446" t="s">
        <v>2641</v>
      </c>
      <c r="B1446" s="2">
        <v>45571</v>
      </c>
      <c r="C1446" t="s">
        <v>49</v>
      </c>
      <c r="D1446" t="s">
        <v>1053</v>
      </c>
      <c r="E1446" t="s">
        <v>1169</v>
      </c>
      <c r="F1446">
        <v>3</v>
      </c>
      <c r="G1446">
        <v>483.63</v>
      </c>
      <c r="H1446">
        <v>0</v>
      </c>
      <c r="I1446" t="s">
        <v>1189</v>
      </c>
      <c r="J1446">
        <v>1450.89</v>
      </c>
      <c r="K1446" s="5" t="str">
        <f>IF(salesD_1[[#This Row],[Total_Amount]]&gt;=2000,"High",IF(salesD_1[[#This Row],[Total_Amount]]&gt;=1000,"Medium","Low"))</f>
        <v>Medium</v>
      </c>
    </row>
    <row r="1447" spans="1:11" x14ac:dyDescent="0.3">
      <c r="A1447" t="s">
        <v>2642</v>
      </c>
      <c r="B1447" s="2">
        <v>45542</v>
      </c>
      <c r="C1447" t="s">
        <v>78</v>
      </c>
      <c r="D1447" t="s">
        <v>926</v>
      </c>
      <c r="E1447" t="s">
        <v>1117</v>
      </c>
      <c r="F1447">
        <v>3</v>
      </c>
      <c r="G1447">
        <v>158.27000000000001</v>
      </c>
      <c r="H1447">
        <v>0.24</v>
      </c>
      <c r="I1447" t="s">
        <v>1194</v>
      </c>
      <c r="J1447">
        <v>360.85559999999998</v>
      </c>
      <c r="K1447" s="5" t="str">
        <f>IF(salesD_1[[#This Row],[Total_Amount]]&gt;=2000,"High",IF(salesD_1[[#This Row],[Total_Amount]]&gt;=1000,"Medium","Low"))</f>
        <v>Low</v>
      </c>
    </row>
    <row r="1448" spans="1:11" x14ac:dyDescent="0.3">
      <c r="A1448" t="s">
        <v>2643</v>
      </c>
      <c r="B1448" s="2">
        <v>45758</v>
      </c>
      <c r="C1448" t="s">
        <v>225</v>
      </c>
      <c r="D1448" t="s">
        <v>797</v>
      </c>
      <c r="E1448" t="s">
        <v>1166</v>
      </c>
      <c r="F1448">
        <v>4</v>
      </c>
      <c r="G1448">
        <v>601.5</v>
      </c>
      <c r="H1448">
        <v>0.18</v>
      </c>
      <c r="I1448" t="s">
        <v>1189</v>
      </c>
      <c r="J1448">
        <v>1972.92</v>
      </c>
      <c r="K1448" s="5" t="str">
        <f>IF(salesD_1[[#This Row],[Total_Amount]]&gt;=2000,"High",IF(salesD_1[[#This Row],[Total_Amount]]&gt;=1000,"Medium","Low"))</f>
        <v>Medium</v>
      </c>
    </row>
    <row r="1449" spans="1:11" x14ac:dyDescent="0.3">
      <c r="A1449" t="s">
        <v>2644</v>
      </c>
      <c r="B1449" s="2">
        <v>45709</v>
      </c>
      <c r="C1449" t="s">
        <v>155</v>
      </c>
      <c r="D1449" t="s">
        <v>900</v>
      </c>
      <c r="E1449" t="s">
        <v>1175</v>
      </c>
      <c r="F1449">
        <v>2</v>
      </c>
      <c r="G1449">
        <v>46.39</v>
      </c>
      <c r="H1449">
        <v>7.0000000000000007E-2</v>
      </c>
      <c r="I1449" t="s">
        <v>1189</v>
      </c>
      <c r="J1449">
        <v>86.285399999999996</v>
      </c>
      <c r="K1449" s="5" t="str">
        <f>IF(salesD_1[[#This Row],[Total_Amount]]&gt;=2000,"High",IF(salesD_1[[#This Row],[Total_Amount]]&gt;=1000,"Medium","Low"))</f>
        <v>Low</v>
      </c>
    </row>
    <row r="1450" spans="1:11" x14ac:dyDescent="0.3">
      <c r="A1450" t="s">
        <v>2645</v>
      </c>
      <c r="B1450" s="2">
        <v>45587</v>
      </c>
      <c r="C1450" t="s">
        <v>229</v>
      </c>
      <c r="D1450" t="s">
        <v>1059</v>
      </c>
      <c r="E1450" t="s">
        <v>1147</v>
      </c>
      <c r="F1450">
        <v>4</v>
      </c>
      <c r="G1450">
        <v>892.28</v>
      </c>
      <c r="H1450">
        <v>0.23</v>
      </c>
      <c r="I1450" t="s">
        <v>1189</v>
      </c>
      <c r="J1450">
        <v>2748.2224000000001</v>
      </c>
      <c r="K1450" s="5" t="str">
        <f>IF(salesD_1[[#This Row],[Total_Amount]]&gt;=2000,"High",IF(salesD_1[[#This Row],[Total_Amount]]&gt;=1000,"Medium","Low"))</f>
        <v>High</v>
      </c>
    </row>
    <row r="1451" spans="1:11" x14ac:dyDescent="0.3">
      <c r="A1451" t="s">
        <v>2646</v>
      </c>
      <c r="B1451" s="2">
        <v>45494</v>
      </c>
      <c r="C1451" t="s">
        <v>378</v>
      </c>
      <c r="D1451" t="s">
        <v>830</v>
      </c>
      <c r="E1451" t="s">
        <v>1144</v>
      </c>
      <c r="F1451">
        <v>2</v>
      </c>
      <c r="G1451">
        <v>164.23</v>
      </c>
      <c r="H1451">
        <v>0.17</v>
      </c>
      <c r="I1451" t="s">
        <v>1189</v>
      </c>
      <c r="J1451">
        <v>272.62180000000001</v>
      </c>
      <c r="K1451" s="5" t="str">
        <f>IF(salesD_1[[#This Row],[Total_Amount]]&gt;=2000,"High",IF(salesD_1[[#This Row],[Total_Amount]]&gt;=1000,"Medium","Low"))</f>
        <v>Low</v>
      </c>
    </row>
    <row r="1452" spans="1:11" x14ac:dyDescent="0.3">
      <c r="A1452" t="s">
        <v>2647</v>
      </c>
      <c r="B1452" s="2">
        <v>45305</v>
      </c>
      <c r="C1452" t="s">
        <v>718</v>
      </c>
      <c r="D1452" t="s">
        <v>825</v>
      </c>
      <c r="E1452" t="s">
        <v>1144</v>
      </c>
      <c r="F1452">
        <v>1</v>
      </c>
      <c r="G1452">
        <v>484.23</v>
      </c>
      <c r="H1452">
        <v>0.12</v>
      </c>
      <c r="I1452" t="s">
        <v>1194</v>
      </c>
      <c r="J1452">
        <v>426.12240000000003</v>
      </c>
      <c r="K1452" s="5" t="str">
        <f>IF(salesD_1[[#This Row],[Total_Amount]]&gt;=2000,"High",IF(salesD_1[[#This Row],[Total_Amount]]&gt;=1000,"Medium","Low"))</f>
        <v>Low</v>
      </c>
    </row>
    <row r="1453" spans="1:11" x14ac:dyDescent="0.3">
      <c r="A1453" t="s">
        <v>2648</v>
      </c>
      <c r="B1453" s="2">
        <v>45383</v>
      </c>
      <c r="C1453" t="s">
        <v>27</v>
      </c>
      <c r="D1453" t="s">
        <v>913</v>
      </c>
      <c r="E1453" t="s">
        <v>1175</v>
      </c>
      <c r="F1453">
        <v>3</v>
      </c>
      <c r="G1453">
        <v>341.51</v>
      </c>
      <c r="H1453">
        <v>0.22</v>
      </c>
      <c r="I1453" t="s">
        <v>1194</v>
      </c>
      <c r="J1453">
        <v>799.13340000000005</v>
      </c>
      <c r="K1453" s="5" t="str">
        <f>IF(salesD_1[[#This Row],[Total_Amount]]&gt;=2000,"High",IF(salesD_1[[#This Row],[Total_Amount]]&gt;=1000,"Medium","Low"))</f>
        <v>Low</v>
      </c>
    </row>
    <row r="1454" spans="1:11" x14ac:dyDescent="0.3">
      <c r="A1454" t="s">
        <v>2649</v>
      </c>
      <c r="B1454" s="2">
        <v>45788</v>
      </c>
      <c r="C1454" t="s">
        <v>216</v>
      </c>
      <c r="D1454" t="s">
        <v>1107</v>
      </c>
      <c r="E1454" t="s">
        <v>1162</v>
      </c>
      <c r="F1454">
        <v>3</v>
      </c>
      <c r="G1454">
        <v>758.87</v>
      </c>
      <c r="H1454">
        <v>0.11</v>
      </c>
      <c r="I1454" t="s">
        <v>1191</v>
      </c>
      <c r="J1454">
        <v>2026.1829</v>
      </c>
      <c r="K1454" s="5" t="str">
        <f>IF(salesD_1[[#This Row],[Total_Amount]]&gt;=2000,"High",IF(salesD_1[[#This Row],[Total_Amount]]&gt;=1000,"Medium","Low"))</f>
        <v>High</v>
      </c>
    </row>
    <row r="1455" spans="1:11" x14ac:dyDescent="0.3">
      <c r="A1455" t="s">
        <v>2650</v>
      </c>
      <c r="B1455" s="2">
        <v>45855</v>
      </c>
      <c r="C1455" t="s">
        <v>744</v>
      </c>
      <c r="D1455" t="s">
        <v>980</v>
      </c>
      <c r="E1455" t="s">
        <v>1159</v>
      </c>
      <c r="F1455">
        <v>3</v>
      </c>
      <c r="G1455">
        <v>560.52</v>
      </c>
      <c r="H1455">
        <v>0.17</v>
      </c>
      <c r="I1455" t="s">
        <v>1189</v>
      </c>
      <c r="J1455">
        <v>1395.6948</v>
      </c>
      <c r="K1455" s="5" t="str">
        <f>IF(salesD_1[[#This Row],[Total_Amount]]&gt;=2000,"High",IF(salesD_1[[#This Row],[Total_Amount]]&gt;=1000,"Medium","Low"))</f>
        <v>Medium</v>
      </c>
    </row>
    <row r="1456" spans="1:11" x14ac:dyDescent="0.3">
      <c r="A1456" t="s">
        <v>2651</v>
      </c>
      <c r="B1456" s="2">
        <v>45533</v>
      </c>
      <c r="C1456" t="s">
        <v>566</v>
      </c>
      <c r="D1456" t="s">
        <v>1101</v>
      </c>
      <c r="E1456" t="s">
        <v>1172</v>
      </c>
      <c r="F1456">
        <v>2</v>
      </c>
      <c r="G1456">
        <v>977.18</v>
      </c>
      <c r="H1456">
        <v>0.19</v>
      </c>
      <c r="I1456" t="s">
        <v>1189</v>
      </c>
      <c r="J1456">
        <v>1583.0316</v>
      </c>
      <c r="K1456" s="5" t="str">
        <f>IF(salesD_1[[#This Row],[Total_Amount]]&gt;=2000,"High",IF(salesD_1[[#This Row],[Total_Amount]]&gt;=1000,"Medium","Low"))</f>
        <v>Medium</v>
      </c>
    </row>
    <row r="1457" spans="1:11" x14ac:dyDescent="0.3">
      <c r="A1457" t="s">
        <v>2652</v>
      </c>
      <c r="B1457" s="2">
        <v>45763</v>
      </c>
      <c r="C1457" t="s">
        <v>400</v>
      </c>
      <c r="D1457" t="s">
        <v>1228</v>
      </c>
      <c r="E1457" t="s">
        <v>1164</v>
      </c>
      <c r="F1457">
        <v>4</v>
      </c>
      <c r="G1457">
        <v>761.35</v>
      </c>
      <c r="H1457">
        <v>0.08</v>
      </c>
      <c r="I1457" t="s">
        <v>1189</v>
      </c>
      <c r="J1457">
        <v>2801.768</v>
      </c>
      <c r="K1457" s="5" t="str">
        <f>IF(salesD_1[[#This Row],[Total_Amount]]&gt;=2000,"High",IF(salesD_1[[#This Row],[Total_Amount]]&gt;=1000,"Medium","Low"))</f>
        <v>High</v>
      </c>
    </row>
    <row r="1458" spans="1:11" x14ac:dyDescent="0.3">
      <c r="A1458" t="s">
        <v>2653</v>
      </c>
      <c r="B1458" s="2">
        <v>45900</v>
      </c>
      <c r="C1458" t="s">
        <v>317</v>
      </c>
      <c r="D1458" t="s">
        <v>1013</v>
      </c>
      <c r="E1458" t="s">
        <v>1175</v>
      </c>
      <c r="F1458">
        <v>2</v>
      </c>
      <c r="G1458">
        <v>947.56</v>
      </c>
      <c r="H1458">
        <v>0.02</v>
      </c>
      <c r="I1458" t="s">
        <v>1194</v>
      </c>
      <c r="J1458">
        <v>1857.2175999999999</v>
      </c>
      <c r="K1458" s="5" t="str">
        <f>IF(salesD_1[[#This Row],[Total_Amount]]&gt;=2000,"High",IF(salesD_1[[#This Row],[Total_Amount]]&gt;=1000,"Medium","Low"))</f>
        <v>Medium</v>
      </c>
    </row>
    <row r="1459" spans="1:11" x14ac:dyDescent="0.3">
      <c r="A1459" t="s">
        <v>2654</v>
      </c>
      <c r="B1459" s="2">
        <v>45943</v>
      </c>
      <c r="C1459" t="s">
        <v>403</v>
      </c>
      <c r="D1459" t="s">
        <v>939</v>
      </c>
      <c r="E1459" t="s">
        <v>1175</v>
      </c>
      <c r="F1459">
        <v>4</v>
      </c>
      <c r="G1459">
        <v>975.47</v>
      </c>
      <c r="H1459">
        <v>0.04</v>
      </c>
      <c r="I1459" t="s">
        <v>1189</v>
      </c>
      <c r="J1459">
        <v>3745.8047999999999</v>
      </c>
      <c r="K1459" s="5" t="str">
        <f>IF(salesD_1[[#This Row],[Total_Amount]]&gt;=2000,"High",IF(salesD_1[[#This Row],[Total_Amount]]&gt;=1000,"Medium","Low"))</f>
        <v>High</v>
      </c>
    </row>
    <row r="1460" spans="1:11" x14ac:dyDescent="0.3">
      <c r="A1460" t="s">
        <v>2655</v>
      </c>
      <c r="B1460" s="2">
        <v>45448</v>
      </c>
      <c r="C1460" t="s">
        <v>756</v>
      </c>
      <c r="D1460" t="s">
        <v>841</v>
      </c>
      <c r="E1460" t="s">
        <v>1151</v>
      </c>
      <c r="F1460">
        <v>3</v>
      </c>
      <c r="G1460">
        <v>769.06</v>
      </c>
      <c r="H1460">
        <v>0.23</v>
      </c>
      <c r="I1460" t="s">
        <v>1194</v>
      </c>
      <c r="J1460">
        <v>1776.5286000000001</v>
      </c>
      <c r="K1460" s="5" t="str">
        <f>IF(salesD_1[[#This Row],[Total_Amount]]&gt;=2000,"High",IF(salesD_1[[#This Row],[Total_Amount]]&gt;=1000,"Medium","Low"))</f>
        <v>Medium</v>
      </c>
    </row>
    <row r="1461" spans="1:11" x14ac:dyDescent="0.3">
      <c r="A1461" t="s">
        <v>2656</v>
      </c>
      <c r="B1461" s="2">
        <v>45929</v>
      </c>
      <c r="C1461" t="s">
        <v>1869</v>
      </c>
      <c r="D1461" t="s">
        <v>926</v>
      </c>
      <c r="E1461" t="s">
        <v>1126</v>
      </c>
      <c r="F1461">
        <v>3</v>
      </c>
      <c r="G1461">
        <v>824.75</v>
      </c>
      <c r="H1461">
        <v>0.23</v>
      </c>
      <c r="I1461" t="s">
        <v>1189</v>
      </c>
      <c r="J1461">
        <v>1905.1724999999999</v>
      </c>
      <c r="K1461" s="5" t="str">
        <f>IF(salesD_1[[#This Row],[Total_Amount]]&gt;=2000,"High",IF(salesD_1[[#This Row],[Total_Amount]]&gt;=1000,"Medium","Low"))</f>
        <v>Medium</v>
      </c>
    </row>
    <row r="1462" spans="1:11" x14ac:dyDescent="0.3">
      <c r="A1462" t="s">
        <v>2657</v>
      </c>
      <c r="B1462" s="2">
        <v>45478</v>
      </c>
      <c r="C1462" t="s">
        <v>644</v>
      </c>
      <c r="D1462" t="s">
        <v>1016</v>
      </c>
      <c r="E1462" t="s">
        <v>1134</v>
      </c>
      <c r="F1462">
        <v>2</v>
      </c>
      <c r="G1462">
        <v>821.35</v>
      </c>
      <c r="H1462">
        <v>0.11</v>
      </c>
      <c r="I1462" t="s">
        <v>1191</v>
      </c>
      <c r="J1462">
        <v>1462.0029999999999</v>
      </c>
      <c r="K1462" s="5" t="str">
        <f>IF(salesD_1[[#This Row],[Total_Amount]]&gt;=2000,"High",IF(salesD_1[[#This Row],[Total_Amount]]&gt;=1000,"Medium","Low"))</f>
        <v>Medium</v>
      </c>
    </row>
    <row r="1463" spans="1:11" x14ac:dyDescent="0.3">
      <c r="A1463" t="s">
        <v>2658</v>
      </c>
      <c r="B1463" s="2">
        <v>45723</v>
      </c>
      <c r="C1463" t="s">
        <v>649</v>
      </c>
      <c r="D1463" t="s">
        <v>841</v>
      </c>
      <c r="E1463" t="s">
        <v>1154</v>
      </c>
      <c r="F1463">
        <v>1</v>
      </c>
      <c r="G1463">
        <v>120.57</v>
      </c>
      <c r="H1463">
        <v>0.06</v>
      </c>
      <c r="I1463" t="s">
        <v>1191</v>
      </c>
      <c r="J1463">
        <v>113.33580000000001</v>
      </c>
      <c r="K1463" s="5" t="str">
        <f>IF(salesD_1[[#This Row],[Total_Amount]]&gt;=2000,"High",IF(salesD_1[[#This Row],[Total_Amount]]&gt;=1000,"Medium","Low"))</f>
        <v>Low</v>
      </c>
    </row>
    <row r="1464" spans="1:11" x14ac:dyDescent="0.3">
      <c r="A1464" t="s">
        <v>2659</v>
      </c>
      <c r="B1464" s="2">
        <v>45240</v>
      </c>
      <c r="C1464" t="s">
        <v>542</v>
      </c>
      <c r="D1464" t="s">
        <v>1080</v>
      </c>
      <c r="E1464" t="s">
        <v>1122</v>
      </c>
      <c r="F1464">
        <v>1</v>
      </c>
      <c r="G1464">
        <v>122.27</v>
      </c>
      <c r="H1464">
        <v>0.26</v>
      </c>
      <c r="I1464" t="s">
        <v>1191</v>
      </c>
      <c r="J1464">
        <v>90.479799999999997</v>
      </c>
      <c r="K1464" s="5" t="str">
        <f>IF(salesD_1[[#This Row],[Total_Amount]]&gt;=2000,"High",IF(salesD_1[[#This Row],[Total_Amount]]&gt;=1000,"Medium","Low"))</f>
        <v>Low</v>
      </c>
    </row>
    <row r="1465" spans="1:11" x14ac:dyDescent="0.3">
      <c r="A1465" t="s">
        <v>2660</v>
      </c>
      <c r="B1465" s="2">
        <v>45890</v>
      </c>
      <c r="C1465" t="s">
        <v>303</v>
      </c>
      <c r="D1465" t="s">
        <v>885</v>
      </c>
      <c r="E1465" t="s">
        <v>1126</v>
      </c>
      <c r="F1465">
        <v>2</v>
      </c>
      <c r="G1465">
        <v>182.89</v>
      </c>
      <c r="H1465">
        <v>0.11</v>
      </c>
      <c r="I1465" t="s">
        <v>1189</v>
      </c>
      <c r="J1465">
        <v>325.54419999999999</v>
      </c>
      <c r="K1465" s="5" t="str">
        <f>IF(salesD_1[[#This Row],[Total_Amount]]&gt;=2000,"High",IF(salesD_1[[#This Row],[Total_Amount]]&gt;=1000,"Medium","Low"))</f>
        <v>Low</v>
      </c>
    </row>
    <row r="1466" spans="1:11" x14ac:dyDescent="0.3">
      <c r="A1466" t="s">
        <v>2661</v>
      </c>
      <c r="B1466" s="2">
        <v>45796</v>
      </c>
      <c r="C1466" t="s">
        <v>595</v>
      </c>
      <c r="D1466" t="s">
        <v>948</v>
      </c>
      <c r="E1466" t="s">
        <v>1134</v>
      </c>
      <c r="F1466">
        <v>1</v>
      </c>
      <c r="G1466">
        <v>695.26</v>
      </c>
      <c r="H1466">
        <v>0.23</v>
      </c>
      <c r="I1466" t="s">
        <v>1191</v>
      </c>
      <c r="J1466">
        <v>535.35019999999997</v>
      </c>
      <c r="K1466" s="5" t="str">
        <f>IF(salesD_1[[#This Row],[Total_Amount]]&gt;=2000,"High",IF(salesD_1[[#This Row],[Total_Amount]]&gt;=1000,"Medium","Low"))</f>
        <v>Low</v>
      </c>
    </row>
    <row r="1467" spans="1:11" x14ac:dyDescent="0.3">
      <c r="A1467" t="s">
        <v>2662</v>
      </c>
      <c r="B1467" s="2">
        <v>45895</v>
      </c>
      <c r="C1467" t="s">
        <v>73</v>
      </c>
      <c r="D1467" t="s">
        <v>894</v>
      </c>
      <c r="E1467" t="s">
        <v>1141</v>
      </c>
      <c r="F1467">
        <v>2</v>
      </c>
      <c r="G1467">
        <v>408.8</v>
      </c>
      <c r="H1467">
        <v>0.17</v>
      </c>
      <c r="I1467" t="s">
        <v>1194</v>
      </c>
      <c r="J1467">
        <v>678.60799999999995</v>
      </c>
      <c r="K1467" s="5" t="str">
        <f>IF(salesD_1[[#This Row],[Total_Amount]]&gt;=2000,"High",IF(salesD_1[[#This Row],[Total_Amount]]&gt;=1000,"Medium","Low"))</f>
        <v>Low</v>
      </c>
    </row>
    <row r="1468" spans="1:11" x14ac:dyDescent="0.3">
      <c r="A1468" t="s">
        <v>2663</v>
      </c>
      <c r="B1468" s="2">
        <v>45676</v>
      </c>
      <c r="C1468" t="s">
        <v>385</v>
      </c>
      <c r="D1468" t="s">
        <v>958</v>
      </c>
      <c r="E1468" t="s">
        <v>1147</v>
      </c>
      <c r="F1468">
        <v>3</v>
      </c>
      <c r="G1468">
        <v>512.15</v>
      </c>
      <c r="H1468">
        <v>0.12</v>
      </c>
      <c r="I1468" t="s">
        <v>1189</v>
      </c>
      <c r="J1468">
        <v>1352.076</v>
      </c>
      <c r="K1468" s="5" t="str">
        <f>IF(salesD_1[[#This Row],[Total_Amount]]&gt;=2000,"High",IF(salesD_1[[#This Row],[Total_Amount]]&gt;=1000,"Medium","Low"))</f>
        <v>Medium</v>
      </c>
    </row>
    <row r="1469" spans="1:11" x14ac:dyDescent="0.3">
      <c r="A1469" t="s">
        <v>2664</v>
      </c>
      <c r="B1469" s="2">
        <v>45568</v>
      </c>
      <c r="C1469" t="s">
        <v>655</v>
      </c>
      <c r="D1469" t="s">
        <v>825</v>
      </c>
      <c r="E1469" t="s">
        <v>1147</v>
      </c>
      <c r="F1469">
        <v>3</v>
      </c>
      <c r="G1469">
        <v>136.4</v>
      </c>
      <c r="H1469">
        <v>0.15</v>
      </c>
      <c r="I1469" t="s">
        <v>1191</v>
      </c>
      <c r="J1469">
        <v>347.82000000000011</v>
      </c>
      <c r="K1469" s="5" t="str">
        <f>IF(salesD_1[[#This Row],[Total_Amount]]&gt;=2000,"High",IF(salesD_1[[#This Row],[Total_Amount]]&gt;=1000,"Medium","Low"))</f>
        <v>Low</v>
      </c>
    </row>
    <row r="1470" spans="1:11" x14ac:dyDescent="0.3">
      <c r="A1470" t="s">
        <v>2665</v>
      </c>
      <c r="B1470" s="2">
        <v>45272</v>
      </c>
      <c r="C1470" t="s">
        <v>310</v>
      </c>
      <c r="D1470" t="s">
        <v>811</v>
      </c>
      <c r="E1470" t="s">
        <v>1131</v>
      </c>
      <c r="F1470">
        <v>2</v>
      </c>
      <c r="G1470">
        <v>42.51</v>
      </c>
      <c r="H1470">
        <v>0.04</v>
      </c>
      <c r="I1470" t="s">
        <v>1194</v>
      </c>
      <c r="J1470">
        <v>81.619199999999992</v>
      </c>
      <c r="K1470" s="5" t="str">
        <f>IF(salesD_1[[#This Row],[Total_Amount]]&gt;=2000,"High",IF(salesD_1[[#This Row],[Total_Amount]]&gt;=1000,"Medium","Low"))</f>
        <v>Low</v>
      </c>
    </row>
    <row r="1471" spans="1:11" x14ac:dyDescent="0.3">
      <c r="A1471" t="s">
        <v>2666</v>
      </c>
      <c r="B1471" s="2">
        <v>45718</v>
      </c>
      <c r="C1471" t="s">
        <v>577</v>
      </c>
      <c r="D1471" t="s">
        <v>1038</v>
      </c>
      <c r="E1471" t="s">
        <v>1144</v>
      </c>
      <c r="F1471">
        <v>3</v>
      </c>
      <c r="G1471">
        <v>582.1</v>
      </c>
      <c r="H1471">
        <v>0.12</v>
      </c>
      <c r="I1471" t="s">
        <v>1191</v>
      </c>
      <c r="J1471">
        <v>1536.7439999999999</v>
      </c>
      <c r="K1471" s="5" t="str">
        <f>IF(salesD_1[[#This Row],[Total_Amount]]&gt;=2000,"High",IF(salesD_1[[#This Row],[Total_Amount]]&gt;=1000,"Medium","Low"))</f>
        <v>Medium</v>
      </c>
    </row>
    <row r="1472" spans="1:11" x14ac:dyDescent="0.3">
      <c r="A1472" t="s">
        <v>2667</v>
      </c>
      <c r="B1472" s="2">
        <v>45356</v>
      </c>
      <c r="C1472" t="s">
        <v>375</v>
      </c>
      <c r="D1472" t="s">
        <v>1059</v>
      </c>
      <c r="E1472" t="s">
        <v>1172</v>
      </c>
      <c r="F1472">
        <v>4</v>
      </c>
      <c r="G1472">
        <v>461.52</v>
      </c>
      <c r="H1472">
        <v>0</v>
      </c>
      <c r="I1472" t="s">
        <v>1194</v>
      </c>
      <c r="J1472">
        <v>1846.08</v>
      </c>
      <c r="K1472" s="5" t="str">
        <f>IF(salesD_1[[#This Row],[Total_Amount]]&gt;=2000,"High",IF(salesD_1[[#This Row],[Total_Amount]]&gt;=1000,"Medium","Low"))</f>
        <v>Medium</v>
      </c>
    </row>
    <row r="1473" spans="1:11" x14ac:dyDescent="0.3">
      <c r="A1473" t="s">
        <v>2668</v>
      </c>
      <c r="B1473" s="2">
        <v>45552</v>
      </c>
      <c r="C1473" t="s">
        <v>777</v>
      </c>
      <c r="D1473" t="s">
        <v>1228</v>
      </c>
      <c r="E1473" t="s">
        <v>1157</v>
      </c>
      <c r="F1473">
        <v>1</v>
      </c>
      <c r="G1473">
        <v>558.41999999999996</v>
      </c>
      <c r="H1473">
        <v>0.03</v>
      </c>
      <c r="I1473" t="s">
        <v>1189</v>
      </c>
      <c r="J1473">
        <v>541.66739999999993</v>
      </c>
      <c r="K1473" s="5" t="str">
        <f>IF(salesD_1[[#This Row],[Total_Amount]]&gt;=2000,"High",IF(salesD_1[[#This Row],[Total_Amount]]&gt;=1000,"Medium","Low"))</f>
        <v>Low</v>
      </c>
    </row>
    <row r="1474" spans="1:11" x14ac:dyDescent="0.3">
      <c r="A1474" t="s">
        <v>2669</v>
      </c>
      <c r="B1474" s="2">
        <v>45288</v>
      </c>
      <c r="C1474" t="s">
        <v>438</v>
      </c>
      <c r="D1474" t="s">
        <v>837</v>
      </c>
      <c r="E1474" t="s">
        <v>1175</v>
      </c>
      <c r="F1474">
        <v>4</v>
      </c>
      <c r="G1474">
        <v>700.98</v>
      </c>
      <c r="H1474">
        <v>0.12</v>
      </c>
      <c r="I1474" t="s">
        <v>1191</v>
      </c>
      <c r="J1474">
        <v>2467.4495999999999</v>
      </c>
      <c r="K1474" s="5" t="str">
        <f>IF(salesD_1[[#This Row],[Total_Amount]]&gt;=2000,"High",IF(salesD_1[[#This Row],[Total_Amount]]&gt;=1000,"Medium","Low"))</f>
        <v>High</v>
      </c>
    </row>
    <row r="1475" spans="1:11" x14ac:dyDescent="0.3">
      <c r="A1475" t="s">
        <v>2670</v>
      </c>
      <c r="B1475" s="2">
        <v>45605</v>
      </c>
      <c r="C1475" t="s">
        <v>649</v>
      </c>
      <c r="D1475" t="s">
        <v>1068</v>
      </c>
      <c r="E1475" t="s">
        <v>1175</v>
      </c>
      <c r="F1475">
        <v>2</v>
      </c>
      <c r="G1475">
        <v>227.97</v>
      </c>
      <c r="H1475">
        <v>0.08</v>
      </c>
      <c r="I1475" t="s">
        <v>1194</v>
      </c>
      <c r="J1475">
        <v>419.46480000000003</v>
      </c>
      <c r="K1475" s="5" t="str">
        <f>IF(salesD_1[[#This Row],[Total_Amount]]&gt;=2000,"High",IF(salesD_1[[#This Row],[Total_Amount]]&gt;=1000,"Medium","Low"))</f>
        <v>Low</v>
      </c>
    </row>
    <row r="1476" spans="1:11" x14ac:dyDescent="0.3">
      <c r="A1476" t="s">
        <v>2671</v>
      </c>
      <c r="B1476" s="2">
        <v>45516</v>
      </c>
      <c r="C1476" t="s">
        <v>752</v>
      </c>
      <c r="D1476" t="s">
        <v>926</v>
      </c>
      <c r="E1476" t="s">
        <v>1157</v>
      </c>
      <c r="F1476">
        <v>4</v>
      </c>
      <c r="G1476">
        <v>278.70999999999998</v>
      </c>
      <c r="H1476">
        <v>0.2</v>
      </c>
      <c r="I1476" t="s">
        <v>1191</v>
      </c>
      <c r="J1476">
        <v>891.87199999999996</v>
      </c>
      <c r="K1476" s="5" t="str">
        <f>IF(salesD_1[[#This Row],[Total_Amount]]&gt;=2000,"High",IF(salesD_1[[#This Row],[Total_Amount]]&gt;=1000,"Medium","Low"))</f>
        <v>Low</v>
      </c>
    </row>
    <row r="1477" spans="1:11" x14ac:dyDescent="0.3">
      <c r="A1477" t="s">
        <v>2672</v>
      </c>
      <c r="B1477" s="2">
        <v>45379</v>
      </c>
      <c r="C1477" t="s">
        <v>434</v>
      </c>
      <c r="D1477" t="s">
        <v>1110</v>
      </c>
      <c r="E1477" t="s">
        <v>1147</v>
      </c>
      <c r="F1477">
        <v>2</v>
      </c>
      <c r="G1477">
        <v>916.12</v>
      </c>
      <c r="H1477">
        <v>0.05</v>
      </c>
      <c r="I1477" t="s">
        <v>1191</v>
      </c>
      <c r="J1477">
        <v>1740.6279999999999</v>
      </c>
      <c r="K1477" s="5" t="str">
        <f>IF(salesD_1[[#This Row],[Total_Amount]]&gt;=2000,"High",IF(salesD_1[[#This Row],[Total_Amount]]&gt;=1000,"Medium","Low"))</f>
        <v>Medium</v>
      </c>
    </row>
    <row r="1478" spans="1:11" x14ac:dyDescent="0.3">
      <c r="A1478" t="s">
        <v>2673</v>
      </c>
      <c r="B1478" s="2">
        <v>45567</v>
      </c>
      <c r="C1478" t="s">
        <v>251</v>
      </c>
      <c r="D1478" t="s">
        <v>830</v>
      </c>
      <c r="E1478" t="s">
        <v>1159</v>
      </c>
      <c r="F1478">
        <v>4</v>
      </c>
      <c r="G1478">
        <v>228.98</v>
      </c>
      <c r="H1478">
        <v>0.22</v>
      </c>
      <c r="I1478" t="s">
        <v>1191</v>
      </c>
      <c r="J1478">
        <v>714.41759999999999</v>
      </c>
      <c r="K1478" s="5" t="str">
        <f>IF(salesD_1[[#This Row],[Total_Amount]]&gt;=2000,"High",IF(salesD_1[[#This Row],[Total_Amount]]&gt;=1000,"Medium","Low"))</f>
        <v>Low</v>
      </c>
    </row>
    <row r="1479" spans="1:11" x14ac:dyDescent="0.3">
      <c r="A1479" t="s">
        <v>2674</v>
      </c>
      <c r="B1479" s="2">
        <v>45510</v>
      </c>
      <c r="C1479" t="s">
        <v>398</v>
      </c>
      <c r="D1479" t="s">
        <v>1080</v>
      </c>
      <c r="E1479" t="s">
        <v>1166</v>
      </c>
      <c r="F1479">
        <v>4</v>
      </c>
      <c r="G1479">
        <v>904.82</v>
      </c>
      <c r="H1479">
        <v>0.09</v>
      </c>
      <c r="I1479" t="s">
        <v>1191</v>
      </c>
      <c r="J1479">
        <v>3293.5448000000001</v>
      </c>
      <c r="K1479" s="5" t="str">
        <f>IF(salesD_1[[#This Row],[Total_Amount]]&gt;=2000,"High",IF(salesD_1[[#This Row],[Total_Amount]]&gt;=1000,"Medium","Low"))</f>
        <v>High</v>
      </c>
    </row>
    <row r="1480" spans="1:11" x14ac:dyDescent="0.3">
      <c r="A1480" t="s">
        <v>2675</v>
      </c>
      <c r="B1480" s="2">
        <v>45806</v>
      </c>
      <c r="C1480" t="s">
        <v>176</v>
      </c>
      <c r="D1480" t="s">
        <v>875</v>
      </c>
      <c r="E1480" t="s">
        <v>1157</v>
      </c>
      <c r="F1480">
        <v>1</v>
      </c>
      <c r="G1480">
        <v>588.61</v>
      </c>
      <c r="H1480">
        <v>0.1</v>
      </c>
      <c r="I1480" t="s">
        <v>1191</v>
      </c>
      <c r="J1480">
        <v>529.74900000000002</v>
      </c>
      <c r="K1480" s="5" t="str">
        <f>IF(salesD_1[[#This Row],[Total_Amount]]&gt;=2000,"High",IF(salesD_1[[#This Row],[Total_Amount]]&gt;=1000,"Medium","Low"))</f>
        <v>Low</v>
      </c>
    </row>
    <row r="1481" spans="1:11" x14ac:dyDescent="0.3">
      <c r="A1481" t="s">
        <v>2676</v>
      </c>
      <c r="B1481" s="2">
        <v>45240</v>
      </c>
      <c r="C1481" t="s">
        <v>223</v>
      </c>
      <c r="D1481" t="s">
        <v>907</v>
      </c>
      <c r="E1481" t="s">
        <v>1131</v>
      </c>
      <c r="F1481">
        <v>4</v>
      </c>
      <c r="G1481">
        <v>695.97</v>
      </c>
      <c r="H1481">
        <v>0.02</v>
      </c>
      <c r="I1481" t="s">
        <v>1189</v>
      </c>
      <c r="J1481">
        <v>2728.2024000000001</v>
      </c>
      <c r="K1481" s="5" t="str">
        <f>IF(salesD_1[[#This Row],[Total_Amount]]&gt;=2000,"High",IF(salesD_1[[#This Row],[Total_Amount]]&gt;=1000,"Medium","Low"))</f>
        <v>High</v>
      </c>
    </row>
    <row r="1482" spans="1:11" x14ac:dyDescent="0.3">
      <c r="A1482" t="s">
        <v>2677</v>
      </c>
      <c r="B1482" s="2">
        <v>45309</v>
      </c>
      <c r="C1482" t="s">
        <v>493</v>
      </c>
      <c r="D1482" t="s">
        <v>1104</v>
      </c>
      <c r="E1482" t="s">
        <v>1157</v>
      </c>
      <c r="F1482">
        <v>2</v>
      </c>
      <c r="G1482">
        <v>181.42</v>
      </c>
      <c r="H1482">
        <v>0.08</v>
      </c>
      <c r="I1482" t="s">
        <v>1191</v>
      </c>
      <c r="J1482">
        <v>333.81279999999998</v>
      </c>
      <c r="K1482" s="5" t="str">
        <f>IF(salesD_1[[#This Row],[Total_Amount]]&gt;=2000,"High",IF(salesD_1[[#This Row],[Total_Amount]]&gt;=1000,"Medium","Low"))</f>
        <v>Low</v>
      </c>
    </row>
    <row r="1483" spans="1:11" x14ac:dyDescent="0.3">
      <c r="A1483" t="s">
        <v>2678</v>
      </c>
      <c r="B1483" s="2">
        <v>45375</v>
      </c>
      <c r="C1483" t="s">
        <v>64</v>
      </c>
      <c r="D1483" t="s">
        <v>1104</v>
      </c>
      <c r="E1483" t="s">
        <v>1162</v>
      </c>
      <c r="F1483">
        <v>1</v>
      </c>
      <c r="G1483">
        <v>439.55</v>
      </c>
      <c r="H1483">
        <v>0.28999999999999998</v>
      </c>
      <c r="I1483" t="s">
        <v>1194</v>
      </c>
      <c r="J1483">
        <v>312.08049999999997</v>
      </c>
      <c r="K1483" s="5" t="str">
        <f>IF(salesD_1[[#This Row],[Total_Amount]]&gt;=2000,"High",IF(salesD_1[[#This Row],[Total_Amount]]&gt;=1000,"Medium","Low"))</f>
        <v>Low</v>
      </c>
    </row>
    <row r="1484" spans="1:11" x14ac:dyDescent="0.3">
      <c r="A1484" t="s">
        <v>2679</v>
      </c>
      <c r="B1484" s="2">
        <v>45733</v>
      </c>
      <c r="C1484" t="s">
        <v>224</v>
      </c>
      <c r="D1484" t="s">
        <v>977</v>
      </c>
      <c r="E1484" t="s">
        <v>1175</v>
      </c>
      <c r="F1484">
        <v>3</v>
      </c>
      <c r="G1484">
        <v>471.27</v>
      </c>
      <c r="H1484">
        <v>0.27</v>
      </c>
      <c r="I1484" t="s">
        <v>1194</v>
      </c>
      <c r="J1484">
        <v>1032.0813000000001</v>
      </c>
      <c r="K1484" s="5" t="str">
        <f>IF(salesD_1[[#This Row],[Total_Amount]]&gt;=2000,"High",IF(salesD_1[[#This Row],[Total_Amount]]&gt;=1000,"Medium","Low"))</f>
        <v>Medium</v>
      </c>
    </row>
    <row r="1485" spans="1:11" x14ac:dyDescent="0.3">
      <c r="A1485" t="s">
        <v>2680</v>
      </c>
      <c r="B1485" s="2">
        <v>45435</v>
      </c>
      <c r="C1485" t="s">
        <v>110</v>
      </c>
      <c r="D1485" t="s">
        <v>989</v>
      </c>
      <c r="E1485" t="s">
        <v>1159</v>
      </c>
      <c r="F1485">
        <v>1</v>
      </c>
      <c r="G1485">
        <v>758.89</v>
      </c>
      <c r="H1485">
        <v>0.1</v>
      </c>
      <c r="I1485" t="s">
        <v>1189</v>
      </c>
      <c r="J1485">
        <v>683.00099999999998</v>
      </c>
      <c r="K1485" s="5" t="str">
        <f>IF(salesD_1[[#This Row],[Total_Amount]]&gt;=2000,"High",IF(salesD_1[[#This Row],[Total_Amount]]&gt;=1000,"Medium","Low"))</f>
        <v>Low</v>
      </c>
    </row>
    <row r="1486" spans="1:11" x14ac:dyDescent="0.3">
      <c r="A1486" t="s">
        <v>2681</v>
      </c>
      <c r="B1486" s="2">
        <v>45864</v>
      </c>
      <c r="C1486" t="s">
        <v>766</v>
      </c>
      <c r="D1486" t="s">
        <v>1098</v>
      </c>
      <c r="E1486" t="s">
        <v>1166</v>
      </c>
      <c r="F1486">
        <v>4</v>
      </c>
      <c r="G1486">
        <v>918.1</v>
      </c>
      <c r="H1486">
        <v>0.19</v>
      </c>
      <c r="I1486" t="s">
        <v>1194</v>
      </c>
      <c r="J1486">
        <v>2974.6439999999998</v>
      </c>
      <c r="K1486" s="5" t="str">
        <f>IF(salesD_1[[#This Row],[Total_Amount]]&gt;=2000,"High",IF(salesD_1[[#This Row],[Total_Amount]]&gt;=1000,"Medium","Low"))</f>
        <v>High</v>
      </c>
    </row>
    <row r="1487" spans="1:11" x14ac:dyDescent="0.3">
      <c r="A1487" t="s">
        <v>2682</v>
      </c>
      <c r="B1487" s="2">
        <v>45569</v>
      </c>
      <c r="C1487" t="s">
        <v>434</v>
      </c>
      <c r="D1487" t="s">
        <v>1095</v>
      </c>
      <c r="E1487" t="s">
        <v>1157</v>
      </c>
      <c r="F1487">
        <v>1</v>
      </c>
      <c r="G1487">
        <v>861.5</v>
      </c>
      <c r="H1487">
        <v>0.05</v>
      </c>
      <c r="I1487" t="s">
        <v>1194</v>
      </c>
      <c r="J1487">
        <v>818.42499999999995</v>
      </c>
      <c r="K1487" s="5" t="str">
        <f>IF(salesD_1[[#This Row],[Total_Amount]]&gt;=2000,"High",IF(salesD_1[[#This Row],[Total_Amount]]&gt;=1000,"Medium","Low"))</f>
        <v>Low</v>
      </c>
    </row>
    <row r="1488" spans="1:11" x14ac:dyDescent="0.3">
      <c r="A1488" t="s">
        <v>2683</v>
      </c>
      <c r="B1488" s="2">
        <v>45664</v>
      </c>
      <c r="C1488" t="s">
        <v>731</v>
      </c>
      <c r="D1488" t="s">
        <v>872</v>
      </c>
      <c r="E1488" t="s">
        <v>1164</v>
      </c>
      <c r="F1488">
        <v>1</v>
      </c>
      <c r="G1488">
        <v>588.29999999999995</v>
      </c>
      <c r="H1488">
        <v>0.26</v>
      </c>
      <c r="I1488" t="s">
        <v>1194</v>
      </c>
      <c r="J1488">
        <v>435.34199999999998</v>
      </c>
      <c r="K1488" s="5" t="str">
        <f>IF(salesD_1[[#This Row],[Total_Amount]]&gt;=2000,"High",IF(salesD_1[[#This Row],[Total_Amount]]&gt;=1000,"Medium","Low"))</f>
        <v>Low</v>
      </c>
    </row>
    <row r="1489" spans="1:11" x14ac:dyDescent="0.3">
      <c r="A1489" t="s">
        <v>2684</v>
      </c>
      <c r="B1489" s="2">
        <v>45645</v>
      </c>
      <c r="C1489" t="s">
        <v>731</v>
      </c>
      <c r="D1489" t="s">
        <v>977</v>
      </c>
      <c r="E1489" t="s">
        <v>1144</v>
      </c>
      <c r="F1489">
        <v>1</v>
      </c>
      <c r="G1489">
        <v>917.26</v>
      </c>
      <c r="H1489">
        <v>0.05</v>
      </c>
      <c r="I1489" t="s">
        <v>1191</v>
      </c>
      <c r="J1489">
        <v>871.39699999999993</v>
      </c>
      <c r="K1489" s="5" t="str">
        <f>IF(salesD_1[[#This Row],[Total_Amount]]&gt;=2000,"High",IF(salesD_1[[#This Row],[Total_Amount]]&gt;=1000,"Medium","Low"))</f>
        <v>Low</v>
      </c>
    </row>
    <row r="1490" spans="1:11" x14ac:dyDescent="0.3">
      <c r="A1490" t="s">
        <v>2685</v>
      </c>
      <c r="B1490" s="2">
        <v>45449</v>
      </c>
      <c r="C1490" t="s">
        <v>396</v>
      </c>
      <c r="D1490" t="s">
        <v>811</v>
      </c>
      <c r="E1490" t="s">
        <v>1175</v>
      </c>
      <c r="F1490">
        <v>4</v>
      </c>
      <c r="G1490">
        <v>96.78</v>
      </c>
      <c r="H1490">
        <v>0.11</v>
      </c>
      <c r="I1490" t="s">
        <v>1191</v>
      </c>
      <c r="J1490">
        <v>344.53680000000003</v>
      </c>
      <c r="K1490" s="5" t="str">
        <f>IF(salesD_1[[#This Row],[Total_Amount]]&gt;=2000,"High",IF(salesD_1[[#This Row],[Total_Amount]]&gt;=1000,"Medium","Low"))</f>
        <v>Low</v>
      </c>
    </row>
    <row r="1491" spans="1:11" x14ac:dyDescent="0.3">
      <c r="A1491" t="s">
        <v>2686</v>
      </c>
      <c r="B1491" s="2">
        <v>45629</v>
      </c>
      <c r="C1491" t="s">
        <v>757</v>
      </c>
      <c r="D1491" t="s">
        <v>891</v>
      </c>
      <c r="E1491" t="s">
        <v>1134</v>
      </c>
      <c r="F1491">
        <v>3</v>
      </c>
      <c r="G1491">
        <v>199.41</v>
      </c>
      <c r="H1491">
        <v>0.16</v>
      </c>
      <c r="I1491" t="s">
        <v>1194</v>
      </c>
      <c r="J1491">
        <v>502.51319999999998</v>
      </c>
      <c r="K1491" s="5" t="str">
        <f>IF(salesD_1[[#This Row],[Total_Amount]]&gt;=2000,"High",IF(salesD_1[[#This Row],[Total_Amount]]&gt;=1000,"Medium","Low"))</f>
        <v>Low</v>
      </c>
    </row>
    <row r="1492" spans="1:11" x14ac:dyDescent="0.3">
      <c r="A1492" t="s">
        <v>2687</v>
      </c>
      <c r="B1492" s="2">
        <v>45739</v>
      </c>
      <c r="C1492" t="s">
        <v>54</v>
      </c>
      <c r="D1492" t="s">
        <v>974</v>
      </c>
      <c r="E1492" t="s">
        <v>1151</v>
      </c>
      <c r="F1492">
        <v>1</v>
      </c>
      <c r="G1492">
        <v>687.91</v>
      </c>
      <c r="H1492">
        <v>0.25</v>
      </c>
      <c r="I1492" t="s">
        <v>1189</v>
      </c>
      <c r="J1492">
        <v>515.9325</v>
      </c>
      <c r="K1492" s="5" t="str">
        <f>IF(salesD_1[[#This Row],[Total_Amount]]&gt;=2000,"High",IF(salesD_1[[#This Row],[Total_Amount]]&gt;=1000,"Medium","Low"))</f>
        <v>Low</v>
      </c>
    </row>
    <row r="1493" spans="1:11" x14ac:dyDescent="0.3">
      <c r="A1493" t="s">
        <v>2688</v>
      </c>
      <c r="B1493" s="2">
        <v>45849</v>
      </c>
      <c r="C1493" t="s">
        <v>97</v>
      </c>
      <c r="D1493" t="s">
        <v>1026</v>
      </c>
      <c r="E1493" t="s">
        <v>1126</v>
      </c>
      <c r="F1493">
        <v>3</v>
      </c>
      <c r="G1493">
        <v>769.62</v>
      </c>
      <c r="H1493">
        <v>0.09</v>
      </c>
      <c r="I1493" t="s">
        <v>1191</v>
      </c>
      <c r="J1493">
        <v>2101.0626000000002</v>
      </c>
      <c r="K1493" s="5" t="str">
        <f>IF(salesD_1[[#This Row],[Total_Amount]]&gt;=2000,"High",IF(salesD_1[[#This Row],[Total_Amount]]&gt;=1000,"Medium","Low"))</f>
        <v>High</v>
      </c>
    </row>
    <row r="1494" spans="1:11" x14ac:dyDescent="0.3">
      <c r="A1494" t="s">
        <v>2689</v>
      </c>
      <c r="B1494" s="2">
        <v>45230</v>
      </c>
      <c r="C1494" t="s">
        <v>376</v>
      </c>
      <c r="D1494" t="s">
        <v>803</v>
      </c>
      <c r="E1494" t="s">
        <v>1131</v>
      </c>
      <c r="F1494">
        <v>1</v>
      </c>
      <c r="G1494">
        <v>492.05</v>
      </c>
      <c r="H1494">
        <v>0.27</v>
      </c>
      <c r="I1494" t="s">
        <v>1189</v>
      </c>
      <c r="J1494">
        <v>359.19650000000001</v>
      </c>
      <c r="K1494" s="5" t="str">
        <f>IF(salesD_1[[#This Row],[Total_Amount]]&gt;=2000,"High",IF(salesD_1[[#This Row],[Total_Amount]]&gt;=1000,"Medium","Low"))</f>
        <v>Low</v>
      </c>
    </row>
    <row r="1495" spans="1:11" x14ac:dyDescent="0.3">
      <c r="A1495" t="s">
        <v>2690</v>
      </c>
      <c r="B1495" s="2">
        <v>45292</v>
      </c>
      <c r="C1495" t="s">
        <v>210</v>
      </c>
      <c r="D1495" t="s">
        <v>855</v>
      </c>
      <c r="E1495" t="s">
        <v>1159</v>
      </c>
      <c r="F1495">
        <v>2</v>
      </c>
      <c r="G1495">
        <v>428.55</v>
      </c>
      <c r="H1495">
        <v>0</v>
      </c>
      <c r="I1495" t="s">
        <v>1191</v>
      </c>
      <c r="J1495">
        <v>857.1</v>
      </c>
      <c r="K1495" s="5" t="str">
        <f>IF(salesD_1[[#This Row],[Total_Amount]]&gt;=2000,"High",IF(salesD_1[[#This Row],[Total_Amount]]&gt;=1000,"Medium","Low"))</f>
        <v>Low</v>
      </c>
    </row>
    <row r="1496" spans="1:11" x14ac:dyDescent="0.3">
      <c r="A1496" t="s">
        <v>2691</v>
      </c>
      <c r="B1496" s="2">
        <v>45251</v>
      </c>
      <c r="C1496" t="s">
        <v>389</v>
      </c>
      <c r="D1496" t="s">
        <v>830</v>
      </c>
      <c r="E1496" t="s">
        <v>1166</v>
      </c>
      <c r="F1496">
        <v>4</v>
      </c>
      <c r="G1496">
        <v>316.18</v>
      </c>
      <c r="H1496">
        <v>0.12</v>
      </c>
      <c r="I1496" t="s">
        <v>1189</v>
      </c>
      <c r="J1496">
        <v>1112.9536000000001</v>
      </c>
      <c r="K1496" s="5" t="str">
        <f>IF(salesD_1[[#This Row],[Total_Amount]]&gt;=2000,"High",IF(salesD_1[[#This Row],[Total_Amount]]&gt;=1000,"Medium","Low"))</f>
        <v>Medium</v>
      </c>
    </row>
    <row r="1497" spans="1:11" x14ac:dyDescent="0.3">
      <c r="A1497" t="s">
        <v>2692</v>
      </c>
      <c r="B1497" s="2">
        <v>45555</v>
      </c>
      <c r="C1497" t="s">
        <v>31</v>
      </c>
      <c r="D1497" t="s">
        <v>841</v>
      </c>
      <c r="E1497" t="s">
        <v>1131</v>
      </c>
      <c r="F1497">
        <v>3</v>
      </c>
      <c r="G1497">
        <v>162.16999999999999</v>
      </c>
      <c r="H1497">
        <v>0.15</v>
      </c>
      <c r="I1497" t="s">
        <v>1191</v>
      </c>
      <c r="J1497">
        <v>413.5335</v>
      </c>
      <c r="K1497" s="5" t="str">
        <f>IF(salesD_1[[#This Row],[Total_Amount]]&gt;=2000,"High",IF(salesD_1[[#This Row],[Total_Amount]]&gt;=1000,"Medium","Low"))</f>
        <v>Low</v>
      </c>
    </row>
    <row r="1498" spans="1:11" x14ac:dyDescent="0.3">
      <c r="A1498" t="s">
        <v>2693</v>
      </c>
      <c r="B1498" s="2">
        <v>45385</v>
      </c>
      <c r="C1498" t="s">
        <v>536</v>
      </c>
      <c r="D1498" t="s">
        <v>803</v>
      </c>
      <c r="E1498" t="s">
        <v>1131</v>
      </c>
      <c r="F1498">
        <v>3</v>
      </c>
      <c r="G1498">
        <v>698.14</v>
      </c>
      <c r="H1498">
        <v>0.04</v>
      </c>
      <c r="I1498" t="s">
        <v>1191</v>
      </c>
      <c r="J1498">
        <v>2010.6432</v>
      </c>
      <c r="K1498" s="5" t="str">
        <f>IF(salesD_1[[#This Row],[Total_Amount]]&gt;=2000,"High",IF(salesD_1[[#This Row],[Total_Amount]]&gt;=1000,"Medium","Low"))</f>
        <v>High</v>
      </c>
    </row>
    <row r="1499" spans="1:11" x14ac:dyDescent="0.3">
      <c r="A1499" t="s">
        <v>2694</v>
      </c>
      <c r="B1499" s="2">
        <v>45787</v>
      </c>
      <c r="C1499" t="s">
        <v>504</v>
      </c>
      <c r="D1499" t="s">
        <v>1035</v>
      </c>
      <c r="E1499" t="s">
        <v>1175</v>
      </c>
      <c r="F1499">
        <v>1</v>
      </c>
      <c r="G1499">
        <v>478.08</v>
      </c>
      <c r="H1499">
        <v>7.0000000000000007E-2</v>
      </c>
      <c r="I1499" t="s">
        <v>1194</v>
      </c>
      <c r="J1499">
        <v>444.61439999999988</v>
      </c>
      <c r="K1499" s="5" t="str">
        <f>IF(salesD_1[[#This Row],[Total_Amount]]&gt;=2000,"High",IF(salesD_1[[#This Row],[Total_Amount]]&gt;=1000,"Medium","Low"))</f>
        <v>Low</v>
      </c>
    </row>
    <row r="1500" spans="1:11" x14ac:dyDescent="0.3">
      <c r="A1500" t="s">
        <v>2695</v>
      </c>
      <c r="B1500" s="2">
        <v>45822</v>
      </c>
      <c r="C1500" t="s">
        <v>357</v>
      </c>
      <c r="D1500" t="s">
        <v>989</v>
      </c>
      <c r="E1500" t="s">
        <v>1144</v>
      </c>
      <c r="F1500">
        <v>2</v>
      </c>
      <c r="G1500">
        <v>958.64</v>
      </c>
      <c r="H1500">
        <v>0.2</v>
      </c>
      <c r="I1500" t="s">
        <v>1191</v>
      </c>
      <c r="J1500">
        <v>1533.8240000000001</v>
      </c>
      <c r="K1500" s="5" t="str">
        <f>IF(salesD_1[[#This Row],[Total_Amount]]&gt;=2000,"High",IF(salesD_1[[#This Row],[Total_Amount]]&gt;=1000,"Medium","Low"))</f>
        <v>Medium</v>
      </c>
    </row>
    <row r="1501" spans="1:11" x14ac:dyDescent="0.3">
      <c r="A1501" t="s">
        <v>2696</v>
      </c>
      <c r="B1501" s="2">
        <v>45590</v>
      </c>
      <c r="C1501" t="s">
        <v>1201</v>
      </c>
      <c r="D1501" t="s">
        <v>933</v>
      </c>
      <c r="E1501" t="s">
        <v>1159</v>
      </c>
      <c r="F1501">
        <v>2</v>
      </c>
      <c r="G1501">
        <v>581.19000000000005</v>
      </c>
      <c r="H1501">
        <v>7.0000000000000007E-2</v>
      </c>
      <c r="I1501" t="s">
        <v>1194</v>
      </c>
      <c r="J1501">
        <v>1081.0134</v>
      </c>
      <c r="K1501" s="5" t="str">
        <f>IF(salesD_1[[#This Row],[Total_Amount]]&gt;=2000,"High",IF(salesD_1[[#This Row],[Total_Amount]]&gt;=1000,"Medium","Low"))</f>
        <v>Medium</v>
      </c>
    </row>
    <row r="1502" spans="1:11" x14ac:dyDescent="0.3">
      <c r="A1502" t="s">
        <v>2697</v>
      </c>
      <c r="B1502" s="2">
        <v>45618</v>
      </c>
      <c r="C1502" t="s">
        <v>221</v>
      </c>
      <c r="D1502" t="s">
        <v>1110</v>
      </c>
      <c r="E1502" t="s">
        <v>1157</v>
      </c>
      <c r="F1502">
        <v>1</v>
      </c>
      <c r="G1502">
        <v>736.54</v>
      </c>
      <c r="H1502">
        <v>0.16</v>
      </c>
      <c r="I1502" t="s">
        <v>1191</v>
      </c>
      <c r="J1502">
        <v>618.69359999999995</v>
      </c>
      <c r="K1502" s="5" t="str">
        <f>IF(salesD_1[[#This Row],[Total_Amount]]&gt;=2000,"High",IF(salesD_1[[#This Row],[Total_Amount]]&gt;=1000,"Medium","Low"))</f>
        <v>Low</v>
      </c>
    </row>
    <row r="1503" spans="1:11" x14ac:dyDescent="0.3">
      <c r="A1503" t="s">
        <v>2698</v>
      </c>
      <c r="B1503" s="2">
        <v>45586</v>
      </c>
      <c r="C1503" t="s">
        <v>644</v>
      </c>
      <c r="D1503" t="s">
        <v>1007</v>
      </c>
      <c r="E1503" t="s">
        <v>1166</v>
      </c>
      <c r="F1503">
        <v>1</v>
      </c>
      <c r="G1503">
        <v>524</v>
      </c>
      <c r="H1503">
        <v>0.28000000000000003</v>
      </c>
      <c r="I1503" t="s">
        <v>1189</v>
      </c>
      <c r="J1503">
        <v>377.28</v>
      </c>
      <c r="K1503" s="5" t="str">
        <f>IF(salesD_1[[#This Row],[Total_Amount]]&gt;=2000,"High",IF(salesD_1[[#This Row],[Total_Amount]]&gt;=1000,"Medium","Low"))</f>
        <v>Low</v>
      </c>
    </row>
    <row r="1504" spans="1:11" x14ac:dyDescent="0.3">
      <c r="A1504" t="s">
        <v>2699</v>
      </c>
      <c r="B1504" s="2">
        <v>45548</v>
      </c>
      <c r="C1504" t="s">
        <v>113</v>
      </c>
      <c r="D1504" t="s">
        <v>891</v>
      </c>
      <c r="E1504" t="s">
        <v>1131</v>
      </c>
      <c r="F1504">
        <v>4</v>
      </c>
      <c r="G1504">
        <v>566.09</v>
      </c>
      <c r="H1504">
        <v>0.28000000000000003</v>
      </c>
      <c r="I1504" t="s">
        <v>1194</v>
      </c>
      <c r="J1504">
        <v>1630.3391999999999</v>
      </c>
      <c r="K1504" s="5" t="str">
        <f>IF(salesD_1[[#This Row],[Total_Amount]]&gt;=2000,"High",IF(salesD_1[[#This Row],[Total_Amount]]&gt;=1000,"Medium","Low"))</f>
        <v>Medium</v>
      </c>
    </row>
    <row r="1505" spans="1:11" x14ac:dyDescent="0.3">
      <c r="A1505" t="s">
        <v>2700</v>
      </c>
      <c r="B1505" s="2">
        <v>45772</v>
      </c>
      <c r="C1505" t="s">
        <v>434</v>
      </c>
      <c r="D1505" t="s">
        <v>868</v>
      </c>
      <c r="E1505" t="s">
        <v>1154</v>
      </c>
      <c r="F1505">
        <v>1</v>
      </c>
      <c r="G1505">
        <v>251.99</v>
      </c>
      <c r="H1505">
        <v>0.09</v>
      </c>
      <c r="I1505" t="s">
        <v>1189</v>
      </c>
      <c r="J1505">
        <v>229.3109</v>
      </c>
      <c r="K1505" s="5" t="str">
        <f>IF(salesD_1[[#This Row],[Total_Amount]]&gt;=2000,"High",IF(salesD_1[[#This Row],[Total_Amount]]&gt;=1000,"Medium","Low"))</f>
        <v>Low</v>
      </c>
    </row>
    <row r="1506" spans="1:11" x14ac:dyDescent="0.3">
      <c r="A1506" t="s">
        <v>2701</v>
      </c>
      <c r="B1506" s="2">
        <v>45361</v>
      </c>
      <c r="C1506" t="s">
        <v>378</v>
      </c>
      <c r="D1506" t="s">
        <v>855</v>
      </c>
      <c r="E1506" t="s">
        <v>1178</v>
      </c>
      <c r="F1506">
        <v>1</v>
      </c>
      <c r="G1506">
        <v>259.2</v>
      </c>
      <c r="H1506">
        <v>0.27</v>
      </c>
      <c r="I1506" t="s">
        <v>1194</v>
      </c>
      <c r="J1506">
        <v>189.21600000000001</v>
      </c>
      <c r="K1506" s="5" t="str">
        <f>IF(salesD_1[[#This Row],[Total_Amount]]&gt;=2000,"High",IF(salesD_1[[#This Row],[Total_Amount]]&gt;=1000,"Medium","Low"))</f>
        <v>Low</v>
      </c>
    </row>
    <row r="1507" spans="1:11" x14ac:dyDescent="0.3">
      <c r="A1507" t="s">
        <v>2702</v>
      </c>
      <c r="B1507" s="2">
        <v>45235</v>
      </c>
      <c r="C1507" t="s">
        <v>710</v>
      </c>
      <c r="D1507" t="s">
        <v>989</v>
      </c>
      <c r="E1507" t="s">
        <v>1166</v>
      </c>
      <c r="F1507">
        <v>1</v>
      </c>
      <c r="G1507">
        <v>935.66</v>
      </c>
      <c r="H1507">
        <v>0.26</v>
      </c>
      <c r="I1507" t="s">
        <v>1191</v>
      </c>
      <c r="J1507">
        <v>692.38839999999993</v>
      </c>
      <c r="K1507" s="5" t="str">
        <f>IF(salesD_1[[#This Row],[Total_Amount]]&gt;=2000,"High",IF(salesD_1[[#This Row],[Total_Amount]]&gt;=1000,"Medium","Low"))</f>
        <v>Low</v>
      </c>
    </row>
    <row r="1508" spans="1:11" x14ac:dyDescent="0.3">
      <c r="A1508" t="s">
        <v>2703</v>
      </c>
      <c r="B1508" s="2">
        <v>45864</v>
      </c>
      <c r="C1508" t="s">
        <v>743</v>
      </c>
      <c r="D1508" t="s">
        <v>913</v>
      </c>
      <c r="E1508" t="s">
        <v>1147</v>
      </c>
      <c r="F1508">
        <v>4</v>
      </c>
      <c r="G1508">
        <v>480.75</v>
      </c>
      <c r="H1508">
        <v>0.02</v>
      </c>
      <c r="I1508" t="s">
        <v>1189</v>
      </c>
      <c r="J1508">
        <v>1884.54</v>
      </c>
      <c r="K1508" s="5" t="str">
        <f>IF(salesD_1[[#This Row],[Total_Amount]]&gt;=2000,"High",IF(salesD_1[[#This Row],[Total_Amount]]&gt;=1000,"Medium","Low"))</f>
        <v>Medium</v>
      </c>
    </row>
    <row r="1509" spans="1:11" x14ac:dyDescent="0.3">
      <c r="A1509" t="s">
        <v>2704</v>
      </c>
      <c r="B1509" s="2">
        <v>45681</v>
      </c>
      <c r="C1509" t="s">
        <v>592</v>
      </c>
      <c r="D1509" t="s">
        <v>1056</v>
      </c>
      <c r="E1509" t="s">
        <v>1166</v>
      </c>
      <c r="F1509">
        <v>2</v>
      </c>
      <c r="G1509">
        <v>457.83</v>
      </c>
      <c r="H1509">
        <v>0.01</v>
      </c>
      <c r="I1509" t="s">
        <v>1194</v>
      </c>
      <c r="J1509">
        <v>906.50339999999994</v>
      </c>
      <c r="K1509" s="5" t="str">
        <f>IF(salesD_1[[#This Row],[Total_Amount]]&gt;=2000,"High",IF(salesD_1[[#This Row],[Total_Amount]]&gt;=1000,"Medium","Low"))</f>
        <v>Low</v>
      </c>
    </row>
    <row r="1510" spans="1:11" x14ac:dyDescent="0.3">
      <c r="A1510" t="s">
        <v>2705</v>
      </c>
      <c r="B1510" s="2">
        <v>45905</v>
      </c>
      <c r="C1510" t="s">
        <v>293</v>
      </c>
      <c r="D1510" t="s">
        <v>955</v>
      </c>
      <c r="E1510" t="s">
        <v>1164</v>
      </c>
      <c r="F1510">
        <v>1</v>
      </c>
      <c r="G1510">
        <v>994.63</v>
      </c>
      <c r="H1510">
        <v>0.28000000000000003</v>
      </c>
      <c r="I1510" t="s">
        <v>1189</v>
      </c>
      <c r="J1510">
        <v>716.1336</v>
      </c>
      <c r="K1510" s="5" t="str">
        <f>IF(salesD_1[[#This Row],[Total_Amount]]&gt;=2000,"High",IF(salesD_1[[#This Row],[Total_Amount]]&gt;=1000,"Medium","Low"))</f>
        <v>Low</v>
      </c>
    </row>
    <row r="1511" spans="1:11" x14ac:dyDescent="0.3">
      <c r="A1511" t="s">
        <v>2706</v>
      </c>
      <c r="B1511" s="2">
        <v>45765</v>
      </c>
      <c r="C1511" t="s">
        <v>413</v>
      </c>
      <c r="D1511" t="s">
        <v>1083</v>
      </c>
      <c r="E1511" t="s">
        <v>1117</v>
      </c>
      <c r="F1511">
        <v>3</v>
      </c>
      <c r="G1511">
        <v>65.569999999999993</v>
      </c>
      <c r="H1511">
        <v>0.3</v>
      </c>
      <c r="I1511" t="s">
        <v>1194</v>
      </c>
      <c r="J1511">
        <v>137.697</v>
      </c>
      <c r="K1511" s="5" t="str">
        <f>IF(salesD_1[[#This Row],[Total_Amount]]&gt;=2000,"High",IF(salesD_1[[#This Row],[Total_Amount]]&gt;=1000,"Medium","Low"))</f>
        <v>Low</v>
      </c>
    </row>
    <row r="1512" spans="1:11" x14ac:dyDescent="0.3">
      <c r="A1512" t="s">
        <v>2707</v>
      </c>
      <c r="B1512" s="2">
        <v>45821</v>
      </c>
      <c r="C1512" t="s">
        <v>287</v>
      </c>
      <c r="D1512" t="s">
        <v>986</v>
      </c>
      <c r="E1512" t="s">
        <v>1172</v>
      </c>
      <c r="F1512">
        <v>3</v>
      </c>
      <c r="G1512">
        <v>622.98</v>
      </c>
      <c r="H1512">
        <v>0.28000000000000003</v>
      </c>
      <c r="I1512" t="s">
        <v>1191</v>
      </c>
      <c r="J1512">
        <v>1345.6368</v>
      </c>
      <c r="K1512" s="5" t="str">
        <f>IF(salesD_1[[#This Row],[Total_Amount]]&gt;=2000,"High",IF(salesD_1[[#This Row],[Total_Amount]]&gt;=1000,"Medium","Low"))</f>
        <v>Medium</v>
      </c>
    </row>
    <row r="1513" spans="1:11" x14ac:dyDescent="0.3">
      <c r="A1513" t="s">
        <v>2708</v>
      </c>
      <c r="B1513" s="2">
        <v>45691</v>
      </c>
      <c r="C1513" t="s">
        <v>421</v>
      </c>
      <c r="D1513" t="s">
        <v>977</v>
      </c>
      <c r="E1513" t="s">
        <v>1162</v>
      </c>
      <c r="F1513">
        <v>1</v>
      </c>
      <c r="G1513">
        <v>170.68</v>
      </c>
      <c r="H1513">
        <v>0.13</v>
      </c>
      <c r="I1513" t="s">
        <v>1191</v>
      </c>
      <c r="J1513">
        <v>148.49160000000001</v>
      </c>
      <c r="K1513" s="5" t="str">
        <f>IF(salesD_1[[#This Row],[Total_Amount]]&gt;=2000,"High",IF(salesD_1[[#This Row],[Total_Amount]]&gt;=1000,"Medium","Low"))</f>
        <v>Low</v>
      </c>
    </row>
    <row r="1514" spans="1:11" x14ac:dyDescent="0.3">
      <c r="A1514" t="s">
        <v>2709</v>
      </c>
      <c r="B1514" s="2">
        <v>45860</v>
      </c>
      <c r="C1514" t="s">
        <v>199</v>
      </c>
      <c r="D1514" t="s">
        <v>816</v>
      </c>
      <c r="E1514" t="s">
        <v>1147</v>
      </c>
      <c r="F1514">
        <v>4</v>
      </c>
      <c r="G1514">
        <v>797.83</v>
      </c>
      <c r="H1514">
        <v>0.08</v>
      </c>
      <c r="I1514" t="s">
        <v>1189</v>
      </c>
      <c r="J1514">
        <v>2936.0144</v>
      </c>
      <c r="K1514" s="5" t="str">
        <f>IF(salesD_1[[#This Row],[Total_Amount]]&gt;=2000,"High",IF(salesD_1[[#This Row],[Total_Amount]]&gt;=1000,"Medium","Low"))</f>
        <v>High</v>
      </c>
    </row>
    <row r="1515" spans="1:11" x14ac:dyDescent="0.3">
      <c r="A1515" t="s">
        <v>2710</v>
      </c>
      <c r="B1515" s="2">
        <v>45922</v>
      </c>
      <c r="C1515" t="s">
        <v>202</v>
      </c>
      <c r="D1515" t="s">
        <v>797</v>
      </c>
      <c r="E1515" t="s">
        <v>1169</v>
      </c>
      <c r="F1515">
        <v>1</v>
      </c>
      <c r="G1515">
        <v>372.75</v>
      </c>
      <c r="H1515">
        <v>0.12</v>
      </c>
      <c r="I1515" t="s">
        <v>1189</v>
      </c>
      <c r="J1515">
        <v>328.02</v>
      </c>
      <c r="K1515" s="5" t="str">
        <f>IF(salesD_1[[#This Row],[Total_Amount]]&gt;=2000,"High",IF(salesD_1[[#This Row],[Total_Amount]]&gt;=1000,"Medium","Low"))</f>
        <v>Low</v>
      </c>
    </row>
    <row r="1516" spans="1:11" x14ac:dyDescent="0.3">
      <c r="A1516" t="s">
        <v>2711</v>
      </c>
      <c r="B1516" s="2">
        <v>45477</v>
      </c>
      <c r="C1516" t="s">
        <v>636</v>
      </c>
      <c r="D1516" t="s">
        <v>995</v>
      </c>
      <c r="E1516" t="s">
        <v>1134</v>
      </c>
      <c r="F1516">
        <v>1</v>
      </c>
      <c r="G1516">
        <v>994.18</v>
      </c>
      <c r="H1516">
        <v>0.05</v>
      </c>
      <c r="I1516" t="s">
        <v>1191</v>
      </c>
      <c r="J1516">
        <v>944.47099999999989</v>
      </c>
      <c r="K1516" s="5" t="str">
        <f>IF(salesD_1[[#This Row],[Total_Amount]]&gt;=2000,"High",IF(salesD_1[[#This Row],[Total_Amount]]&gt;=1000,"Medium","Low"))</f>
        <v>Low</v>
      </c>
    </row>
    <row r="1517" spans="1:11" x14ac:dyDescent="0.3">
      <c r="A1517" t="s">
        <v>2712</v>
      </c>
      <c r="B1517" s="2">
        <v>45504</v>
      </c>
      <c r="C1517" t="s">
        <v>673</v>
      </c>
      <c r="D1517" t="s">
        <v>865</v>
      </c>
      <c r="E1517" t="s">
        <v>1162</v>
      </c>
      <c r="F1517">
        <v>1</v>
      </c>
      <c r="G1517">
        <v>136.12</v>
      </c>
      <c r="H1517">
        <v>7.0000000000000007E-2</v>
      </c>
      <c r="I1517" t="s">
        <v>1189</v>
      </c>
      <c r="J1517">
        <v>126.5916</v>
      </c>
      <c r="K1517" s="5" t="str">
        <f>IF(salesD_1[[#This Row],[Total_Amount]]&gt;=2000,"High",IF(salesD_1[[#This Row],[Total_Amount]]&gt;=1000,"Medium","Low"))</f>
        <v>Low</v>
      </c>
    </row>
    <row r="1518" spans="1:11" x14ac:dyDescent="0.3">
      <c r="A1518" t="s">
        <v>2713</v>
      </c>
      <c r="B1518" s="2">
        <v>45862</v>
      </c>
      <c r="C1518" t="s">
        <v>78</v>
      </c>
      <c r="D1518" t="s">
        <v>968</v>
      </c>
      <c r="E1518" t="s">
        <v>1175</v>
      </c>
      <c r="F1518">
        <v>3</v>
      </c>
      <c r="G1518">
        <v>634.45000000000005</v>
      </c>
      <c r="H1518">
        <v>0.17</v>
      </c>
      <c r="I1518" t="s">
        <v>1191</v>
      </c>
      <c r="J1518">
        <v>1579.7805000000001</v>
      </c>
      <c r="K1518" s="5" t="str">
        <f>IF(salesD_1[[#This Row],[Total_Amount]]&gt;=2000,"High",IF(salesD_1[[#This Row],[Total_Amount]]&gt;=1000,"Medium","Low"))</f>
        <v>Medium</v>
      </c>
    </row>
    <row r="1519" spans="1:11" x14ac:dyDescent="0.3">
      <c r="A1519" t="s">
        <v>2714</v>
      </c>
      <c r="B1519" s="2">
        <v>45579</v>
      </c>
      <c r="C1519" t="s">
        <v>533</v>
      </c>
      <c r="D1519" t="s">
        <v>1004</v>
      </c>
      <c r="E1519" t="s">
        <v>1117</v>
      </c>
      <c r="F1519">
        <v>4</v>
      </c>
      <c r="G1519">
        <v>179.62</v>
      </c>
      <c r="H1519">
        <v>0.05</v>
      </c>
      <c r="I1519" t="s">
        <v>1189</v>
      </c>
      <c r="J1519">
        <v>682.55600000000004</v>
      </c>
      <c r="K1519" s="5" t="str">
        <f>IF(salesD_1[[#This Row],[Total_Amount]]&gt;=2000,"High",IF(salesD_1[[#This Row],[Total_Amount]]&gt;=1000,"Medium","Low"))</f>
        <v>Low</v>
      </c>
    </row>
    <row r="1520" spans="1:11" x14ac:dyDescent="0.3">
      <c r="A1520" t="s">
        <v>2715</v>
      </c>
      <c r="B1520" s="2">
        <v>45658</v>
      </c>
      <c r="C1520" t="s">
        <v>486</v>
      </c>
      <c r="D1520" t="s">
        <v>865</v>
      </c>
      <c r="E1520" t="s">
        <v>1175</v>
      </c>
      <c r="F1520">
        <v>4</v>
      </c>
      <c r="G1520">
        <v>558.83000000000004</v>
      </c>
      <c r="H1520">
        <v>0.16</v>
      </c>
      <c r="I1520" t="s">
        <v>1191</v>
      </c>
      <c r="J1520">
        <v>1877.6687999999999</v>
      </c>
      <c r="K1520" s="5" t="str">
        <f>IF(salesD_1[[#This Row],[Total_Amount]]&gt;=2000,"High",IF(salesD_1[[#This Row],[Total_Amount]]&gt;=1000,"Medium","Low"))</f>
        <v>Medium</v>
      </c>
    </row>
    <row r="1521" spans="1:11" x14ac:dyDescent="0.3">
      <c r="A1521" t="s">
        <v>2716</v>
      </c>
      <c r="B1521" s="2">
        <v>45664</v>
      </c>
      <c r="C1521" t="s">
        <v>304</v>
      </c>
      <c r="D1521" t="s">
        <v>1095</v>
      </c>
      <c r="E1521" t="s">
        <v>1141</v>
      </c>
      <c r="F1521">
        <v>2</v>
      </c>
      <c r="G1521">
        <v>859.74</v>
      </c>
      <c r="H1521">
        <v>0.25</v>
      </c>
      <c r="I1521" t="s">
        <v>1194</v>
      </c>
      <c r="J1521">
        <v>1289.6099999999999</v>
      </c>
      <c r="K1521" s="5" t="str">
        <f>IF(salesD_1[[#This Row],[Total_Amount]]&gt;=2000,"High",IF(salesD_1[[#This Row],[Total_Amount]]&gt;=1000,"Medium","Low"))</f>
        <v>Medium</v>
      </c>
    </row>
    <row r="1522" spans="1:11" x14ac:dyDescent="0.3">
      <c r="A1522" t="s">
        <v>2717</v>
      </c>
      <c r="B1522" s="2">
        <v>45936</v>
      </c>
      <c r="C1522" t="s">
        <v>212</v>
      </c>
      <c r="D1522" t="s">
        <v>1007</v>
      </c>
      <c r="E1522" t="s">
        <v>1169</v>
      </c>
      <c r="F1522">
        <v>3</v>
      </c>
      <c r="G1522">
        <v>578.47</v>
      </c>
      <c r="H1522">
        <v>0.06</v>
      </c>
      <c r="I1522" t="s">
        <v>1194</v>
      </c>
      <c r="J1522">
        <v>1631.2854</v>
      </c>
      <c r="K1522" s="5" t="str">
        <f>IF(salesD_1[[#This Row],[Total_Amount]]&gt;=2000,"High",IF(salesD_1[[#This Row],[Total_Amount]]&gt;=1000,"Medium","Low"))</f>
        <v>Medium</v>
      </c>
    </row>
    <row r="1523" spans="1:11" x14ac:dyDescent="0.3">
      <c r="A1523" t="s">
        <v>2718</v>
      </c>
      <c r="B1523" s="2">
        <v>45344</v>
      </c>
      <c r="C1523" t="s">
        <v>129</v>
      </c>
      <c r="D1523" t="s">
        <v>868</v>
      </c>
      <c r="E1523" t="s">
        <v>1159</v>
      </c>
      <c r="F1523">
        <v>1</v>
      </c>
      <c r="G1523">
        <v>440.48</v>
      </c>
      <c r="H1523">
        <v>0.11</v>
      </c>
      <c r="I1523" t="s">
        <v>1194</v>
      </c>
      <c r="J1523">
        <v>392.02720000000011</v>
      </c>
      <c r="K1523" s="5" t="str">
        <f>IF(salesD_1[[#This Row],[Total_Amount]]&gt;=2000,"High",IF(salesD_1[[#This Row],[Total_Amount]]&gt;=1000,"Medium","Low"))</f>
        <v>Low</v>
      </c>
    </row>
    <row r="1524" spans="1:11" x14ac:dyDescent="0.3">
      <c r="A1524" t="s">
        <v>2719</v>
      </c>
      <c r="B1524" s="2">
        <v>45329</v>
      </c>
      <c r="C1524" t="s">
        <v>49</v>
      </c>
      <c r="D1524" t="s">
        <v>1228</v>
      </c>
      <c r="E1524" t="s">
        <v>1178</v>
      </c>
      <c r="F1524">
        <v>2</v>
      </c>
      <c r="G1524">
        <v>303.67</v>
      </c>
      <c r="H1524">
        <v>0.05</v>
      </c>
      <c r="I1524" t="s">
        <v>1191</v>
      </c>
      <c r="J1524">
        <v>576.97299999999996</v>
      </c>
      <c r="K1524" s="5" t="str">
        <f>IF(salesD_1[[#This Row],[Total_Amount]]&gt;=2000,"High",IF(salesD_1[[#This Row],[Total_Amount]]&gt;=1000,"Medium","Low"))</f>
        <v>Low</v>
      </c>
    </row>
    <row r="1525" spans="1:11" x14ac:dyDescent="0.3">
      <c r="A1525" t="s">
        <v>2720</v>
      </c>
      <c r="B1525" s="2">
        <v>45895</v>
      </c>
      <c r="C1525" t="s">
        <v>543</v>
      </c>
      <c r="D1525" t="s">
        <v>1035</v>
      </c>
      <c r="E1525" t="s">
        <v>1164</v>
      </c>
      <c r="F1525">
        <v>2</v>
      </c>
      <c r="G1525">
        <v>611.21</v>
      </c>
      <c r="H1525">
        <v>0.22</v>
      </c>
      <c r="I1525" t="s">
        <v>1194</v>
      </c>
      <c r="J1525">
        <v>953.48760000000004</v>
      </c>
      <c r="K1525" s="5" t="str">
        <f>IF(salesD_1[[#This Row],[Total_Amount]]&gt;=2000,"High",IF(salesD_1[[#This Row],[Total_Amount]]&gt;=1000,"Medium","Low"))</f>
        <v>Low</v>
      </c>
    </row>
    <row r="1526" spans="1:11" x14ac:dyDescent="0.3">
      <c r="A1526" t="s">
        <v>2721</v>
      </c>
      <c r="B1526" s="2">
        <v>45239</v>
      </c>
      <c r="C1526" t="s">
        <v>348</v>
      </c>
      <c r="D1526" t="s">
        <v>926</v>
      </c>
      <c r="E1526" t="s">
        <v>1166</v>
      </c>
      <c r="F1526">
        <v>2</v>
      </c>
      <c r="G1526">
        <v>768.08</v>
      </c>
      <c r="H1526">
        <v>0.26</v>
      </c>
      <c r="I1526" t="s">
        <v>1191</v>
      </c>
      <c r="J1526">
        <v>1136.7583999999999</v>
      </c>
      <c r="K1526" s="5" t="str">
        <f>IF(salesD_1[[#This Row],[Total_Amount]]&gt;=2000,"High",IF(salesD_1[[#This Row],[Total_Amount]]&gt;=1000,"Medium","Low"))</f>
        <v>Medium</v>
      </c>
    </row>
    <row r="1527" spans="1:11" x14ac:dyDescent="0.3">
      <c r="A1527" t="s">
        <v>2722</v>
      </c>
      <c r="B1527" s="2">
        <v>45296</v>
      </c>
      <c r="C1527" t="s">
        <v>488</v>
      </c>
      <c r="D1527" t="s">
        <v>875</v>
      </c>
      <c r="E1527" t="s">
        <v>1175</v>
      </c>
      <c r="F1527">
        <v>1</v>
      </c>
      <c r="G1527">
        <v>616.82000000000005</v>
      </c>
      <c r="H1527">
        <v>0.24</v>
      </c>
      <c r="I1527" t="s">
        <v>1189</v>
      </c>
      <c r="J1527">
        <v>468.78320000000002</v>
      </c>
      <c r="K1527" s="5" t="str">
        <f>IF(salesD_1[[#This Row],[Total_Amount]]&gt;=2000,"High",IF(salesD_1[[#This Row],[Total_Amount]]&gt;=1000,"Medium","Low"))</f>
        <v>Low</v>
      </c>
    </row>
    <row r="1528" spans="1:11" x14ac:dyDescent="0.3">
      <c r="A1528" t="s">
        <v>2723</v>
      </c>
      <c r="B1528" s="2">
        <v>45672</v>
      </c>
      <c r="C1528" t="s">
        <v>323</v>
      </c>
      <c r="D1528" t="s">
        <v>930</v>
      </c>
      <c r="E1528" t="s">
        <v>1175</v>
      </c>
      <c r="F1528">
        <v>1</v>
      </c>
      <c r="G1528">
        <v>470.34</v>
      </c>
      <c r="H1528">
        <v>0.18</v>
      </c>
      <c r="I1528" t="s">
        <v>1194</v>
      </c>
      <c r="J1528">
        <v>385.67880000000002</v>
      </c>
      <c r="K1528" s="5" t="str">
        <f>IF(salesD_1[[#This Row],[Total_Amount]]&gt;=2000,"High",IF(salesD_1[[#This Row],[Total_Amount]]&gt;=1000,"Medium","Low"))</f>
        <v>Low</v>
      </c>
    </row>
    <row r="1529" spans="1:11" x14ac:dyDescent="0.3">
      <c r="A1529" t="s">
        <v>2724</v>
      </c>
      <c r="B1529" s="2">
        <v>45499</v>
      </c>
      <c r="C1529" t="s">
        <v>375</v>
      </c>
      <c r="D1529" t="s">
        <v>971</v>
      </c>
      <c r="E1529" t="s">
        <v>1147</v>
      </c>
      <c r="F1529">
        <v>2</v>
      </c>
      <c r="G1529">
        <v>616.36</v>
      </c>
      <c r="H1529">
        <v>0.12</v>
      </c>
      <c r="I1529" t="s">
        <v>1191</v>
      </c>
      <c r="J1529">
        <v>1084.7936</v>
      </c>
      <c r="K1529" s="5" t="str">
        <f>IF(salesD_1[[#This Row],[Total_Amount]]&gt;=2000,"High",IF(salesD_1[[#This Row],[Total_Amount]]&gt;=1000,"Medium","Low"))</f>
        <v>Medium</v>
      </c>
    </row>
    <row r="1530" spans="1:11" x14ac:dyDescent="0.3">
      <c r="A1530" t="s">
        <v>2725</v>
      </c>
      <c r="B1530" s="2">
        <v>45434</v>
      </c>
      <c r="C1530" t="s">
        <v>177</v>
      </c>
      <c r="D1530" t="s">
        <v>1291</v>
      </c>
      <c r="E1530" t="s">
        <v>1151</v>
      </c>
      <c r="F1530">
        <v>3</v>
      </c>
      <c r="G1530">
        <v>657.24</v>
      </c>
      <c r="H1530">
        <v>0.18</v>
      </c>
      <c r="I1530" t="s">
        <v>1191</v>
      </c>
      <c r="J1530">
        <v>1616.8104000000001</v>
      </c>
      <c r="K1530" s="5" t="str">
        <f>IF(salesD_1[[#This Row],[Total_Amount]]&gt;=2000,"High",IF(salesD_1[[#This Row],[Total_Amount]]&gt;=1000,"Medium","Low"))</f>
        <v>Medium</v>
      </c>
    </row>
    <row r="1531" spans="1:11" x14ac:dyDescent="0.3">
      <c r="A1531" t="s">
        <v>2726</v>
      </c>
      <c r="B1531" s="2">
        <v>45893</v>
      </c>
      <c r="C1531" t="s">
        <v>87</v>
      </c>
      <c r="D1531" t="s">
        <v>933</v>
      </c>
      <c r="E1531" t="s">
        <v>1178</v>
      </c>
      <c r="F1531">
        <v>2</v>
      </c>
      <c r="G1531">
        <v>392.45</v>
      </c>
      <c r="H1531">
        <v>0.04</v>
      </c>
      <c r="I1531" t="s">
        <v>1191</v>
      </c>
      <c r="J1531">
        <v>753.50399999999991</v>
      </c>
      <c r="K1531" s="5" t="str">
        <f>IF(salesD_1[[#This Row],[Total_Amount]]&gt;=2000,"High",IF(salesD_1[[#This Row],[Total_Amount]]&gt;=1000,"Medium","Low"))</f>
        <v>Low</v>
      </c>
    </row>
    <row r="1532" spans="1:11" x14ac:dyDescent="0.3">
      <c r="A1532" t="s">
        <v>2727</v>
      </c>
      <c r="B1532" s="2">
        <v>45346</v>
      </c>
      <c r="C1532" t="s">
        <v>413</v>
      </c>
      <c r="D1532" t="s">
        <v>930</v>
      </c>
      <c r="E1532" t="s">
        <v>1164</v>
      </c>
      <c r="F1532">
        <v>3</v>
      </c>
      <c r="G1532">
        <v>62.03</v>
      </c>
      <c r="H1532">
        <v>0.01</v>
      </c>
      <c r="I1532" t="s">
        <v>1194</v>
      </c>
      <c r="J1532">
        <v>184.22909999999999</v>
      </c>
      <c r="K1532" s="5" t="str">
        <f>IF(salesD_1[[#This Row],[Total_Amount]]&gt;=2000,"High",IF(salesD_1[[#This Row],[Total_Amount]]&gt;=1000,"Medium","Low"))</f>
        <v>Low</v>
      </c>
    </row>
    <row r="1533" spans="1:11" x14ac:dyDescent="0.3">
      <c r="A1533" t="s">
        <v>2728</v>
      </c>
      <c r="B1533" s="2">
        <v>45613</v>
      </c>
      <c r="C1533" t="s">
        <v>195</v>
      </c>
      <c r="D1533" t="s">
        <v>1101</v>
      </c>
      <c r="E1533" t="s">
        <v>1131</v>
      </c>
      <c r="F1533">
        <v>4</v>
      </c>
      <c r="G1533">
        <v>933.73</v>
      </c>
      <c r="H1533">
        <v>0.25</v>
      </c>
      <c r="I1533" t="s">
        <v>1191</v>
      </c>
      <c r="J1533">
        <v>2801.19</v>
      </c>
      <c r="K1533" s="5" t="str">
        <f>IF(salesD_1[[#This Row],[Total_Amount]]&gt;=2000,"High",IF(salesD_1[[#This Row],[Total_Amount]]&gt;=1000,"Medium","Low"))</f>
        <v>High</v>
      </c>
    </row>
    <row r="1534" spans="1:11" x14ac:dyDescent="0.3">
      <c r="A1534" t="s">
        <v>2729</v>
      </c>
      <c r="B1534" s="2">
        <v>45928</v>
      </c>
      <c r="C1534" t="s">
        <v>280</v>
      </c>
      <c r="D1534" t="s">
        <v>1068</v>
      </c>
      <c r="E1534" t="s">
        <v>1169</v>
      </c>
      <c r="F1534">
        <v>3</v>
      </c>
      <c r="G1534">
        <v>615.30999999999995</v>
      </c>
      <c r="H1534">
        <v>0.14000000000000001</v>
      </c>
      <c r="I1534" t="s">
        <v>1191</v>
      </c>
      <c r="J1534">
        <v>1587.4998000000001</v>
      </c>
      <c r="K1534" s="5" t="str">
        <f>IF(salesD_1[[#This Row],[Total_Amount]]&gt;=2000,"High",IF(salesD_1[[#This Row],[Total_Amount]]&gt;=1000,"Medium","Low"))</f>
        <v>Medium</v>
      </c>
    </row>
    <row r="1535" spans="1:11" x14ac:dyDescent="0.3">
      <c r="A1535" t="s">
        <v>2730</v>
      </c>
      <c r="B1535" s="2">
        <v>45619</v>
      </c>
      <c r="C1535" t="s">
        <v>598</v>
      </c>
      <c r="D1535" t="s">
        <v>989</v>
      </c>
      <c r="E1535" t="s">
        <v>1175</v>
      </c>
      <c r="F1535">
        <v>4</v>
      </c>
      <c r="G1535">
        <v>790.38</v>
      </c>
      <c r="H1535">
        <v>0.22</v>
      </c>
      <c r="I1535" t="s">
        <v>1194</v>
      </c>
      <c r="J1535">
        <v>2465.9856</v>
      </c>
      <c r="K1535" s="5" t="str">
        <f>IF(salesD_1[[#This Row],[Total_Amount]]&gt;=2000,"High",IF(salesD_1[[#This Row],[Total_Amount]]&gt;=1000,"Medium","Low"))</f>
        <v>High</v>
      </c>
    </row>
    <row r="1536" spans="1:11" x14ac:dyDescent="0.3">
      <c r="A1536" t="s">
        <v>2731</v>
      </c>
      <c r="B1536" s="2">
        <v>45533</v>
      </c>
      <c r="C1536" t="s">
        <v>448</v>
      </c>
      <c r="D1536" t="s">
        <v>989</v>
      </c>
      <c r="E1536" t="s">
        <v>1172</v>
      </c>
      <c r="F1536">
        <v>2</v>
      </c>
      <c r="G1536">
        <v>102.85</v>
      </c>
      <c r="H1536">
        <v>0.08</v>
      </c>
      <c r="I1536" t="s">
        <v>1191</v>
      </c>
      <c r="J1536">
        <v>189.244</v>
      </c>
      <c r="K1536" s="5" t="str">
        <f>IF(salesD_1[[#This Row],[Total_Amount]]&gt;=2000,"High",IF(salesD_1[[#This Row],[Total_Amount]]&gt;=1000,"Medium","Low"))</f>
        <v>Low</v>
      </c>
    </row>
    <row r="1537" spans="1:11" x14ac:dyDescent="0.3">
      <c r="A1537" t="s">
        <v>2732</v>
      </c>
      <c r="B1537" s="2">
        <v>45781</v>
      </c>
      <c r="C1537" t="s">
        <v>97</v>
      </c>
      <c r="D1537" t="s">
        <v>834</v>
      </c>
      <c r="E1537" t="s">
        <v>1169</v>
      </c>
      <c r="F1537">
        <v>3</v>
      </c>
      <c r="G1537">
        <v>866.78</v>
      </c>
      <c r="H1537">
        <v>0.27</v>
      </c>
      <c r="I1537" t="s">
        <v>1191</v>
      </c>
      <c r="J1537">
        <v>1898.2482</v>
      </c>
      <c r="K1537" s="5" t="str">
        <f>IF(salesD_1[[#This Row],[Total_Amount]]&gt;=2000,"High",IF(salesD_1[[#This Row],[Total_Amount]]&gt;=1000,"Medium","Low"))</f>
        <v>Medium</v>
      </c>
    </row>
    <row r="1538" spans="1:11" x14ac:dyDescent="0.3">
      <c r="A1538" t="s">
        <v>2733</v>
      </c>
      <c r="B1538" s="2">
        <v>45378</v>
      </c>
      <c r="C1538" t="s">
        <v>357</v>
      </c>
      <c r="D1538" t="s">
        <v>1047</v>
      </c>
      <c r="E1538" t="s">
        <v>1169</v>
      </c>
      <c r="F1538">
        <v>3</v>
      </c>
      <c r="G1538">
        <v>392.84</v>
      </c>
      <c r="H1538">
        <v>0.27</v>
      </c>
      <c r="I1538" t="s">
        <v>1191</v>
      </c>
      <c r="J1538">
        <v>860.31959999999992</v>
      </c>
      <c r="K1538" s="5" t="str">
        <f>IF(salesD_1[[#This Row],[Total_Amount]]&gt;=2000,"High",IF(salesD_1[[#This Row],[Total_Amount]]&gt;=1000,"Medium","Low"))</f>
        <v>Low</v>
      </c>
    </row>
    <row r="1539" spans="1:11" x14ac:dyDescent="0.3">
      <c r="A1539" t="s">
        <v>2734</v>
      </c>
      <c r="B1539" s="2">
        <v>45688</v>
      </c>
      <c r="C1539" t="s">
        <v>523</v>
      </c>
      <c r="D1539" t="s">
        <v>825</v>
      </c>
      <c r="E1539" t="s">
        <v>1138</v>
      </c>
      <c r="F1539">
        <v>2</v>
      </c>
      <c r="G1539">
        <v>753.1</v>
      </c>
      <c r="H1539">
        <v>0.19</v>
      </c>
      <c r="I1539" t="s">
        <v>1191</v>
      </c>
      <c r="J1539">
        <v>1220.0219999999999</v>
      </c>
      <c r="K1539" s="5" t="str">
        <f>IF(salesD_1[[#This Row],[Total_Amount]]&gt;=2000,"High",IF(salesD_1[[#This Row],[Total_Amount]]&gt;=1000,"Medium","Low"))</f>
        <v>Medium</v>
      </c>
    </row>
    <row r="1540" spans="1:11" x14ac:dyDescent="0.3">
      <c r="A1540" t="s">
        <v>2735</v>
      </c>
      <c r="B1540" s="2">
        <v>45927</v>
      </c>
      <c r="C1540" t="s">
        <v>31</v>
      </c>
      <c r="D1540" t="s">
        <v>974</v>
      </c>
      <c r="E1540" t="s">
        <v>1172</v>
      </c>
      <c r="F1540">
        <v>2</v>
      </c>
      <c r="G1540">
        <v>700.91</v>
      </c>
      <c r="H1540">
        <v>0.1</v>
      </c>
      <c r="I1540" t="s">
        <v>1191</v>
      </c>
      <c r="J1540">
        <v>1261.6379999999999</v>
      </c>
      <c r="K1540" s="5" t="str">
        <f>IF(salesD_1[[#This Row],[Total_Amount]]&gt;=2000,"High",IF(salesD_1[[#This Row],[Total_Amount]]&gt;=1000,"Medium","Low"))</f>
        <v>Medium</v>
      </c>
    </row>
    <row r="1541" spans="1:11" x14ac:dyDescent="0.3">
      <c r="A1541" t="s">
        <v>2736</v>
      </c>
      <c r="B1541" s="2">
        <v>45775</v>
      </c>
      <c r="C1541" t="s">
        <v>158</v>
      </c>
      <c r="D1541" t="s">
        <v>848</v>
      </c>
      <c r="E1541" t="s">
        <v>1159</v>
      </c>
      <c r="F1541">
        <v>4</v>
      </c>
      <c r="G1541">
        <v>935.98</v>
      </c>
      <c r="H1541">
        <v>0.11</v>
      </c>
      <c r="I1541" t="s">
        <v>1191</v>
      </c>
      <c r="J1541">
        <v>3332.0888</v>
      </c>
      <c r="K1541" s="5" t="str">
        <f>IF(salesD_1[[#This Row],[Total_Amount]]&gt;=2000,"High",IF(salesD_1[[#This Row],[Total_Amount]]&gt;=1000,"Medium","Low"))</f>
        <v>High</v>
      </c>
    </row>
    <row r="1542" spans="1:11" x14ac:dyDescent="0.3">
      <c r="A1542" t="s">
        <v>2737</v>
      </c>
      <c r="B1542" s="2">
        <v>45849</v>
      </c>
      <c r="C1542" t="s">
        <v>766</v>
      </c>
      <c r="D1542" t="s">
        <v>1041</v>
      </c>
      <c r="E1542" t="s">
        <v>1169</v>
      </c>
      <c r="F1542">
        <v>1</v>
      </c>
      <c r="G1542">
        <v>539.9</v>
      </c>
      <c r="H1542">
        <v>7.0000000000000007E-2</v>
      </c>
      <c r="I1542" t="s">
        <v>1189</v>
      </c>
      <c r="J1542">
        <v>502.10700000000003</v>
      </c>
      <c r="K1542" s="5" t="str">
        <f>IF(salesD_1[[#This Row],[Total_Amount]]&gt;=2000,"High",IF(salesD_1[[#This Row],[Total_Amount]]&gt;=1000,"Medium","Low"))</f>
        <v>Low</v>
      </c>
    </row>
    <row r="1543" spans="1:11" x14ac:dyDescent="0.3">
      <c r="A1543" t="s">
        <v>2738</v>
      </c>
      <c r="B1543" s="2">
        <v>45573</v>
      </c>
      <c r="C1543" t="s">
        <v>304</v>
      </c>
      <c r="D1543" t="s">
        <v>930</v>
      </c>
      <c r="E1543" t="s">
        <v>1141</v>
      </c>
      <c r="F1543">
        <v>1</v>
      </c>
      <c r="G1543">
        <v>312.81</v>
      </c>
      <c r="H1543">
        <v>0.14000000000000001</v>
      </c>
      <c r="I1543" t="s">
        <v>1191</v>
      </c>
      <c r="J1543">
        <v>269.01659999999998</v>
      </c>
      <c r="K1543" s="5" t="str">
        <f>IF(salesD_1[[#This Row],[Total_Amount]]&gt;=2000,"High",IF(salesD_1[[#This Row],[Total_Amount]]&gt;=1000,"Medium","Low"))</f>
        <v>Low</v>
      </c>
    </row>
    <row r="1544" spans="1:11" x14ac:dyDescent="0.3">
      <c r="A1544" t="s">
        <v>2739</v>
      </c>
      <c r="B1544" s="2">
        <v>45356</v>
      </c>
      <c r="C1544" t="s">
        <v>419</v>
      </c>
      <c r="D1544" t="s">
        <v>955</v>
      </c>
      <c r="E1544" t="s">
        <v>1144</v>
      </c>
      <c r="F1544">
        <v>3</v>
      </c>
      <c r="G1544">
        <v>855.96</v>
      </c>
      <c r="H1544">
        <v>0.28999999999999998</v>
      </c>
      <c r="I1544" t="s">
        <v>1194</v>
      </c>
      <c r="J1544">
        <v>1823.1948</v>
      </c>
      <c r="K1544" s="5" t="str">
        <f>IF(salesD_1[[#This Row],[Total_Amount]]&gt;=2000,"High",IF(salesD_1[[#This Row],[Total_Amount]]&gt;=1000,"Medium","Low"))</f>
        <v>Medium</v>
      </c>
    </row>
    <row r="1545" spans="1:11" x14ac:dyDescent="0.3">
      <c r="A1545" t="s">
        <v>2740</v>
      </c>
      <c r="B1545" s="2">
        <v>45326</v>
      </c>
      <c r="C1545" t="s">
        <v>572</v>
      </c>
      <c r="D1545" t="s">
        <v>792</v>
      </c>
      <c r="E1545" t="s">
        <v>1157</v>
      </c>
      <c r="F1545">
        <v>3</v>
      </c>
      <c r="G1545">
        <v>305</v>
      </c>
      <c r="H1545">
        <v>0.01</v>
      </c>
      <c r="I1545" t="s">
        <v>1194</v>
      </c>
      <c r="J1545">
        <v>905.85</v>
      </c>
      <c r="K1545" s="5" t="str">
        <f>IF(salesD_1[[#This Row],[Total_Amount]]&gt;=2000,"High",IF(salesD_1[[#This Row],[Total_Amount]]&gt;=1000,"Medium","Low"))</f>
        <v>Low</v>
      </c>
    </row>
    <row r="1546" spans="1:11" x14ac:dyDescent="0.3">
      <c r="A1546" t="s">
        <v>2741</v>
      </c>
      <c r="B1546" s="2">
        <v>45361</v>
      </c>
      <c r="C1546" t="s">
        <v>741</v>
      </c>
      <c r="D1546" t="s">
        <v>1110</v>
      </c>
      <c r="E1546" t="s">
        <v>1159</v>
      </c>
      <c r="F1546">
        <v>3</v>
      </c>
      <c r="G1546">
        <v>831.15</v>
      </c>
      <c r="H1546">
        <v>0.19</v>
      </c>
      <c r="I1546" t="s">
        <v>1189</v>
      </c>
      <c r="J1546">
        <v>2019.6945000000001</v>
      </c>
      <c r="K1546" s="5" t="str">
        <f>IF(salesD_1[[#This Row],[Total_Amount]]&gt;=2000,"High",IF(salesD_1[[#This Row],[Total_Amount]]&gt;=1000,"Medium","Low"))</f>
        <v>High</v>
      </c>
    </row>
    <row r="1547" spans="1:11" x14ac:dyDescent="0.3">
      <c r="A1547" t="s">
        <v>2742</v>
      </c>
      <c r="B1547" s="2">
        <v>45926</v>
      </c>
      <c r="C1547" t="s">
        <v>356</v>
      </c>
      <c r="D1547" t="s">
        <v>1101</v>
      </c>
      <c r="E1547" t="s">
        <v>1131</v>
      </c>
      <c r="F1547">
        <v>2</v>
      </c>
      <c r="G1547">
        <v>644.97</v>
      </c>
      <c r="H1547">
        <v>0.24</v>
      </c>
      <c r="I1547" t="s">
        <v>1194</v>
      </c>
      <c r="J1547">
        <v>980.35440000000006</v>
      </c>
      <c r="K1547" s="5" t="str">
        <f>IF(salesD_1[[#This Row],[Total_Amount]]&gt;=2000,"High",IF(salesD_1[[#This Row],[Total_Amount]]&gt;=1000,"Medium","Low"))</f>
        <v>Low</v>
      </c>
    </row>
    <row r="1548" spans="1:11" x14ac:dyDescent="0.3">
      <c r="A1548" t="s">
        <v>2743</v>
      </c>
      <c r="B1548" s="2">
        <v>45839</v>
      </c>
      <c r="C1548" t="s">
        <v>198</v>
      </c>
      <c r="D1548" t="s">
        <v>1077</v>
      </c>
      <c r="E1548" t="s">
        <v>1122</v>
      </c>
      <c r="F1548">
        <v>1</v>
      </c>
      <c r="G1548">
        <v>149.56</v>
      </c>
      <c r="H1548">
        <v>0.09</v>
      </c>
      <c r="I1548" t="s">
        <v>1189</v>
      </c>
      <c r="J1548">
        <v>136.09960000000001</v>
      </c>
      <c r="K1548" s="5" t="str">
        <f>IF(salesD_1[[#This Row],[Total_Amount]]&gt;=2000,"High",IF(salesD_1[[#This Row],[Total_Amount]]&gt;=1000,"Medium","Low"))</f>
        <v>Low</v>
      </c>
    </row>
    <row r="1549" spans="1:11" x14ac:dyDescent="0.3">
      <c r="A1549" t="s">
        <v>2744</v>
      </c>
      <c r="B1549" s="2">
        <v>45434</v>
      </c>
      <c r="C1549" t="s">
        <v>372</v>
      </c>
      <c r="D1549" t="s">
        <v>939</v>
      </c>
      <c r="E1549" t="s">
        <v>1178</v>
      </c>
      <c r="F1549">
        <v>1</v>
      </c>
      <c r="G1549">
        <v>661.77</v>
      </c>
      <c r="H1549">
        <v>0.03</v>
      </c>
      <c r="I1549" t="s">
        <v>1191</v>
      </c>
      <c r="J1549">
        <v>641.91689999999994</v>
      </c>
      <c r="K1549" s="5" t="str">
        <f>IF(salesD_1[[#This Row],[Total_Amount]]&gt;=2000,"High",IF(salesD_1[[#This Row],[Total_Amount]]&gt;=1000,"Medium","Low"))</f>
        <v>Low</v>
      </c>
    </row>
    <row r="1550" spans="1:11" x14ac:dyDescent="0.3">
      <c r="A1550" t="s">
        <v>2745</v>
      </c>
      <c r="B1550" s="2">
        <v>45819</v>
      </c>
      <c r="C1550" t="s">
        <v>214</v>
      </c>
      <c r="D1550" t="s">
        <v>1095</v>
      </c>
      <c r="E1550" t="s">
        <v>1144</v>
      </c>
      <c r="F1550">
        <v>3</v>
      </c>
      <c r="G1550">
        <v>99.67</v>
      </c>
      <c r="H1550">
        <v>0.17</v>
      </c>
      <c r="I1550" t="s">
        <v>1189</v>
      </c>
      <c r="J1550">
        <v>248.17830000000001</v>
      </c>
      <c r="K1550" s="5" t="str">
        <f>IF(salesD_1[[#This Row],[Total_Amount]]&gt;=2000,"High",IF(salesD_1[[#This Row],[Total_Amount]]&gt;=1000,"Medium","Low"))</f>
        <v>Low</v>
      </c>
    </row>
    <row r="1551" spans="1:11" x14ac:dyDescent="0.3">
      <c r="A1551" t="s">
        <v>2746</v>
      </c>
      <c r="B1551" s="2">
        <v>45553</v>
      </c>
      <c r="C1551" t="s">
        <v>378</v>
      </c>
      <c r="D1551" t="s">
        <v>998</v>
      </c>
      <c r="E1551" t="s">
        <v>1122</v>
      </c>
      <c r="F1551">
        <v>3</v>
      </c>
      <c r="G1551">
        <v>103.66</v>
      </c>
      <c r="H1551">
        <v>0.26</v>
      </c>
      <c r="I1551" t="s">
        <v>1194</v>
      </c>
      <c r="J1551">
        <v>230.12520000000001</v>
      </c>
      <c r="K1551" s="5" t="str">
        <f>IF(salesD_1[[#This Row],[Total_Amount]]&gt;=2000,"High",IF(salesD_1[[#This Row],[Total_Amount]]&gt;=1000,"Medium","Low"))</f>
        <v>Low</v>
      </c>
    </row>
    <row r="1552" spans="1:11" x14ac:dyDescent="0.3">
      <c r="A1552" t="s">
        <v>2747</v>
      </c>
      <c r="B1552" s="2">
        <v>45258</v>
      </c>
      <c r="C1552" t="s">
        <v>695</v>
      </c>
      <c r="D1552" t="s">
        <v>930</v>
      </c>
      <c r="E1552" t="s">
        <v>1126</v>
      </c>
      <c r="F1552">
        <v>4</v>
      </c>
      <c r="G1552">
        <v>54.4</v>
      </c>
      <c r="H1552">
        <v>0.22</v>
      </c>
      <c r="I1552" t="s">
        <v>1189</v>
      </c>
      <c r="J1552">
        <v>169.72800000000001</v>
      </c>
      <c r="K1552" s="5" t="str">
        <f>IF(salesD_1[[#This Row],[Total_Amount]]&gt;=2000,"High",IF(salesD_1[[#This Row],[Total_Amount]]&gt;=1000,"Medium","Low"))</f>
        <v>Low</v>
      </c>
    </row>
    <row r="1553" spans="1:11" x14ac:dyDescent="0.3">
      <c r="A1553" t="s">
        <v>2748</v>
      </c>
      <c r="B1553" s="2">
        <v>45435</v>
      </c>
      <c r="C1553" t="s">
        <v>770</v>
      </c>
      <c r="D1553" t="s">
        <v>1065</v>
      </c>
      <c r="E1553" t="s">
        <v>1164</v>
      </c>
      <c r="F1553">
        <v>1</v>
      </c>
      <c r="G1553">
        <v>46.66</v>
      </c>
      <c r="H1553">
        <v>0.2</v>
      </c>
      <c r="I1553" t="s">
        <v>1189</v>
      </c>
      <c r="J1553">
        <v>37.328000000000003</v>
      </c>
      <c r="K1553" s="5" t="str">
        <f>IF(salesD_1[[#This Row],[Total_Amount]]&gt;=2000,"High",IF(salesD_1[[#This Row],[Total_Amount]]&gt;=1000,"Medium","Low"))</f>
        <v>Low</v>
      </c>
    </row>
    <row r="1554" spans="1:11" x14ac:dyDescent="0.3">
      <c r="A1554" t="s">
        <v>2749</v>
      </c>
      <c r="B1554" s="2">
        <v>45447</v>
      </c>
      <c r="C1554" t="s">
        <v>31</v>
      </c>
      <c r="D1554" t="s">
        <v>1032</v>
      </c>
      <c r="E1554" t="s">
        <v>1157</v>
      </c>
      <c r="F1554">
        <v>4</v>
      </c>
      <c r="G1554">
        <v>871.2</v>
      </c>
      <c r="H1554">
        <v>0.28999999999999998</v>
      </c>
      <c r="I1554" t="s">
        <v>1189</v>
      </c>
      <c r="J1554">
        <v>2474.2080000000001</v>
      </c>
      <c r="K1554" s="5" t="str">
        <f>IF(salesD_1[[#This Row],[Total_Amount]]&gt;=2000,"High",IF(salesD_1[[#This Row],[Total_Amount]]&gt;=1000,"Medium","Low"))</f>
        <v>High</v>
      </c>
    </row>
    <row r="1555" spans="1:11" x14ac:dyDescent="0.3">
      <c r="A1555" t="s">
        <v>2750</v>
      </c>
      <c r="B1555" s="2">
        <v>45724</v>
      </c>
      <c r="C1555" t="s">
        <v>609</v>
      </c>
      <c r="D1555" t="s">
        <v>858</v>
      </c>
      <c r="E1555" t="s">
        <v>1164</v>
      </c>
      <c r="F1555">
        <v>4</v>
      </c>
      <c r="G1555">
        <v>317.11</v>
      </c>
      <c r="H1555">
        <v>0.16</v>
      </c>
      <c r="I1555" t="s">
        <v>1191</v>
      </c>
      <c r="J1555">
        <v>1065.4896000000001</v>
      </c>
      <c r="K1555" s="5" t="str">
        <f>IF(salesD_1[[#This Row],[Total_Amount]]&gt;=2000,"High",IF(salesD_1[[#This Row],[Total_Amount]]&gt;=1000,"Medium","Low"))</f>
        <v>Medium</v>
      </c>
    </row>
    <row r="1556" spans="1:11" x14ac:dyDescent="0.3">
      <c r="A1556" t="s">
        <v>2751</v>
      </c>
      <c r="B1556" s="2">
        <v>45338</v>
      </c>
      <c r="C1556" t="s">
        <v>433</v>
      </c>
      <c r="D1556" t="s">
        <v>882</v>
      </c>
      <c r="E1556" t="s">
        <v>1162</v>
      </c>
      <c r="F1556">
        <v>2</v>
      </c>
      <c r="G1556">
        <v>388.34</v>
      </c>
      <c r="H1556">
        <v>0.09</v>
      </c>
      <c r="I1556" t="s">
        <v>1191</v>
      </c>
      <c r="J1556">
        <v>706.77879999999993</v>
      </c>
      <c r="K1556" s="5" t="str">
        <f>IF(salesD_1[[#This Row],[Total_Amount]]&gt;=2000,"High",IF(salesD_1[[#This Row],[Total_Amount]]&gt;=1000,"Medium","Low"))</f>
        <v>Low</v>
      </c>
    </row>
    <row r="1557" spans="1:11" x14ac:dyDescent="0.3">
      <c r="A1557" t="s">
        <v>2752</v>
      </c>
      <c r="B1557" s="2">
        <v>45252</v>
      </c>
      <c r="C1557" t="s">
        <v>519</v>
      </c>
      <c r="D1557" t="s">
        <v>897</v>
      </c>
      <c r="E1557" t="s">
        <v>1141</v>
      </c>
      <c r="F1557">
        <v>4</v>
      </c>
      <c r="G1557">
        <v>998.2</v>
      </c>
      <c r="H1557">
        <v>0.15</v>
      </c>
      <c r="I1557" t="s">
        <v>1189</v>
      </c>
      <c r="J1557">
        <v>3393.88</v>
      </c>
      <c r="K1557" s="5" t="str">
        <f>IF(salesD_1[[#This Row],[Total_Amount]]&gt;=2000,"High",IF(salesD_1[[#This Row],[Total_Amount]]&gt;=1000,"Medium","Low"))</f>
        <v>High</v>
      </c>
    </row>
    <row r="1558" spans="1:11" x14ac:dyDescent="0.3">
      <c r="A1558" t="s">
        <v>2753</v>
      </c>
      <c r="B1558" s="2">
        <v>45606</v>
      </c>
      <c r="C1558" t="s">
        <v>773</v>
      </c>
      <c r="D1558" t="s">
        <v>916</v>
      </c>
      <c r="E1558" t="s">
        <v>1117</v>
      </c>
      <c r="F1558">
        <v>1</v>
      </c>
      <c r="G1558">
        <v>887.38</v>
      </c>
      <c r="H1558">
        <v>0.01</v>
      </c>
      <c r="I1558" t="s">
        <v>1194</v>
      </c>
      <c r="J1558">
        <v>878.50620000000004</v>
      </c>
      <c r="K1558" s="5" t="str">
        <f>IF(salesD_1[[#This Row],[Total_Amount]]&gt;=2000,"High",IF(salesD_1[[#This Row],[Total_Amount]]&gt;=1000,"Medium","Low"))</f>
        <v>Low</v>
      </c>
    </row>
    <row r="1559" spans="1:11" x14ac:dyDescent="0.3">
      <c r="A1559" t="s">
        <v>2754</v>
      </c>
      <c r="B1559" s="2">
        <v>45524</v>
      </c>
      <c r="C1559" t="s">
        <v>507</v>
      </c>
      <c r="D1559" t="s">
        <v>919</v>
      </c>
      <c r="E1559" t="s">
        <v>1159</v>
      </c>
      <c r="F1559">
        <v>4</v>
      </c>
      <c r="G1559">
        <v>332.97</v>
      </c>
      <c r="H1559">
        <v>0.28000000000000003</v>
      </c>
      <c r="I1559" t="s">
        <v>1189</v>
      </c>
      <c r="J1559">
        <v>958.95360000000005</v>
      </c>
      <c r="K1559" s="5" t="str">
        <f>IF(salesD_1[[#This Row],[Total_Amount]]&gt;=2000,"High",IF(salesD_1[[#This Row],[Total_Amount]]&gt;=1000,"Medium","Low"))</f>
        <v>Low</v>
      </c>
    </row>
    <row r="1560" spans="1:11" x14ac:dyDescent="0.3">
      <c r="A1560" t="s">
        <v>2755</v>
      </c>
      <c r="B1560" s="2">
        <v>45934</v>
      </c>
      <c r="C1560" t="s">
        <v>58</v>
      </c>
      <c r="D1560" t="s">
        <v>948</v>
      </c>
      <c r="E1560" t="s">
        <v>1117</v>
      </c>
      <c r="F1560">
        <v>2</v>
      </c>
      <c r="G1560">
        <v>157.91</v>
      </c>
      <c r="H1560">
        <v>0.09</v>
      </c>
      <c r="I1560" t="s">
        <v>1194</v>
      </c>
      <c r="J1560">
        <v>287.39620000000002</v>
      </c>
      <c r="K1560" s="5" t="str">
        <f>IF(salesD_1[[#This Row],[Total_Amount]]&gt;=2000,"High",IF(salesD_1[[#This Row],[Total_Amount]]&gt;=1000,"Medium","Low"))</f>
        <v>Low</v>
      </c>
    </row>
    <row r="1561" spans="1:11" x14ac:dyDescent="0.3">
      <c r="A1561" t="s">
        <v>2756</v>
      </c>
      <c r="B1561" s="2">
        <v>45539</v>
      </c>
      <c r="C1561" t="s">
        <v>573</v>
      </c>
      <c r="D1561" t="s">
        <v>837</v>
      </c>
      <c r="E1561" t="s">
        <v>1175</v>
      </c>
      <c r="F1561">
        <v>1</v>
      </c>
      <c r="G1561">
        <v>548.15</v>
      </c>
      <c r="H1561">
        <v>0.11</v>
      </c>
      <c r="I1561" t="s">
        <v>1189</v>
      </c>
      <c r="J1561">
        <v>487.8535</v>
      </c>
      <c r="K1561" s="5" t="str">
        <f>IF(salesD_1[[#This Row],[Total_Amount]]&gt;=2000,"High",IF(salesD_1[[#This Row],[Total_Amount]]&gt;=1000,"Medium","Low"))</f>
        <v>Low</v>
      </c>
    </row>
    <row r="1562" spans="1:11" x14ac:dyDescent="0.3">
      <c r="A1562" t="s">
        <v>2757</v>
      </c>
      <c r="B1562" s="2">
        <v>45555</v>
      </c>
      <c r="C1562" t="s">
        <v>359</v>
      </c>
      <c r="D1562" t="s">
        <v>955</v>
      </c>
      <c r="E1562" t="s">
        <v>1166</v>
      </c>
      <c r="F1562">
        <v>1</v>
      </c>
      <c r="G1562">
        <v>135.13</v>
      </c>
      <c r="H1562">
        <v>0.04</v>
      </c>
      <c r="I1562" t="s">
        <v>1189</v>
      </c>
      <c r="J1562">
        <v>129.72479999999999</v>
      </c>
      <c r="K1562" s="5" t="str">
        <f>IF(salesD_1[[#This Row],[Total_Amount]]&gt;=2000,"High",IF(salesD_1[[#This Row],[Total_Amount]]&gt;=1000,"Medium","Low"))</f>
        <v>Low</v>
      </c>
    </row>
    <row r="1563" spans="1:11" x14ac:dyDescent="0.3">
      <c r="A1563" t="s">
        <v>2758</v>
      </c>
      <c r="B1563" s="2">
        <v>45281</v>
      </c>
      <c r="C1563" t="s">
        <v>375</v>
      </c>
      <c r="D1563" t="s">
        <v>980</v>
      </c>
      <c r="E1563" t="s">
        <v>1131</v>
      </c>
      <c r="F1563">
        <v>3</v>
      </c>
      <c r="G1563">
        <v>579.26</v>
      </c>
      <c r="H1563">
        <v>0.19</v>
      </c>
      <c r="I1563" t="s">
        <v>1189</v>
      </c>
      <c r="J1563">
        <v>1407.6017999999999</v>
      </c>
      <c r="K1563" s="5" t="str">
        <f>IF(salesD_1[[#This Row],[Total_Amount]]&gt;=2000,"High",IF(salesD_1[[#This Row],[Total_Amount]]&gt;=1000,"Medium","Low"))</f>
        <v>Medium</v>
      </c>
    </row>
    <row r="1564" spans="1:11" x14ac:dyDescent="0.3">
      <c r="A1564" t="s">
        <v>2759</v>
      </c>
      <c r="B1564" s="2">
        <v>45582</v>
      </c>
      <c r="C1564" t="s">
        <v>623</v>
      </c>
      <c r="D1564" t="s">
        <v>855</v>
      </c>
      <c r="E1564" t="s">
        <v>1117</v>
      </c>
      <c r="F1564">
        <v>1</v>
      </c>
      <c r="G1564">
        <v>465.63</v>
      </c>
      <c r="H1564">
        <v>0.25</v>
      </c>
      <c r="I1564" t="s">
        <v>1189</v>
      </c>
      <c r="J1564">
        <v>349.22250000000003</v>
      </c>
      <c r="K1564" s="5" t="str">
        <f>IF(salesD_1[[#This Row],[Total_Amount]]&gt;=2000,"High",IF(salesD_1[[#This Row],[Total_Amount]]&gt;=1000,"Medium","Low"))</f>
        <v>Low</v>
      </c>
    </row>
    <row r="1565" spans="1:11" x14ac:dyDescent="0.3">
      <c r="A1565" t="s">
        <v>2760</v>
      </c>
      <c r="B1565" s="2">
        <v>45372</v>
      </c>
      <c r="C1565" t="s">
        <v>115</v>
      </c>
      <c r="D1565" t="s">
        <v>1041</v>
      </c>
      <c r="E1565" t="s">
        <v>1169</v>
      </c>
      <c r="F1565">
        <v>2</v>
      </c>
      <c r="G1565">
        <v>675.61</v>
      </c>
      <c r="H1565">
        <v>0.08</v>
      </c>
      <c r="I1565" t="s">
        <v>1194</v>
      </c>
      <c r="J1565">
        <v>1243.1224</v>
      </c>
      <c r="K1565" s="5" t="str">
        <f>IF(salesD_1[[#This Row],[Total_Amount]]&gt;=2000,"High",IF(salesD_1[[#This Row],[Total_Amount]]&gt;=1000,"Medium","Low"))</f>
        <v>Medium</v>
      </c>
    </row>
    <row r="1566" spans="1:11" x14ac:dyDescent="0.3">
      <c r="A1566" t="s">
        <v>2761</v>
      </c>
      <c r="B1566" s="2">
        <v>45458</v>
      </c>
      <c r="C1566" t="s">
        <v>665</v>
      </c>
      <c r="D1566" t="s">
        <v>907</v>
      </c>
      <c r="E1566" t="s">
        <v>1141</v>
      </c>
      <c r="F1566">
        <v>1</v>
      </c>
      <c r="G1566">
        <v>718.99</v>
      </c>
      <c r="H1566">
        <v>0.08</v>
      </c>
      <c r="I1566" t="s">
        <v>1191</v>
      </c>
      <c r="J1566">
        <v>661.47080000000005</v>
      </c>
      <c r="K1566" s="5" t="str">
        <f>IF(salesD_1[[#This Row],[Total_Amount]]&gt;=2000,"High",IF(salesD_1[[#This Row],[Total_Amount]]&gt;=1000,"Medium","Low"))</f>
        <v>Low</v>
      </c>
    </row>
    <row r="1567" spans="1:11" x14ac:dyDescent="0.3">
      <c r="A1567" t="s">
        <v>2762</v>
      </c>
      <c r="B1567" s="2">
        <v>45943</v>
      </c>
      <c r="C1567" t="s">
        <v>603</v>
      </c>
      <c r="D1567" t="s">
        <v>844</v>
      </c>
      <c r="E1567" t="s">
        <v>1154</v>
      </c>
      <c r="F1567">
        <v>2</v>
      </c>
      <c r="G1567">
        <v>675.65</v>
      </c>
      <c r="H1567">
        <v>0.2</v>
      </c>
      <c r="I1567" t="s">
        <v>1194</v>
      </c>
      <c r="J1567">
        <v>1081.04</v>
      </c>
      <c r="K1567" s="5" t="str">
        <f>IF(salesD_1[[#This Row],[Total_Amount]]&gt;=2000,"High",IF(salesD_1[[#This Row],[Total_Amount]]&gt;=1000,"Medium","Low"))</f>
        <v>Medium</v>
      </c>
    </row>
    <row r="1568" spans="1:11" x14ac:dyDescent="0.3">
      <c r="A1568" t="s">
        <v>2763</v>
      </c>
      <c r="B1568" s="2">
        <v>45374</v>
      </c>
      <c r="C1568" t="s">
        <v>543</v>
      </c>
      <c r="D1568" t="s">
        <v>1098</v>
      </c>
      <c r="E1568" t="s">
        <v>1166</v>
      </c>
      <c r="F1568">
        <v>4</v>
      </c>
      <c r="G1568">
        <v>284.24</v>
      </c>
      <c r="H1568">
        <v>0.1</v>
      </c>
      <c r="I1568" t="s">
        <v>1189</v>
      </c>
      <c r="J1568">
        <v>1023.264</v>
      </c>
      <c r="K1568" s="5" t="str">
        <f>IF(salesD_1[[#This Row],[Total_Amount]]&gt;=2000,"High",IF(salesD_1[[#This Row],[Total_Amount]]&gt;=1000,"Medium","Low"))</f>
        <v>Medium</v>
      </c>
    </row>
    <row r="1569" spans="1:11" x14ac:dyDescent="0.3">
      <c r="A1569" t="s">
        <v>2764</v>
      </c>
      <c r="B1569" s="2">
        <v>45374</v>
      </c>
      <c r="C1569" t="s">
        <v>366</v>
      </c>
      <c r="D1569" t="s">
        <v>792</v>
      </c>
      <c r="E1569" t="s">
        <v>1131</v>
      </c>
      <c r="F1569">
        <v>1</v>
      </c>
      <c r="G1569">
        <v>94.26</v>
      </c>
      <c r="H1569">
        <v>0.18</v>
      </c>
      <c r="I1569" t="s">
        <v>1191</v>
      </c>
      <c r="J1569">
        <v>77.293200000000013</v>
      </c>
      <c r="K1569" s="5" t="str">
        <f>IF(salesD_1[[#This Row],[Total_Amount]]&gt;=2000,"High",IF(salesD_1[[#This Row],[Total_Amount]]&gt;=1000,"Medium","Low"))</f>
        <v>Low</v>
      </c>
    </row>
    <row r="1570" spans="1:11" x14ac:dyDescent="0.3">
      <c r="A1570" t="s">
        <v>2765</v>
      </c>
      <c r="B1570" s="2">
        <v>45789</v>
      </c>
      <c r="C1570" t="s">
        <v>665</v>
      </c>
      <c r="D1570" t="s">
        <v>811</v>
      </c>
      <c r="E1570" t="s">
        <v>1154</v>
      </c>
      <c r="F1570">
        <v>4</v>
      </c>
      <c r="G1570">
        <v>458.58</v>
      </c>
      <c r="H1570">
        <v>0.28999999999999998</v>
      </c>
      <c r="I1570" t="s">
        <v>1194</v>
      </c>
      <c r="J1570">
        <v>1302.3671999999999</v>
      </c>
      <c r="K1570" s="5" t="str">
        <f>IF(salesD_1[[#This Row],[Total_Amount]]&gt;=2000,"High",IF(salesD_1[[#This Row],[Total_Amount]]&gt;=1000,"Medium","Low"))</f>
        <v>Medium</v>
      </c>
    </row>
    <row r="1571" spans="1:11" x14ac:dyDescent="0.3">
      <c r="A1571" t="s">
        <v>2766</v>
      </c>
      <c r="B1571" s="2">
        <v>45452</v>
      </c>
      <c r="C1571" t="s">
        <v>223</v>
      </c>
      <c r="D1571" t="s">
        <v>1007</v>
      </c>
      <c r="E1571" t="s">
        <v>1154</v>
      </c>
      <c r="F1571">
        <v>4</v>
      </c>
      <c r="G1571">
        <v>704.49</v>
      </c>
      <c r="H1571">
        <v>0.05</v>
      </c>
      <c r="I1571" t="s">
        <v>1194</v>
      </c>
      <c r="J1571">
        <v>2677.0619999999999</v>
      </c>
      <c r="K1571" s="5" t="str">
        <f>IF(salesD_1[[#This Row],[Total_Amount]]&gt;=2000,"High",IF(salesD_1[[#This Row],[Total_Amount]]&gt;=1000,"Medium","Low"))</f>
        <v>High</v>
      </c>
    </row>
    <row r="1572" spans="1:11" x14ac:dyDescent="0.3">
      <c r="A1572" t="s">
        <v>2767</v>
      </c>
      <c r="B1572" s="2">
        <v>45284</v>
      </c>
      <c r="C1572" t="s">
        <v>82</v>
      </c>
      <c r="D1572" t="s">
        <v>888</v>
      </c>
      <c r="E1572" t="s">
        <v>1178</v>
      </c>
      <c r="F1572">
        <v>4</v>
      </c>
      <c r="G1572">
        <v>822.32</v>
      </c>
      <c r="H1572">
        <v>0.26</v>
      </c>
      <c r="I1572" t="s">
        <v>1191</v>
      </c>
      <c r="J1572">
        <v>2434.0672</v>
      </c>
      <c r="K1572" s="5" t="str">
        <f>IF(salesD_1[[#This Row],[Total_Amount]]&gt;=2000,"High",IF(salesD_1[[#This Row],[Total_Amount]]&gt;=1000,"Medium","Low"))</f>
        <v>High</v>
      </c>
    </row>
    <row r="1573" spans="1:11" x14ac:dyDescent="0.3">
      <c r="A1573" t="s">
        <v>2768</v>
      </c>
      <c r="B1573" s="2">
        <v>45325</v>
      </c>
      <c r="C1573" t="s">
        <v>413</v>
      </c>
      <c r="D1573" t="s">
        <v>1291</v>
      </c>
      <c r="E1573" t="s">
        <v>1162</v>
      </c>
      <c r="F1573">
        <v>4</v>
      </c>
      <c r="G1573">
        <v>785.41</v>
      </c>
      <c r="H1573">
        <v>0.13</v>
      </c>
      <c r="I1573" t="s">
        <v>1194</v>
      </c>
      <c r="J1573">
        <v>2733.2267999999999</v>
      </c>
      <c r="K1573" s="5" t="str">
        <f>IF(salesD_1[[#This Row],[Total_Amount]]&gt;=2000,"High",IF(salesD_1[[#This Row],[Total_Amount]]&gt;=1000,"Medium","Low"))</f>
        <v>High</v>
      </c>
    </row>
    <row r="1574" spans="1:11" x14ac:dyDescent="0.3">
      <c r="A1574" t="s">
        <v>2769</v>
      </c>
      <c r="B1574" s="2">
        <v>45465</v>
      </c>
      <c r="C1574" t="s">
        <v>80</v>
      </c>
      <c r="D1574" t="s">
        <v>926</v>
      </c>
      <c r="E1574" t="s">
        <v>1164</v>
      </c>
      <c r="F1574">
        <v>1</v>
      </c>
      <c r="G1574">
        <v>405.8</v>
      </c>
      <c r="H1574">
        <v>0.11</v>
      </c>
      <c r="I1574" t="s">
        <v>1191</v>
      </c>
      <c r="J1574">
        <v>361.16199999999998</v>
      </c>
      <c r="K1574" s="5" t="str">
        <f>IF(salesD_1[[#This Row],[Total_Amount]]&gt;=2000,"High",IF(salesD_1[[#This Row],[Total_Amount]]&gt;=1000,"Medium","Low"))</f>
        <v>Low</v>
      </c>
    </row>
    <row r="1575" spans="1:11" x14ac:dyDescent="0.3">
      <c r="A1575" t="s">
        <v>2770</v>
      </c>
      <c r="B1575" s="2">
        <v>45612</v>
      </c>
      <c r="C1575" t="s">
        <v>690</v>
      </c>
      <c r="D1575" t="s">
        <v>1086</v>
      </c>
      <c r="E1575" t="s">
        <v>1151</v>
      </c>
      <c r="F1575">
        <v>2</v>
      </c>
      <c r="G1575">
        <v>976.83</v>
      </c>
      <c r="H1575">
        <v>0.1</v>
      </c>
      <c r="I1575" t="s">
        <v>1191</v>
      </c>
      <c r="J1575">
        <v>1758.2940000000001</v>
      </c>
      <c r="K1575" s="5" t="str">
        <f>IF(salesD_1[[#This Row],[Total_Amount]]&gt;=2000,"High",IF(salesD_1[[#This Row],[Total_Amount]]&gt;=1000,"Medium","Low"))</f>
        <v>Medium</v>
      </c>
    </row>
    <row r="1576" spans="1:11" x14ac:dyDescent="0.3">
      <c r="A1576" t="s">
        <v>2771</v>
      </c>
      <c r="B1576" s="2">
        <v>45472</v>
      </c>
      <c r="C1576" t="s">
        <v>455</v>
      </c>
      <c r="D1576" t="s">
        <v>1004</v>
      </c>
      <c r="E1576" t="s">
        <v>1126</v>
      </c>
      <c r="F1576">
        <v>1</v>
      </c>
      <c r="G1576">
        <v>644.15</v>
      </c>
      <c r="H1576">
        <v>0.06</v>
      </c>
      <c r="I1576" t="s">
        <v>1189</v>
      </c>
      <c r="J1576">
        <v>605.50099999999998</v>
      </c>
      <c r="K1576" s="5" t="str">
        <f>IF(salesD_1[[#This Row],[Total_Amount]]&gt;=2000,"High",IF(salesD_1[[#This Row],[Total_Amount]]&gt;=1000,"Medium","Low"))</f>
        <v>Low</v>
      </c>
    </row>
    <row r="1577" spans="1:11" x14ac:dyDescent="0.3">
      <c r="A1577" t="s">
        <v>2772</v>
      </c>
      <c r="B1577" s="2">
        <v>45897</v>
      </c>
      <c r="C1577" t="s">
        <v>544</v>
      </c>
      <c r="D1577" t="s">
        <v>1013</v>
      </c>
      <c r="E1577" t="s">
        <v>1162</v>
      </c>
      <c r="F1577">
        <v>1</v>
      </c>
      <c r="G1577">
        <v>470.55</v>
      </c>
      <c r="H1577">
        <v>0.23</v>
      </c>
      <c r="I1577" t="s">
        <v>1191</v>
      </c>
      <c r="J1577">
        <v>362.32350000000002</v>
      </c>
      <c r="K1577" s="5" t="str">
        <f>IF(salesD_1[[#This Row],[Total_Amount]]&gt;=2000,"High",IF(salesD_1[[#This Row],[Total_Amount]]&gt;=1000,"Medium","Low"))</f>
        <v>Low</v>
      </c>
    </row>
    <row r="1578" spans="1:11" x14ac:dyDescent="0.3">
      <c r="A1578" t="s">
        <v>2773</v>
      </c>
      <c r="B1578" s="2">
        <v>45241</v>
      </c>
      <c r="C1578" t="s">
        <v>757</v>
      </c>
      <c r="D1578" t="s">
        <v>816</v>
      </c>
      <c r="E1578" t="s">
        <v>1141</v>
      </c>
      <c r="F1578">
        <v>3</v>
      </c>
      <c r="G1578">
        <v>598.82000000000005</v>
      </c>
      <c r="H1578">
        <v>0.19</v>
      </c>
      <c r="I1578" t="s">
        <v>1194</v>
      </c>
      <c r="J1578">
        <v>1455.1325999999999</v>
      </c>
      <c r="K1578" s="5" t="str">
        <f>IF(salesD_1[[#This Row],[Total_Amount]]&gt;=2000,"High",IF(salesD_1[[#This Row],[Total_Amount]]&gt;=1000,"Medium","Low"))</f>
        <v>Medium</v>
      </c>
    </row>
    <row r="1579" spans="1:11" x14ac:dyDescent="0.3">
      <c r="A1579" t="s">
        <v>2774</v>
      </c>
      <c r="B1579" s="2">
        <v>45851</v>
      </c>
      <c r="C1579" t="s">
        <v>206</v>
      </c>
      <c r="D1579" t="s">
        <v>865</v>
      </c>
      <c r="E1579" t="s">
        <v>1159</v>
      </c>
      <c r="F1579">
        <v>4</v>
      </c>
      <c r="G1579">
        <v>659.17</v>
      </c>
      <c r="H1579">
        <v>0.12</v>
      </c>
      <c r="I1579" t="s">
        <v>1189</v>
      </c>
      <c r="J1579">
        <v>2320.2784000000001</v>
      </c>
      <c r="K1579" s="5" t="str">
        <f>IF(salesD_1[[#This Row],[Total_Amount]]&gt;=2000,"High",IF(salesD_1[[#This Row],[Total_Amount]]&gt;=1000,"Medium","Low"))</f>
        <v>High</v>
      </c>
    </row>
    <row r="1580" spans="1:11" x14ac:dyDescent="0.3">
      <c r="A1580" t="s">
        <v>2775</v>
      </c>
      <c r="B1580" s="2">
        <v>45572</v>
      </c>
      <c r="C1580" t="s">
        <v>210</v>
      </c>
      <c r="D1580" t="s">
        <v>948</v>
      </c>
      <c r="E1580" t="s">
        <v>1122</v>
      </c>
      <c r="F1580">
        <v>2</v>
      </c>
      <c r="G1580">
        <v>216.02</v>
      </c>
      <c r="H1580">
        <v>0.25</v>
      </c>
      <c r="I1580" t="s">
        <v>1189</v>
      </c>
      <c r="J1580">
        <v>324.02999999999997</v>
      </c>
      <c r="K1580" s="5" t="str">
        <f>IF(salesD_1[[#This Row],[Total_Amount]]&gt;=2000,"High",IF(salesD_1[[#This Row],[Total_Amount]]&gt;=1000,"Medium","Low"))</f>
        <v>Low</v>
      </c>
    </row>
    <row r="1581" spans="1:11" x14ac:dyDescent="0.3">
      <c r="A1581" t="s">
        <v>2776</v>
      </c>
      <c r="B1581" s="2">
        <v>45774</v>
      </c>
      <c r="C1581" t="s">
        <v>78</v>
      </c>
      <c r="D1581" t="s">
        <v>900</v>
      </c>
      <c r="E1581" t="s">
        <v>1154</v>
      </c>
      <c r="F1581">
        <v>2</v>
      </c>
      <c r="G1581">
        <v>613.47</v>
      </c>
      <c r="H1581">
        <v>0.02</v>
      </c>
      <c r="I1581" t="s">
        <v>1191</v>
      </c>
      <c r="J1581">
        <v>1202.4012</v>
      </c>
      <c r="K1581" s="5" t="str">
        <f>IF(salesD_1[[#This Row],[Total_Amount]]&gt;=2000,"High",IF(salesD_1[[#This Row],[Total_Amount]]&gt;=1000,"Medium","Low"))</f>
        <v>Medium</v>
      </c>
    </row>
    <row r="1582" spans="1:11" x14ac:dyDescent="0.3">
      <c r="A1582" t="s">
        <v>2777</v>
      </c>
      <c r="B1582" s="2">
        <v>45921</v>
      </c>
      <c r="C1582" t="s">
        <v>202</v>
      </c>
      <c r="D1582" t="s">
        <v>986</v>
      </c>
      <c r="E1582" t="s">
        <v>1159</v>
      </c>
      <c r="F1582">
        <v>2</v>
      </c>
      <c r="G1582">
        <v>485.17</v>
      </c>
      <c r="H1582">
        <v>0.11</v>
      </c>
      <c r="I1582" t="s">
        <v>1191</v>
      </c>
      <c r="J1582">
        <v>863.60260000000005</v>
      </c>
      <c r="K1582" s="5" t="str">
        <f>IF(salesD_1[[#This Row],[Total_Amount]]&gt;=2000,"High",IF(salesD_1[[#This Row],[Total_Amount]]&gt;=1000,"Medium","Low"))</f>
        <v>Low</v>
      </c>
    </row>
    <row r="1583" spans="1:11" x14ac:dyDescent="0.3">
      <c r="A1583" t="s">
        <v>2778</v>
      </c>
      <c r="B1583" s="2">
        <v>45268</v>
      </c>
      <c r="C1583" t="s">
        <v>499</v>
      </c>
      <c r="D1583" t="s">
        <v>948</v>
      </c>
      <c r="E1583" t="s">
        <v>1154</v>
      </c>
      <c r="F1583">
        <v>1</v>
      </c>
      <c r="G1583">
        <v>209.7</v>
      </c>
      <c r="H1583">
        <v>0.2</v>
      </c>
      <c r="I1583" t="s">
        <v>1191</v>
      </c>
      <c r="J1583">
        <v>167.76</v>
      </c>
      <c r="K1583" s="5" t="str">
        <f>IF(salesD_1[[#This Row],[Total_Amount]]&gt;=2000,"High",IF(salesD_1[[#This Row],[Total_Amount]]&gt;=1000,"Medium","Low"))</f>
        <v>Low</v>
      </c>
    </row>
    <row r="1584" spans="1:11" x14ac:dyDescent="0.3">
      <c r="A1584" t="s">
        <v>2779</v>
      </c>
      <c r="B1584" s="2">
        <v>45402</v>
      </c>
      <c r="C1584" t="s">
        <v>527</v>
      </c>
      <c r="D1584" t="s">
        <v>1089</v>
      </c>
      <c r="E1584" t="s">
        <v>1117</v>
      </c>
      <c r="F1584">
        <v>1</v>
      </c>
      <c r="G1584">
        <v>681.47</v>
      </c>
      <c r="H1584">
        <v>0.15</v>
      </c>
      <c r="I1584" t="s">
        <v>1189</v>
      </c>
      <c r="J1584">
        <v>579.24950000000001</v>
      </c>
      <c r="K1584" s="5" t="str">
        <f>IF(salesD_1[[#This Row],[Total_Amount]]&gt;=2000,"High",IF(salesD_1[[#This Row],[Total_Amount]]&gt;=1000,"Medium","Low"))</f>
        <v>Low</v>
      </c>
    </row>
    <row r="1585" spans="1:11" x14ac:dyDescent="0.3">
      <c r="A1585" t="s">
        <v>2780</v>
      </c>
      <c r="B1585" s="2">
        <v>45667</v>
      </c>
      <c r="C1585" t="s">
        <v>700</v>
      </c>
      <c r="D1585" t="s">
        <v>1041</v>
      </c>
      <c r="E1585" t="s">
        <v>1172</v>
      </c>
      <c r="F1585">
        <v>2</v>
      </c>
      <c r="G1585">
        <v>877.21</v>
      </c>
      <c r="H1585">
        <v>0.1</v>
      </c>
      <c r="I1585" t="s">
        <v>1189</v>
      </c>
      <c r="J1585">
        <v>1578.9780000000001</v>
      </c>
      <c r="K1585" s="5" t="str">
        <f>IF(salesD_1[[#This Row],[Total_Amount]]&gt;=2000,"High",IF(salesD_1[[#This Row],[Total_Amount]]&gt;=1000,"Medium","Low"))</f>
        <v>Medium</v>
      </c>
    </row>
    <row r="1586" spans="1:11" x14ac:dyDescent="0.3">
      <c r="A1586" t="s">
        <v>2781</v>
      </c>
      <c r="B1586" s="2">
        <v>45902</v>
      </c>
      <c r="C1586" t="s">
        <v>517</v>
      </c>
      <c r="D1586" t="s">
        <v>1047</v>
      </c>
      <c r="E1586" t="s">
        <v>1138</v>
      </c>
      <c r="F1586">
        <v>2</v>
      </c>
      <c r="G1586">
        <v>479.77</v>
      </c>
      <c r="H1586">
        <v>0.21</v>
      </c>
      <c r="I1586" t="s">
        <v>1191</v>
      </c>
      <c r="J1586">
        <v>758.03660000000002</v>
      </c>
      <c r="K1586" s="5" t="str">
        <f>IF(salesD_1[[#This Row],[Total_Amount]]&gt;=2000,"High",IF(salesD_1[[#This Row],[Total_Amount]]&gt;=1000,"Medium","Low"))</f>
        <v>Low</v>
      </c>
    </row>
    <row r="1587" spans="1:11" x14ac:dyDescent="0.3">
      <c r="A1587" t="s">
        <v>2782</v>
      </c>
      <c r="B1587" s="2">
        <v>45589</v>
      </c>
      <c r="C1587" t="s">
        <v>522</v>
      </c>
      <c r="D1587" t="s">
        <v>1062</v>
      </c>
      <c r="E1587" t="s">
        <v>1166</v>
      </c>
      <c r="F1587">
        <v>1</v>
      </c>
      <c r="G1587">
        <v>140.72</v>
      </c>
      <c r="H1587">
        <v>0</v>
      </c>
      <c r="I1587" t="s">
        <v>1194</v>
      </c>
      <c r="J1587">
        <v>140.72</v>
      </c>
      <c r="K1587" s="5" t="str">
        <f>IF(salesD_1[[#This Row],[Total_Amount]]&gt;=2000,"High",IF(salesD_1[[#This Row],[Total_Amount]]&gt;=1000,"Medium","Low"))</f>
        <v>Low</v>
      </c>
    </row>
    <row r="1588" spans="1:11" x14ac:dyDescent="0.3">
      <c r="A1588" t="s">
        <v>2783</v>
      </c>
      <c r="B1588" s="2">
        <v>45668</v>
      </c>
      <c r="C1588" t="s">
        <v>73</v>
      </c>
      <c r="D1588" t="s">
        <v>861</v>
      </c>
      <c r="E1588" t="s">
        <v>1141</v>
      </c>
      <c r="F1588">
        <v>2</v>
      </c>
      <c r="G1588">
        <v>764.25</v>
      </c>
      <c r="H1588">
        <v>0.23</v>
      </c>
      <c r="I1588" t="s">
        <v>1191</v>
      </c>
      <c r="J1588">
        <v>1176.9449999999999</v>
      </c>
      <c r="K1588" s="5" t="str">
        <f>IF(salesD_1[[#This Row],[Total_Amount]]&gt;=2000,"High",IF(salesD_1[[#This Row],[Total_Amount]]&gt;=1000,"Medium","Low"))</f>
        <v>Medium</v>
      </c>
    </row>
    <row r="1589" spans="1:11" x14ac:dyDescent="0.3">
      <c r="A1589" t="s">
        <v>2784</v>
      </c>
      <c r="B1589" s="2">
        <v>45300</v>
      </c>
      <c r="C1589" t="s">
        <v>380</v>
      </c>
      <c r="D1589" t="s">
        <v>1062</v>
      </c>
      <c r="E1589" t="s">
        <v>1138</v>
      </c>
      <c r="F1589">
        <v>3</v>
      </c>
      <c r="G1589">
        <v>107.8</v>
      </c>
      <c r="H1589">
        <v>0.28999999999999998</v>
      </c>
      <c r="I1589" t="s">
        <v>1191</v>
      </c>
      <c r="J1589">
        <v>229.614</v>
      </c>
      <c r="K1589" s="5" t="str">
        <f>IF(salesD_1[[#This Row],[Total_Amount]]&gt;=2000,"High",IF(salesD_1[[#This Row],[Total_Amount]]&gt;=1000,"Medium","Low"))</f>
        <v>Low</v>
      </c>
    </row>
    <row r="1590" spans="1:11" x14ac:dyDescent="0.3">
      <c r="A1590" t="s">
        <v>2785</v>
      </c>
      <c r="B1590" s="2">
        <v>45757</v>
      </c>
      <c r="C1590" t="s">
        <v>270</v>
      </c>
      <c r="D1590" t="s">
        <v>872</v>
      </c>
      <c r="E1590" t="s">
        <v>1147</v>
      </c>
      <c r="F1590">
        <v>4</v>
      </c>
      <c r="G1590">
        <v>565.37</v>
      </c>
      <c r="H1590">
        <v>7.0000000000000007E-2</v>
      </c>
      <c r="I1590" t="s">
        <v>1191</v>
      </c>
      <c r="J1590">
        <v>2103.1763999999998</v>
      </c>
      <c r="K1590" s="5" t="str">
        <f>IF(salesD_1[[#This Row],[Total_Amount]]&gt;=2000,"High",IF(salesD_1[[#This Row],[Total_Amount]]&gt;=1000,"Medium","Low"))</f>
        <v>High</v>
      </c>
    </row>
    <row r="1591" spans="1:11" x14ac:dyDescent="0.3">
      <c r="A1591" t="s">
        <v>2786</v>
      </c>
      <c r="B1591" s="2">
        <v>45235</v>
      </c>
      <c r="C1591" t="s">
        <v>87</v>
      </c>
      <c r="D1591" t="s">
        <v>916</v>
      </c>
      <c r="E1591" t="s">
        <v>1134</v>
      </c>
      <c r="F1591">
        <v>3</v>
      </c>
      <c r="G1591">
        <v>811.45</v>
      </c>
      <c r="H1591">
        <v>0.26</v>
      </c>
      <c r="I1591" t="s">
        <v>1189</v>
      </c>
      <c r="J1591">
        <v>1801.4190000000001</v>
      </c>
      <c r="K1591" s="5" t="str">
        <f>IF(salesD_1[[#This Row],[Total_Amount]]&gt;=2000,"High",IF(salesD_1[[#This Row],[Total_Amount]]&gt;=1000,"Medium","Low"))</f>
        <v>Medium</v>
      </c>
    </row>
    <row r="1592" spans="1:11" x14ac:dyDescent="0.3">
      <c r="A1592" t="s">
        <v>2787</v>
      </c>
      <c r="B1592" s="2">
        <v>45749</v>
      </c>
      <c r="C1592" t="s">
        <v>657</v>
      </c>
      <c r="D1592" t="s">
        <v>907</v>
      </c>
      <c r="E1592" t="s">
        <v>1178</v>
      </c>
      <c r="F1592">
        <v>4</v>
      </c>
      <c r="G1592">
        <v>62.25</v>
      </c>
      <c r="H1592">
        <v>0.11</v>
      </c>
      <c r="I1592" t="s">
        <v>1191</v>
      </c>
      <c r="J1592">
        <v>221.61</v>
      </c>
      <c r="K1592" s="5" t="str">
        <f>IF(salesD_1[[#This Row],[Total_Amount]]&gt;=2000,"High",IF(salesD_1[[#This Row],[Total_Amount]]&gt;=1000,"Medium","Low"))</f>
        <v>Low</v>
      </c>
    </row>
    <row r="1593" spans="1:11" x14ac:dyDescent="0.3">
      <c r="A1593" t="s">
        <v>2788</v>
      </c>
      <c r="B1593" s="2">
        <v>45807</v>
      </c>
      <c r="C1593" t="s">
        <v>69</v>
      </c>
      <c r="D1593" t="s">
        <v>1098</v>
      </c>
      <c r="E1593" t="s">
        <v>1154</v>
      </c>
      <c r="F1593">
        <v>1</v>
      </c>
      <c r="G1593">
        <v>749.78</v>
      </c>
      <c r="H1593">
        <v>0.03</v>
      </c>
      <c r="I1593" t="s">
        <v>1189</v>
      </c>
      <c r="J1593">
        <v>727.28659999999991</v>
      </c>
      <c r="K1593" s="5" t="str">
        <f>IF(salesD_1[[#This Row],[Total_Amount]]&gt;=2000,"High",IF(salesD_1[[#This Row],[Total_Amount]]&gt;=1000,"Medium","Low"))</f>
        <v>Low</v>
      </c>
    </row>
    <row r="1594" spans="1:11" x14ac:dyDescent="0.3">
      <c r="A1594" t="s">
        <v>2789</v>
      </c>
      <c r="B1594" s="2">
        <v>45496</v>
      </c>
      <c r="C1594" t="s">
        <v>565</v>
      </c>
      <c r="D1594" t="s">
        <v>989</v>
      </c>
      <c r="E1594" t="s">
        <v>1138</v>
      </c>
      <c r="F1594">
        <v>3</v>
      </c>
      <c r="G1594">
        <v>630.28</v>
      </c>
      <c r="H1594">
        <v>7.0000000000000007E-2</v>
      </c>
      <c r="I1594" t="s">
        <v>1194</v>
      </c>
      <c r="J1594">
        <v>1758.4811999999999</v>
      </c>
      <c r="K1594" s="5" t="str">
        <f>IF(salesD_1[[#This Row],[Total_Amount]]&gt;=2000,"High",IF(salesD_1[[#This Row],[Total_Amount]]&gt;=1000,"Medium","Low"))</f>
        <v>Medium</v>
      </c>
    </row>
    <row r="1595" spans="1:11" x14ac:dyDescent="0.3">
      <c r="A1595" t="s">
        <v>2790</v>
      </c>
      <c r="B1595" s="2">
        <v>45355</v>
      </c>
      <c r="C1595" t="s">
        <v>263</v>
      </c>
      <c r="D1595" t="s">
        <v>897</v>
      </c>
      <c r="E1595" t="s">
        <v>1169</v>
      </c>
      <c r="F1595">
        <v>1</v>
      </c>
      <c r="G1595">
        <v>101.84</v>
      </c>
      <c r="H1595">
        <v>0.17</v>
      </c>
      <c r="I1595" t="s">
        <v>1189</v>
      </c>
      <c r="J1595">
        <v>84.527199999999993</v>
      </c>
      <c r="K1595" s="5" t="str">
        <f>IF(salesD_1[[#This Row],[Total_Amount]]&gt;=2000,"High",IF(salesD_1[[#This Row],[Total_Amount]]&gt;=1000,"Medium","Low"))</f>
        <v>Low</v>
      </c>
    </row>
    <row r="1596" spans="1:11" x14ac:dyDescent="0.3">
      <c r="A1596" t="s">
        <v>2791</v>
      </c>
      <c r="B1596" s="2">
        <v>45256</v>
      </c>
      <c r="C1596" t="s">
        <v>129</v>
      </c>
      <c r="D1596" t="s">
        <v>878</v>
      </c>
      <c r="E1596" t="s">
        <v>1175</v>
      </c>
      <c r="F1596">
        <v>4</v>
      </c>
      <c r="G1596">
        <v>641.45000000000005</v>
      </c>
      <c r="H1596">
        <v>0.16</v>
      </c>
      <c r="I1596" t="s">
        <v>1194</v>
      </c>
      <c r="J1596">
        <v>2155.2719999999999</v>
      </c>
      <c r="K1596" s="5" t="str">
        <f>IF(salesD_1[[#This Row],[Total_Amount]]&gt;=2000,"High",IF(salesD_1[[#This Row],[Total_Amount]]&gt;=1000,"Medium","Low"))</f>
        <v>High</v>
      </c>
    </row>
    <row r="1597" spans="1:11" x14ac:dyDescent="0.3">
      <c r="A1597" t="s">
        <v>2792</v>
      </c>
      <c r="B1597" s="2">
        <v>45849</v>
      </c>
      <c r="C1597" t="s">
        <v>746</v>
      </c>
      <c r="D1597" t="s">
        <v>939</v>
      </c>
      <c r="E1597" t="s">
        <v>1122</v>
      </c>
      <c r="F1597">
        <v>1</v>
      </c>
      <c r="G1597">
        <v>135.87</v>
      </c>
      <c r="H1597">
        <v>0.23</v>
      </c>
      <c r="I1597" t="s">
        <v>1191</v>
      </c>
      <c r="J1597">
        <v>104.6199</v>
      </c>
      <c r="K1597" s="5" t="str">
        <f>IF(salesD_1[[#This Row],[Total_Amount]]&gt;=2000,"High",IF(salesD_1[[#This Row],[Total_Amount]]&gt;=1000,"Medium","Low"))</f>
        <v>Low</v>
      </c>
    </row>
    <row r="1598" spans="1:11" x14ac:dyDescent="0.3">
      <c r="A1598" t="s">
        <v>2793</v>
      </c>
      <c r="B1598" s="2">
        <v>45344</v>
      </c>
      <c r="C1598" t="s">
        <v>198</v>
      </c>
      <c r="D1598" t="s">
        <v>868</v>
      </c>
      <c r="E1598" t="s">
        <v>1141</v>
      </c>
      <c r="F1598">
        <v>1</v>
      </c>
      <c r="G1598">
        <v>388.35</v>
      </c>
      <c r="H1598">
        <v>0.01</v>
      </c>
      <c r="I1598" t="s">
        <v>1191</v>
      </c>
      <c r="J1598">
        <v>384.4665</v>
      </c>
      <c r="K1598" s="5" t="str">
        <f>IF(salesD_1[[#This Row],[Total_Amount]]&gt;=2000,"High",IF(salesD_1[[#This Row],[Total_Amount]]&gt;=1000,"Medium","Low"))</f>
        <v>Low</v>
      </c>
    </row>
    <row r="1599" spans="1:11" x14ac:dyDescent="0.3">
      <c r="A1599" t="s">
        <v>2794</v>
      </c>
      <c r="B1599" s="2">
        <v>45367</v>
      </c>
      <c r="C1599" t="s">
        <v>1869</v>
      </c>
      <c r="D1599" t="s">
        <v>923</v>
      </c>
      <c r="E1599" t="s">
        <v>1151</v>
      </c>
      <c r="F1599">
        <v>2</v>
      </c>
      <c r="G1599">
        <v>999.08</v>
      </c>
      <c r="H1599">
        <v>0.3</v>
      </c>
      <c r="I1599" t="s">
        <v>1191</v>
      </c>
      <c r="J1599">
        <v>1398.712</v>
      </c>
      <c r="K1599" s="5" t="str">
        <f>IF(salesD_1[[#This Row],[Total_Amount]]&gt;=2000,"High",IF(salesD_1[[#This Row],[Total_Amount]]&gt;=1000,"Medium","Low"))</f>
        <v>Medium</v>
      </c>
    </row>
    <row r="1600" spans="1:11" x14ac:dyDescent="0.3">
      <c r="A1600" t="s">
        <v>2795</v>
      </c>
      <c r="B1600" s="2">
        <v>45887</v>
      </c>
      <c r="C1600" t="s">
        <v>303</v>
      </c>
      <c r="D1600" t="s">
        <v>923</v>
      </c>
      <c r="E1600" t="s">
        <v>1172</v>
      </c>
      <c r="F1600">
        <v>3</v>
      </c>
      <c r="G1600">
        <v>453.19</v>
      </c>
      <c r="H1600">
        <v>0.08</v>
      </c>
      <c r="I1600" t="s">
        <v>1194</v>
      </c>
      <c r="J1600">
        <v>1250.8044</v>
      </c>
      <c r="K1600" s="5" t="str">
        <f>IF(salesD_1[[#This Row],[Total_Amount]]&gt;=2000,"High",IF(salesD_1[[#This Row],[Total_Amount]]&gt;=1000,"Medium","Low"))</f>
        <v>Medium</v>
      </c>
    </row>
    <row r="1601" spans="1:11" x14ac:dyDescent="0.3">
      <c r="A1601" t="s">
        <v>2796</v>
      </c>
      <c r="B1601" s="2">
        <v>45567</v>
      </c>
      <c r="C1601" t="s">
        <v>399</v>
      </c>
      <c r="D1601" t="s">
        <v>1053</v>
      </c>
      <c r="E1601" t="s">
        <v>1154</v>
      </c>
      <c r="F1601">
        <v>2</v>
      </c>
      <c r="G1601">
        <v>61.31</v>
      </c>
      <c r="H1601">
        <v>0.15</v>
      </c>
      <c r="I1601" t="s">
        <v>1194</v>
      </c>
      <c r="J1601">
        <v>104.227</v>
      </c>
      <c r="K1601" s="5" t="str">
        <f>IF(salesD_1[[#This Row],[Total_Amount]]&gt;=2000,"High",IF(salesD_1[[#This Row],[Total_Amount]]&gt;=1000,"Medium","Low"))</f>
        <v>Low</v>
      </c>
    </row>
    <row r="1602" spans="1:11" x14ac:dyDescent="0.3">
      <c r="A1602" t="s">
        <v>2797</v>
      </c>
      <c r="B1602" s="2">
        <v>45223</v>
      </c>
      <c r="C1602" t="s">
        <v>553</v>
      </c>
      <c r="D1602" t="s">
        <v>1056</v>
      </c>
      <c r="E1602" t="s">
        <v>1154</v>
      </c>
      <c r="F1602">
        <v>2</v>
      </c>
      <c r="G1602">
        <v>870.13</v>
      </c>
      <c r="H1602">
        <v>0.23</v>
      </c>
      <c r="I1602" t="s">
        <v>1189</v>
      </c>
      <c r="J1602">
        <v>1340.0001999999999</v>
      </c>
      <c r="K1602" s="5" t="str">
        <f>IF(salesD_1[[#This Row],[Total_Amount]]&gt;=2000,"High",IF(salesD_1[[#This Row],[Total_Amount]]&gt;=1000,"Medium","Low"))</f>
        <v>Medium</v>
      </c>
    </row>
    <row r="1603" spans="1:11" x14ac:dyDescent="0.3">
      <c r="A1603" t="s">
        <v>2798</v>
      </c>
      <c r="B1603" s="2">
        <v>45664</v>
      </c>
      <c r="C1603" t="s">
        <v>150</v>
      </c>
      <c r="D1603" t="s">
        <v>848</v>
      </c>
      <c r="E1603" t="s">
        <v>1178</v>
      </c>
      <c r="F1603">
        <v>1</v>
      </c>
      <c r="G1603">
        <v>336.51</v>
      </c>
      <c r="H1603">
        <v>0.11</v>
      </c>
      <c r="I1603" t="s">
        <v>1191</v>
      </c>
      <c r="J1603">
        <v>299.4939</v>
      </c>
      <c r="K1603" s="5" t="str">
        <f>IF(salesD_1[[#This Row],[Total_Amount]]&gt;=2000,"High",IF(salesD_1[[#This Row],[Total_Amount]]&gt;=1000,"Medium","Low"))</f>
        <v>Low</v>
      </c>
    </row>
    <row r="1604" spans="1:11" x14ac:dyDescent="0.3">
      <c r="A1604" t="s">
        <v>2799</v>
      </c>
      <c r="B1604" s="2">
        <v>45313</v>
      </c>
      <c r="C1604" t="s">
        <v>320</v>
      </c>
      <c r="D1604" t="s">
        <v>1013</v>
      </c>
      <c r="E1604" t="s">
        <v>1117</v>
      </c>
      <c r="F1604">
        <v>1</v>
      </c>
      <c r="G1604">
        <v>305.70999999999998</v>
      </c>
      <c r="H1604">
        <v>0.26</v>
      </c>
      <c r="I1604" t="s">
        <v>1194</v>
      </c>
      <c r="J1604">
        <v>226.22540000000001</v>
      </c>
      <c r="K1604" s="5" t="str">
        <f>IF(salesD_1[[#This Row],[Total_Amount]]&gt;=2000,"High",IF(salesD_1[[#This Row],[Total_Amount]]&gt;=1000,"Medium","Low"))</f>
        <v>Low</v>
      </c>
    </row>
    <row r="1605" spans="1:11" x14ac:dyDescent="0.3">
      <c r="A1605" t="s">
        <v>2800</v>
      </c>
      <c r="B1605" s="2">
        <v>45224</v>
      </c>
      <c r="C1605" t="s">
        <v>231</v>
      </c>
      <c r="D1605" t="s">
        <v>830</v>
      </c>
      <c r="E1605" t="s">
        <v>1175</v>
      </c>
      <c r="F1605">
        <v>2</v>
      </c>
      <c r="G1605">
        <v>635.39</v>
      </c>
      <c r="H1605">
        <v>0.28999999999999998</v>
      </c>
      <c r="I1605" t="s">
        <v>1194</v>
      </c>
      <c r="J1605">
        <v>902.25379999999996</v>
      </c>
      <c r="K1605" s="5" t="str">
        <f>IF(salesD_1[[#This Row],[Total_Amount]]&gt;=2000,"High",IF(salesD_1[[#This Row],[Total_Amount]]&gt;=1000,"Medium","Low"))</f>
        <v>Low</v>
      </c>
    </row>
    <row r="1606" spans="1:11" x14ac:dyDescent="0.3">
      <c r="A1606" t="s">
        <v>2801</v>
      </c>
      <c r="B1606" s="2">
        <v>45491</v>
      </c>
      <c r="C1606" t="s">
        <v>226</v>
      </c>
      <c r="D1606" t="s">
        <v>1089</v>
      </c>
      <c r="E1606" t="s">
        <v>1178</v>
      </c>
      <c r="F1606">
        <v>2</v>
      </c>
      <c r="G1606">
        <v>253.87</v>
      </c>
      <c r="H1606">
        <v>0.23</v>
      </c>
      <c r="I1606" t="s">
        <v>1194</v>
      </c>
      <c r="J1606">
        <v>390.95979999999997</v>
      </c>
      <c r="K1606" s="5" t="str">
        <f>IF(salesD_1[[#This Row],[Total_Amount]]&gt;=2000,"High",IF(salesD_1[[#This Row],[Total_Amount]]&gt;=1000,"Medium","Low"))</f>
        <v>Low</v>
      </c>
    </row>
    <row r="1607" spans="1:11" x14ac:dyDescent="0.3">
      <c r="A1607" t="s">
        <v>2802</v>
      </c>
      <c r="B1607" s="2">
        <v>45472</v>
      </c>
      <c r="C1607" t="s">
        <v>765</v>
      </c>
      <c r="D1607" t="s">
        <v>1041</v>
      </c>
      <c r="E1607" t="s">
        <v>1172</v>
      </c>
      <c r="F1607">
        <v>3</v>
      </c>
      <c r="G1607">
        <v>915.81</v>
      </c>
      <c r="H1607">
        <v>0.17</v>
      </c>
      <c r="I1607" t="s">
        <v>1194</v>
      </c>
      <c r="J1607">
        <v>2280.3669</v>
      </c>
      <c r="K1607" s="5" t="str">
        <f>IF(salesD_1[[#This Row],[Total_Amount]]&gt;=2000,"High",IF(salesD_1[[#This Row],[Total_Amount]]&gt;=1000,"Medium","Low"))</f>
        <v>High</v>
      </c>
    </row>
    <row r="1608" spans="1:11" x14ac:dyDescent="0.3">
      <c r="A1608" t="s">
        <v>2803</v>
      </c>
      <c r="B1608" s="2">
        <v>45795</v>
      </c>
      <c r="C1608" t="s">
        <v>359</v>
      </c>
      <c r="D1608" t="s">
        <v>936</v>
      </c>
      <c r="E1608" t="s">
        <v>1147</v>
      </c>
      <c r="F1608">
        <v>3</v>
      </c>
      <c r="G1608">
        <v>779.5</v>
      </c>
      <c r="H1608">
        <v>0.02</v>
      </c>
      <c r="I1608" t="s">
        <v>1189</v>
      </c>
      <c r="J1608">
        <v>2291.73</v>
      </c>
      <c r="K1608" s="5" t="str">
        <f>IF(salesD_1[[#This Row],[Total_Amount]]&gt;=2000,"High",IF(salesD_1[[#This Row],[Total_Amount]]&gt;=1000,"Medium","Low"))</f>
        <v>High</v>
      </c>
    </row>
    <row r="1609" spans="1:11" x14ac:dyDescent="0.3">
      <c r="A1609" t="s">
        <v>2804</v>
      </c>
      <c r="B1609" s="2">
        <v>45470</v>
      </c>
      <c r="C1609" t="s">
        <v>743</v>
      </c>
      <c r="D1609" t="s">
        <v>995</v>
      </c>
      <c r="E1609" t="s">
        <v>1169</v>
      </c>
      <c r="F1609">
        <v>2</v>
      </c>
      <c r="G1609">
        <v>780.57</v>
      </c>
      <c r="H1609">
        <v>0.26</v>
      </c>
      <c r="I1609" t="s">
        <v>1189</v>
      </c>
      <c r="J1609">
        <v>1155.2436</v>
      </c>
      <c r="K1609" s="5" t="str">
        <f>IF(salesD_1[[#This Row],[Total_Amount]]&gt;=2000,"High",IF(salesD_1[[#This Row],[Total_Amount]]&gt;=1000,"Medium","Low"))</f>
        <v>Medium</v>
      </c>
    </row>
    <row r="1610" spans="1:11" x14ac:dyDescent="0.3">
      <c r="A1610" t="s">
        <v>2805</v>
      </c>
      <c r="B1610" s="2">
        <v>45390</v>
      </c>
      <c r="C1610" t="s">
        <v>615</v>
      </c>
      <c r="D1610" t="s">
        <v>1098</v>
      </c>
      <c r="E1610" t="s">
        <v>1178</v>
      </c>
      <c r="F1610">
        <v>1</v>
      </c>
      <c r="G1610">
        <v>511.35</v>
      </c>
      <c r="H1610">
        <v>0</v>
      </c>
      <c r="I1610" t="s">
        <v>1189</v>
      </c>
      <c r="J1610">
        <v>511.35</v>
      </c>
      <c r="K1610" s="5" t="str">
        <f>IF(salesD_1[[#This Row],[Total_Amount]]&gt;=2000,"High",IF(salesD_1[[#This Row],[Total_Amount]]&gt;=1000,"Medium","Low"))</f>
        <v>Low</v>
      </c>
    </row>
    <row r="1611" spans="1:11" x14ac:dyDescent="0.3">
      <c r="A1611" t="s">
        <v>2806</v>
      </c>
      <c r="B1611" s="2">
        <v>45803</v>
      </c>
      <c r="C1611" t="s">
        <v>49</v>
      </c>
      <c r="D1611" t="s">
        <v>1104</v>
      </c>
      <c r="E1611" t="s">
        <v>1131</v>
      </c>
      <c r="F1611">
        <v>4</v>
      </c>
      <c r="G1611">
        <v>44.07</v>
      </c>
      <c r="H1611">
        <v>0.28999999999999998</v>
      </c>
      <c r="I1611" t="s">
        <v>1194</v>
      </c>
      <c r="J1611">
        <v>125.1588</v>
      </c>
      <c r="K1611" s="5" t="str">
        <f>IF(salesD_1[[#This Row],[Total_Amount]]&gt;=2000,"High",IF(salesD_1[[#This Row],[Total_Amount]]&gt;=1000,"Medium","Low"))</f>
        <v>Low</v>
      </c>
    </row>
    <row r="1612" spans="1:11" x14ac:dyDescent="0.3">
      <c r="A1612" t="s">
        <v>2807</v>
      </c>
      <c r="B1612" s="2">
        <v>45320</v>
      </c>
      <c r="C1612" t="s">
        <v>342</v>
      </c>
      <c r="D1612" t="s">
        <v>1020</v>
      </c>
      <c r="E1612" t="s">
        <v>1157</v>
      </c>
      <c r="F1612">
        <v>2</v>
      </c>
      <c r="G1612">
        <v>895.92</v>
      </c>
      <c r="H1612">
        <v>0.15</v>
      </c>
      <c r="I1612" t="s">
        <v>1189</v>
      </c>
      <c r="J1612">
        <v>1523.0640000000001</v>
      </c>
      <c r="K1612" s="5" t="str">
        <f>IF(salesD_1[[#This Row],[Total_Amount]]&gt;=2000,"High",IF(salesD_1[[#This Row],[Total_Amount]]&gt;=1000,"Medium","Low"))</f>
        <v>Medium</v>
      </c>
    </row>
    <row r="1613" spans="1:11" x14ac:dyDescent="0.3">
      <c r="A1613" t="s">
        <v>2808</v>
      </c>
      <c r="B1613" s="2">
        <v>45619</v>
      </c>
      <c r="C1613" t="s">
        <v>497</v>
      </c>
      <c r="D1613" t="s">
        <v>971</v>
      </c>
      <c r="E1613" t="s">
        <v>1126</v>
      </c>
      <c r="F1613">
        <v>4</v>
      </c>
      <c r="G1613">
        <v>456.32</v>
      </c>
      <c r="H1613">
        <v>0.22</v>
      </c>
      <c r="I1613" t="s">
        <v>1194</v>
      </c>
      <c r="J1613">
        <v>1423.7184</v>
      </c>
      <c r="K1613" s="5" t="str">
        <f>IF(salesD_1[[#This Row],[Total_Amount]]&gt;=2000,"High",IF(salesD_1[[#This Row],[Total_Amount]]&gt;=1000,"Medium","Low"))</f>
        <v>Medium</v>
      </c>
    </row>
    <row r="1614" spans="1:11" x14ac:dyDescent="0.3">
      <c r="A1614" t="s">
        <v>2809</v>
      </c>
      <c r="B1614" s="2">
        <v>45777</v>
      </c>
      <c r="C1614" t="s">
        <v>671</v>
      </c>
      <c r="D1614" t="s">
        <v>910</v>
      </c>
      <c r="E1614" t="s">
        <v>1117</v>
      </c>
      <c r="F1614">
        <v>1</v>
      </c>
      <c r="G1614">
        <v>905.5</v>
      </c>
      <c r="H1614">
        <v>0.28999999999999998</v>
      </c>
      <c r="I1614" t="s">
        <v>1194</v>
      </c>
      <c r="J1614">
        <v>642.90499999999997</v>
      </c>
      <c r="K1614" s="5" t="str">
        <f>IF(salesD_1[[#This Row],[Total_Amount]]&gt;=2000,"High",IF(salesD_1[[#This Row],[Total_Amount]]&gt;=1000,"Medium","Low"))</f>
        <v>Low</v>
      </c>
    </row>
    <row r="1615" spans="1:11" x14ac:dyDescent="0.3">
      <c r="A1615" t="s">
        <v>2810</v>
      </c>
      <c r="B1615" s="2">
        <v>45523</v>
      </c>
      <c r="C1615" t="s">
        <v>352</v>
      </c>
      <c r="D1615" t="s">
        <v>1228</v>
      </c>
      <c r="E1615" t="s">
        <v>1162</v>
      </c>
      <c r="F1615">
        <v>3</v>
      </c>
      <c r="G1615">
        <v>63.19</v>
      </c>
      <c r="H1615">
        <v>0.08</v>
      </c>
      <c r="I1615" t="s">
        <v>1189</v>
      </c>
      <c r="J1615">
        <v>174.40440000000001</v>
      </c>
      <c r="K1615" s="5" t="str">
        <f>IF(salesD_1[[#This Row],[Total_Amount]]&gt;=2000,"High",IF(salesD_1[[#This Row],[Total_Amount]]&gt;=1000,"Medium","Low"))</f>
        <v>Low</v>
      </c>
    </row>
    <row r="1616" spans="1:11" x14ac:dyDescent="0.3">
      <c r="A1616" t="s">
        <v>2811</v>
      </c>
      <c r="B1616" s="2">
        <v>45628</v>
      </c>
      <c r="C1616" t="s">
        <v>120</v>
      </c>
      <c r="D1616" t="s">
        <v>1023</v>
      </c>
      <c r="E1616" t="s">
        <v>1144</v>
      </c>
      <c r="F1616">
        <v>3</v>
      </c>
      <c r="G1616">
        <v>687.66</v>
      </c>
      <c r="H1616">
        <v>0.06</v>
      </c>
      <c r="I1616" t="s">
        <v>1191</v>
      </c>
      <c r="J1616">
        <v>1939.2012</v>
      </c>
      <c r="K1616" s="5" t="str">
        <f>IF(salesD_1[[#This Row],[Total_Amount]]&gt;=2000,"High",IF(salesD_1[[#This Row],[Total_Amount]]&gt;=1000,"Medium","Low"))</f>
        <v>Medium</v>
      </c>
    </row>
    <row r="1617" spans="1:11" x14ac:dyDescent="0.3">
      <c r="A1617" t="s">
        <v>2812</v>
      </c>
      <c r="B1617" s="2">
        <v>45742</v>
      </c>
      <c r="C1617" t="s">
        <v>375</v>
      </c>
      <c r="D1617" t="s">
        <v>939</v>
      </c>
      <c r="E1617" t="s">
        <v>1151</v>
      </c>
      <c r="F1617">
        <v>4</v>
      </c>
      <c r="G1617">
        <v>639.05999999999995</v>
      </c>
      <c r="H1617">
        <v>0.12</v>
      </c>
      <c r="I1617" t="s">
        <v>1191</v>
      </c>
      <c r="J1617">
        <v>2249.4911999999999</v>
      </c>
      <c r="K1617" s="5" t="str">
        <f>IF(salesD_1[[#This Row],[Total_Amount]]&gt;=2000,"High",IF(salesD_1[[#This Row],[Total_Amount]]&gt;=1000,"Medium","Low"))</f>
        <v>High</v>
      </c>
    </row>
    <row r="1618" spans="1:11" x14ac:dyDescent="0.3">
      <c r="A1618" t="s">
        <v>2813</v>
      </c>
      <c r="B1618" s="2">
        <v>45456</v>
      </c>
      <c r="C1618" t="s">
        <v>150</v>
      </c>
      <c r="D1618" t="s">
        <v>1026</v>
      </c>
      <c r="E1618" t="s">
        <v>1144</v>
      </c>
      <c r="F1618">
        <v>1</v>
      </c>
      <c r="G1618">
        <v>475.15</v>
      </c>
      <c r="H1618">
        <v>0.04</v>
      </c>
      <c r="I1618" t="s">
        <v>1194</v>
      </c>
      <c r="J1618">
        <v>456.14399999999989</v>
      </c>
      <c r="K1618" s="5" t="str">
        <f>IF(salesD_1[[#This Row],[Total_Amount]]&gt;=2000,"High",IF(salesD_1[[#This Row],[Total_Amount]]&gt;=1000,"Medium","Low"))</f>
        <v>Low</v>
      </c>
    </row>
    <row r="1619" spans="1:11" x14ac:dyDescent="0.3">
      <c r="A1619" t="s">
        <v>2814</v>
      </c>
      <c r="B1619" s="2">
        <v>45534</v>
      </c>
      <c r="C1619" t="s">
        <v>331</v>
      </c>
      <c r="D1619" t="s">
        <v>942</v>
      </c>
      <c r="E1619" t="s">
        <v>1141</v>
      </c>
      <c r="F1619">
        <v>1</v>
      </c>
      <c r="G1619">
        <v>62.38</v>
      </c>
      <c r="H1619">
        <v>0.08</v>
      </c>
      <c r="I1619" t="s">
        <v>1194</v>
      </c>
      <c r="J1619">
        <v>57.389600000000002</v>
      </c>
      <c r="K1619" s="5" t="str">
        <f>IF(salesD_1[[#This Row],[Total_Amount]]&gt;=2000,"High",IF(salesD_1[[#This Row],[Total_Amount]]&gt;=1000,"Medium","Low"))</f>
        <v>Low</v>
      </c>
    </row>
    <row r="1620" spans="1:11" x14ac:dyDescent="0.3">
      <c r="A1620" t="s">
        <v>2815</v>
      </c>
      <c r="B1620" s="2">
        <v>45375</v>
      </c>
      <c r="C1620" t="s">
        <v>570</v>
      </c>
      <c r="D1620" t="s">
        <v>848</v>
      </c>
      <c r="E1620" t="s">
        <v>1144</v>
      </c>
      <c r="F1620">
        <v>1</v>
      </c>
      <c r="G1620">
        <v>977.02</v>
      </c>
      <c r="H1620">
        <v>0.2</v>
      </c>
      <c r="I1620" t="s">
        <v>1194</v>
      </c>
      <c r="J1620">
        <v>781.61599999999999</v>
      </c>
      <c r="K1620" s="5" t="str">
        <f>IF(salesD_1[[#This Row],[Total_Amount]]&gt;=2000,"High",IF(salesD_1[[#This Row],[Total_Amount]]&gt;=1000,"Medium","Low"))</f>
        <v>Low</v>
      </c>
    </row>
    <row r="1621" spans="1:11" x14ac:dyDescent="0.3">
      <c r="A1621" t="s">
        <v>2816</v>
      </c>
      <c r="B1621" s="2">
        <v>45546</v>
      </c>
      <c r="C1621" t="s">
        <v>163</v>
      </c>
      <c r="D1621" t="s">
        <v>1062</v>
      </c>
      <c r="E1621" t="s">
        <v>1134</v>
      </c>
      <c r="F1621">
        <v>2</v>
      </c>
      <c r="G1621">
        <v>898.81</v>
      </c>
      <c r="H1621">
        <v>0.25</v>
      </c>
      <c r="I1621" t="s">
        <v>1189</v>
      </c>
      <c r="J1621">
        <v>1348.2149999999999</v>
      </c>
      <c r="K1621" s="5" t="str">
        <f>IF(salesD_1[[#This Row],[Total_Amount]]&gt;=2000,"High",IF(salesD_1[[#This Row],[Total_Amount]]&gt;=1000,"Medium","Low"))</f>
        <v>Medium</v>
      </c>
    </row>
    <row r="1622" spans="1:11" x14ac:dyDescent="0.3">
      <c r="A1622" t="s">
        <v>2817</v>
      </c>
      <c r="B1622" s="2">
        <v>45769</v>
      </c>
      <c r="C1622" t="s">
        <v>566</v>
      </c>
      <c r="D1622" t="s">
        <v>983</v>
      </c>
      <c r="E1622" t="s">
        <v>1131</v>
      </c>
      <c r="F1622">
        <v>2</v>
      </c>
      <c r="G1622">
        <v>422.13</v>
      </c>
      <c r="H1622">
        <v>0.28000000000000003</v>
      </c>
      <c r="I1622" t="s">
        <v>1189</v>
      </c>
      <c r="J1622">
        <v>607.86720000000003</v>
      </c>
      <c r="K1622" s="5" t="str">
        <f>IF(salesD_1[[#This Row],[Total_Amount]]&gt;=2000,"High",IF(salesD_1[[#This Row],[Total_Amount]]&gt;=1000,"Medium","Low"))</f>
        <v>Low</v>
      </c>
    </row>
    <row r="1623" spans="1:11" x14ac:dyDescent="0.3">
      <c r="A1623" t="s">
        <v>2818</v>
      </c>
      <c r="B1623" s="2">
        <v>45524</v>
      </c>
      <c r="C1623" t="s">
        <v>120</v>
      </c>
      <c r="D1623" t="s">
        <v>910</v>
      </c>
      <c r="E1623" t="s">
        <v>1157</v>
      </c>
      <c r="F1623">
        <v>1</v>
      </c>
      <c r="G1623">
        <v>324.56</v>
      </c>
      <c r="H1623">
        <v>0.03</v>
      </c>
      <c r="I1623" t="s">
        <v>1194</v>
      </c>
      <c r="J1623">
        <v>314.82319999999999</v>
      </c>
      <c r="K1623" s="5" t="str">
        <f>IF(salesD_1[[#This Row],[Total_Amount]]&gt;=2000,"High",IF(salesD_1[[#This Row],[Total_Amount]]&gt;=1000,"Medium","Low"))</f>
        <v>Low</v>
      </c>
    </row>
    <row r="1624" spans="1:11" x14ac:dyDescent="0.3">
      <c r="A1624" t="s">
        <v>2819</v>
      </c>
      <c r="B1624" s="2">
        <v>45531</v>
      </c>
      <c r="C1624" t="s">
        <v>741</v>
      </c>
      <c r="D1624" t="s">
        <v>977</v>
      </c>
      <c r="E1624" t="s">
        <v>1169</v>
      </c>
      <c r="F1624">
        <v>4</v>
      </c>
      <c r="G1624">
        <v>570.38</v>
      </c>
      <c r="H1624">
        <v>0.26</v>
      </c>
      <c r="I1624" t="s">
        <v>1191</v>
      </c>
      <c r="J1624">
        <v>1688.3248000000001</v>
      </c>
      <c r="K1624" s="5" t="str">
        <f>IF(salesD_1[[#This Row],[Total_Amount]]&gt;=2000,"High",IF(salesD_1[[#This Row],[Total_Amount]]&gt;=1000,"Medium","Low"))</f>
        <v>Medium</v>
      </c>
    </row>
    <row r="1625" spans="1:11" x14ac:dyDescent="0.3">
      <c r="A1625" t="s">
        <v>2820</v>
      </c>
      <c r="B1625" s="2">
        <v>45479</v>
      </c>
      <c r="C1625" t="s">
        <v>633</v>
      </c>
      <c r="D1625" t="s">
        <v>910</v>
      </c>
      <c r="E1625" t="s">
        <v>1166</v>
      </c>
      <c r="F1625">
        <v>2</v>
      </c>
      <c r="G1625">
        <v>223.73</v>
      </c>
      <c r="H1625">
        <v>0.11</v>
      </c>
      <c r="I1625" t="s">
        <v>1191</v>
      </c>
      <c r="J1625">
        <v>398.23939999999999</v>
      </c>
      <c r="K1625" s="5" t="str">
        <f>IF(salesD_1[[#This Row],[Total_Amount]]&gt;=2000,"High",IF(salesD_1[[#This Row],[Total_Amount]]&gt;=1000,"Medium","Low"))</f>
        <v>Low</v>
      </c>
    </row>
    <row r="1626" spans="1:11" x14ac:dyDescent="0.3">
      <c r="A1626" t="s">
        <v>2821</v>
      </c>
      <c r="B1626" s="2">
        <v>45868</v>
      </c>
      <c r="C1626" t="s">
        <v>566</v>
      </c>
      <c r="D1626" t="s">
        <v>1071</v>
      </c>
      <c r="E1626" t="s">
        <v>1169</v>
      </c>
      <c r="F1626">
        <v>4</v>
      </c>
      <c r="G1626">
        <v>164.93</v>
      </c>
      <c r="H1626">
        <v>0.11</v>
      </c>
      <c r="I1626" t="s">
        <v>1189</v>
      </c>
      <c r="J1626">
        <v>587.1508</v>
      </c>
      <c r="K1626" s="5" t="str">
        <f>IF(salesD_1[[#This Row],[Total_Amount]]&gt;=2000,"High",IF(salesD_1[[#This Row],[Total_Amount]]&gt;=1000,"Medium","Low"))</f>
        <v>Low</v>
      </c>
    </row>
    <row r="1627" spans="1:11" x14ac:dyDescent="0.3">
      <c r="A1627" t="s">
        <v>2822</v>
      </c>
      <c r="B1627" s="2">
        <v>45569</v>
      </c>
      <c r="C1627" t="s">
        <v>419</v>
      </c>
      <c r="D1627" t="s">
        <v>848</v>
      </c>
      <c r="E1627" t="s">
        <v>1144</v>
      </c>
      <c r="F1627">
        <v>3</v>
      </c>
      <c r="G1627">
        <v>326.66000000000003</v>
      </c>
      <c r="H1627">
        <v>0.28000000000000003</v>
      </c>
      <c r="I1627" t="s">
        <v>1194</v>
      </c>
      <c r="J1627">
        <v>705.5856</v>
      </c>
      <c r="K1627" s="5" t="str">
        <f>IF(salesD_1[[#This Row],[Total_Amount]]&gt;=2000,"High",IF(salesD_1[[#This Row],[Total_Amount]]&gt;=1000,"Medium","Low"))</f>
        <v>Low</v>
      </c>
    </row>
    <row r="1628" spans="1:11" x14ac:dyDescent="0.3">
      <c r="A1628" t="s">
        <v>2823</v>
      </c>
      <c r="B1628" s="2">
        <v>45382</v>
      </c>
      <c r="C1628" t="s">
        <v>321</v>
      </c>
      <c r="D1628" t="s">
        <v>792</v>
      </c>
      <c r="E1628" t="s">
        <v>1166</v>
      </c>
      <c r="F1628">
        <v>2</v>
      </c>
      <c r="G1628">
        <v>462.93</v>
      </c>
      <c r="H1628">
        <v>0.17</v>
      </c>
      <c r="I1628" t="s">
        <v>1191</v>
      </c>
      <c r="J1628">
        <v>768.46379999999999</v>
      </c>
      <c r="K1628" s="5" t="str">
        <f>IF(salesD_1[[#This Row],[Total_Amount]]&gt;=2000,"High",IF(salesD_1[[#This Row],[Total_Amount]]&gt;=1000,"Medium","Low"))</f>
        <v>Low</v>
      </c>
    </row>
    <row r="1629" spans="1:11" x14ac:dyDescent="0.3">
      <c r="A1629" t="s">
        <v>2824</v>
      </c>
      <c r="B1629" s="2">
        <v>45885</v>
      </c>
      <c r="C1629" t="s">
        <v>270</v>
      </c>
      <c r="D1629" t="s">
        <v>787</v>
      </c>
      <c r="E1629" t="s">
        <v>1169</v>
      </c>
      <c r="F1629">
        <v>3</v>
      </c>
      <c r="G1629">
        <v>60.26</v>
      </c>
      <c r="H1629">
        <v>0.04</v>
      </c>
      <c r="I1629" t="s">
        <v>1189</v>
      </c>
      <c r="J1629">
        <v>173.5488</v>
      </c>
      <c r="K1629" s="5" t="str">
        <f>IF(salesD_1[[#This Row],[Total_Amount]]&gt;=2000,"High",IF(salesD_1[[#This Row],[Total_Amount]]&gt;=1000,"Medium","Low"))</f>
        <v>Low</v>
      </c>
    </row>
    <row r="1630" spans="1:11" x14ac:dyDescent="0.3">
      <c r="A1630" t="s">
        <v>2825</v>
      </c>
      <c r="B1630" s="2">
        <v>45829</v>
      </c>
      <c r="C1630" t="s">
        <v>157</v>
      </c>
      <c r="D1630" t="s">
        <v>910</v>
      </c>
      <c r="E1630" t="s">
        <v>1151</v>
      </c>
      <c r="F1630">
        <v>3</v>
      </c>
      <c r="G1630">
        <v>109.5</v>
      </c>
      <c r="H1630">
        <v>0.06</v>
      </c>
      <c r="I1630" t="s">
        <v>1194</v>
      </c>
      <c r="J1630">
        <v>308.79000000000002</v>
      </c>
      <c r="K1630" s="5" t="str">
        <f>IF(salesD_1[[#This Row],[Total_Amount]]&gt;=2000,"High",IF(salesD_1[[#This Row],[Total_Amount]]&gt;=1000,"Medium","Low"))</f>
        <v>Low</v>
      </c>
    </row>
    <row r="1631" spans="1:11" x14ac:dyDescent="0.3">
      <c r="A1631" t="s">
        <v>2826</v>
      </c>
      <c r="B1631" s="2">
        <v>45721</v>
      </c>
      <c r="C1631" t="s">
        <v>613</v>
      </c>
      <c r="D1631" t="s">
        <v>1023</v>
      </c>
      <c r="E1631" t="s">
        <v>1169</v>
      </c>
      <c r="F1631">
        <v>1</v>
      </c>
      <c r="G1631">
        <v>505.83</v>
      </c>
      <c r="H1631">
        <v>0.14000000000000001</v>
      </c>
      <c r="I1631" t="s">
        <v>1194</v>
      </c>
      <c r="J1631">
        <v>435.0138</v>
      </c>
      <c r="K1631" s="5" t="str">
        <f>IF(salesD_1[[#This Row],[Total_Amount]]&gt;=2000,"High",IF(salesD_1[[#This Row],[Total_Amount]]&gt;=1000,"Medium","Low"))</f>
        <v>Low</v>
      </c>
    </row>
    <row r="1632" spans="1:11" x14ac:dyDescent="0.3">
      <c r="A1632" t="s">
        <v>2827</v>
      </c>
      <c r="B1632" s="2">
        <v>45511</v>
      </c>
      <c r="C1632" t="s">
        <v>292</v>
      </c>
      <c r="D1632" t="s">
        <v>1107</v>
      </c>
      <c r="E1632" t="s">
        <v>1154</v>
      </c>
      <c r="F1632">
        <v>2</v>
      </c>
      <c r="G1632">
        <v>443.15</v>
      </c>
      <c r="H1632">
        <v>0.27</v>
      </c>
      <c r="I1632" t="s">
        <v>1191</v>
      </c>
      <c r="J1632">
        <v>646.99899999999991</v>
      </c>
      <c r="K1632" s="5" t="str">
        <f>IF(salesD_1[[#This Row],[Total_Amount]]&gt;=2000,"High",IF(salesD_1[[#This Row],[Total_Amount]]&gt;=1000,"Medium","Low"))</f>
        <v>Low</v>
      </c>
    </row>
    <row r="1633" spans="1:11" x14ac:dyDescent="0.3">
      <c r="A1633" t="s">
        <v>2828</v>
      </c>
      <c r="B1633" s="2">
        <v>45739</v>
      </c>
      <c r="C1633" t="s">
        <v>778</v>
      </c>
      <c r="D1633" t="s">
        <v>816</v>
      </c>
      <c r="E1633" t="s">
        <v>1144</v>
      </c>
      <c r="F1633">
        <v>2</v>
      </c>
      <c r="G1633">
        <v>784.26</v>
      </c>
      <c r="H1633">
        <v>0.23</v>
      </c>
      <c r="I1633" t="s">
        <v>1191</v>
      </c>
      <c r="J1633">
        <v>1207.7603999999999</v>
      </c>
      <c r="K1633" s="5" t="str">
        <f>IF(salesD_1[[#This Row],[Total_Amount]]&gt;=2000,"High",IF(salesD_1[[#This Row],[Total_Amount]]&gt;=1000,"Medium","Low"))</f>
        <v>Medium</v>
      </c>
    </row>
    <row r="1634" spans="1:11" x14ac:dyDescent="0.3">
      <c r="A1634" t="s">
        <v>2829</v>
      </c>
      <c r="B1634" s="2">
        <v>45533</v>
      </c>
      <c r="C1634" t="s">
        <v>721</v>
      </c>
      <c r="D1634" t="s">
        <v>926</v>
      </c>
      <c r="E1634" t="s">
        <v>1157</v>
      </c>
      <c r="F1634">
        <v>3</v>
      </c>
      <c r="G1634">
        <v>590.30999999999995</v>
      </c>
      <c r="H1634">
        <v>0.17</v>
      </c>
      <c r="I1634" t="s">
        <v>1191</v>
      </c>
      <c r="J1634">
        <v>1469.8719000000001</v>
      </c>
      <c r="K1634" s="5" t="str">
        <f>IF(salesD_1[[#This Row],[Total_Amount]]&gt;=2000,"High",IF(salesD_1[[#This Row],[Total_Amount]]&gt;=1000,"Medium","Low"))</f>
        <v>Medium</v>
      </c>
    </row>
    <row r="1635" spans="1:11" x14ac:dyDescent="0.3">
      <c r="A1635" t="s">
        <v>2830</v>
      </c>
      <c r="B1635" s="2">
        <v>45553</v>
      </c>
      <c r="C1635" t="s">
        <v>230</v>
      </c>
      <c r="D1635" t="s">
        <v>1020</v>
      </c>
      <c r="E1635" t="s">
        <v>1169</v>
      </c>
      <c r="F1635">
        <v>1</v>
      </c>
      <c r="G1635">
        <v>696.13</v>
      </c>
      <c r="H1635">
        <v>0.06</v>
      </c>
      <c r="I1635" t="s">
        <v>1194</v>
      </c>
      <c r="J1635">
        <v>654.36219999999992</v>
      </c>
      <c r="K1635" s="5" t="str">
        <f>IF(salesD_1[[#This Row],[Total_Amount]]&gt;=2000,"High",IF(salesD_1[[#This Row],[Total_Amount]]&gt;=1000,"Medium","Low"))</f>
        <v>Low</v>
      </c>
    </row>
    <row r="1636" spans="1:11" x14ac:dyDescent="0.3">
      <c r="A1636" t="s">
        <v>2831</v>
      </c>
      <c r="B1636" s="2">
        <v>45341</v>
      </c>
      <c r="C1636" t="s">
        <v>210</v>
      </c>
      <c r="D1636" t="s">
        <v>965</v>
      </c>
      <c r="E1636" t="s">
        <v>1141</v>
      </c>
      <c r="F1636">
        <v>4</v>
      </c>
      <c r="G1636">
        <v>194.39</v>
      </c>
      <c r="H1636">
        <v>0.25</v>
      </c>
      <c r="I1636" t="s">
        <v>1189</v>
      </c>
      <c r="J1636">
        <v>583.16999999999996</v>
      </c>
      <c r="K1636" s="5" t="str">
        <f>IF(salesD_1[[#This Row],[Total_Amount]]&gt;=2000,"High",IF(salesD_1[[#This Row],[Total_Amount]]&gt;=1000,"Medium","Low"))</f>
        <v>Low</v>
      </c>
    </row>
    <row r="1637" spans="1:11" x14ac:dyDescent="0.3">
      <c r="A1637" t="s">
        <v>2832</v>
      </c>
      <c r="B1637" s="2">
        <v>45430</v>
      </c>
      <c r="C1637" t="s">
        <v>535</v>
      </c>
      <c r="D1637" t="s">
        <v>907</v>
      </c>
      <c r="E1637" t="s">
        <v>1122</v>
      </c>
      <c r="F1637">
        <v>1</v>
      </c>
      <c r="G1637">
        <v>339.7</v>
      </c>
      <c r="H1637">
        <v>0.1</v>
      </c>
      <c r="I1637" t="s">
        <v>1189</v>
      </c>
      <c r="J1637">
        <v>305.73</v>
      </c>
      <c r="K1637" s="5" t="str">
        <f>IF(salesD_1[[#This Row],[Total_Amount]]&gt;=2000,"High",IF(salesD_1[[#This Row],[Total_Amount]]&gt;=1000,"Medium","Low"))</f>
        <v>Low</v>
      </c>
    </row>
    <row r="1638" spans="1:11" x14ac:dyDescent="0.3">
      <c r="A1638" t="s">
        <v>2833</v>
      </c>
      <c r="B1638" s="2">
        <v>45912</v>
      </c>
      <c r="C1638" t="s">
        <v>117</v>
      </c>
      <c r="D1638" t="s">
        <v>1016</v>
      </c>
      <c r="E1638" t="s">
        <v>1162</v>
      </c>
      <c r="F1638">
        <v>4</v>
      </c>
      <c r="G1638">
        <v>463.16</v>
      </c>
      <c r="H1638">
        <v>0.27</v>
      </c>
      <c r="I1638" t="s">
        <v>1191</v>
      </c>
      <c r="J1638">
        <v>1352.4272000000001</v>
      </c>
      <c r="K1638" s="5" t="str">
        <f>IF(salesD_1[[#This Row],[Total_Amount]]&gt;=2000,"High",IF(salesD_1[[#This Row],[Total_Amount]]&gt;=1000,"Medium","Low"))</f>
        <v>Medium</v>
      </c>
    </row>
    <row r="1639" spans="1:11" x14ac:dyDescent="0.3">
      <c r="A1639" t="s">
        <v>2834</v>
      </c>
      <c r="B1639" s="2">
        <v>45709</v>
      </c>
      <c r="C1639" t="s">
        <v>213</v>
      </c>
      <c r="D1639" t="s">
        <v>807</v>
      </c>
      <c r="E1639" t="s">
        <v>1154</v>
      </c>
      <c r="F1639">
        <v>2</v>
      </c>
      <c r="G1639">
        <v>824.91</v>
      </c>
      <c r="H1639">
        <v>0.09</v>
      </c>
      <c r="I1639" t="s">
        <v>1189</v>
      </c>
      <c r="J1639">
        <v>1501.3362</v>
      </c>
      <c r="K1639" s="5" t="str">
        <f>IF(salesD_1[[#This Row],[Total_Amount]]&gt;=2000,"High",IF(salesD_1[[#This Row],[Total_Amount]]&gt;=1000,"Medium","Low"))</f>
        <v>Medium</v>
      </c>
    </row>
    <row r="1640" spans="1:11" x14ac:dyDescent="0.3">
      <c r="A1640" t="s">
        <v>2835</v>
      </c>
      <c r="B1640" s="2">
        <v>45520</v>
      </c>
      <c r="C1640" t="s">
        <v>156</v>
      </c>
      <c r="D1640" t="s">
        <v>807</v>
      </c>
      <c r="E1640" t="s">
        <v>1126</v>
      </c>
      <c r="F1640">
        <v>4</v>
      </c>
      <c r="G1640">
        <v>796.89</v>
      </c>
      <c r="H1640">
        <v>0.17</v>
      </c>
      <c r="I1640" t="s">
        <v>1189</v>
      </c>
      <c r="J1640">
        <v>2645.6747999999998</v>
      </c>
      <c r="K1640" s="5" t="str">
        <f>IF(salesD_1[[#This Row],[Total_Amount]]&gt;=2000,"High",IF(salesD_1[[#This Row],[Total_Amount]]&gt;=1000,"Medium","Low"))</f>
        <v>High</v>
      </c>
    </row>
    <row r="1641" spans="1:11" x14ac:dyDescent="0.3">
      <c r="A1641" t="s">
        <v>2836</v>
      </c>
      <c r="B1641" s="2">
        <v>45478</v>
      </c>
      <c r="C1641" t="s">
        <v>406</v>
      </c>
      <c r="D1641" t="s">
        <v>885</v>
      </c>
      <c r="E1641" t="s">
        <v>1172</v>
      </c>
      <c r="F1641">
        <v>3</v>
      </c>
      <c r="G1641">
        <v>543.92999999999995</v>
      </c>
      <c r="H1641">
        <v>0.3</v>
      </c>
      <c r="I1641" t="s">
        <v>1194</v>
      </c>
      <c r="J1641">
        <v>1142.2529999999999</v>
      </c>
      <c r="K1641" s="5" t="str">
        <f>IF(salesD_1[[#This Row],[Total_Amount]]&gt;=2000,"High",IF(salesD_1[[#This Row],[Total_Amount]]&gt;=1000,"Medium","Low"))</f>
        <v>Medium</v>
      </c>
    </row>
    <row r="1642" spans="1:11" x14ac:dyDescent="0.3">
      <c r="A1642" t="s">
        <v>2837</v>
      </c>
      <c r="B1642" s="2">
        <v>45496</v>
      </c>
      <c r="C1642" t="s">
        <v>307</v>
      </c>
      <c r="D1642" t="s">
        <v>844</v>
      </c>
      <c r="E1642" t="s">
        <v>1144</v>
      </c>
      <c r="F1642">
        <v>2</v>
      </c>
      <c r="G1642">
        <v>44.65</v>
      </c>
      <c r="H1642">
        <v>0.03</v>
      </c>
      <c r="I1642" t="s">
        <v>1191</v>
      </c>
      <c r="J1642">
        <v>86.620999999999995</v>
      </c>
      <c r="K1642" s="5" t="str">
        <f>IF(salesD_1[[#This Row],[Total_Amount]]&gt;=2000,"High",IF(salesD_1[[#This Row],[Total_Amount]]&gt;=1000,"Medium","Low"))</f>
        <v>Low</v>
      </c>
    </row>
    <row r="1643" spans="1:11" x14ac:dyDescent="0.3">
      <c r="A1643" t="s">
        <v>2838</v>
      </c>
      <c r="B1643" s="2">
        <v>45742</v>
      </c>
      <c r="C1643" t="s">
        <v>421</v>
      </c>
      <c r="D1643" t="s">
        <v>980</v>
      </c>
      <c r="E1643" t="s">
        <v>1117</v>
      </c>
      <c r="F1643">
        <v>4</v>
      </c>
      <c r="G1643">
        <v>827.39</v>
      </c>
      <c r="H1643">
        <v>0.06</v>
      </c>
      <c r="I1643" t="s">
        <v>1194</v>
      </c>
      <c r="J1643">
        <v>3110.9863999999998</v>
      </c>
      <c r="K1643" s="5" t="str">
        <f>IF(salesD_1[[#This Row],[Total_Amount]]&gt;=2000,"High",IF(salesD_1[[#This Row],[Total_Amount]]&gt;=1000,"Medium","Low"))</f>
        <v>High</v>
      </c>
    </row>
    <row r="1644" spans="1:11" x14ac:dyDescent="0.3">
      <c r="A1644" t="s">
        <v>2839</v>
      </c>
      <c r="B1644" s="2">
        <v>45301</v>
      </c>
      <c r="C1644" t="s">
        <v>500</v>
      </c>
      <c r="D1644" t="s">
        <v>844</v>
      </c>
      <c r="E1644" t="s">
        <v>1159</v>
      </c>
      <c r="F1644">
        <v>2</v>
      </c>
      <c r="G1644">
        <v>403.2</v>
      </c>
      <c r="H1644">
        <v>0.21</v>
      </c>
      <c r="I1644" t="s">
        <v>1191</v>
      </c>
      <c r="J1644">
        <v>637.05600000000004</v>
      </c>
      <c r="K1644" s="5" t="str">
        <f>IF(salesD_1[[#This Row],[Total_Amount]]&gt;=2000,"High",IF(salesD_1[[#This Row],[Total_Amount]]&gt;=1000,"Medium","Low"))</f>
        <v>Low</v>
      </c>
    </row>
    <row r="1645" spans="1:11" x14ac:dyDescent="0.3">
      <c r="A1645" t="s">
        <v>2840</v>
      </c>
      <c r="B1645" s="2">
        <v>45547</v>
      </c>
      <c r="C1645" t="s">
        <v>50</v>
      </c>
      <c r="D1645" t="s">
        <v>1071</v>
      </c>
      <c r="E1645" t="s">
        <v>1162</v>
      </c>
      <c r="F1645">
        <v>4</v>
      </c>
      <c r="G1645">
        <v>292.31</v>
      </c>
      <c r="H1645">
        <v>0.27</v>
      </c>
      <c r="I1645" t="s">
        <v>1191</v>
      </c>
      <c r="J1645">
        <v>853.54520000000002</v>
      </c>
      <c r="K1645" s="5" t="str">
        <f>IF(salesD_1[[#This Row],[Total_Amount]]&gt;=2000,"High",IF(salesD_1[[#This Row],[Total_Amount]]&gt;=1000,"Medium","Low"))</f>
        <v>Low</v>
      </c>
    </row>
    <row r="1646" spans="1:11" x14ac:dyDescent="0.3">
      <c r="A1646" t="s">
        <v>2841</v>
      </c>
      <c r="B1646" s="2">
        <v>45806</v>
      </c>
      <c r="C1646" t="s">
        <v>772</v>
      </c>
      <c r="D1646" t="s">
        <v>797</v>
      </c>
      <c r="E1646" t="s">
        <v>1154</v>
      </c>
      <c r="F1646">
        <v>1</v>
      </c>
      <c r="G1646">
        <v>948.33</v>
      </c>
      <c r="H1646">
        <v>0.11</v>
      </c>
      <c r="I1646" t="s">
        <v>1189</v>
      </c>
      <c r="J1646">
        <v>844.01370000000009</v>
      </c>
      <c r="K1646" s="5" t="str">
        <f>IF(salesD_1[[#This Row],[Total_Amount]]&gt;=2000,"High",IF(salesD_1[[#This Row],[Total_Amount]]&gt;=1000,"Medium","Low"))</f>
        <v>Low</v>
      </c>
    </row>
    <row r="1647" spans="1:11" x14ac:dyDescent="0.3">
      <c r="A1647" t="s">
        <v>2842</v>
      </c>
      <c r="B1647" s="2">
        <v>45294</v>
      </c>
      <c r="C1647" t="s">
        <v>555</v>
      </c>
      <c r="D1647" t="s">
        <v>926</v>
      </c>
      <c r="E1647" t="s">
        <v>1138</v>
      </c>
      <c r="F1647">
        <v>1</v>
      </c>
      <c r="G1647">
        <v>702.27</v>
      </c>
      <c r="H1647">
        <v>0.17</v>
      </c>
      <c r="I1647" t="s">
        <v>1194</v>
      </c>
      <c r="J1647">
        <v>582.88409999999999</v>
      </c>
      <c r="K1647" s="5" t="str">
        <f>IF(salesD_1[[#This Row],[Total_Amount]]&gt;=2000,"High",IF(salesD_1[[#This Row],[Total_Amount]]&gt;=1000,"Medium","Low"))</f>
        <v>Low</v>
      </c>
    </row>
    <row r="1648" spans="1:11" x14ac:dyDescent="0.3">
      <c r="A1648" t="s">
        <v>2843</v>
      </c>
      <c r="B1648" s="2">
        <v>45875</v>
      </c>
      <c r="C1648" t="s">
        <v>102</v>
      </c>
      <c r="D1648" t="s">
        <v>897</v>
      </c>
      <c r="E1648" t="s">
        <v>1131</v>
      </c>
      <c r="F1648">
        <v>2</v>
      </c>
      <c r="G1648">
        <v>379.28</v>
      </c>
      <c r="H1648">
        <v>0.26</v>
      </c>
      <c r="I1648" t="s">
        <v>1189</v>
      </c>
      <c r="J1648">
        <v>561.33439999999996</v>
      </c>
      <c r="K1648" s="5" t="str">
        <f>IF(salesD_1[[#This Row],[Total_Amount]]&gt;=2000,"High",IF(salesD_1[[#This Row],[Total_Amount]]&gt;=1000,"Medium","Low"))</f>
        <v>Low</v>
      </c>
    </row>
    <row r="1649" spans="1:11" x14ac:dyDescent="0.3">
      <c r="A1649" t="s">
        <v>2844</v>
      </c>
      <c r="B1649" s="2">
        <v>45669</v>
      </c>
      <c r="C1649" t="s">
        <v>249</v>
      </c>
      <c r="D1649" t="s">
        <v>951</v>
      </c>
      <c r="E1649" t="s">
        <v>1117</v>
      </c>
      <c r="F1649">
        <v>4</v>
      </c>
      <c r="G1649">
        <v>92.35</v>
      </c>
      <c r="H1649">
        <v>0.15</v>
      </c>
      <c r="I1649" t="s">
        <v>1189</v>
      </c>
      <c r="J1649">
        <v>313.99</v>
      </c>
      <c r="K1649" s="5" t="str">
        <f>IF(salesD_1[[#This Row],[Total_Amount]]&gt;=2000,"High",IF(salesD_1[[#This Row],[Total_Amount]]&gt;=1000,"Medium","Low"))</f>
        <v>Low</v>
      </c>
    </row>
    <row r="1650" spans="1:11" x14ac:dyDescent="0.3">
      <c r="A1650" t="s">
        <v>2845</v>
      </c>
      <c r="B1650" s="2">
        <v>45606</v>
      </c>
      <c r="C1650" t="s">
        <v>375</v>
      </c>
      <c r="D1650" t="s">
        <v>926</v>
      </c>
      <c r="E1650" t="s">
        <v>1159</v>
      </c>
      <c r="F1650">
        <v>4</v>
      </c>
      <c r="G1650">
        <v>721.54</v>
      </c>
      <c r="H1650">
        <v>0.21</v>
      </c>
      <c r="I1650" t="s">
        <v>1189</v>
      </c>
      <c r="J1650">
        <v>2280.0664000000002</v>
      </c>
      <c r="K1650" s="5" t="str">
        <f>IF(salesD_1[[#This Row],[Total_Amount]]&gt;=2000,"High",IF(salesD_1[[#This Row],[Total_Amount]]&gt;=1000,"Medium","Low"))</f>
        <v>High</v>
      </c>
    </row>
    <row r="1651" spans="1:11" x14ac:dyDescent="0.3">
      <c r="A1651" t="s">
        <v>2846</v>
      </c>
      <c r="B1651" s="2">
        <v>45787</v>
      </c>
      <c r="C1651" t="s">
        <v>126</v>
      </c>
      <c r="D1651" t="s">
        <v>923</v>
      </c>
      <c r="E1651" t="s">
        <v>1151</v>
      </c>
      <c r="F1651">
        <v>1</v>
      </c>
      <c r="G1651">
        <v>228.69</v>
      </c>
      <c r="H1651">
        <v>0.14000000000000001</v>
      </c>
      <c r="I1651" t="s">
        <v>1189</v>
      </c>
      <c r="J1651">
        <v>196.67339999999999</v>
      </c>
      <c r="K1651" s="5" t="str">
        <f>IF(salesD_1[[#This Row],[Total_Amount]]&gt;=2000,"High",IF(salesD_1[[#This Row],[Total_Amount]]&gt;=1000,"Medium","Low"))</f>
        <v>Low</v>
      </c>
    </row>
    <row r="1652" spans="1:11" x14ac:dyDescent="0.3">
      <c r="A1652" t="s">
        <v>2847</v>
      </c>
      <c r="B1652" s="2">
        <v>45929</v>
      </c>
      <c r="C1652" t="s">
        <v>572</v>
      </c>
      <c r="D1652" t="s">
        <v>971</v>
      </c>
      <c r="E1652" t="s">
        <v>1154</v>
      </c>
      <c r="F1652">
        <v>1</v>
      </c>
      <c r="G1652">
        <v>899.09</v>
      </c>
      <c r="H1652">
        <v>0.2</v>
      </c>
      <c r="I1652" t="s">
        <v>1191</v>
      </c>
      <c r="J1652">
        <v>719.27200000000005</v>
      </c>
      <c r="K1652" s="5" t="str">
        <f>IF(salesD_1[[#This Row],[Total_Amount]]&gt;=2000,"High",IF(salesD_1[[#This Row],[Total_Amount]]&gt;=1000,"Medium","Low"))</f>
        <v>Low</v>
      </c>
    </row>
    <row r="1653" spans="1:11" x14ac:dyDescent="0.3">
      <c r="A1653" t="s">
        <v>2848</v>
      </c>
      <c r="B1653" s="2">
        <v>45379</v>
      </c>
      <c r="C1653" t="s">
        <v>617</v>
      </c>
      <c r="D1653" t="s">
        <v>821</v>
      </c>
      <c r="E1653" t="s">
        <v>1147</v>
      </c>
      <c r="F1653">
        <v>4</v>
      </c>
      <c r="G1653">
        <v>195.75</v>
      </c>
      <c r="H1653">
        <v>0.17</v>
      </c>
      <c r="I1653" t="s">
        <v>1189</v>
      </c>
      <c r="J1653">
        <v>649.89</v>
      </c>
      <c r="K1653" s="5" t="str">
        <f>IF(salesD_1[[#This Row],[Total_Amount]]&gt;=2000,"High",IF(salesD_1[[#This Row],[Total_Amount]]&gt;=1000,"Medium","Low"))</f>
        <v>Low</v>
      </c>
    </row>
    <row r="1654" spans="1:11" x14ac:dyDescent="0.3">
      <c r="A1654" t="s">
        <v>2849</v>
      </c>
      <c r="B1654" s="2">
        <v>45532</v>
      </c>
      <c r="C1654" t="s">
        <v>678</v>
      </c>
      <c r="D1654" t="s">
        <v>1092</v>
      </c>
      <c r="E1654" t="s">
        <v>1166</v>
      </c>
      <c r="F1654">
        <v>3</v>
      </c>
      <c r="G1654">
        <v>199.13</v>
      </c>
      <c r="H1654">
        <v>0.24</v>
      </c>
      <c r="I1654" t="s">
        <v>1189</v>
      </c>
      <c r="J1654">
        <v>454.01639999999998</v>
      </c>
      <c r="K1654" s="5" t="str">
        <f>IF(salesD_1[[#This Row],[Total_Amount]]&gt;=2000,"High",IF(salesD_1[[#This Row],[Total_Amount]]&gt;=1000,"Medium","Low"))</f>
        <v>Low</v>
      </c>
    </row>
    <row r="1655" spans="1:11" x14ac:dyDescent="0.3">
      <c r="A1655" t="s">
        <v>2850</v>
      </c>
      <c r="B1655" s="2">
        <v>45466</v>
      </c>
      <c r="C1655" t="s">
        <v>287</v>
      </c>
      <c r="D1655" t="s">
        <v>872</v>
      </c>
      <c r="E1655" t="s">
        <v>1164</v>
      </c>
      <c r="F1655">
        <v>2</v>
      </c>
      <c r="G1655">
        <v>833.62</v>
      </c>
      <c r="H1655">
        <v>0.18</v>
      </c>
      <c r="I1655" t="s">
        <v>1189</v>
      </c>
      <c r="J1655">
        <v>1367.1368</v>
      </c>
      <c r="K1655" s="5" t="str">
        <f>IF(salesD_1[[#This Row],[Total_Amount]]&gt;=2000,"High",IF(salesD_1[[#This Row],[Total_Amount]]&gt;=1000,"Medium","Low"))</f>
        <v>Medium</v>
      </c>
    </row>
    <row r="1656" spans="1:11" x14ac:dyDescent="0.3">
      <c r="A1656" t="s">
        <v>2851</v>
      </c>
      <c r="B1656" s="2">
        <v>45395</v>
      </c>
      <c r="C1656" t="s">
        <v>765</v>
      </c>
      <c r="D1656" t="s">
        <v>1038</v>
      </c>
      <c r="E1656" t="s">
        <v>1117</v>
      </c>
      <c r="F1656">
        <v>1</v>
      </c>
      <c r="G1656">
        <v>676.26</v>
      </c>
      <c r="H1656">
        <v>0.14000000000000001</v>
      </c>
      <c r="I1656" t="s">
        <v>1189</v>
      </c>
      <c r="J1656">
        <v>581.58359999999993</v>
      </c>
      <c r="K1656" s="5" t="str">
        <f>IF(salesD_1[[#This Row],[Total_Amount]]&gt;=2000,"High",IF(salesD_1[[#This Row],[Total_Amount]]&gt;=1000,"Medium","Low"))</f>
        <v>Low</v>
      </c>
    </row>
    <row r="1657" spans="1:11" x14ac:dyDescent="0.3">
      <c r="A1657" t="s">
        <v>2852</v>
      </c>
      <c r="B1657" s="2">
        <v>45708</v>
      </c>
      <c r="C1657" t="s">
        <v>82</v>
      </c>
      <c r="D1657" t="s">
        <v>992</v>
      </c>
      <c r="E1657" t="s">
        <v>1151</v>
      </c>
      <c r="F1657">
        <v>2</v>
      </c>
      <c r="G1657">
        <v>666.49</v>
      </c>
      <c r="H1657">
        <v>0.06</v>
      </c>
      <c r="I1657" t="s">
        <v>1189</v>
      </c>
      <c r="J1657">
        <v>1253.0011999999999</v>
      </c>
      <c r="K1657" s="5" t="str">
        <f>IF(salesD_1[[#This Row],[Total_Amount]]&gt;=2000,"High",IF(salesD_1[[#This Row],[Total_Amount]]&gt;=1000,"Medium","Low"))</f>
        <v>Medium</v>
      </c>
    </row>
    <row r="1658" spans="1:11" x14ac:dyDescent="0.3">
      <c r="A1658" t="s">
        <v>2853</v>
      </c>
      <c r="B1658" s="2">
        <v>45735</v>
      </c>
      <c r="C1658" t="s">
        <v>728</v>
      </c>
      <c r="D1658" t="s">
        <v>848</v>
      </c>
      <c r="E1658" t="s">
        <v>1134</v>
      </c>
      <c r="F1658">
        <v>3</v>
      </c>
      <c r="G1658">
        <v>471.19</v>
      </c>
      <c r="H1658">
        <v>0.28000000000000003</v>
      </c>
      <c r="I1658" t="s">
        <v>1194</v>
      </c>
      <c r="J1658">
        <v>1017.7704</v>
      </c>
      <c r="K1658" s="5" t="str">
        <f>IF(salesD_1[[#This Row],[Total_Amount]]&gt;=2000,"High",IF(salesD_1[[#This Row],[Total_Amount]]&gt;=1000,"Medium","Low"))</f>
        <v>Medium</v>
      </c>
    </row>
    <row r="1659" spans="1:11" x14ac:dyDescent="0.3">
      <c r="A1659" t="s">
        <v>2854</v>
      </c>
      <c r="B1659" s="2">
        <v>45237</v>
      </c>
      <c r="C1659" t="s">
        <v>229</v>
      </c>
      <c r="D1659" t="s">
        <v>821</v>
      </c>
      <c r="E1659" t="s">
        <v>1131</v>
      </c>
      <c r="F1659">
        <v>4</v>
      </c>
      <c r="G1659">
        <v>555.65</v>
      </c>
      <c r="H1659">
        <v>0.25</v>
      </c>
      <c r="I1659" t="s">
        <v>1194</v>
      </c>
      <c r="J1659">
        <v>1666.95</v>
      </c>
      <c r="K1659" s="5" t="str">
        <f>IF(salesD_1[[#This Row],[Total_Amount]]&gt;=2000,"High",IF(salesD_1[[#This Row],[Total_Amount]]&gt;=1000,"Medium","Low"))</f>
        <v>Medium</v>
      </c>
    </row>
    <row r="1660" spans="1:11" x14ac:dyDescent="0.3">
      <c r="A1660" t="s">
        <v>2855</v>
      </c>
      <c r="B1660" s="2">
        <v>45282</v>
      </c>
      <c r="C1660" t="s">
        <v>89</v>
      </c>
      <c r="D1660" t="s">
        <v>1098</v>
      </c>
      <c r="E1660" t="s">
        <v>1164</v>
      </c>
      <c r="F1660">
        <v>2</v>
      </c>
      <c r="G1660">
        <v>100.42</v>
      </c>
      <c r="H1660">
        <v>0.06</v>
      </c>
      <c r="I1660" t="s">
        <v>1189</v>
      </c>
      <c r="J1660">
        <v>188.78960000000001</v>
      </c>
      <c r="K1660" s="5" t="str">
        <f>IF(salesD_1[[#This Row],[Total_Amount]]&gt;=2000,"High",IF(salesD_1[[#This Row],[Total_Amount]]&gt;=1000,"Medium","Low"))</f>
        <v>Low</v>
      </c>
    </row>
    <row r="1661" spans="1:11" x14ac:dyDescent="0.3">
      <c r="A1661" t="s">
        <v>2856</v>
      </c>
      <c r="B1661" s="2">
        <v>45337</v>
      </c>
      <c r="C1661" t="s">
        <v>120</v>
      </c>
      <c r="D1661" t="s">
        <v>1107</v>
      </c>
      <c r="E1661" t="s">
        <v>1175</v>
      </c>
      <c r="F1661">
        <v>3</v>
      </c>
      <c r="G1661">
        <v>981.69</v>
      </c>
      <c r="H1661">
        <v>0.05</v>
      </c>
      <c r="I1661" t="s">
        <v>1194</v>
      </c>
      <c r="J1661">
        <v>2797.8164999999999</v>
      </c>
      <c r="K1661" s="5" t="str">
        <f>IF(salesD_1[[#This Row],[Total_Amount]]&gt;=2000,"High",IF(salesD_1[[#This Row],[Total_Amount]]&gt;=1000,"Medium","Low"))</f>
        <v>High</v>
      </c>
    </row>
    <row r="1662" spans="1:11" x14ac:dyDescent="0.3">
      <c r="A1662" t="s">
        <v>2857</v>
      </c>
      <c r="B1662" s="2">
        <v>45310</v>
      </c>
      <c r="C1662" t="s">
        <v>529</v>
      </c>
      <c r="D1662" t="s">
        <v>830</v>
      </c>
      <c r="E1662" t="s">
        <v>1169</v>
      </c>
      <c r="F1662">
        <v>2</v>
      </c>
      <c r="G1662">
        <v>848.87</v>
      </c>
      <c r="H1662">
        <v>0.09</v>
      </c>
      <c r="I1662" t="s">
        <v>1194</v>
      </c>
      <c r="J1662">
        <v>1544.9434000000001</v>
      </c>
      <c r="K1662" s="5" t="str">
        <f>IF(salesD_1[[#This Row],[Total_Amount]]&gt;=2000,"High",IF(salesD_1[[#This Row],[Total_Amount]]&gt;=1000,"Medium","Low"))</f>
        <v>Medium</v>
      </c>
    </row>
    <row r="1663" spans="1:11" x14ac:dyDescent="0.3">
      <c r="A1663" t="s">
        <v>2858</v>
      </c>
      <c r="B1663" s="2">
        <v>45230</v>
      </c>
      <c r="C1663" t="s">
        <v>602</v>
      </c>
      <c r="D1663" t="s">
        <v>1101</v>
      </c>
      <c r="E1663" t="s">
        <v>1154</v>
      </c>
      <c r="F1663">
        <v>3</v>
      </c>
      <c r="G1663">
        <v>582.32000000000005</v>
      </c>
      <c r="H1663">
        <v>0</v>
      </c>
      <c r="I1663" t="s">
        <v>1191</v>
      </c>
      <c r="J1663">
        <v>1746.96</v>
      </c>
      <c r="K1663" s="5" t="str">
        <f>IF(salesD_1[[#This Row],[Total_Amount]]&gt;=2000,"High",IF(salesD_1[[#This Row],[Total_Amount]]&gt;=1000,"Medium","Low"))</f>
        <v>Medium</v>
      </c>
    </row>
    <row r="1664" spans="1:11" x14ac:dyDescent="0.3">
      <c r="A1664" t="s">
        <v>2859</v>
      </c>
      <c r="B1664" s="2">
        <v>45341</v>
      </c>
      <c r="C1664" t="s">
        <v>304</v>
      </c>
      <c r="D1664" t="s">
        <v>958</v>
      </c>
      <c r="E1664" t="s">
        <v>1172</v>
      </c>
      <c r="F1664">
        <v>2</v>
      </c>
      <c r="G1664">
        <v>869.43</v>
      </c>
      <c r="H1664">
        <v>0.24</v>
      </c>
      <c r="I1664" t="s">
        <v>1194</v>
      </c>
      <c r="J1664">
        <v>1321.5336</v>
      </c>
      <c r="K1664" s="5" t="str">
        <f>IF(salesD_1[[#This Row],[Total_Amount]]&gt;=2000,"High",IF(salesD_1[[#This Row],[Total_Amount]]&gt;=1000,"Medium","Low"))</f>
        <v>Medium</v>
      </c>
    </row>
    <row r="1665" spans="1:11" x14ac:dyDescent="0.3">
      <c r="A1665" t="s">
        <v>2860</v>
      </c>
      <c r="B1665" s="2">
        <v>45440</v>
      </c>
      <c r="C1665" t="s">
        <v>58</v>
      </c>
      <c r="D1665" t="s">
        <v>974</v>
      </c>
      <c r="E1665" t="s">
        <v>1134</v>
      </c>
      <c r="F1665">
        <v>1</v>
      </c>
      <c r="G1665">
        <v>62.26</v>
      </c>
      <c r="H1665">
        <v>0.03</v>
      </c>
      <c r="I1665" t="s">
        <v>1194</v>
      </c>
      <c r="J1665">
        <v>60.392200000000003</v>
      </c>
      <c r="K1665" s="5" t="str">
        <f>IF(salesD_1[[#This Row],[Total_Amount]]&gt;=2000,"High",IF(salesD_1[[#This Row],[Total_Amount]]&gt;=1000,"Medium","Low"))</f>
        <v>Low</v>
      </c>
    </row>
    <row r="1666" spans="1:11" x14ac:dyDescent="0.3">
      <c r="A1666" t="s">
        <v>2861</v>
      </c>
      <c r="B1666" s="2">
        <v>45798</v>
      </c>
      <c r="C1666" t="s">
        <v>275</v>
      </c>
      <c r="D1666" t="s">
        <v>926</v>
      </c>
      <c r="E1666" t="s">
        <v>1164</v>
      </c>
      <c r="F1666">
        <v>3</v>
      </c>
      <c r="G1666">
        <v>343.97</v>
      </c>
      <c r="H1666">
        <v>0.04</v>
      </c>
      <c r="I1666" t="s">
        <v>1194</v>
      </c>
      <c r="J1666">
        <v>990.6336</v>
      </c>
      <c r="K1666" s="5" t="str">
        <f>IF(salesD_1[[#This Row],[Total_Amount]]&gt;=2000,"High",IF(salesD_1[[#This Row],[Total_Amount]]&gt;=1000,"Medium","Low"))</f>
        <v>Low</v>
      </c>
    </row>
    <row r="1667" spans="1:11" x14ac:dyDescent="0.3">
      <c r="A1667" t="s">
        <v>2862</v>
      </c>
      <c r="B1667" s="2">
        <v>45293</v>
      </c>
      <c r="C1667" t="s">
        <v>495</v>
      </c>
      <c r="D1667" t="s">
        <v>878</v>
      </c>
      <c r="E1667" t="s">
        <v>1159</v>
      </c>
      <c r="F1667">
        <v>3</v>
      </c>
      <c r="G1667">
        <v>304.67</v>
      </c>
      <c r="H1667">
        <v>0.11</v>
      </c>
      <c r="I1667" t="s">
        <v>1189</v>
      </c>
      <c r="J1667">
        <v>813.46889999999996</v>
      </c>
      <c r="K1667" s="5" t="str">
        <f>IF(salesD_1[[#This Row],[Total_Amount]]&gt;=2000,"High",IF(salesD_1[[#This Row],[Total_Amount]]&gt;=1000,"Medium","Low"))</f>
        <v>Low</v>
      </c>
    </row>
    <row r="1668" spans="1:11" x14ac:dyDescent="0.3">
      <c r="A1668" t="s">
        <v>2863</v>
      </c>
      <c r="B1668" s="2">
        <v>45296</v>
      </c>
      <c r="C1668" t="s">
        <v>586</v>
      </c>
      <c r="D1668" t="s">
        <v>888</v>
      </c>
      <c r="E1668" t="s">
        <v>1151</v>
      </c>
      <c r="F1668">
        <v>4</v>
      </c>
      <c r="G1668">
        <v>208.34</v>
      </c>
      <c r="H1668">
        <v>0.01</v>
      </c>
      <c r="I1668" t="s">
        <v>1191</v>
      </c>
      <c r="J1668">
        <v>825.02639999999997</v>
      </c>
      <c r="K1668" s="5" t="str">
        <f>IF(salesD_1[[#This Row],[Total_Amount]]&gt;=2000,"High",IF(salesD_1[[#This Row],[Total_Amount]]&gt;=1000,"Medium","Low"))</f>
        <v>Low</v>
      </c>
    </row>
    <row r="1669" spans="1:11" x14ac:dyDescent="0.3">
      <c r="A1669" t="s">
        <v>2864</v>
      </c>
      <c r="B1669" s="2">
        <v>45860</v>
      </c>
      <c r="C1669" t="s">
        <v>507</v>
      </c>
      <c r="D1669" t="s">
        <v>1071</v>
      </c>
      <c r="E1669" t="s">
        <v>1122</v>
      </c>
      <c r="F1669">
        <v>1</v>
      </c>
      <c r="G1669">
        <v>119.04</v>
      </c>
      <c r="H1669">
        <v>0.13</v>
      </c>
      <c r="I1669" t="s">
        <v>1194</v>
      </c>
      <c r="J1669">
        <v>103.56480000000001</v>
      </c>
      <c r="K1669" s="5" t="str">
        <f>IF(salesD_1[[#This Row],[Total_Amount]]&gt;=2000,"High",IF(salesD_1[[#This Row],[Total_Amount]]&gt;=1000,"Medium","Low"))</f>
        <v>Low</v>
      </c>
    </row>
    <row r="1670" spans="1:11" x14ac:dyDescent="0.3">
      <c r="A1670" t="s">
        <v>2865</v>
      </c>
      <c r="B1670" s="2">
        <v>45843</v>
      </c>
      <c r="C1670" t="s">
        <v>521</v>
      </c>
      <c r="D1670" t="s">
        <v>942</v>
      </c>
      <c r="E1670" t="s">
        <v>1151</v>
      </c>
      <c r="F1670">
        <v>4</v>
      </c>
      <c r="G1670">
        <v>791.65</v>
      </c>
      <c r="H1670">
        <v>0.06</v>
      </c>
      <c r="I1670" t="s">
        <v>1194</v>
      </c>
      <c r="J1670">
        <v>2976.6039999999998</v>
      </c>
      <c r="K1670" s="5" t="str">
        <f>IF(salesD_1[[#This Row],[Total_Amount]]&gt;=2000,"High",IF(salesD_1[[#This Row],[Total_Amount]]&gt;=1000,"Medium","Low"))</f>
        <v>High</v>
      </c>
    </row>
    <row r="1671" spans="1:11" x14ac:dyDescent="0.3">
      <c r="A1671" t="s">
        <v>2866</v>
      </c>
      <c r="B1671" s="2">
        <v>45862</v>
      </c>
      <c r="C1671" t="s">
        <v>124</v>
      </c>
      <c r="D1671" t="s">
        <v>844</v>
      </c>
      <c r="E1671" t="s">
        <v>1126</v>
      </c>
      <c r="F1671">
        <v>2</v>
      </c>
      <c r="G1671">
        <v>414.86</v>
      </c>
      <c r="H1671">
        <v>0.23</v>
      </c>
      <c r="I1671" t="s">
        <v>1189</v>
      </c>
      <c r="J1671">
        <v>638.88440000000003</v>
      </c>
      <c r="K1671" s="5" t="str">
        <f>IF(salesD_1[[#This Row],[Total_Amount]]&gt;=2000,"High",IF(salesD_1[[#This Row],[Total_Amount]]&gt;=1000,"Medium","Low"))</f>
        <v>Low</v>
      </c>
    </row>
    <row r="1672" spans="1:11" x14ac:dyDescent="0.3">
      <c r="A1672" t="s">
        <v>2867</v>
      </c>
      <c r="B1672" s="2">
        <v>45385</v>
      </c>
      <c r="C1672" t="s">
        <v>757</v>
      </c>
      <c r="D1672" t="s">
        <v>923</v>
      </c>
      <c r="E1672" t="s">
        <v>1159</v>
      </c>
      <c r="F1672">
        <v>2</v>
      </c>
      <c r="G1672">
        <v>960.81</v>
      </c>
      <c r="H1672">
        <v>0.28000000000000003</v>
      </c>
      <c r="I1672" t="s">
        <v>1191</v>
      </c>
      <c r="J1672">
        <v>1383.5663999999999</v>
      </c>
      <c r="K1672" s="5" t="str">
        <f>IF(salesD_1[[#This Row],[Total_Amount]]&gt;=2000,"High",IF(salesD_1[[#This Row],[Total_Amount]]&gt;=1000,"Medium","Low"))</f>
        <v>Medium</v>
      </c>
    </row>
    <row r="1673" spans="1:11" x14ac:dyDescent="0.3">
      <c r="A1673" t="s">
        <v>2868</v>
      </c>
      <c r="B1673" s="2">
        <v>45668</v>
      </c>
      <c r="C1673" t="s">
        <v>364</v>
      </c>
      <c r="D1673" t="s">
        <v>962</v>
      </c>
      <c r="E1673" t="s">
        <v>1134</v>
      </c>
      <c r="F1673">
        <v>4</v>
      </c>
      <c r="G1673">
        <v>943.36</v>
      </c>
      <c r="H1673">
        <v>0.18</v>
      </c>
      <c r="I1673" t="s">
        <v>1191</v>
      </c>
      <c r="J1673">
        <v>3094.2208000000001</v>
      </c>
      <c r="K1673" s="5" t="str">
        <f>IF(salesD_1[[#This Row],[Total_Amount]]&gt;=2000,"High",IF(salesD_1[[#This Row],[Total_Amount]]&gt;=1000,"Medium","Low"))</f>
        <v>High</v>
      </c>
    </row>
    <row r="1674" spans="1:11" x14ac:dyDescent="0.3">
      <c r="A1674" t="s">
        <v>2869</v>
      </c>
      <c r="B1674" s="2">
        <v>45561</v>
      </c>
      <c r="C1674" t="s">
        <v>366</v>
      </c>
      <c r="D1674" t="s">
        <v>1291</v>
      </c>
      <c r="E1674" t="s">
        <v>1162</v>
      </c>
      <c r="F1674">
        <v>1</v>
      </c>
      <c r="G1674">
        <v>830.42</v>
      </c>
      <c r="H1674">
        <v>0.26</v>
      </c>
      <c r="I1674" t="s">
        <v>1194</v>
      </c>
      <c r="J1674">
        <v>614.51080000000002</v>
      </c>
      <c r="K1674" s="5" t="str">
        <f>IF(salesD_1[[#This Row],[Total_Amount]]&gt;=2000,"High",IF(salesD_1[[#This Row],[Total_Amount]]&gt;=1000,"Medium","Low"))</f>
        <v>Low</v>
      </c>
    </row>
    <row r="1675" spans="1:11" x14ac:dyDescent="0.3">
      <c r="A1675" t="s">
        <v>2870</v>
      </c>
      <c r="B1675" s="2">
        <v>45637</v>
      </c>
      <c r="C1675" t="s">
        <v>568</v>
      </c>
      <c r="D1675" t="s">
        <v>1013</v>
      </c>
      <c r="E1675" t="s">
        <v>1172</v>
      </c>
      <c r="F1675">
        <v>1</v>
      </c>
      <c r="G1675">
        <v>762.55</v>
      </c>
      <c r="H1675">
        <v>0.19</v>
      </c>
      <c r="I1675" t="s">
        <v>1189</v>
      </c>
      <c r="J1675">
        <v>617.66549999999995</v>
      </c>
      <c r="K1675" s="5" t="str">
        <f>IF(salesD_1[[#This Row],[Total_Amount]]&gt;=2000,"High",IF(salesD_1[[#This Row],[Total_Amount]]&gt;=1000,"Medium","Low"))</f>
        <v>Low</v>
      </c>
    </row>
    <row r="1676" spans="1:11" x14ac:dyDescent="0.3">
      <c r="A1676" t="s">
        <v>2871</v>
      </c>
      <c r="B1676" s="2">
        <v>45839</v>
      </c>
      <c r="C1676" t="s">
        <v>555</v>
      </c>
      <c r="D1676" t="s">
        <v>1035</v>
      </c>
      <c r="E1676" t="s">
        <v>1175</v>
      </c>
      <c r="F1676">
        <v>2</v>
      </c>
      <c r="G1676">
        <v>464.43</v>
      </c>
      <c r="H1676">
        <v>0.24</v>
      </c>
      <c r="I1676" t="s">
        <v>1194</v>
      </c>
      <c r="J1676">
        <v>705.93360000000007</v>
      </c>
      <c r="K1676" s="5" t="str">
        <f>IF(salesD_1[[#This Row],[Total_Amount]]&gt;=2000,"High",IF(salesD_1[[#This Row],[Total_Amount]]&gt;=1000,"Medium","Low"))</f>
        <v>Low</v>
      </c>
    </row>
    <row r="1677" spans="1:11" x14ac:dyDescent="0.3">
      <c r="A1677" t="s">
        <v>2872</v>
      </c>
      <c r="B1677" s="2">
        <v>45851</v>
      </c>
      <c r="C1677" t="s">
        <v>49</v>
      </c>
      <c r="D1677" t="s">
        <v>1004</v>
      </c>
      <c r="E1677" t="s">
        <v>1175</v>
      </c>
      <c r="F1677">
        <v>1</v>
      </c>
      <c r="G1677">
        <v>711.08</v>
      </c>
      <c r="H1677">
        <v>0.24</v>
      </c>
      <c r="I1677" t="s">
        <v>1191</v>
      </c>
      <c r="J1677">
        <v>540.42079999999999</v>
      </c>
      <c r="K1677" s="5" t="str">
        <f>IF(salesD_1[[#This Row],[Total_Amount]]&gt;=2000,"High",IF(salesD_1[[#This Row],[Total_Amount]]&gt;=1000,"Medium","Low"))</f>
        <v>Low</v>
      </c>
    </row>
    <row r="1678" spans="1:11" x14ac:dyDescent="0.3">
      <c r="A1678" t="s">
        <v>2873</v>
      </c>
      <c r="B1678" s="2">
        <v>45656</v>
      </c>
      <c r="C1678" t="s">
        <v>422</v>
      </c>
      <c r="D1678" t="s">
        <v>945</v>
      </c>
      <c r="E1678" t="s">
        <v>1164</v>
      </c>
      <c r="F1678">
        <v>2</v>
      </c>
      <c r="G1678">
        <v>984.96</v>
      </c>
      <c r="H1678">
        <v>0.16</v>
      </c>
      <c r="I1678" t="s">
        <v>1191</v>
      </c>
      <c r="J1678">
        <v>1654.7328</v>
      </c>
      <c r="K1678" s="5" t="str">
        <f>IF(salesD_1[[#This Row],[Total_Amount]]&gt;=2000,"High",IF(salesD_1[[#This Row],[Total_Amount]]&gt;=1000,"Medium","Low"))</f>
        <v>Medium</v>
      </c>
    </row>
    <row r="1679" spans="1:11" x14ac:dyDescent="0.3">
      <c r="A1679" t="s">
        <v>2874</v>
      </c>
      <c r="B1679" s="2">
        <v>45759</v>
      </c>
      <c r="C1679" t="s">
        <v>555</v>
      </c>
      <c r="D1679" t="s">
        <v>923</v>
      </c>
      <c r="E1679" t="s">
        <v>1159</v>
      </c>
      <c r="F1679">
        <v>1</v>
      </c>
      <c r="G1679">
        <v>21.14</v>
      </c>
      <c r="H1679">
        <v>0.06</v>
      </c>
      <c r="I1679" t="s">
        <v>1194</v>
      </c>
      <c r="J1679">
        <v>19.871600000000001</v>
      </c>
      <c r="K1679" s="5" t="str">
        <f>IF(salesD_1[[#This Row],[Total_Amount]]&gt;=2000,"High",IF(salesD_1[[#This Row],[Total_Amount]]&gt;=1000,"Medium","Low"))</f>
        <v>Low</v>
      </c>
    </row>
    <row r="1680" spans="1:11" x14ac:dyDescent="0.3">
      <c r="A1680" t="s">
        <v>2875</v>
      </c>
      <c r="B1680" s="2">
        <v>45679</v>
      </c>
      <c r="C1680" t="s">
        <v>212</v>
      </c>
      <c r="D1680" t="s">
        <v>1107</v>
      </c>
      <c r="E1680" t="s">
        <v>1147</v>
      </c>
      <c r="F1680">
        <v>1</v>
      </c>
      <c r="G1680">
        <v>343.03</v>
      </c>
      <c r="H1680">
        <v>0.16</v>
      </c>
      <c r="I1680" t="s">
        <v>1189</v>
      </c>
      <c r="J1680">
        <v>288.14519999999999</v>
      </c>
      <c r="K1680" s="5" t="str">
        <f>IF(salesD_1[[#This Row],[Total_Amount]]&gt;=2000,"High",IF(salesD_1[[#This Row],[Total_Amount]]&gt;=1000,"Medium","Low"))</f>
        <v>Low</v>
      </c>
    </row>
    <row r="1681" spans="1:11" x14ac:dyDescent="0.3">
      <c r="A1681" t="s">
        <v>2876</v>
      </c>
      <c r="B1681" s="2">
        <v>45237</v>
      </c>
      <c r="C1681" t="s">
        <v>416</v>
      </c>
      <c r="D1681" t="s">
        <v>865</v>
      </c>
      <c r="E1681" t="s">
        <v>1175</v>
      </c>
      <c r="F1681">
        <v>3</v>
      </c>
      <c r="G1681">
        <v>94.83</v>
      </c>
      <c r="H1681">
        <v>0.16</v>
      </c>
      <c r="I1681" t="s">
        <v>1194</v>
      </c>
      <c r="J1681">
        <v>238.9716</v>
      </c>
      <c r="K1681" s="5" t="str">
        <f>IF(salesD_1[[#This Row],[Total_Amount]]&gt;=2000,"High",IF(salesD_1[[#This Row],[Total_Amount]]&gt;=1000,"Medium","Low"))</f>
        <v>Low</v>
      </c>
    </row>
    <row r="1682" spans="1:11" x14ac:dyDescent="0.3">
      <c r="A1682" t="s">
        <v>2877</v>
      </c>
      <c r="B1682" s="2">
        <v>45790</v>
      </c>
      <c r="C1682" t="s">
        <v>53</v>
      </c>
      <c r="D1682" t="s">
        <v>1020</v>
      </c>
      <c r="E1682" t="s">
        <v>1178</v>
      </c>
      <c r="F1682">
        <v>3</v>
      </c>
      <c r="G1682">
        <v>74.66</v>
      </c>
      <c r="H1682">
        <v>0.03</v>
      </c>
      <c r="I1682" t="s">
        <v>1191</v>
      </c>
      <c r="J1682">
        <v>217.26060000000001</v>
      </c>
      <c r="K1682" s="5" t="str">
        <f>IF(salesD_1[[#This Row],[Total_Amount]]&gt;=2000,"High",IF(salesD_1[[#This Row],[Total_Amount]]&gt;=1000,"Medium","Low"))</f>
        <v>Low</v>
      </c>
    </row>
    <row r="1683" spans="1:11" x14ac:dyDescent="0.3">
      <c r="A1683" t="s">
        <v>2878</v>
      </c>
      <c r="B1683" s="2">
        <v>45268</v>
      </c>
      <c r="C1683" t="s">
        <v>256</v>
      </c>
      <c r="D1683" t="s">
        <v>919</v>
      </c>
      <c r="E1683" t="s">
        <v>1166</v>
      </c>
      <c r="F1683">
        <v>3</v>
      </c>
      <c r="G1683">
        <v>281.95999999999998</v>
      </c>
      <c r="H1683">
        <v>0.01</v>
      </c>
      <c r="I1683" t="s">
        <v>1194</v>
      </c>
      <c r="J1683">
        <v>837.42119999999989</v>
      </c>
      <c r="K1683" s="5" t="str">
        <f>IF(salesD_1[[#This Row],[Total_Amount]]&gt;=2000,"High",IF(salesD_1[[#This Row],[Total_Amount]]&gt;=1000,"Medium","Low"))</f>
        <v>Low</v>
      </c>
    </row>
    <row r="1684" spans="1:11" x14ac:dyDescent="0.3">
      <c r="A1684" t="s">
        <v>2879</v>
      </c>
      <c r="B1684" s="2">
        <v>45664</v>
      </c>
      <c r="C1684" t="s">
        <v>400</v>
      </c>
      <c r="D1684" t="s">
        <v>1026</v>
      </c>
      <c r="E1684" t="s">
        <v>1175</v>
      </c>
      <c r="F1684">
        <v>4</v>
      </c>
      <c r="G1684">
        <v>622.27</v>
      </c>
      <c r="H1684">
        <v>0.02</v>
      </c>
      <c r="I1684" t="s">
        <v>1191</v>
      </c>
      <c r="J1684">
        <v>2439.2984000000001</v>
      </c>
      <c r="K1684" s="5" t="str">
        <f>IF(salesD_1[[#This Row],[Total_Amount]]&gt;=2000,"High",IF(salesD_1[[#This Row],[Total_Amount]]&gt;=1000,"Medium","Low"))</f>
        <v>High</v>
      </c>
    </row>
    <row r="1685" spans="1:11" x14ac:dyDescent="0.3">
      <c r="A1685" t="s">
        <v>2880</v>
      </c>
      <c r="B1685" s="2">
        <v>45475</v>
      </c>
      <c r="C1685" t="s">
        <v>208</v>
      </c>
      <c r="D1685" t="s">
        <v>919</v>
      </c>
      <c r="E1685" t="s">
        <v>1144</v>
      </c>
      <c r="F1685">
        <v>2</v>
      </c>
      <c r="G1685">
        <v>78.27</v>
      </c>
      <c r="H1685">
        <v>0.28999999999999998</v>
      </c>
      <c r="I1685" t="s">
        <v>1194</v>
      </c>
      <c r="J1685">
        <v>111.1434</v>
      </c>
      <c r="K1685" s="5" t="str">
        <f>IF(salesD_1[[#This Row],[Total_Amount]]&gt;=2000,"High",IF(salesD_1[[#This Row],[Total_Amount]]&gt;=1000,"Medium","Low"))</f>
        <v>Low</v>
      </c>
    </row>
    <row r="1686" spans="1:11" x14ac:dyDescent="0.3">
      <c r="A1686" t="s">
        <v>2881</v>
      </c>
      <c r="B1686" s="2">
        <v>45845</v>
      </c>
      <c r="C1686" t="s">
        <v>40</v>
      </c>
      <c r="D1686" t="s">
        <v>998</v>
      </c>
      <c r="E1686" t="s">
        <v>1162</v>
      </c>
      <c r="F1686">
        <v>4</v>
      </c>
      <c r="G1686">
        <v>676.58</v>
      </c>
      <c r="H1686">
        <v>0.23</v>
      </c>
      <c r="I1686" t="s">
        <v>1194</v>
      </c>
      <c r="J1686">
        <v>2083.8663999999999</v>
      </c>
      <c r="K1686" s="5" t="str">
        <f>IF(salesD_1[[#This Row],[Total_Amount]]&gt;=2000,"High",IF(salesD_1[[#This Row],[Total_Amount]]&gt;=1000,"Medium","Low"))</f>
        <v>High</v>
      </c>
    </row>
    <row r="1687" spans="1:11" x14ac:dyDescent="0.3">
      <c r="A1687" t="s">
        <v>2882</v>
      </c>
      <c r="B1687" s="2">
        <v>45446</v>
      </c>
      <c r="C1687" t="s">
        <v>1869</v>
      </c>
      <c r="D1687" t="s">
        <v>900</v>
      </c>
      <c r="E1687" t="s">
        <v>1122</v>
      </c>
      <c r="F1687">
        <v>2</v>
      </c>
      <c r="G1687">
        <v>938.6</v>
      </c>
      <c r="H1687">
        <v>0.04</v>
      </c>
      <c r="I1687" t="s">
        <v>1191</v>
      </c>
      <c r="J1687">
        <v>1802.1120000000001</v>
      </c>
      <c r="K1687" s="5" t="str">
        <f>IF(salesD_1[[#This Row],[Total_Amount]]&gt;=2000,"High",IF(salesD_1[[#This Row],[Total_Amount]]&gt;=1000,"Medium","Low"))</f>
        <v>Medium</v>
      </c>
    </row>
    <row r="1688" spans="1:11" x14ac:dyDescent="0.3">
      <c r="A1688" t="s">
        <v>2883</v>
      </c>
      <c r="B1688" s="2">
        <v>45761</v>
      </c>
      <c r="C1688" t="s">
        <v>572</v>
      </c>
      <c r="D1688" t="s">
        <v>841</v>
      </c>
      <c r="E1688" t="s">
        <v>1164</v>
      </c>
      <c r="F1688">
        <v>2</v>
      </c>
      <c r="G1688">
        <v>859.47</v>
      </c>
      <c r="H1688">
        <v>0.01</v>
      </c>
      <c r="I1688" t="s">
        <v>1189</v>
      </c>
      <c r="J1688">
        <v>1701.7506000000001</v>
      </c>
      <c r="K1688" s="5" t="str">
        <f>IF(salesD_1[[#This Row],[Total_Amount]]&gt;=2000,"High",IF(salesD_1[[#This Row],[Total_Amount]]&gt;=1000,"Medium","Low"))</f>
        <v>Medium</v>
      </c>
    </row>
    <row r="1689" spans="1:11" x14ac:dyDescent="0.3">
      <c r="A1689" t="s">
        <v>2884</v>
      </c>
      <c r="B1689" s="2">
        <v>45363</v>
      </c>
      <c r="C1689" t="s">
        <v>133</v>
      </c>
      <c r="D1689" t="s">
        <v>888</v>
      </c>
      <c r="E1689" t="s">
        <v>1164</v>
      </c>
      <c r="F1689">
        <v>3</v>
      </c>
      <c r="G1689">
        <v>672.98</v>
      </c>
      <c r="H1689">
        <v>0.23</v>
      </c>
      <c r="I1689" t="s">
        <v>1191</v>
      </c>
      <c r="J1689">
        <v>1554.5838000000001</v>
      </c>
      <c r="K1689" s="5" t="str">
        <f>IF(salesD_1[[#This Row],[Total_Amount]]&gt;=2000,"High",IF(salesD_1[[#This Row],[Total_Amount]]&gt;=1000,"Medium","Low"))</f>
        <v>Medium</v>
      </c>
    </row>
    <row r="1690" spans="1:11" x14ac:dyDescent="0.3">
      <c r="A1690" t="s">
        <v>2885</v>
      </c>
      <c r="B1690" s="2">
        <v>45420</v>
      </c>
      <c r="C1690" t="s">
        <v>354</v>
      </c>
      <c r="D1690" t="s">
        <v>980</v>
      </c>
      <c r="E1690" t="s">
        <v>1175</v>
      </c>
      <c r="F1690">
        <v>1</v>
      </c>
      <c r="G1690">
        <v>75.8</v>
      </c>
      <c r="H1690">
        <v>0.28999999999999998</v>
      </c>
      <c r="I1690" t="s">
        <v>1191</v>
      </c>
      <c r="J1690">
        <v>53.817999999999998</v>
      </c>
      <c r="K1690" s="5" t="str">
        <f>IF(salesD_1[[#This Row],[Total_Amount]]&gt;=2000,"High",IF(salesD_1[[#This Row],[Total_Amount]]&gt;=1000,"Medium","Low"))</f>
        <v>Low</v>
      </c>
    </row>
    <row r="1691" spans="1:11" x14ac:dyDescent="0.3">
      <c r="A1691" t="s">
        <v>2886</v>
      </c>
      <c r="B1691" s="2">
        <v>45536</v>
      </c>
      <c r="C1691" t="s">
        <v>87</v>
      </c>
      <c r="D1691" t="s">
        <v>855</v>
      </c>
      <c r="E1691" t="s">
        <v>1166</v>
      </c>
      <c r="F1691">
        <v>4</v>
      </c>
      <c r="G1691">
        <v>742.15</v>
      </c>
      <c r="H1691">
        <v>0.1</v>
      </c>
      <c r="I1691" t="s">
        <v>1194</v>
      </c>
      <c r="J1691">
        <v>2671.74</v>
      </c>
      <c r="K1691" s="5" t="str">
        <f>IF(salesD_1[[#This Row],[Total_Amount]]&gt;=2000,"High",IF(salesD_1[[#This Row],[Total_Amount]]&gt;=1000,"Medium","Low"))</f>
        <v>High</v>
      </c>
    </row>
    <row r="1692" spans="1:11" x14ac:dyDescent="0.3">
      <c r="A1692" t="s">
        <v>2887</v>
      </c>
      <c r="B1692" s="2">
        <v>45445</v>
      </c>
      <c r="C1692" t="s">
        <v>158</v>
      </c>
      <c r="D1692" t="s">
        <v>897</v>
      </c>
      <c r="E1692" t="s">
        <v>1144</v>
      </c>
      <c r="F1692">
        <v>1</v>
      </c>
      <c r="G1692">
        <v>637.39</v>
      </c>
      <c r="H1692">
        <v>0.22</v>
      </c>
      <c r="I1692" t="s">
        <v>1191</v>
      </c>
      <c r="J1692">
        <v>497.16419999999999</v>
      </c>
      <c r="K1692" s="5" t="str">
        <f>IF(salesD_1[[#This Row],[Total_Amount]]&gt;=2000,"High",IF(salesD_1[[#This Row],[Total_Amount]]&gt;=1000,"Medium","Low"))</f>
        <v>Low</v>
      </c>
    </row>
    <row r="1693" spans="1:11" x14ac:dyDescent="0.3">
      <c r="A1693" t="s">
        <v>2888</v>
      </c>
      <c r="B1693" s="2">
        <v>45230</v>
      </c>
      <c r="C1693" t="s">
        <v>627</v>
      </c>
      <c r="D1693" t="s">
        <v>811</v>
      </c>
      <c r="E1693" t="s">
        <v>1172</v>
      </c>
      <c r="F1693">
        <v>1</v>
      </c>
      <c r="G1693">
        <v>631</v>
      </c>
      <c r="H1693">
        <v>0.04</v>
      </c>
      <c r="I1693" t="s">
        <v>1189</v>
      </c>
      <c r="J1693">
        <v>605.76</v>
      </c>
      <c r="K1693" s="5" t="str">
        <f>IF(salesD_1[[#This Row],[Total_Amount]]&gt;=2000,"High",IF(salesD_1[[#This Row],[Total_Amount]]&gt;=1000,"Medium","Low"))</f>
        <v>Low</v>
      </c>
    </row>
    <row r="1694" spans="1:11" x14ac:dyDescent="0.3">
      <c r="A1694" t="s">
        <v>2889</v>
      </c>
      <c r="B1694" s="2">
        <v>45916</v>
      </c>
      <c r="C1694" t="s">
        <v>631</v>
      </c>
      <c r="D1694" t="s">
        <v>1053</v>
      </c>
      <c r="E1694" t="s">
        <v>1131</v>
      </c>
      <c r="F1694">
        <v>4</v>
      </c>
      <c r="G1694">
        <v>983.98</v>
      </c>
      <c r="H1694">
        <v>0.11</v>
      </c>
      <c r="I1694" t="s">
        <v>1194</v>
      </c>
      <c r="J1694">
        <v>3502.9688000000001</v>
      </c>
      <c r="K1694" s="5" t="str">
        <f>IF(salesD_1[[#This Row],[Total_Amount]]&gt;=2000,"High",IF(salesD_1[[#This Row],[Total_Amount]]&gt;=1000,"Medium","Low"))</f>
        <v>High</v>
      </c>
    </row>
    <row r="1695" spans="1:11" x14ac:dyDescent="0.3">
      <c r="A1695" t="s">
        <v>2890</v>
      </c>
      <c r="B1695" s="2">
        <v>45353</v>
      </c>
      <c r="C1695" t="s">
        <v>127</v>
      </c>
      <c r="D1695" t="s">
        <v>977</v>
      </c>
      <c r="E1695" t="s">
        <v>1157</v>
      </c>
      <c r="F1695">
        <v>4</v>
      </c>
      <c r="G1695">
        <v>73.69</v>
      </c>
      <c r="H1695">
        <v>0.08</v>
      </c>
      <c r="I1695" t="s">
        <v>1189</v>
      </c>
      <c r="J1695">
        <v>271.17919999999998</v>
      </c>
      <c r="K1695" s="5" t="str">
        <f>IF(salesD_1[[#This Row],[Total_Amount]]&gt;=2000,"High",IF(salesD_1[[#This Row],[Total_Amount]]&gt;=1000,"Medium","Low"))</f>
        <v>Low</v>
      </c>
    </row>
    <row r="1696" spans="1:11" x14ac:dyDescent="0.3">
      <c r="A1696" t="s">
        <v>2891</v>
      </c>
      <c r="B1696" s="2">
        <v>45490</v>
      </c>
      <c r="C1696" t="s">
        <v>690</v>
      </c>
      <c r="D1696" t="s">
        <v>834</v>
      </c>
      <c r="E1696" t="s">
        <v>1144</v>
      </c>
      <c r="F1696">
        <v>3</v>
      </c>
      <c r="G1696">
        <v>110.99</v>
      </c>
      <c r="H1696">
        <v>0.21</v>
      </c>
      <c r="I1696" t="s">
        <v>1189</v>
      </c>
      <c r="J1696">
        <v>263.04629999999997</v>
      </c>
      <c r="K1696" s="5" t="str">
        <f>IF(salesD_1[[#This Row],[Total_Amount]]&gt;=2000,"High",IF(salesD_1[[#This Row],[Total_Amount]]&gt;=1000,"Medium","Low"))</f>
        <v>Low</v>
      </c>
    </row>
    <row r="1697" spans="1:11" x14ac:dyDescent="0.3">
      <c r="A1697" t="s">
        <v>2892</v>
      </c>
      <c r="B1697" s="2">
        <v>45850</v>
      </c>
      <c r="C1697" t="s">
        <v>179</v>
      </c>
      <c r="D1697" t="s">
        <v>830</v>
      </c>
      <c r="E1697" t="s">
        <v>1144</v>
      </c>
      <c r="F1697">
        <v>1</v>
      </c>
      <c r="G1697">
        <v>66.86</v>
      </c>
      <c r="H1697">
        <v>0.22</v>
      </c>
      <c r="I1697" t="s">
        <v>1194</v>
      </c>
      <c r="J1697">
        <v>52.150799999999997</v>
      </c>
      <c r="K1697" s="5" t="str">
        <f>IF(salesD_1[[#This Row],[Total_Amount]]&gt;=2000,"High",IF(salesD_1[[#This Row],[Total_Amount]]&gt;=1000,"Medium","Low"))</f>
        <v>Low</v>
      </c>
    </row>
    <row r="1698" spans="1:11" x14ac:dyDescent="0.3">
      <c r="A1698" t="s">
        <v>2893</v>
      </c>
      <c r="B1698" s="2">
        <v>45515</v>
      </c>
      <c r="C1698" t="s">
        <v>667</v>
      </c>
      <c r="D1698" t="s">
        <v>1013</v>
      </c>
      <c r="E1698" t="s">
        <v>1175</v>
      </c>
      <c r="F1698">
        <v>1</v>
      </c>
      <c r="G1698">
        <v>980.26</v>
      </c>
      <c r="H1698">
        <v>0.14000000000000001</v>
      </c>
      <c r="I1698" t="s">
        <v>1191</v>
      </c>
      <c r="J1698">
        <v>843.02359999999999</v>
      </c>
      <c r="K1698" s="5" t="str">
        <f>IF(salesD_1[[#This Row],[Total_Amount]]&gt;=2000,"High",IF(salesD_1[[#This Row],[Total_Amount]]&gt;=1000,"Medium","Low"))</f>
        <v>Low</v>
      </c>
    </row>
    <row r="1699" spans="1:11" x14ac:dyDescent="0.3">
      <c r="A1699" t="s">
        <v>2894</v>
      </c>
      <c r="B1699" s="2">
        <v>45322</v>
      </c>
      <c r="C1699" t="s">
        <v>93</v>
      </c>
      <c r="D1699" t="s">
        <v>858</v>
      </c>
      <c r="E1699" t="s">
        <v>1175</v>
      </c>
      <c r="F1699">
        <v>1</v>
      </c>
      <c r="G1699">
        <v>235.28</v>
      </c>
      <c r="H1699">
        <v>0.05</v>
      </c>
      <c r="I1699" t="s">
        <v>1191</v>
      </c>
      <c r="J1699">
        <v>223.51599999999999</v>
      </c>
      <c r="K1699" s="5" t="str">
        <f>IF(salesD_1[[#This Row],[Total_Amount]]&gt;=2000,"High",IF(salesD_1[[#This Row],[Total_Amount]]&gt;=1000,"Medium","Low"))</f>
        <v>Low</v>
      </c>
    </row>
    <row r="1700" spans="1:11" x14ac:dyDescent="0.3">
      <c r="A1700" t="s">
        <v>2895</v>
      </c>
      <c r="B1700" s="2">
        <v>45542</v>
      </c>
      <c r="C1700" t="s">
        <v>665</v>
      </c>
      <c r="D1700" t="s">
        <v>787</v>
      </c>
      <c r="E1700" t="s">
        <v>1166</v>
      </c>
      <c r="F1700">
        <v>3</v>
      </c>
      <c r="G1700">
        <v>407.39</v>
      </c>
      <c r="H1700">
        <v>0.08</v>
      </c>
      <c r="I1700" t="s">
        <v>1191</v>
      </c>
      <c r="J1700">
        <v>1124.3964000000001</v>
      </c>
      <c r="K1700" s="5" t="str">
        <f>IF(salesD_1[[#This Row],[Total_Amount]]&gt;=2000,"High",IF(salesD_1[[#This Row],[Total_Amount]]&gt;=1000,"Medium","Low"))</f>
        <v>Medium</v>
      </c>
    </row>
    <row r="1701" spans="1:11" x14ac:dyDescent="0.3">
      <c r="A1701" t="s">
        <v>2896</v>
      </c>
      <c r="B1701" s="2">
        <v>45675</v>
      </c>
      <c r="C1701" t="s">
        <v>153</v>
      </c>
      <c r="D1701" t="s">
        <v>888</v>
      </c>
      <c r="E1701" t="s">
        <v>1164</v>
      </c>
      <c r="F1701">
        <v>4</v>
      </c>
      <c r="G1701">
        <v>459.83</v>
      </c>
      <c r="H1701">
        <v>0.12</v>
      </c>
      <c r="I1701" t="s">
        <v>1194</v>
      </c>
      <c r="J1701">
        <v>1618.6016</v>
      </c>
      <c r="K1701" s="5" t="str">
        <f>IF(salesD_1[[#This Row],[Total_Amount]]&gt;=2000,"High",IF(salesD_1[[#This Row],[Total_Amount]]&gt;=1000,"Medium","Low"))</f>
        <v>Medium</v>
      </c>
    </row>
    <row r="1702" spans="1:11" x14ac:dyDescent="0.3">
      <c r="A1702" t="s">
        <v>2897</v>
      </c>
      <c r="B1702" s="2">
        <v>45333</v>
      </c>
      <c r="C1702" t="s">
        <v>270</v>
      </c>
      <c r="D1702" t="s">
        <v>1092</v>
      </c>
      <c r="E1702" t="s">
        <v>1134</v>
      </c>
      <c r="F1702">
        <v>3</v>
      </c>
      <c r="G1702">
        <v>706.6</v>
      </c>
      <c r="H1702">
        <v>0.17</v>
      </c>
      <c r="I1702" t="s">
        <v>1191</v>
      </c>
      <c r="J1702">
        <v>1759.434</v>
      </c>
      <c r="K1702" s="5" t="str">
        <f>IF(salesD_1[[#This Row],[Total_Amount]]&gt;=2000,"High",IF(salesD_1[[#This Row],[Total_Amount]]&gt;=1000,"Medium","Low"))</f>
        <v>Medium</v>
      </c>
    </row>
    <row r="1703" spans="1:11" x14ac:dyDescent="0.3">
      <c r="A1703" t="s">
        <v>2898</v>
      </c>
      <c r="B1703" s="2">
        <v>45819</v>
      </c>
      <c r="C1703" t="s">
        <v>731</v>
      </c>
      <c r="D1703" t="s">
        <v>1086</v>
      </c>
      <c r="E1703" t="s">
        <v>1178</v>
      </c>
      <c r="F1703">
        <v>3</v>
      </c>
      <c r="G1703">
        <v>811.16</v>
      </c>
      <c r="H1703">
        <v>0.1</v>
      </c>
      <c r="I1703" t="s">
        <v>1194</v>
      </c>
      <c r="J1703">
        <v>2190.1320000000001</v>
      </c>
      <c r="K1703" s="5" t="str">
        <f>IF(salesD_1[[#This Row],[Total_Amount]]&gt;=2000,"High",IF(salesD_1[[#This Row],[Total_Amount]]&gt;=1000,"Medium","Low"))</f>
        <v>High</v>
      </c>
    </row>
    <row r="1704" spans="1:11" x14ac:dyDescent="0.3">
      <c r="A1704" t="s">
        <v>2899</v>
      </c>
      <c r="B1704" s="2">
        <v>45268</v>
      </c>
      <c r="C1704" t="s">
        <v>372</v>
      </c>
      <c r="D1704" t="s">
        <v>919</v>
      </c>
      <c r="E1704" t="s">
        <v>1144</v>
      </c>
      <c r="F1704">
        <v>2</v>
      </c>
      <c r="G1704">
        <v>985.79</v>
      </c>
      <c r="H1704">
        <v>0.04</v>
      </c>
      <c r="I1704" t="s">
        <v>1191</v>
      </c>
      <c r="J1704">
        <v>1892.7167999999999</v>
      </c>
      <c r="K1704" s="5" t="str">
        <f>IF(salesD_1[[#This Row],[Total_Amount]]&gt;=2000,"High",IF(salesD_1[[#This Row],[Total_Amount]]&gt;=1000,"Medium","Low"))</f>
        <v>Medium</v>
      </c>
    </row>
    <row r="1705" spans="1:11" x14ac:dyDescent="0.3">
      <c r="A1705" t="s">
        <v>2900</v>
      </c>
      <c r="B1705" s="2">
        <v>45521</v>
      </c>
      <c r="C1705" t="s">
        <v>327</v>
      </c>
      <c r="D1705" t="s">
        <v>907</v>
      </c>
      <c r="E1705" t="s">
        <v>1164</v>
      </c>
      <c r="F1705">
        <v>1</v>
      </c>
      <c r="G1705">
        <v>255.02</v>
      </c>
      <c r="H1705">
        <v>0.3</v>
      </c>
      <c r="I1705" t="s">
        <v>1189</v>
      </c>
      <c r="J1705">
        <v>178.51400000000001</v>
      </c>
      <c r="K1705" s="5" t="str">
        <f>IF(salesD_1[[#This Row],[Total_Amount]]&gt;=2000,"High",IF(salesD_1[[#This Row],[Total_Amount]]&gt;=1000,"Medium","Low"))</f>
        <v>Low</v>
      </c>
    </row>
    <row r="1706" spans="1:11" x14ac:dyDescent="0.3">
      <c r="A1706" t="s">
        <v>2901</v>
      </c>
      <c r="B1706" s="2">
        <v>45693</v>
      </c>
      <c r="C1706" t="s">
        <v>198</v>
      </c>
      <c r="D1706" t="s">
        <v>861</v>
      </c>
      <c r="E1706" t="s">
        <v>1147</v>
      </c>
      <c r="F1706">
        <v>1</v>
      </c>
      <c r="G1706">
        <v>153.57</v>
      </c>
      <c r="H1706">
        <v>0.01</v>
      </c>
      <c r="I1706" t="s">
        <v>1191</v>
      </c>
      <c r="J1706">
        <v>152.0343</v>
      </c>
      <c r="K1706" s="5" t="str">
        <f>IF(salesD_1[[#This Row],[Total_Amount]]&gt;=2000,"High",IF(salesD_1[[#This Row],[Total_Amount]]&gt;=1000,"Medium","Low"))</f>
        <v>Low</v>
      </c>
    </row>
    <row r="1707" spans="1:11" x14ac:dyDescent="0.3">
      <c r="A1707" t="s">
        <v>2902</v>
      </c>
      <c r="B1707" s="2">
        <v>45734</v>
      </c>
      <c r="C1707" t="s">
        <v>425</v>
      </c>
      <c r="D1707" t="s">
        <v>939</v>
      </c>
      <c r="E1707" t="s">
        <v>1175</v>
      </c>
      <c r="F1707">
        <v>3</v>
      </c>
      <c r="G1707">
        <v>962.98</v>
      </c>
      <c r="H1707">
        <v>0.21</v>
      </c>
      <c r="I1707" t="s">
        <v>1189</v>
      </c>
      <c r="J1707">
        <v>2282.2626</v>
      </c>
      <c r="K1707" s="5" t="str">
        <f>IF(salesD_1[[#This Row],[Total_Amount]]&gt;=2000,"High",IF(salesD_1[[#This Row],[Total_Amount]]&gt;=1000,"Medium","Low"))</f>
        <v>High</v>
      </c>
    </row>
    <row r="1708" spans="1:11" x14ac:dyDescent="0.3">
      <c r="A1708" t="s">
        <v>2903</v>
      </c>
      <c r="B1708" s="2">
        <v>45377</v>
      </c>
      <c r="C1708" t="s">
        <v>133</v>
      </c>
      <c r="D1708" t="s">
        <v>942</v>
      </c>
      <c r="E1708" t="s">
        <v>1147</v>
      </c>
      <c r="F1708">
        <v>3</v>
      </c>
      <c r="G1708">
        <v>884.46</v>
      </c>
      <c r="H1708">
        <v>0.25</v>
      </c>
      <c r="I1708" t="s">
        <v>1189</v>
      </c>
      <c r="J1708">
        <v>1990.0350000000001</v>
      </c>
      <c r="K1708" s="5" t="str">
        <f>IF(salesD_1[[#This Row],[Total_Amount]]&gt;=2000,"High",IF(salesD_1[[#This Row],[Total_Amount]]&gt;=1000,"Medium","Low"))</f>
        <v>Medium</v>
      </c>
    </row>
    <row r="1709" spans="1:11" x14ac:dyDescent="0.3">
      <c r="A1709" t="s">
        <v>2904</v>
      </c>
      <c r="B1709" s="2">
        <v>45778</v>
      </c>
      <c r="C1709" t="s">
        <v>696</v>
      </c>
      <c r="D1709" t="s">
        <v>1013</v>
      </c>
      <c r="E1709" t="s">
        <v>1154</v>
      </c>
      <c r="F1709">
        <v>4</v>
      </c>
      <c r="G1709">
        <v>359.71</v>
      </c>
      <c r="H1709">
        <v>0.05</v>
      </c>
      <c r="I1709" t="s">
        <v>1191</v>
      </c>
      <c r="J1709">
        <v>1366.8979999999999</v>
      </c>
      <c r="K1709" s="5" t="str">
        <f>IF(salesD_1[[#This Row],[Total_Amount]]&gt;=2000,"High",IF(salesD_1[[#This Row],[Total_Amount]]&gt;=1000,"Medium","Low"))</f>
        <v>Medium</v>
      </c>
    </row>
    <row r="1710" spans="1:11" x14ac:dyDescent="0.3">
      <c r="A1710" t="s">
        <v>2905</v>
      </c>
      <c r="B1710" s="2">
        <v>45715</v>
      </c>
      <c r="C1710" t="s">
        <v>123</v>
      </c>
      <c r="D1710" t="s">
        <v>962</v>
      </c>
      <c r="E1710" t="s">
        <v>1134</v>
      </c>
      <c r="F1710">
        <v>3</v>
      </c>
      <c r="G1710">
        <v>766.47</v>
      </c>
      <c r="H1710">
        <v>0.18</v>
      </c>
      <c r="I1710" t="s">
        <v>1189</v>
      </c>
      <c r="J1710">
        <v>1885.5162</v>
      </c>
      <c r="K1710" s="5" t="str">
        <f>IF(salesD_1[[#This Row],[Total_Amount]]&gt;=2000,"High",IF(salesD_1[[#This Row],[Total_Amount]]&gt;=1000,"Medium","Low"))</f>
        <v>Medium</v>
      </c>
    </row>
    <row r="1711" spans="1:11" x14ac:dyDescent="0.3">
      <c r="A1711" t="s">
        <v>2906</v>
      </c>
      <c r="B1711" s="2">
        <v>45492</v>
      </c>
      <c r="C1711" t="s">
        <v>381</v>
      </c>
      <c r="D1711" t="s">
        <v>980</v>
      </c>
      <c r="E1711" t="s">
        <v>1175</v>
      </c>
      <c r="F1711">
        <v>1</v>
      </c>
      <c r="G1711">
        <v>772.07</v>
      </c>
      <c r="H1711">
        <v>0.26</v>
      </c>
      <c r="I1711" t="s">
        <v>1191</v>
      </c>
      <c r="J1711">
        <v>571.33180000000004</v>
      </c>
      <c r="K1711" s="5" t="str">
        <f>IF(salesD_1[[#This Row],[Total_Amount]]&gt;=2000,"High",IF(salesD_1[[#This Row],[Total_Amount]]&gt;=1000,"Medium","Low"))</f>
        <v>Low</v>
      </c>
    </row>
    <row r="1712" spans="1:11" x14ac:dyDescent="0.3">
      <c r="A1712" t="s">
        <v>2907</v>
      </c>
      <c r="B1712" s="2">
        <v>45292</v>
      </c>
      <c r="C1712" t="s">
        <v>461</v>
      </c>
      <c r="D1712" t="s">
        <v>861</v>
      </c>
      <c r="E1712" t="s">
        <v>1138</v>
      </c>
      <c r="F1712">
        <v>3</v>
      </c>
      <c r="G1712">
        <v>108.31</v>
      </c>
      <c r="H1712">
        <v>0.26</v>
      </c>
      <c r="I1712" t="s">
        <v>1194</v>
      </c>
      <c r="J1712">
        <v>240.44820000000001</v>
      </c>
      <c r="K1712" s="5" t="str">
        <f>IF(salesD_1[[#This Row],[Total_Amount]]&gt;=2000,"High",IF(salesD_1[[#This Row],[Total_Amount]]&gt;=1000,"Medium","Low"))</f>
        <v>Low</v>
      </c>
    </row>
    <row r="1713" spans="1:11" x14ac:dyDescent="0.3">
      <c r="A1713" t="s">
        <v>2908</v>
      </c>
      <c r="B1713" s="2">
        <v>45316</v>
      </c>
      <c r="C1713" t="s">
        <v>373</v>
      </c>
      <c r="D1713" t="s">
        <v>1050</v>
      </c>
      <c r="E1713" t="s">
        <v>1141</v>
      </c>
      <c r="F1713">
        <v>1</v>
      </c>
      <c r="G1713">
        <v>502.53</v>
      </c>
      <c r="H1713">
        <v>0</v>
      </c>
      <c r="I1713" t="s">
        <v>1191</v>
      </c>
      <c r="J1713">
        <v>502.53</v>
      </c>
      <c r="K1713" s="5" t="str">
        <f>IF(salesD_1[[#This Row],[Total_Amount]]&gt;=2000,"High",IF(salesD_1[[#This Row],[Total_Amount]]&gt;=1000,"Medium","Low"))</f>
        <v>Low</v>
      </c>
    </row>
    <row r="1714" spans="1:11" x14ac:dyDescent="0.3">
      <c r="A1714" t="s">
        <v>2909</v>
      </c>
      <c r="B1714" s="2">
        <v>45548</v>
      </c>
      <c r="C1714" t="s">
        <v>167</v>
      </c>
      <c r="D1714" t="s">
        <v>792</v>
      </c>
      <c r="E1714" t="s">
        <v>1169</v>
      </c>
      <c r="F1714">
        <v>2</v>
      </c>
      <c r="G1714">
        <v>508.52</v>
      </c>
      <c r="H1714">
        <v>0.11</v>
      </c>
      <c r="I1714" t="s">
        <v>1194</v>
      </c>
      <c r="J1714">
        <v>905.16559999999993</v>
      </c>
      <c r="K1714" s="5" t="str">
        <f>IF(salesD_1[[#This Row],[Total_Amount]]&gt;=2000,"High",IF(salesD_1[[#This Row],[Total_Amount]]&gt;=1000,"Medium","Low"))</f>
        <v>Low</v>
      </c>
    </row>
    <row r="1715" spans="1:11" x14ac:dyDescent="0.3">
      <c r="A1715" t="s">
        <v>2910</v>
      </c>
      <c r="B1715" s="2">
        <v>45572</v>
      </c>
      <c r="C1715" t="s">
        <v>741</v>
      </c>
      <c r="D1715" t="s">
        <v>1035</v>
      </c>
      <c r="E1715" t="s">
        <v>1131</v>
      </c>
      <c r="F1715">
        <v>1</v>
      </c>
      <c r="G1715">
        <v>492</v>
      </c>
      <c r="H1715">
        <v>0.26</v>
      </c>
      <c r="I1715" t="s">
        <v>1191</v>
      </c>
      <c r="J1715">
        <v>364.08</v>
      </c>
      <c r="K1715" s="5" t="str">
        <f>IF(salesD_1[[#This Row],[Total_Amount]]&gt;=2000,"High",IF(salesD_1[[#This Row],[Total_Amount]]&gt;=1000,"Medium","Low"))</f>
        <v>Low</v>
      </c>
    </row>
    <row r="1716" spans="1:11" x14ac:dyDescent="0.3">
      <c r="A1716" t="s">
        <v>2911</v>
      </c>
      <c r="B1716" s="2">
        <v>45347</v>
      </c>
      <c r="C1716" t="s">
        <v>766</v>
      </c>
      <c r="D1716" t="s">
        <v>919</v>
      </c>
      <c r="E1716" t="s">
        <v>1164</v>
      </c>
      <c r="F1716">
        <v>4</v>
      </c>
      <c r="G1716">
        <v>746.36</v>
      </c>
      <c r="H1716">
        <v>0.02</v>
      </c>
      <c r="I1716" t="s">
        <v>1189</v>
      </c>
      <c r="J1716">
        <v>2925.7312000000002</v>
      </c>
      <c r="K1716" s="5" t="str">
        <f>IF(salesD_1[[#This Row],[Total_Amount]]&gt;=2000,"High",IF(salesD_1[[#This Row],[Total_Amount]]&gt;=1000,"Medium","Low"))</f>
        <v>High</v>
      </c>
    </row>
    <row r="1717" spans="1:11" x14ac:dyDescent="0.3">
      <c r="A1717" t="s">
        <v>2912</v>
      </c>
      <c r="B1717" s="2">
        <v>45823</v>
      </c>
      <c r="C1717" t="s">
        <v>690</v>
      </c>
      <c r="D1717" t="s">
        <v>837</v>
      </c>
      <c r="E1717" t="s">
        <v>1122</v>
      </c>
      <c r="F1717">
        <v>1</v>
      </c>
      <c r="G1717">
        <v>120.83</v>
      </c>
      <c r="H1717">
        <v>0.08</v>
      </c>
      <c r="I1717" t="s">
        <v>1189</v>
      </c>
      <c r="J1717">
        <v>111.1636</v>
      </c>
      <c r="K1717" s="5" t="str">
        <f>IF(salesD_1[[#This Row],[Total_Amount]]&gt;=2000,"High",IF(salesD_1[[#This Row],[Total_Amount]]&gt;=1000,"Medium","Low"))</f>
        <v>Low</v>
      </c>
    </row>
    <row r="1718" spans="1:11" x14ac:dyDescent="0.3">
      <c r="A1718" t="s">
        <v>2913</v>
      </c>
      <c r="B1718" s="2">
        <v>45394</v>
      </c>
      <c r="C1718" t="s">
        <v>641</v>
      </c>
      <c r="D1718" t="s">
        <v>1044</v>
      </c>
      <c r="E1718" t="s">
        <v>1175</v>
      </c>
      <c r="F1718">
        <v>2</v>
      </c>
      <c r="G1718">
        <v>68.31</v>
      </c>
      <c r="H1718">
        <v>0.28999999999999998</v>
      </c>
      <c r="I1718" t="s">
        <v>1194</v>
      </c>
      <c r="J1718">
        <v>97.000199999999992</v>
      </c>
      <c r="K1718" s="5" t="str">
        <f>IF(salesD_1[[#This Row],[Total_Amount]]&gt;=2000,"High",IF(salesD_1[[#This Row],[Total_Amount]]&gt;=1000,"Medium","Low"))</f>
        <v>Low</v>
      </c>
    </row>
    <row r="1719" spans="1:11" x14ac:dyDescent="0.3">
      <c r="A1719" t="s">
        <v>2914</v>
      </c>
      <c r="B1719" s="2">
        <v>45265</v>
      </c>
      <c r="C1719" t="s">
        <v>142</v>
      </c>
      <c r="D1719" t="s">
        <v>872</v>
      </c>
      <c r="E1719" t="s">
        <v>1175</v>
      </c>
      <c r="F1719">
        <v>2</v>
      </c>
      <c r="G1719">
        <v>761.71</v>
      </c>
      <c r="H1719">
        <v>0.02</v>
      </c>
      <c r="I1719" t="s">
        <v>1191</v>
      </c>
      <c r="J1719">
        <v>1492.9516000000001</v>
      </c>
      <c r="K1719" s="5" t="str">
        <f>IF(salesD_1[[#This Row],[Total_Amount]]&gt;=2000,"High",IF(salesD_1[[#This Row],[Total_Amount]]&gt;=1000,"Medium","Low"))</f>
        <v>Medium</v>
      </c>
    </row>
    <row r="1720" spans="1:11" x14ac:dyDescent="0.3">
      <c r="A1720" t="s">
        <v>2915</v>
      </c>
      <c r="B1720" s="2">
        <v>45261</v>
      </c>
      <c r="C1720" t="s">
        <v>149</v>
      </c>
      <c r="D1720" t="s">
        <v>1047</v>
      </c>
      <c r="E1720" t="s">
        <v>1131</v>
      </c>
      <c r="F1720">
        <v>4</v>
      </c>
      <c r="G1720">
        <v>346.37</v>
      </c>
      <c r="H1720">
        <v>0.18</v>
      </c>
      <c r="I1720" t="s">
        <v>1194</v>
      </c>
      <c r="J1720">
        <v>1136.0935999999999</v>
      </c>
      <c r="K1720" s="5" t="str">
        <f>IF(salesD_1[[#This Row],[Total_Amount]]&gt;=2000,"High",IF(salesD_1[[#This Row],[Total_Amount]]&gt;=1000,"Medium","Low"))</f>
        <v>Medium</v>
      </c>
    </row>
    <row r="1721" spans="1:11" x14ac:dyDescent="0.3">
      <c r="A1721" t="s">
        <v>2916</v>
      </c>
      <c r="B1721" s="2">
        <v>45702</v>
      </c>
      <c r="C1721" t="s">
        <v>31</v>
      </c>
      <c r="D1721" t="s">
        <v>977</v>
      </c>
      <c r="E1721" t="s">
        <v>1159</v>
      </c>
      <c r="F1721">
        <v>1</v>
      </c>
      <c r="G1721">
        <v>846.3</v>
      </c>
      <c r="H1721">
        <v>0.14000000000000001</v>
      </c>
      <c r="I1721" t="s">
        <v>1191</v>
      </c>
      <c r="J1721">
        <v>727.81799999999998</v>
      </c>
      <c r="K1721" s="5" t="str">
        <f>IF(salesD_1[[#This Row],[Total_Amount]]&gt;=2000,"High",IF(salesD_1[[#This Row],[Total_Amount]]&gt;=1000,"Medium","Low"))</f>
        <v>Low</v>
      </c>
    </row>
    <row r="1722" spans="1:11" x14ac:dyDescent="0.3">
      <c r="A1722" t="s">
        <v>2917</v>
      </c>
      <c r="B1722" s="2">
        <v>45624</v>
      </c>
      <c r="C1722" t="s">
        <v>688</v>
      </c>
      <c r="D1722" t="s">
        <v>787</v>
      </c>
      <c r="E1722" t="s">
        <v>1178</v>
      </c>
      <c r="F1722">
        <v>1</v>
      </c>
      <c r="G1722">
        <v>458.97</v>
      </c>
      <c r="H1722">
        <v>0.1</v>
      </c>
      <c r="I1722" t="s">
        <v>1191</v>
      </c>
      <c r="J1722">
        <v>413.07299999999998</v>
      </c>
      <c r="K1722" s="5" t="str">
        <f>IF(salesD_1[[#This Row],[Total_Amount]]&gt;=2000,"High",IF(salesD_1[[#This Row],[Total_Amount]]&gt;=1000,"Medium","Low"))</f>
        <v>Low</v>
      </c>
    </row>
    <row r="1723" spans="1:11" x14ac:dyDescent="0.3">
      <c r="A1723" t="s">
        <v>2918</v>
      </c>
      <c r="B1723" s="2">
        <v>45736</v>
      </c>
      <c r="C1723" t="s">
        <v>479</v>
      </c>
      <c r="D1723" t="s">
        <v>939</v>
      </c>
      <c r="E1723" t="s">
        <v>1144</v>
      </c>
      <c r="F1723">
        <v>2</v>
      </c>
      <c r="G1723">
        <v>536.61</v>
      </c>
      <c r="H1723">
        <v>0.14000000000000001</v>
      </c>
      <c r="I1723" t="s">
        <v>1189</v>
      </c>
      <c r="J1723">
        <v>922.9692</v>
      </c>
      <c r="K1723" s="5" t="str">
        <f>IF(salesD_1[[#This Row],[Total_Amount]]&gt;=2000,"High",IF(salesD_1[[#This Row],[Total_Amount]]&gt;=1000,"Medium","Low"))</f>
        <v>Low</v>
      </c>
    </row>
    <row r="1724" spans="1:11" x14ac:dyDescent="0.3">
      <c r="A1724" t="s">
        <v>2919</v>
      </c>
      <c r="B1724" s="2">
        <v>45709</v>
      </c>
      <c r="C1724" t="s">
        <v>671</v>
      </c>
      <c r="D1724" t="s">
        <v>986</v>
      </c>
      <c r="E1724" t="s">
        <v>1117</v>
      </c>
      <c r="F1724">
        <v>3</v>
      </c>
      <c r="G1724">
        <v>130.41</v>
      </c>
      <c r="H1724">
        <v>0.14000000000000001</v>
      </c>
      <c r="I1724" t="s">
        <v>1191</v>
      </c>
      <c r="J1724">
        <v>336.45780000000002</v>
      </c>
      <c r="K1724" s="5" t="str">
        <f>IF(salesD_1[[#This Row],[Total_Amount]]&gt;=2000,"High",IF(salesD_1[[#This Row],[Total_Amount]]&gt;=1000,"Medium","Low"))</f>
        <v>Low</v>
      </c>
    </row>
    <row r="1725" spans="1:11" x14ac:dyDescent="0.3">
      <c r="A1725" t="s">
        <v>2920</v>
      </c>
      <c r="B1725" s="2">
        <v>45738</v>
      </c>
      <c r="C1725" t="s">
        <v>777</v>
      </c>
      <c r="D1725" t="s">
        <v>1080</v>
      </c>
      <c r="E1725" t="s">
        <v>1159</v>
      </c>
      <c r="F1725">
        <v>4</v>
      </c>
      <c r="G1725">
        <v>706.67</v>
      </c>
      <c r="H1725">
        <v>0.01</v>
      </c>
      <c r="I1725" t="s">
        <v>1189</v>
      </c>
      <c r="J1725">
        <v>2798.4132</v>
      </c>
      <c r="K1725" s="5" t="str">
        <f>IF(salesD_1[[#This Row],[Total_Amount]]&gt;=2000,"High",IF(salesD_1[[#This Row],[Total_Amount]]&gt;=1000,"Medium","Low"))</f>
        <v>High</v>
      </c>
    </row>
    <row r="1726" spans="1:11" x14ac:dyDescent="0.3">
      <c r="A1726" t="s">
        <v>2921</v>
      </c>
      <c r="B1726" s="2">
        <v>45685</v>
      </c>
      <c r="C1726" t="s">
        <v>629</v>
      </c>
      <c r="D1726" t="s">
        <v>888</v>
      </c>
      <c r="E1726" t="s">
        <v>1131</v>
      </c>
      <c r="F1726">
        <v>3</v>
      </c>
      <c r="G1726">
        <v>523.45000000000005</v>
      </c>
      <c r="H1726">
        <v>0.17</v>
      </c>
      <c r="I1726" t="s">
        <v>1189</v>
      </c>
      <c r="J1726">
        <v>1303.3905</v>
      </c>
      <c r="K1726" s="5" t="str">
        <f>IF(salesD_1[[#This Row],[Total_Amount]]&gt;=2000,"High",IF(salesD_1[[#This Row],[Total_Amount]]&gt;=1000,"Medium","Low"))</f>
        <v>Medium</v>
      </c>
    </row>
    <row r="1727" spans="1:11" x14ac:dyDescent="0.3">
      <c r="A1727" t="s">
        <v>2922</v>
      </c>
      <c r="B1727" s="2">
        <v>45701</v>
      </c>
      <c r="C1727" t="s">
        <v>35</v>
      </c>
      <c r="D1727" t="s">
        <v>1086</v>
      </c>
      <c r="E1727" t="s">
        <v>1175</v>
      </c>
      <c r="F1727">
        <v>3</v>
      </c>
      <c r="G1727">
        <v>482.2</v>
      </c>
      <c r="H1727">
        <v>0.23</v>
      </c>
      <c r="I1727" t="s">
        <v>1194</v>
      </c>
      <c r="J1727">
        <v>1113.8820000000001</v>
      </c>
      <c r="K1727" s="5" t="str">
        <f>IF(salesD_1[[#This Row],[Total_Amount]]&gt;=2000,"High",IF(salesD_1[[#This Row],[Total_Amount]]&gt;=1000,"Medium","Low"))</f>
        <v>Medium</v>
      </c>
    </row>
    <row r="1728" spans="1:11" x14ac:dyDescent="0.3">
      <c r="A1728" t="s">
        <v>2923</v>
      </c>
      <c r="B1728" s="2">
        <v>45745</v>
      </c>
      <c r="C1728" t="s">
        <v>235</v>
      </c>
      <c r="D1728" t="s">
        <v>1001</v>
      </c>
      <c r="E1728" t="s">
        <v>1138</v>
      </c>
      <c r="F1728">
        <v>4</v>
      </c>
      <c r="G1728">
        <v>688.86</v>
      </c>
      <c r="H1728">
        <v>0.02</v>
      </c>
      <c r="I1728" t="s">
        <v>1194</v>
      </c>
      <c r="J1728">
        <v>2700.3312000000001</v>
      </c>
      <c r="K1728" s="5" t="str">
        <f>IF(salesD_1[[#This Row],[Total_Amount]]&gt;=2000,"High",IF(salesD_1[[#This Row],[Total_Amount]]&gt;=1000,"Medium","Low"))</f>
        <v>High</v>
      </c>
    </row>
    <row r="1729" spans="1:11" x14ac:dyDescent="0.3">
      <c r="A1729" t="s">
        <v>2924</v>
      </c>
      <c r="B1729" s="2">
        <v>45214</v>
      </c>
      <c r="C1729" t="s">
        <v>64</v>
      </c>
      <c r="D1729" t="s">
        <v>837</v>
      </c>
      <c r="E1729" t="s">
        <v>1117</v>
      </c>
      <c r="F1729">
        <v>1</v>
      </c>
      <c r="G1729">
        <v>145.47999999999999</v>
      </c>
      <c r="H1729">
        <v>0.1</v>
      </c>
      <c r="I1729" t="s">
        <v>1194</v>
      </c>
      <c r="J1729">
        <v>130.93199999999999</v>
      </c>
      <c r="K1729" s="5" t="str">
        <f>IF(salesD_1[[#This Row],[Total_Amount]]&gt;=2000,"High",IF(salesD_1[[#This Row],[Total_Amount]]&gt;=1000,"Medium","Low"))</f>
        <v>Low</v>
      </c>
    </row>
    <row r="1730" spans="1:11" x14ac:dyDescent="0.3">
      <c r="A1730" t="s">
        <v>2925</v>
      </c>
      <c r="B1730" s="2">
        <v>45547</v>
      </c>
      <c r="C1730" t="s">
        <v>124</v>
      </c>
      <c r="D1730" t="s">
        <v>900</v>
      </c>
      <c r="E1730" t="s">
        <v>1157</v>
      </c>
      <c r="F1730">
        <v>4</v>
      </c>
      <c r="G1730">
        <v>862.25</v>
      </c>
      <c r="H1730">
        <v>0.28000000000000003</v>
      </c>
      <c r="I1730" t="s">
        <v>1191</v>
      </c>
      <c r="J1730">
        <v>2483.2800000000002</v>
      </c>
      <c r="K1730" s="5" t="str">
        <f>IF(salesD_1[[#This Row],[Total_Amount]]&gt;=2000,"High",IF(salesD_1[[#This Row],[Total_Amount]]&gt;=1000,"Medium","Low"))</f>
        <v>High</v>
      </c>
    </row>
    <row r="1731" spans="1:11" x14ac:dyDescent="0.3">
      <c r="A1731" t="s">
        <v>2926</v>
      </c>
      <c r="B1731" s="2">
        <v>45296</v>
      </c>
      <c r="C1731" t="s">
        <v>483</v>
      </c>
      <c r="D1731" t="s">
        <v>792</v>
      </c>
      <c r="E1731" t="s">
        <v>1164</v>
      </c>
      <c r="F1731">
        <v>4</v>
      </c>
      <c r="G1731">
        <v>146.12</v>
      </c>
      <c r="H1731">
        <v>0.12</v>
      </c>
      <c r="I1731" t="s">
        <v>1194</v>
      </c>
      <c r="J1731">
        <v>514.3424</v>
      </c>
      <c r="K1731" s="5" t="str">
        <f>IF(salesD_1[[#This Row],[Total_Amount]]&gt;=2000,"High",IF(salesD_1[[#This Row],[Total_Amount]]&gt;=1000,"Medium","Low"))</f>
        <v>Low</v>
      </c>
    </row>
    <row r="1732" spans="1:11" x14ac:dyDescent="0.3">
      <c r="A1732" t="s">
        <v>2927</v>
      </c>
      <c r="B1732" s="2">
        <v>45549</v>
      </c>
      <c r="C1732" t="s">
        <v>757</v>
      </c>
      <c r="D1732" t="s">
        <v>900</v>
      </c>
      <c r="E1732" t="s">
        <v>1175</v>
      </c>
      <c r="F1732">
        <v>2</v>
      </c>
      <c r="G1732">
        <v>695.02</v>
      </c>
      <c r="H1732">
        <v>0.3</v>
      </c>
      <c r="I1732" t="s">
        <v>1194</v>
      </c>
      <c r="J1732">
        <v>973.02799999999991</v>
      </c>
      <c r="K1732" s="5" t="str">
        <f>IF(salesD_1[[#This Row],[Total_Amount]]&gt;=2000,"High",IF(salesD_1[[#This Row],[Total_Amount]]&gt;=1000,"Medium","Low"))</f>
        <v>Low</v>
      </c>
    </row>
    <row r="1733" spans="1:11" x14ac:dyDescent="0.3">
      <c r="A1733" t="s">
        <v>2928</v>
      </c>
      <c r="B1733" s="2">
        <v>45231</v>
      </c>
      <c r="C1733" t="s">
        <v>375</v>
      </c>
      <c r="D1733" t="s">
        <v>1095</v>
      </c>
      <c r="E1733" t="s">
        <v>1154</v>
      </c>
      <c r="F1733">
        <v>2</v>
      </c>
      <c r="G1733">
        <v>886.67</v>
      </c>
      <c r="H1733">
        <v>0.24</v>
      </c>
      <c r="I1733" t="s">
        <v>1191</v>
      </c>
      <c r="J1733">
        <v>1347.7384</v>
      </c>
      <c r="K1733" s="5" t="str">
        <f>IF(salesD_1[[#This Row],[Total_Amount]]&gt;=2000,"High",IF(salesD_1[[#This Row],[Total_Amount]]&gt;=1000,"Medium","Low"))</f>
        <v>Medium</v>
      </c>
    </row>
    <row r="1734" spans="1:11" x14ac:dyDescent="0.3">
      <c r="A1734" t="s">
        <v>2929</v>
      </c>
      <c r="B1734" s="2">
        <v>45628</v>
      </c>
      <c r="C1734" t="s">
        <v>127</v>
      </c>
      <c r="D1734" t="s">
        <v>1010</v>
      </c>
      <c r="E1734" t="s">
        <v>1175</v>
      </c>
      <c r="F1734">
        <v>2</v>
      </c>
      <c r="G1734">
        <v>864.09</v>
      </c>
      <c r="H1734">
        <v>0.06</v>
      </c>
      <c r="I1734" t="s">
        <v>1194</v>
      </c>
      <c r="J1734">
        <v>1624.4892</v>
      </c>
      <c r="K1734" s="5" t="str">
        <f>IF(salesD_1[[#This Row],[Total_Amount]]&gt;=2000,"High",IF(salesD_1[[#This Row],[Total_Amount]]&gt;=1000,"Medium","Low"))</f>
        <v>Medium</v>
      </c>
    </row>
    <row r="1735" spans="1:11" x14ac:dyDescent="0.3">
      <c r="A1735" t="s">
        <v>2930</v>
      </c>
      <c r="B1735" s="2">
        <v>45862</v>
      </c>
      <c r="C1735" t="s">
        <v>19</v>
      </c>
      <c r="D1735" t="s">
        <v>837</v>
      </c>
      <c r="E1735" t="s">
        <v>1151</v>
      </c>
      <c r="F1735">
        <v>1</v>
      </c>
      <c r="G1735">
        <v>437.65</v>
      </c>
      <c r="H1735">
        <v>0.02</v>
      </c>
      <c r="I1735" t="s">
        <v>1191</v>
      </c>
      <c r="J1735">
        <v>428.89699999999999</v>
      </c>
      <c r="K1735" s="5" t="str">
        <f>IF(salesD_1[[#This Row],[Total_Amount]]&gt;=2000,"High",IF(salesD_1[[#This Row],[Total_Amount]]&gt;=1000,"Medium","Low"))</f>
        <v>Low</v>
      </c>
    </row>
    <row r="1736" spans="1:11" x14ac:dyDescent="0.3">
      <c r="A1736" t="s">
        <v>2931</v>
      </c>
      <c r="B1736" s="2">
        <v>45843</v>
      </c>
      <c r="C1736" t="s">
        <v>348</v>
      </c>
      <c r="D1736" t="s">
        <v>916</v>
      </c>
      <c r="E1736" t="s">
        <v>1162</v>
      </c>
      <c r="F1736">
        <v>2</v>
      </c>
      <c r="G1736">
        <v>208.09</v>
      </c>
      <c r="H1736">
        <v>0.27</v>
      </c>
      <c r="I1736" t="s">
        <v>1189</v>
      </c>
      <c r="J1736">
        <v>303.81139999999999</v>
      </c>
      <c r="K1736" s="5" t="str">
        <f>IF(salesD_1[[#This Row],[Total_Amount]]&gt;=2000,"High",IF(salesD_1[[#This Row],[Total_Amount]]&gt;=1000,"Medium","Low"))</f>
        <v>Low</v>
      </c>
    </row>
    <row r="1737" spans="1:11" x14ac:dyDescent="0.3">
      <c r="A1737" t="s">
        <v>2932</v>
      </c>
      <c r="B1737" s="2">
        <v>45482</v>
      </c>
      <c r="C1737" t="s">
        <v>127</v>
      </c>
      <c r="D1737" t="s">
        <v>1092</v>
      </c>
      <c r="E1737" t="s">
        <v>1172</v>
      </c>
      <c r="F1737">
        <v>4</v>
      </c>
      <c r="G1737">
        <v>825.78</v>
      </c>
      <c r="H1737">
        <v>0.02</v>
      </c>
      <c r="I1737" t="s">
        <v>1189</v>
      </c>
      <c r="J1737">
        <v>3237.0576000000001</v>
      </c>
      <c r="K1737" s="5" t="str">
        <f>IF(salesD_1[[#This Row],[Total_Amount]]&gt;=2000,"High",IF(salesD_1[[#This Row],[Total_Amount]]&gt;=1000,"Medium","Low"))</f>
        <v>High</v>
      </c>
    </row>
    <row r="1738" spans="1:11" x14ac:dyDescent="0.3">
      <c r="A1738" t="s">
        <v>2933</v>
      </c>
      <c r="B1738" s="2">
        <v>45313</v>
      </c>
      <c r="C1738" t="s">
        <v>226</v>
      </c>
      <c r="D1738" t="s">
        <v>882</v>
      </c>
      <c r="E1738" t="s">
        <v>1172</v>
      </c>
      <c r="F1738">
        <v>3</v>
      </c>
      <c r="G1738">
        <v>849.77</v>
      </c>
      <c r="H1738">
        <v>0.12</v>
      </c>
      <c r="I1738" t="s">
        <v>1191</v>
      </c>
      <c r="J1738">
        <v>2243.3928000000001</v>
      </c>
      <c r="K1738" s="5" t="str">
        <f>IF(salesD_1[[#This Row],[Total_Amount]]&gt;=2000,"High",IF(salesD_1[[#This Row],[Total_Amount]]&gt;=1000,"Medium","Low"))</f>
        <v>High</v>
      </c>
    </row>
    <row r="1739" spans="1:11" x14ac:dyDescent="0.3">
      <c r="A1739" t="s">
        <v>2934</v>
      </c>
      <c r="B1739" s="2">
        <v>45314</v>
      </c>
      <c r="C1739" t="s">
        <v>557</v>
      </c>
      <c r="D1739" t="s">
        <v>992</v>
      </c>
      <c r="E1739" t="s">
        <v>1134</v>
      </c>
      <c r="F1739">
        <v>1</v>
      </c>
      <c r="G1739">
        <v>88.78</v>
      </c>
      <c r="H1739">
        <v>0.18</v>
      </c>
      <c r="I1739" t="s">
        <v>1189</v>
      </c>
      <c r="J1739">
        <v>72.799600000000012</v>
      </c>
      <c r="K1739" s="5" t="str">
        <f>IF(salesD_1[[#This Row],[Total_Amount]]&gt;=2000,"High",IF(salesD_1[[#This Row],[Total_Amount]]&gt;=1000,"Medium","Low"))</f>
        <v>Low</v>
      </c>
    </row>
    <row r="1740" spans="1:11" x14ac:dyDescent="0.3">
      <c r="A1740" t="s">
        <v>2935</v>
      </c>
      <c r="B1740" s="2">
        <v>45526</v>
      </c>
      <c r="C1740" t="s">
        <v>333</v>
      </c>
      <c r="D1740" t="s">
        <v>1047</v>
      </c>
      <c r="E1740" t="s">
        <v>1134</v>
      </c>
      <c r="F1740">
        <v>4</v>
      </c>
      <c r="G1740">
        <v>507.22</v>
      </c>
      <c r="H1740">
        <v>0.14000000000000001</v>
      </c>
      <c r="I1740" t="s">
        <v>1191</v>
      </c>
      <c r="J1740">
        <v>1744.8368</v>
      </c>
      <c r="K1740" s="5" t="str">
        <f>IF(salesD_1[[#This Row],[Total_Amount]]&gt;=2000,"High",IF(salesD_1[[#This Row],[Total_Amount]]&gt;=1000,"Medium","Low"))</f>
        <v>Medium</v>
      </c>
    </row>
    <row r="1741" spans="1:11" x14ac:dyDescent="0.3">
      <c r="A1741" t="s">
        <v>2936</v>
      </c>
      <c r="B1741" s="2">
        <v>45887</v>
      </c>
      <c r="C1741" t="s">
        <v>514</v>
      </c>
      <c r="D1741" t="s">
        <v>1101</v>
      </c>
      <c r="E1741" t="s">
        <v>1117</v>
      </c>
      <c r="F1741">
        <v>3</v>
      </c>
      <c r="G1741">
        <v>330.98</v>
      </c>
      <c r="H1741">
        <v>0.11</v>
      </c>
      <c r="I1741" t="s">
        <v>1189</v>
      </c>
      <c r="J1741">
        <v>883.71660000000008</v>
      </c>
      <c r="K1741" s="5" t="str">
        <f>IF(salesD_1[[#This Row],[Total_Amount]]&gt;=2000,"High",IF(salesD_1[[#This Row],[Total_Amount]]&gt;=1000,"Medium","Low"))</f>
        <v>Low</v>
      </c>
    </row>
    <row r="1742" spans="1:11" x14ac:dyDescent="0.3">
      <c r="A1742" t="s">
        <v>2937</v>
      </c>
      <c r="B1742" s="2">
        <v>45562</v>
      </c>
      <c r="C1742" t="s">
        <v>123</v>
      </c>
      <c r="D1742" t="s">
        <v>919</v>
      </c>
      <c r="E1742" t="s">
        <v>1178</v>
      </c>
      <c r="F1742">
        <v>4</v>
      </c>
      <c r="G1742">
        <v>442.87</v>
      </c>
      <c r="H1742">
        <v>0.08</v>
      </c>
      <c r="I1742" t="s">
        <v>1189</v>
      </c>
      <c r="J1742">
        <v>1629.7616</v>
      </c>
      <c r="K1742" s="5" t="str">
        <f>IF(salesD_1[[#This Row],[Total_Amount]]&gt;=2000,"High",IF(salesD_1[[#This Row],[Total_Amount]]&gt;=1000,"Medium","Low"))</f>
        <v>Medium</v>
      </c>
    </row>
    <row r="1743" spans="1:11" x14ac:dyDescent="0.3">
      <c r="A1743" t="s">
        <v>2938</v>
      </c>
      <c r="B1743" s="2">
        <v>45880</v>
      </c>
      <c r="C1743" t="s">
        <v>35</v>
      </c>
      <c r="D1743" t="s">
        <v>1101</v>
      </c>
      <c r="E1743" t="s">
        <v>1126</v>
      </c>
      <c r="F1743">
        <v>2</v>
      </c>
      <c r="G1743">
        <v>939.66</v>
      </c>
      <c r="H1743">
        <v>0.14000000000000001</v>
      </c>
      <c r="I1743" t="s">
        <v>1191</v>
      </c>
      <c r="J1743">
        <v>1616.2152000000001</v>
      </c>
      <c r="K1743" s="5" t="str">
        <f>IF(salesD_1[[#This Row],[Total_Amount]]&gt;=2000,"High",IF(salesD_1[[#This Row],[Total_Amount]]&gt;=1000,"Medium","Low"))</f>
        <v>Medium</v>
      </c>
    </row>
    <row r="1744" spans="1:11" x14ac:dyDescent="0.3">
      <c r="A1744" t="s">
        <v>2939</v>
      </c>
      <c r="B1744" s="2">
        <v>45556</v>
      </c>
      <c r="C1744" t="s">
        <v>485</v>
      </c>
      <c r="D1744" t="s">
        <v>1032</v>
      </c>
      <c r="E1744" t="s">
        <v>1131</v>
      </c>
      <c r="F1744">
        <v>1</v>
      </c>
      <c r="G1744">
        <v>24.13</v>
      </c>
      <c r="H1744">
        <v>0</v>
      </c>
      <c r="I1744" t="s">
        <v>1189</v>
      </c>
      <c r="J1744">
        <v>24.13</v>
      </c>
      <c r="K1744" s="5" t="str">
        <f>IF(salesD_1[[#This Row],[Total_Amount]]&gt;=2000,"High",IF(salesD_1[[#This Row],[Total_Amount]]&gt;=1000,"Medium","Low"))</f>
        <v>Low</v>
      </c>
    </row>
    <row r="1745" spans="1:11" x14ac:dyDescent="0.3">
      <c r="A1745" t="s">
        <v>2940</v>
      </c>
      <c r="B1745" s="2">
        <v>45355</v>
      </c>
      <c r="C1745" t="s">
        <v>585</v>
      </c>
      <c r="D1745" t="s">
        <v>933</v>
      </c>
      <c r="E1745" t="s">
        <v>1131</v>
      </c>
      <c r="F1745">
        <v>3</v>
      </c>
      <c r="G1745">
        <v>239.54</v>
      </c>
      <c r="H1745">
        <v>0.28999999999999998</v>
      </c>
      <c r="I1745" t="s">
        <v>1194</v>
      </c>
      <c r="J1745">
        <v>510.22019999999998</v>
      </c>
      <c r="K1745" s="5" t="str">
        <f>IF(salesD_1[[#This Row],[Total_Amount]]&gt;=2000,"High",IF(salesD_1[[#This Row],[Total_Amount]]&gt;=1000,"Medium","Low"))</f>
        <v>Low</v>
      </c>
    </row>
    <row r="1746" spans="1:11" x14ac:dyDescent="0.3">
      <c r="A1746" t="s">
        <v>2941</v>
      </c>
      <c r="B1746" s="2">
        <v>45244</v>
      </c>
      <c r="C1746" t="s">
        <v>763</v>
      </c>
      <c r="D1746" t="s">
        <v>948</v>
      </c>
      <c r="E1746" t="s">
        <v>1164</v>
      </c>
      <c r="F1746">
        <v>1</v>
      </c>
      <c r="G1746">
        <v>588.53</v>
      </c>
      <c r="H1746">
        <v>0.1</v>
      </c>
      <c r="I1746" t="s">
        <v>1189</v>
      </c>
      <c r="J1746">
        <v>529.67700000000002</v>
      </c>
      <c r="K1746" s="5" t="str">
        <f>IF(salesD_1[[#This Row],[Total_Amount]]&gt;=2000,"High",IF(salesD_1[[#This Row],[Total_Amount]]&gt;=1000,"Medium","Low"))</f>
        <v>Low</v>
      </c>
    </row>
    <row r="1747" spans="1:11" x14ac:dyDescent="0.3">
      <c r="A1747" t="s">
        <v>2942</v>
      </c>
      <c r="B1747" s="2">
        <v>45863</v>
      </c>
      <c r="C1747" t="s">
        <v>478</v>
      </c>
      <c r="D1747" t="s">
        <v>992</v>
      </c>
      <c r="E1747" t="s">
        <v>1166</v>
      </c>
      <c r="F1747">
        <v>1</v>
      </c>
      <c r="G1747">
        <v>145.96</v>
      </c>
      <c r="H1747">
        <v>0.3</v>
      </c>
      <c r="I1747" t="s">
        <v>1189</v>
      </c>
      <c r="J1747">
        <v>102.172</v>
      </c>
      <c r="K1747" s="5" t="str">
        <f>IF(salesD_1[[#This Row],[Total_Amount]]&gt;=2000,"High",IF(salesD_1[[#This Row],[Total_Amount]]&gt;=1000,"Medium","Low"))</f>
        <v>Low</v>
      </c>
    </row>
    <row r="1748" spans="1:11" x14ac:dyDescent="0.3">
      <c r="A1748" t="s">
        <v>2943</v>
      </c>
      <c r="B1748" s="2">
        <v>45573</v>
      </c>
      <c r="C1748" t="s">
        <v>206</v>
      </c>
      <c r="D1748" t="s">
        <v>1023</v>
      </c>
      <c r="E1748" t="s">
        <v>1134</v>
      </c>
      <c r="F1748">
        <v>4</v>
      </c>
      <c r="G1748">
        <v>640.91</v>
      </c>
      <c r="H1748">
        <v>0.06</v>
      </c>
      <c r="I1748" t="s">
        <v>1189</v>
      </c>
      <c r="J1748">
        <v>2409.8216000000002</v>
      </c>
      <c r="K1748" s="5" t="str">
        <f>IF(salesD_1[[#This Row],[Total_Amount]]&gt;=2000,"High",IF(salesD_1[[#This Row],[Total_Amount]]&gt;=1000,"Medium","Low"))</f>
        <v>High</v>
      </c>
    </row>
    <row r="1749" spans="1:11" x14ac:dyDescent="0.3">
      <c r="A1749" t="s">
        <v>2944</v>
      </c>
      <c r="B1749" s="2">
        <v>45792</v>
      </c>
      <c r="C1749" t="s">
        <v>105</v>
      </c>
      <c r="D1749" t="s">
        <v>1004</v>
      </c>
      <c r="E1749" t="s">
        <v>1157</v>
      </c>
      <c r="F1749">
        <v>3</v>
      </c>
      <c r="G1749">
        <v>773.86</v>
      </c>
      <c r="H1749">
        <v>0.22</v>
      </c>
      <c r="I1749" t="s">
        <v>1189</v>
      </c>
      <c r="J1749">
        <v>1810.8324</v>
      </c>
      <c r="K1749" s="5" t="str">
        <f>IF(salesD_1[[#This Row],[Total_Amount]]&gt;=2000,"High",IF(salesD_1[[#This Row],[Total_Amount]]&gt;=1000,"Medium","Low"))</f>
        <v>Medium</v>
      </c>
    </row>
    <row r="1750" spans="1:11" x14ac:dyDescent="0.3">
      <c r="A1750" t="s">
        <v>2945</v>
      </c>
      <c r="B1750" s="2">
        <v>45744</v>
      </c>
      <c r="C1750" t="s">
        <v>733</v>
      </c>
      <c r="D1750" t="s">
        <v>900</v>
      </c>
      <c r="E1750" t="s">
        <v>1166</v>
      </c>
      <c r="F1750">
        <v>2</v>
      </c>
      <c r="G1750">
        <v>31.28</v>
      </c>
      <c r="H1750">
        <v>0.2</v>
      </c>
      <c r="I1750" t="s">
        <v>1194</v>
      </c>
      <c r="J1750">
        <v>50.048000000000002</v>
      </c>
      <c r="K1750" s="5" t="str">
        <f>IF(salesD_1[[#This Row],[Total_Amount]]&gt;=2000,"High",IF(salesD_1[[#This Row],[Total_Amount]]&gt;=1000,"Medium","Low"))</f>
        <v>Low</v>
      </c>
    </row>
    <row r="1751" spans="1:11" x14ac:dyDescent="0.3">
      <c r="A1751" t="s">
        <v>2946</v>
      </c>
      <c r="B1751" s="2">
        <v>45842</v>
      </c>
      <c r="C1751" t="s">
        <v>598</v>
      </c>
      <c r="D1751" t="s">
        <v>1059</v>
      </c>
      <c r="E1751" t="s">
        <v>1141</v>
      </c>
      <c r="F1751">
        <v>4</v>
      </c>
      <c r="G1751">
        <v>389.22</v>
      </c>
      <c r="H1751">
        <v>0.18</v>
      </c>
      <c r="I1751" t="s">
        <v>1189</v>
      </c>
      <c r="J1751">
        <v>1276.6415999999999</v>
      </c>
      <c r="K1751" s="5" t="str">
        <f>IF(salesD_1[[#This Row],[Total_Amount]]&gt;=2000,"High",IF(salesD_1[[#This Row],[Total_Amount]]&gt;=1000,"Medium","Low"))</f>
        <v>Medium</v>
      </c>
    </row>
    <row r="1752" spans="1:11" x14ac:dyDescent="0.3">
      <c r="A1752" t="s">
        <v>2947</v>
      </c>
      <c r="B1752" s="2">
        <v>45502</v>
      </c>
      <c r="C1752" t="s">
        <v>46</v>
      </c>
      <c r="D1752" t="s">
        <v>1004</v>
      </c>
      <c r="E1752" t="s">
        <v>1166</v>
      </c>
      <c r="F1752">
        <v>3</v>
      </c>
      <c r="G1752">
        <v>543.44000000000005</v>
      </c>
      <c r="H1752">
        <v>0.13</v>
      </c>
      <c r="I1752" t="s">
        <v>1191</v>
      </c>
      <c r="J1752">
        <v>1418.3784000000001</v>
      </c>
      <c r="K1752" s="5" t="str">
        <f>IF(salesD_1[[#This Row],[Total_Amount]]&gt;=2000,"High",IF(salesD_1[[#This Row],[Total_Amount]]&gt;=1000,"Medium","Low"))</f>
        <v>Medium</v>
      </c>
    </row>
    <row r="1753" spans="1:11" x14ac:dyDescent="0.3">
      <c r="A1753" t="s">
        <v>2948</v>
      </c>
      <c r="B1753" s="2">
        <v>45296</v>
      </c>
      <c r="C1753" t="s">
        <v>431</v>
      </c>
      <c r="D1753" t="s">
        <v>1104</v>
      </c>
      <c r="E1753" t="s">
        <v>1178</v>
      </c>
      <c r="F1753">
        <v>4</v>
      </c>
      <c r="G1753">
        <v>715.42</v>
      </c>
      <c r="H1753">
        <v>0.28999999999999998</v>
      </c>
      <c r="I1753" t="s">
        <v>1191</v>
      </c>
      <c r="J1753">
        <v>2031.7927999999999</v>
      </c>
      <c r="K1753" s="5" t="str">
        <f>IF(salesD_1[[#This Row],[Total_Amount]]&gt;=2000,"High",IF(salesD_1[[#This Row],[Total_Amount]]&gt;=1000,"Medium","Low"))</f>
        <v>High</v>
      </c>
    </row>
    <row r="1754" spans="1:11" x14ac:dyDescent="0.3">
      <c r="A1754" t="s">
        <v>2949</v>
      </c>
      <c r="B1754" s="2">
        <v>45886</v>
      </c>
      <c r="C1754" t="s">
        <v>123</v>
      </c>
      <c r="D1754" t="s">
        <v>837</v>
      </c>
      <c r="E1754" t="s">
        <v>1134</v>
      </c>
      <c r="F1754">
        <v>4</v>
      </c>
      <c r="G1754">
        <v>676.14</v>
      </c>
      <c r="H1754">
        <v>0.11</v>
      </c>
      <c r="I1754" t="s">
        <v>1194</v>
      </c>
      <c r="J1754">
        <v>2407.0583999999999</v>
      </c>
      <c r="K1754" s="5" t="str">
        <f>IF(salesD_1[[#This Row],[Total_Amount]]&gt;=2000,"High",IF(salesD_1[[#This Row],[Total_Amount]]&gt;=1000,"Medium","Low"))</f>
        <v>High</v>
      </c>
    </row>
    <row r="1755" spans="1:11" x14ac:dyDescent="0.3">
      <c r="A1755" t="s">
        <v>2950</v>
      </c>
      <c r="B1755" s="2">
        <v>45425</v>
      </c>
      <c r="C1755" t="s">
        <v>190</v>
      </c>
      <c r="D1755" t="s">
        <v>926</v>
      </c>
      <c r="E1755" t="s">
        <v>1122</v>
      </c>
      <c r="F1755">
        <v>4</v>
      </c>
      <c r="G1755">
        <v>352.72</v>
      </c>
      <c r="H1755">
        <v>0.25</v>
      </c>
      <c r="I1755" t="s">
        <v>1189</v>
      </c>
      <c r="J1755">
        <v>1058.1600000000001</v>
      </c>
      <c r="K1755" s="5" t="str">
        <f>IF(salesD_1[[#This Row],[Total_Amount]]&gt;=2000,"High",IF(salesD_1[[#This Row],[Total_Amount]]&gt;=1000,"Medium","Low"))</f>
        <v>Medium</v>
      </c>
    </row>
    <row r="1756" spans="1:11" x14ac:dyDescent="0.3">
      <c r="A1756" t="s">
        <v>2951</v>
      </c>
      <c r="B1756" s="2">
        <v>45797</v>
      </c>
      <c r="C1756" t="s">
        <v>307</v>
      </c>
      <c r="D1756" t="s">
        <v>834</v>
      </c>
      <c r="E1756" t="s">
        <v>1159</v>
      </c>
      <c r="F1756">
        <v>1</v>
      </c>
      <c r="G1756">
        <v>470.18</v>
      </c>
      <c r="H1756">
        <v>0.19</v>
      </c>
      <c r="I1756" t="s">
        <v>1191</v>
      </c>
      <c r="J1756">
        <v>380.84580000000011</v>
      </c>
      <c r="K1756" s="5" t="str">
        <f>IF(salesD_1[[#This Row],[Total_Amount]]&gt;=2000,"High",IF(salesD_1[[#This Row],[Total_Amount]]&gt;=1000,"Medium","Low"))</f>
        <v>Low</v>
      </c>
    </row>
    <row r="1757" spans="1:11" x14ac:dyDescent="0.3">
      <c r="A1757" t="s">
        <v>2952</v>
      </c>
      <c r="B1757" s="2">
        <v>45898</v>
      </c>
      <c r="C1757" t="s">
        <v>390</v>
      </c>
      <c r="D1757" t="s">
        <v>1010</v>
      </c>
      <c r="E1757" t="s">
        <v>1157</v>
      </c>
      <c r="F1757">
        <v>1</v>
      </c>
      <c r="G1757">
        <v>891.79</v>
      </c>
      <c r="H1757">
        <v>0.03</v>
      </c>
      <c r="I1757" t="s">
        <v>1189</v>
      </c>
      <c r="J1757">
        <v>865.03629999999998</v>
      </c>
      <c r="K1757" s="5" t="str">
        <f>IF(salesD_1[[#This Row],[Total_Amount]]&gt;=2000,"High",IF(salesD_1[[#This Row],[Total_Amount]]&gt;=1000,"Medium","Low"))</f>
        <v>Low</v>
      </c>
    </row>
    <row r="1758" spans="1:11" x14ac:dyDescent="0.3">
      <c r="A1758" t="s">
        <v>2953</v>
      </c>
      <c r="B1758" s="2">
        <v>45390</v>
      </c>
      <c r="C1758" t="s">
        <v>562</v>
      </c>
      <c r="D1758" t="s">
        <v>1080</v>
      </c>
      <c r="E1758" t="s">
        <v>1172</v>
      </c>
      <c r="F1758">
        <v>2</v>
      </c>
      <c r="G1758">
        <v>433.07</v>
      </c>
      <c r="H1758">
        <v>0.25</v>
      </c>
      <c r="I1758" t="s">
        <v>1194</v>
      </c>
      <c r="J1758">
        <v>649.60500000000002</v>
      </c>
      <c r="K1758" s="5" t="str">
        <f>IF(salesD_1[[#This Row],[Total_Amount]]&gt;=2000,"High",IF(salesD_1[[#This Row],[Total_Amount]]&gt;=1000,"Medium","Low"))</f>
        <v>Low</v>
      </c>
    </row>
    <row r="1759" spans="1:11" x14ac:dyDescent="0.3">
      <c r="A1759" t="s">
        <v>2954</v>
      </c>
      <c r="B1759" s="2">
        <v>45355</v>
      </c>
      <c r="C1759" t="s">
        <v>40</v>
      </c>
      <c r="D1759" t="s">
        <v>1010</v>
      </c>
      <c r="E1759" t="s">
        <v>1178</v>
      </c>
      <c r="F1759">
        <v>3</v>
      </c>
      <c r="G1759">
        <v>626.71</v>
      </c>
      <c r="H1759">
        <v>7.0000000000000007E-2</v>
      </c>
      <c r="I1759" t="s">
        <v>1194</v>
      </c>
      <c r="J1759">
        <v>1748.5209</v>
      </c>
      <c r="K1759" s="5" t="str">
        <f>IF(salesD_1[[#This Row],[Total_Amount]]&gt;=2000,"High",IF(salesD_1[[#This Row],[Total_Amount]]&gt;=1000,"Medium","Low"))</f>
        <v>Medium</v>
      </c>
    </row>
    <row r="1760" spans="1:11" x14ac:dyDescent="0.3">
      <c r="A1760" t="s">
        <v>2955</v>
      </c>
      <c r="B1760" s="2">
        <v>45916</v>
      </c>
      <c r="C1760" t="s">
        <v>167</v>
      </c>
      <c r="D1760" t="s">
        <v>916</v>
      </c>
      <c r="E1760" t="s">
        <v>1117</v>
      </c>
      <c r="F1760">
        <v>2</v>
      </c>
      <c r="G1760">
        <v>324.18</v>
      </c>
      <c r="H1760">
        <v>0.06</v>
      </c>
      <c r="I1760" t="s">
        <v>1194</v>
      </c>
      <c r="J1760">
        <v>609.45839999999998</v>
      </c>
      <c r="K1760" s="5" t="str">
        <f>IF(salesD_1[[#This Row],[Total_Amount]]&gt;=2000,"High",IF(salesD_1[[#This Row],[Total_Amount]]&gt;=1000,"Medium","Low"))</f>
        <v>Low</v>
      </c>
    </row>
    <row r="1761" spans="1:11" x14ac:dyDescent="0.3">
      <c r="A1761" t="s">
        <v>2956</v>
      </c>
      <c r="B1761" s="2">
        <v>45448</v>
      </c>
      <c r="C1761" t="s">
        <v>42</v>
      </c>
      <c r="D1761" t="s">
        <v>844</v>
      </c>
      <c r="E1761" t="s">
        <v>1172</v>
      </c>
      <c r="F1761">
        <v>4</v>
      </c>
      <c r="G1761">
        <v>839.74</v>
      </c>
      <c r="H1761">
        <v>0.13</v>
      </c>
      <c r="I1761" t="s">
        <v>1191</v>
      </c>
      <c r="J1761">
        <v>2922.2952</v>
      </c>
      <c r="K1761" s="5" t="str">
        <f>IF(salesD_1[[#This Row],[Total_Amount]]&gt;=2000,"High",IF(salesD_1[[#This Row],[Total_Amount]]&gt;=1000,"Medium","Low"))</f>
        <v>High</v>
      </c>
    </row>
    <row r="1762" spans="1:11" x14ac:dyDescent="0.3">
      <c r="A1762" t="s">
        <v>2957</v>
      </c>
      <c r="B1762" s="2">
        <v>45402</v>
      </c>
      <c r="C1762" t="s">
        <v>282</v>
      </c>
      <c r="D1762" t="s">
        <v>998</v>
      </c>
      <c r="E1762" t="s">
        <v>1166</v>
      </c>
      <c r="F1762">
        <v>3</v>
      </c>
      <c r="G1762">
        <v>252.63</v>
      </c>
      <c r="H1762">
        <v>0.28000000000000003</v>
      </c>
      <c r="I1762" t="s">
        <v>1189</v>
      </c>
      <c r="J1762">
        <v>545.68079999999998</v>
      </c>
      <c r="K1762" s="5" t="str">
        <f>IF(salesD_1[[#This Row],[Total_Amount]]&gt;=2000,"High",IF(salesD_1[[#This Row],[Total_Amount]]&gt;=1000,"Medium","Low"))</f>
        <v>Low</v>
      </c>
    </row>
    <row r="1763" spans="1:11" x14ac:dyDescent="0.3">
      <c r="A1763" t="s">
        <v>2958</v>
      </c>
      <c r="B1763" s="2">
        <v>45581</v>
      </c>
      <c r="C1763" t="s">
        <v>428</v>
      </c>
      <c r="D1763" t="s">
        <v>1050</v>
      </c>
      <c r="E1763" t="s">
        <v>1178</v>
      </c>
      <c r="F1763">
        <v>2</v>
      </c>
      <c r="G1763">
        <v>60.53</v>
      </c>
      <c r="H1763">
        <v>0.18</v>
      </c>
      <c r="I1763" t="s">
        <v>1189</v>
      </c>
      <c r="J1763">
        <v>99.269200000000012</v>
      </c>
      <c r="K1763" s="5" t="str">
        <f>IF(salesD_1[[#This Row],[Total_Amount]]&gt;=2000,"High",IF(salesD_1[[#This Row],[Total_Amount]]&gt;=1000,"Medium","Low"))</f>
        <v>Low</v>
      </c>
    </row>
    <row r="1764" spans="1:11" x14ac:dyDescent="0.3">
      <c r="A1764" t="s">
        <v>2959</v>
      </c>
      <c r="B1764" s="2">
        <v>45610</v>
      </c>
      <c r="C1764" t="s">
        <v>127</v>
      </c>
      <c r="D1764" t="s">
        <v>1065</v>
      </c>
      <c r="E1764" t="s">
        <v>1162</v>
      </c>
      <c r="F1764">
        <v>4</v>
      </c>
      <c r="G1764">
        <v>341.95</v>
      </c>
      <c r="H1764">
        <v>0.25</v>
      </c>
      <c r="I1764" t="s">
        <v>1189</v>
      </c>
      <c r="J1764">
        <v>1025.8499999999999</v>
      </c>
      <c r="K1764" s="5" t="str">
        <f>IF(salesD_1[[#This Row],[Total_Amount]]&gt;=2000,"High",IF(salesD_1[[#This Row],[Total_Amount]]&gt;=1000,"Medium","Low"))</f>
        <v>Medium</v>
      </c>
    </row>
    <row r="1765" spans="1:11" x14ac:dyDescent="0.3">
      <c r="A1765" t="s">
        <v>2960</v>
      </c>
      <c r="B1765" s="2">
        <v>45438</v>
      </c>
      <c r="C1765" t="s">
        <v>470</v>
      </c>
      <c r="D1765" t="s">
        <v>872</v>
      </c>
      <c r="E1765" t="s">
        <v>1169</v>
      </c>
      <c r="F1765">
        <v>4</v>
      </c>
      <c r="G1765">
        <v>300.12</v>
      </c>
      <c r="H1765">
        <v>0.05</v>
      </c>
      <c r="I1765" t="s">
        <v>1191</v>
      </c>
      <c r="J1765">
        <v>1140.4559999999999</v>
      </c>
      <c r="K1765" s="5" t="str">
        <f>IF(salesD_1[[#This Row],[Total_Amount]]&gt;=2000,"High",IF(salesD_1[[#This Row],[Total_Amount]]&gt;=1000,"Medium","Low"))</f>
        <v>Medium</v>
      </c>
    </row>
    <row r="1766" spans="1:11" x14ac:dyDescent="0.3">
      <c r="A1766" t="s">
        <v>2961</v>
      </c>
      <c r="B1766" s="2">
        <v>45705</v>
      </c>
      <c r="C1766" t="s">
        <v>225</v>
      </c>
      <c r="D1766" t="s">
        <v>891</v>
      </c>
      <c r="E1766" t="s">
        <v>1172</v>
      </c>
      <c r="F1766">
        <v>2</v>
      </c>
      <c r="G1766">
        <v>289.14</v>
      </c>
      <c r="H1766">
        <v>0.12</v>
      </c>
      <c r="I1766" t="s">
        <v>1194</v>
      </c>
      <c r="J1766">
        <v>508.88639999999998</v>
      </c>
      <c r="K1766" s="5" t="str">
        <f>IF(salesD_1[[#This Row],[Total_Amount]]&gt;=2000,"High",IF(salesD_1[[#This Row],[Total_Amount]]&gt;=1000,"Medium","Low"))</f>
        <v>Low</v>
      </c>
    </row>
    <row r="1767" spans="1:11" x14ac:dyDescent="0.3">
      <c r="A1767" t="s">
        <v>2962</v>
      </c>
      <c r="B1767" s="2">
        <v>45695</v>
      </c>
      <c r="C1767" t="s">
        <v>112</v>
      </c>
      <c r="D1767" t="s">
        <v>882</v>
      </c>
      <c r="E1767" t="s">
        <v>1117</v>
      </c>
      <c r="F1767">
        <v>2</v>
      </c>
      <c r="G1767">
        <v>596.84</v>
      </c>
      <c r="H1767">
        <v>0.01</v>
      </c>
      <c r="I1767" t="s">
        <v>1191</v>
      </c>
      <c r="J1767">
        <v>1181.7431999999999</v>
      </c>
      <c r="K1767" s="5" t="str">
        <f>IF(salesD_1[[#This Row],[Total_Amount]]&gt;=2000,"High",IF(salesD_1[[#This Row],[Total_Amount]]&gt;=1000,"Medium","Low"))</f>
        <v>Medium</v>
      </c>
    </row>
    <row r="1768" spans="1:11" x14ac:dyDescent="0.3">
      <c r="A1768" t="s">
        <v>2963</v>
      </c>
      <c r="B1768" s="2">
        <v>45571</v>
      </c>
      <c r="C1768" t="s">
        <v>695</v>
      </c>
      <c r="D1768" t="s">
        <v>861</v>
      </c>
      <c r="E1768" t="s">
        <v>1147</v>
      </c>
      <c r="F1768">
        <v>4</v>
      </c>
      <c r="G1768">
        <v>466.24</v>
      </c>
      <c r="H1768">
        <v>0.16</v>
      </c>
      <c r="I1768" t="s">
        <v>1189</v>
      </c>
      <c r="J1768">
        <v>1566.5663999999999</v>
      </c>
      <c r="K1768" s="5" t="str">
        <f>IF(salesD_1[[#This Row],[Total_Amount]]&gt;=2000,"High",IF(salesD_1[[#This Row],[Total_Amount]]&gt;=1000,"Medium","Low"))</f>
        <v>Medium</v>
      </c>
    </row>
    <row r="1769" spans="1:11" x14ac:dyDescent="0.3">
      <c r="A1769" t="s">
        <v>2964</v>
      </c>
      <c r="B1769" s="2">
        <v>45544</v>
      </c>
      <c r="C1769" t="s">
        <v>423</v>
      </c>
      <c r="D1769" t="s">
        <v>841</v>
      </c>
      <c r="E1769" t="s">
        <v>1169</v>
      </c>
      <c r="F1769">
        <v>2</v>
      </c>
      <c r="G1769">
        <v>330.59</v>
      </c>
      <c r="H1769">
        <v>0.14000000000000001</v>
      </c>
      <c r="I1769" t="s">
        <v>1189</v>
      </c>
      <c r="J1769">
        <v>568.61479999999995</v>
      </c>
      <c r="K1769" s="5" t="str">
        <f>IF(salesD_1[[#This Row],[Total_Amount]]&gt;=2000,"High",IF(salesD_1[[#This Row],[Total_Amount]]&gt;=1000,"Medium","Low"))</f>
        <v>Low</v>
      </c>
    </row>
    <row r="1770" spans="1:11" x14ac:dyDescent="0.3">
      <c r="A1770" t="s">
        <v>2965</v>
      </c>
      <c r="B1770" s="2">
        <v>45654</v>
      </c>
      <c r="C1770" t="s">
        <v>773</v>
      </c>
      <c r="D1770" t="s">
        <v>872</v>
      </c>
      <c r="E1770" t="s">
        <v>1141</v>
      </c>
      <c r="F1770">
        <v>2</v>
      </c>
      <c r="G1770">
        <v>616.42999999999995</v>
      </c>
      <c r="H1770">
        <v>0.02</v>
      </c>
      <c r="I1770" t="s">
        <v>1194</v>
      </c>
      <c r="J1770">
        <v>1208.2028</v>
      </c>
      <c r="K1770" s="5" t="str">
        <f>IF(salesD_1[[#This Row],[Total_Amount]]&gt;=2000,"High",IF(salesD_1[[#This Row],[Total_Amount]]&gt;=1000,"Medium","Low"))</f>
        <v>Medium</v>
      </c>
    </row>
    <row r="1771" spans="1:11" x14ac:dyDescent="0.3">
      <c r="A1771" t="s">
        <v>2966</v>
      </c>
      <c r="B1771" s="2">
        <v>45589</v>
      </c>
      <c r="C1771" t="s">
        <v>647</v>
      </c>
      <c r="D1771" t="s">
        <v>1001</v>
      </c>
      <c r="E1771" t="s">
        <v>1141</v>
      </c>
      <c r="F1771">
        <v>3</v>
      </c>
      <c r="G1771">
        <v>195.89</v>
      </c>
      <c r="H1771">
        <v>0.16</v>
      </c>
      <c r="I1771" t="s">
        <v>1191</v>
      </c>
      <c r="J1771">
        <v>493.64280000000002</v>
      </c>
      <c r="K1771" s="5" t="str">
        <f>IF(salesD_1[[#This Row],[Total_Amount]]&gt;=2000,"High",IF(salesD_1[[#This Row],[Total_Amount]]&gt;=1000,"Medium","Low"))</f>
        <v>Low</v>
      </c>
    </row>
    <row r="1772" spans="1:11" x14ac:dyDescent="0.3">
      <c r="A1772" t="s">
        <v>2967</v>
      </c>
      <c r="B1772" s="2">
        <v>45487</v>
      </c>
      <c r="C1772" t="s">
        <v>555</v>
      </c>
      <c r="D1772" t="s">
        <v>816</v>
      </c>
      <c r="E1772" t="s">
        <v>1154</v>
      </c>
      <c r="F1772">
        <v>4</v>
      </c>
      <c r="G1772">
        <v>614.76</v>
      </c>
      <c r="H1772">
        <v>0.16</v>
      </c>
      <c r="I1772" t="s">
        <v>1189</v>
      </c>
      <c r="J1772">
        <v>2065.5936000000002</v>
      </c>
      <c r="K1772" s="5" t="str">
        <f>IF(salesD_1[[#This Row],[Total_Amount]]&gt;=2000,"High",IF(salesD_1[[#This Row],[Total_Amount]]&gt;=1000,"Medium","Low"))</f>
        <v>High</v>
      </c>
    </row>
    <row r="1773" spans="1:11" x14ac:dyDescent="0.3">
      <c r="A1773" t="s">
        <v>2968</v>
      </c>
      <c r="B1773" s="2">
        <v>45418</v>
      </c>
      <c r="C1773" t="s">
        <v>648</v>
      </c>
      <c r="D1773" t="s">
        <v>1050</v>
      </c>
      <c r="E1773" t="s">
        <v>1144</v>
      </c>
      <c r="F1773">
        <v>1</v>
      </c>
      <c r="G1773">
        <v>224.49</v>
      </c>
      <c r="H1773">
        <v>0.11</v>
      </c>
      <c r="I1773" t="s">
        <v>1191</v>
      </c>
      <c r="J1773">
        <v>199.7961</v>
      </c>
      <c r="K1773" s="5" t="str">
        <f>IF(salesD_1[[#This Row],[Total_Amount]]&gt;=2000,"High",IF(salesD_1[[#This Row],[Total_Amount]]&gt;=1000,"Medium","Low"))</f>
        <v>Low</v>
      </c>
    </row>
    <row r="1774" spans="1:11" x14ac:dyDescent="0.3">
      <c r="A1774" t="s">
        <v>2969</v>
      </c>
      <c r="B1774" s="2">
        <v>45338</v>
      </c>
      <c r="C1774" t="s">
        <v>573</v>
      </c>
      <c r="D1774" t="s">
        <v>977</v>
      </c>
      <c r="E1774" t="s">
        <v>1159</v>
      </c>
      <c r="F1774">
        <v>1</v>
      </c>
      <c r="G1774">
        <v>967.76</v>
      </c>
      <c r="H1774">
        <v>0.09</v>
      </c>
      <c r="I1774" t="s">
        <v>1189</v>
      </c>
      <c r="J1774">
        <v>880.66160000000002</v>
      </c>
      <c r="K1774" s="5" t="str">
        <f>IF(salesD_1[[#This Row],[Total_Amount]]&gt;=2000,"High",IF(salesD_1[[#This Row],[Total_Amount]]&gt;=1000,"Medium","Low"))</f>
        <v>Low</v>
      </c>
    </row>
    <row r="1775" spans="1:11" x14ac:dyDescent="0.3">
      <c r="A1775" t="s">
        <v>2970</v>
      </c>
      <c r="B1775" s="2">
        <v>45507</v>
      </c>
      <c r="C1775" t="s">
        <v>150</v>
      </c>
      <c r="D1775" t="s">
        <v>933</v>
      </c>
      <c r="E1775" t="s">
        <v>1178</v>
      </c>
      <c r="F1775">
        <v>2</v>
      </c>
      <c r="G1775">
        <v>56.52</v>
      </c>
      <c r="H1775">
        <v>0.17</v>
      </c>
      <c r="I1775" t="s">
        <v>1191</v>
      </c>
      <c r="J1775">
        <v>93.8232</v>
      </c>
      <c r="K1775" s="5" t="str">
        <f>IF(salesD_1[[#This Row],[Total_Amount]]&gt;=2000,"High",IF(salesD_1[[#This Row],[Total_Amount]]&gt;=1000,"Medium","Low"))</f>
        <v>Low</v>
      </c>
    </row>
    <row r="1776" spans="1:11" x14ac:dyDescent="0.3">
      <c r="A1776" t="s">
        <v>2971</v>
      </c>
      <c r="B1776" s="2">
        <v>45275</v>
      </c>
      <c r="C1776" t="s">
        <v>770</v>
      </c>
      <c r="D1776" t="s">
        <v>1013</v>
      </c>
      <c r="E1776" t="s">
        <v>1122</v>
      </c>
      <c r="F1776">
        <v>4</v>
      </c>
      <c r="G1776">
        <v>921.84</v>
      </c>
      <c r="H1776">
        <v>0.04</v>
      </c>
      <c r="I1776" t="s">
        <v>1189</v>
      </c>
      <c r="J1776">
        <v>3539.8656000000001</v>
      </c>
      <c r="K1776" s="5" t="str">
        <f>IF(salesD_1[[#This Row],[Total_Amount]]&gt;=2000,"High",IF(salesD_1[[#This Row],[Total_Amount]]&gt;=1000,"Medium","Low"))</f>
        <v>High</v>
      </c>
    </row>
    <row r="1777" spans="1:11" x14ac:dyDescent="0.3">
      <c r="A1777" t="s">
        <v>2972</v>
      </c>
      <c r="B1777" s="2">
        <v>45319</v>
      </c>
      <c r="C1777" t="s">
        <v>531</v>
      </c>
      <c r="D1777" t="s">
        <v>1071</v>
      </c>
      <c r="E1777" t="s">
        <v>1169</v>
      </c>
      <c r="F1777">
        <v>3</v>
      </c>
      <c r="G1777">
        <v>738.47</v>
      </c>
      <c r="H1777">
        <v>0.28000000000000003</v>
      </c>
      <c r="I1777" t="s">
        <v>1189</v>
      </c>
      <c r="J1777">
        <v>1595.0952</v>
      </c>
      <c r="K1777" s="5" t="str">
        <f>IF(salesD_1[[#This Row],[Total_Amount]]&gt;=2000,"High",IF(salesD_1[[#This Row],[Total_Amount]]&gt;=1000,"Medium","Low"))</f>
        <v>Medium</v>
      </c>
    </row>
    <row r="1778" spans="1:11" x14ac:dyDescent="0.3">
      <c r="A1778" t="s">
        <v>2973</v>
      </c>
      <c r="B1778" s="2">
        <v>45620</v>
      </c>
      <c r="C1778" t="s">
        <v>531</v>
      </c>
      <c r="D1778" t="s">
        <v>807</v>
      </c>
      <c r="E1778" t="s">
        <v>1117</v>
      </c>
      <c r="F1778">
        <v>4</v>
      </c>
      <c r="G1778">
        <v>477.83</v>
      </c>
      <c r="H1778">
        <v>0.05</v>
      </c>
      <c r="I1778" t="s">
        <v>1194</v>
      </c>
      <c r="J1778">
        <v>1815.7539999999999</v>
      </c>
      <c r="K1778" s="5" t="str">
        <f>IF(salesD_1[[#This Row],[Total_Amount]]&gt;=2000,"High",IF(salesD_1[[#This Row],[Total_Amount]]&gt;=1000,"Medium","Low"))</f>
        <v>Medium</v>
      </c>
    </row>
    <row r="1779" spans="1:11" x14ac:dyDescent="0.3">
      <c r="A1779" t="s">
        <v>2974</v>
      </c>
      <c r="B1779" s="2">
        <v>45831</v>
      </c>
      <c r="C1779" t="s">
        <v>299</v>
      </c>
      <c r="D1779" t="s">
        <v>936</v>
      </c>
      <c r="E1779" t="s">
        <v>1159</v>
      </c>
      <c r="F1779">
        <v>3</v>
      </c>
      <c r="G1779">
        <v>605.83000000000004</v>
      </c>
      <c r="H1779">
        <v>0.28000000000000003</v>
      </c>
      <c r="I1779" t="s">
        <v>1194</v>
      </c>
      <c r="J1779">
        <v>1308.5927999999999</v>
      </c>
      <c r="K1779" s="5" t="str">
        <f>IF(salesD_1[[#This Row],[Total_Amount]]&gt;=2000,"High",IF(salesD_1[[#This Row],[Total_Amount]]&gt;=1000,"Medium","Low"))</f>
        <v>Medium</v>
      </c>
    </row>
    <row r="1780" spans="1:11" x14ac:dyDescent="0.3">
      <c r="A1780" t="s">
        <v>2975</v>
      </c>
      <c r="B1780" s="2">
        <v>45373</v>
      </c>
      <c r="C1780" t="s">
        <v>150</v>
      </c>
      <c r="D1780" t="s">
        <v>939</v>
      </c>
      <c r="E1780" t="s">
        <v>1131</v>
      </c>
      <c r="F1780">
        <v>2</v>
      </c>
      <c r="G1780">
        <v>521.44000000000005</v>
      </c>
      <c r="H1780">
        <v>0.25</v>
      </c>
      <c r="I1780" t="s">
        <v>1194</v>
      </c>
      <c r="J1780">
        <v>782.16000000000008</v>
      </c>
      <c r="K1780" s="5" t="str">
        <f>IF(salesD_1[[#This Row],[Total_Amount]]&gt;=2000,"High",IF(salesD_1[[#This Row],[Total_Amount]]&gt;=1000,"Medium","Low"))</f>
        <v>Low</v>
      </c>
    </row>
    <row r="1781" spans="1:11" x14ac:dyDescent="0.3">
      <c r="A1781" t="s">
        <v>2976</v>
      </c>
      <c r="B1781" s="2">
        <v>45863</v>
      </c>
      <c r="C1781" t="s">
        <v>598</v>
      </c>
      <c r="D1781" t="s">
        <v>830</v>
      </c>
      <c r="E1781" t="s">
        <v>1144</v>
      </c>
      <c r="F1781">
        <v>4</v>
      </c>
      <c r="G1781">
        <v>499.02</v>
      </c>
      <c r="H1781">
        <v>0.06</v>
      </c>
      <c r="I1781" t="s">
        <v>1189</v>
      </c>
      <c r="J1781">
        <v>1876.3152</v>
      </c>
      <c r="K1781" s="5" t="str">
        <f>IF(salesD_1[[#This Row],[Total_Amount]]&gt;=2000,"High",IF(salesD_1[[#This Row],[Total_Amount]]&gt;=1000,"Medium","Low"))</f>
        <v>Medium</v>
      </c>
    </row>
    <row r="1782" spans="1:11" x14ac:dyDescent="0.3">
      <c r="A1782" t="s">
        <v>2977</v>
      </c>
      <c r="B1782" s="2">
        <v>45758</v>
      </c>
      <c r="C1782" t="s">
        <v>277</v>
      </c>
      <c r="D1782" t="s">
        <v>803</v>
      </c>
      <c r="E1782" t="s">
        <v>1175</v>
      </c>
      <c r="F1782">
        <v>4</v>
      </c>
      <c r="G1782">
        <v>299.45999999999998</v>
      </c>
      <c r="H1782">
        <v>0.18</v>
      </c>
      <c r="I1782" t="s">
        <v>1194</v>
      </c>
      <c r="J1782">
        <v>982.22879999999998</v>
      </c>
      <c r="K1782" s="5" t="str">
        <f>IF(salesD_1[[#This Row],[Total_Amount]]&gt;=2000,"High",IF(salesD_1[[#This Row],[Total_Amount]]&gt;=1000,"Medium","Low"))</f>
        <v>Low</v>
      </c>
    </row>
    <row r="1783" spans="1:11" x14ac:dyDescent="0.3">
      <c r="A1783" t="s">
        <v>2978</v>
      </c>
      <c r="B1783" s="2">
        <v>45285</v>
      </c>
      <c r="C1783" t="s">
        <v>723</v>
      </c>
      <c r="D1783" t="s">
        <v>926</v>
      </c>
      <c r="E1783" t="s">
        <v>1117</v>
      </c>
      <c r="F1783">
        <v>1</v>
      </c>
      <c r="G1783">
        <v>609.29</v>
      </c>
      <c r="H1783">
        <v>0.15</v>
      </c>
      <c r="I1783" t="s">
        <v>1189</v>
      </c>
      <c r="J1783">
        <v>517.89649999999995</v>
      </c>
      <c r="K1783" s="5" t="str">
        <f>IF(salesD_1[[#This Row],[Total_Amount]]&gt;=2000,"High",IF(salesD_1[[#This Row],[Total_Amount]]&gt;=1000,"Medium","Low"))</f>
        <v>Low</v>
      </c>
    </row>
    <row r="1784" spans="1:11" x14ac:dyDescent="0.3">
      <c r="A1784" t="s">
        <v>2979</v>
      </c>
      <c r="B1784" s="2">
        <v>45656</v>
      </c>
      <c r="C1784" t="s">
        <v>206</v>
      </c>
      <c r="D1784" t="s">
        <v>797</v>
      </c>
      <c r="E1784" t="s">
        <v>1147</v>
      </c>
      <c r="F1784">
        <v>1</v>
      </c>
      <c r="G1784">
        <v>213.74</v>
      </c>
      <c r="H1784">
        <v>7.0000000000000007E-2</v>
      </c>
      <c r="I1784" t="s">
        <v>1194</v>
      </c>
      <c r="J1784">
        <v>198.7782</v>
      </c>
      <c r="K1784" s="5" t="str">
        <f>IF(salesD_1[[#This Row],[Total_Amount]]&gt;=2000,"High",IF(salesD_1[[#This Row],[Total_Amount]]&gt;=1000,"Medium","Low"))</f>
        <v>Low</v>
      </c>
    </row>
    <row r="1785" spans="1:11" x14ac:dyDescent="0.3">
      <c r="A1785" t="s">
        <v>2980</v>
      </c>
      <c r="B1785" s="2">
        <v>45718</v>
      </c>
      <c r="C1785" t="s">
        <v>277</v>
      </c>
      <c r="D1785" t="s">
        <v>977</v>
      </c>
      <c r="E1785" t="s">
        <v>1169</v>
      </c>
      <c r="F1785">
        <v>4</v>
      </c>
      <c r="G1785">
        <v>613.16999999999996</v>
      </c>
      <c r="H1785">
        <v>0.26</v>
      </c>
      <c r="I1785" t="s">
        <v>1189</v>
      </c>
      <c r="J1785">
        <v>1814.9831999999999</v>
      </c>
      <c r="K1785" s="5" t="str">
        <f>IF(salesD_1[[#This Row],[Total_Amount]]&gt;=2000,"High",IF(salesD_1[[#This Row],[Total_Amount]]&gt;=1000,"Medium","Low"))</f>
        <v>Medium</v>
      </c>
    </row>
    <row r="1786" spans="1:11" x14ac:dyDescent="0.3">
      <c r="A1786" t="s">
        <v>2981</v>
      </c>
      <c r="B1786" s="2">
        <v>45293</v>
      </c>
      <c r="C1786" t="s">
        <v>574</v>
      </c>
      <c r="D1786" t="s">
        <v>989</v>
      </c>
      <c r="E1786" t="s">
        <v>1157</v>
      </c>
      <c r="F1786">
        <v>2</v>
      </c>
      <c r="G1786">
        <v>687.36</v>
      </c>
      <c r="H1786">
        <v>7.0000000000000007E-2</v>
      </c>
      <c r="I1786" t="s">
        <v>1194</v>
      </c>
      <c r="J1786">
        <v>1278.4896000000001</v>
      </c>
      <c r="K1786" s="5" t="str">
        <f>IF(salesD_1[[#This Row],[Total_Amount]]&gt;=2000,"High",IF(salesD_1[[#This Row],[Total_Amount]]&gt;=1000,"Medium","Low"))</f>
        <v>Medium</v>
      </c>
    </row>
    <row r="1787" spans="1:11" x14ac:dyDescent="0.3">
      <c r="A1787" t="s">
        <v>2982</v>
      </c>
      <c r="B1787" s="2">
        <v>45915</v>
      </c>
      <c r="C1787" t="s">
        <v>527</v>
      </c>
      <c r="D1787" t="s">
        <v>1013</v>
      </c>
      <c r="E1787" t="s">
        <v>1162</v>
      </c>
      <c r="F1787">
        <v>3</v>
      </c>
      <c r="G1787">
        <v>115.39</v>
      </c>
      <c r="H1787">
        <v>0.02</v>
      </c>
      <c r="I1787" t="s">
        <v>1191</v>
      </c>
      <c r="J1787">
        <v>339.2466</v>
      </c>
      <c r="K1787" s="5" t="str">
        <f>IF(salesD_1[[#This Row],[Total_Amount]]&gt;=2000,"High",IF(salesD_1[[#This Row],[Total_Amount]]&gt;=1000,"Medium","Low"))</f>
        <v>Low</v>
      </c>
    </row>
    <row r="1788" spans="1:11" x14ac:dyDescent="0.3">
      <c r="A1788" t="s">
        <v>2983</v>
      </c>
      <c r="B1788" s="2">
        <v>45359</v>
      </c>
      <c r="C1788" t="s">
        <v>317</v>
      </c>
      <c r="D1788" t="s">
        <v>878</v>
      </c>
      <c r="E1788" t="s">
        <v>1159</v>
      </c>
      <c r="F1788">
        <v>2</v>
      </c>
      <c r="G1788">
        <v>722.06</v>
      </c>
      <c r="H1788">
        <v>7.0000000000000007E-2</v>
      </c>
      <c r="I1788" t="s">
        <v>1189</v>
      </c>
      <c r="J1788">
        <v>1343.0316</v>
      </c>
      <c r="K1788" s="5" t="str">
        <f>IF(salesD_1[[#This Row],[Total_Amount]]&gt;=2000,"High",IF(salesD_1[[#This Row],[Total_Amount]]&gt;=1000,"Medium","Low"))</f>
        <v>Medium</v>
      </c>
    </row>
    <row r="1789" spans="1:11" x14ac:dyDescent="0.3">
      <c r="A1789" t="s">
        <v>2984</v>
      </c>
      <c r="B1789" s="2">
        <v>45652</v>
      </c>
      <c r="C1789" t="s">
        <v>677</v>
      </c>
      <c r="D1789" t="s">
        <v>816</v>
      </c>
      <c r="E1789" t="s">
        <v>1166</v>
      </c>
      <c r="F1789">
        <v>1</v>
      </c>
      <c r="G1789">
        <v>384.57</v>
      </c>
      <c r="H1789">
        <v>0.06</v>
      </c>
      <c r="I1789" t="s">
        <v>1191</v>
      </c>
      <c r="J1789">
        <v>361.49579999999997</v>
      </c>
      <c r="K1789" s="5" t="str">
        <f>IF(salesD_1[[#This Row],[Total_Amount]]&gt;=2000,"High",IF(salesD_1[[#This Row],[Total_Amount]]&gt;=1000,"Medium","Low"))</f>
        <v>Low</v>
      </c>
    </row>
    <row r="1790" spans="1:11" x14ac:dyDescent="0.3">
      <c r="A1790" t="s">
        <v>2985</v>
      </c>
      <c r="B1790" s="2">
        <v>45735</v>
      </c>
      <c r="C1790" t="s">
        <v>360</v>
      </c>
      <c r="D1790" t="s">
        <v>821</v>
      </c>
      <c r="E1790" t="s">
        <v>1162</v>
      </c>
      <c r="F1790">
        <v>2</v>
      </c>
      <c r="G1790">
        <v>194.09</v>
      </c>
      <c r="H1790">
        <v>0.18</v>
      </c>
      <c r="I1790" t="s">
        <v>1191</v>
      </c>
      <c r="J1790">
        <v>318.30759999999998</v>
      </c>
      <c r="K1790" s="5" t="str">
        <f>IF(salesD_1[[#This Row],[Total_Amount]]&gt;=2000,"High",IF(salesD_1[[#This Row],[Total_Amount]]&gt;=1000,"Medium","Low"))</f>
        <v>Low</v>
      </c>
    </row>
    <row r="1791" spans="1:11" x14ac:dyDescent="0.3">
      <c r="A1791" t="s">
        <v>2986</v>
      </c>
      <c r="B1791" s="2">
        <v>45579</v>
      </c>
      <c r="C1791" t="s">
        <v>306</v>
      </c>
      <c r="D1791" t="s">
        <v>1077</v>
      </c>
      <c r="E1791" t="s">
        <v>1131</v>
      </c>
      <c r="F1791">
        <v>2</v>
      </c>
      <c r="G1791">
        <v>403.91</v>
      </c>
      <c r="H1791">
        <v>7.0000000000000007E-2</v>
      </c>
      <c r="I1791" t="s">
        <v>1189</v>
      </c>
      <c r="J1791">
        <v>751.27260000000001</v>
      </c>
      <c r="K1791" s="5" t="str">
        <f>IF(salesD_1[[#This Row],[Total_Amount]]&gt;=2000,"High",IF(salesD_1[[#This Row],[Total_Amount]]&gt;=1000,"Medium","Low"))</f>
        <v>Low</v>
      </c>
    </row>
    <row r="1792" spans="1:11" x14ac:dyDescent="0.3">
      <c r="A1792" t="s">
        <v>2987</v>
      </c>
      <c r="B1792" s="2">
        <v>45721</v>
      </c>
      <c r="C1792" t="s">
        <v>167</v>
      </c>
      <c r="D1792" t="s">
        <v>855</v>
      </c>
      <c r="E1792" t="s">
        <v>1164</v>
      </c>
      <c r="F1792">
        <v>1</v>
      </c>
      <c r="G1792">
        <v>878.69</v>
      </c>
      <c r="H1792">
        <v>0.3</v>
      </c>
      <c r="I1792" t="s">
        <v>1191</v>
      </c>
      <c r="J1792">
        <v>615.08299999999997</v>
      </c>
      <c r="K1792" s="5" t="str">
        <f>IF(salesD_1[[#This Row],[Total_Amount]]&gt;=2000,"High",IF(salesD_1[[#This Row],[Total_Amount]]&gt;=1000,"Medium","Low"))</f>
        <v>Low</v>
      </c>
    </row>
    <row r="1793" spans="1:11" x14ac:dyDescent="0.3">
      <c r="A1793" t="s">
        <v>2988</v>
      </c>
      <c r="B1793" s="2">
        <v>45446</v>
      </c>
      <c r="C1793" t="s">
        <v>611</v>
      </c>
      <c r="D1793" t="s">
        <v>907</v>
      </c>
      <c r="E1793" t="s">
        <v>1166</v>
      </c>
      <c r="F1793">
        <v>1</v>
      </c>
      <c r="G1793">
        <v>161.16999999999999</v>
      </c>
      <c r="H1793">
        <v>0.05</v>
      </c>
      <c r="I1793" t="s">
        <v>1189</v>
      </c>
      <c r="J1793">
        <v>153.11150000000001</v>
      </c>
      <c r="K1793" s="5" t="str">
        <f>IF(salesD_1[[#This Row],[Total_Amount]]&gt;=2000,"High",IF(salesD_1[[#This Row],[Total_Amount]]&gt;=1000,"Medium","Low"))</f>
        <v>Low</v>
      </c>
    </row>
    <row r="1794" spans="1:11" x14ac:dyDescent="0.3">
      <c r="A1794" t="s">
        <v>2989</v>
      </c>
      <c r="B1794" s="2">
        <v>45387</v>
      </c>
      <c r="C1794" t="s">
        <v>367</v>
      </c>
      <c r="D1794" t="s">
        <v>1032</v>
      </c>
      <c r="E1794" t="s">
        <v>1164</v>
      </c>
      <c r="F1794">
        <v>2</v>
      </c>
      <c r="G1794">
        <v>720.15</v>
      </c>
      <c r="H1794">
        <v>0.22</v>
      </c>
      <c r="I1794" t="s">
        <v>1194</v>
      </c>
      <c r="J1794">
        <v>1123.434</v>
      </c>
      <c r="K1794" s="5" t="str">
        <f>IF(salesD_1[[#This Row],[Total_Amount]]&gt;=2000,"High",IF(salesD_1[[#This Row],[Total_Amount]]&gt;=1000,"Medium","Low"))</f>
        <v>Medium</v>
      </c>
    </row>
    <row r="1795" spans="1:11" x14ac:dyDescent="0.3">
      <c r="A1795" t="s">
        <v>2990</v>
      </c>
      <c r="B1795" s="2">
        <v>45222</v>
      </c>
      <c r="C1795" t="s">
        <v>560</v>
      </c>
      <c r="D1795" t="s">
        <v>885</v>
      </c>
      <c r="E1795" t="s">
        <v>1147</v>
      </c>
      <c r="F1795">
        <v>1</v>
      </c>
      <c r="G1795">
        <v>361.8</v>
      </c>
      <c r="H1795">
        <v>0.02</v>
      </c>
      <c r="I1795" t="s">
        <v>1194</v>
      </c>
      <c r="J1795">
        <v>354.56400000000002</v>
      </c>
      <c r="K1795" s="5" t="str">
        <f>IF(salesD_1[[#This Row],[Total_Amount]]&gt;=2000,"High",IF(salesD_1[[#This Row],[Total_Amount]]&gt;=1000,"Medium","Low"))</f>
        <v>Low</v>
      </c>
    </row>
    <row r="1796" spans="1:11" x14ac:dyDescent="0.3">
      <c r="A1796" t="s">
        <v>2991</v>
      </c>
      <c r="B1796" s="2">
        <v>45402</v>
      </c>
      <c r="C1796" t="s">
        <v>390</v>
      </c>
      <c r="D1796" t="s">
        <v>1098</v>
      </c>
      <c r="E1796" t="s">
        <v>1141</v>
      </c>
      <c r="F1796">
        <v>1</v>
      </c>
      <c r="G1796">
        <v>779.84</v>
      </c>
      <c r="H1796">
        <v>0.28999999999999998</v>
      </c>
      <c r="I1796" t="s">
        <v>1191</v>
      </c>
      <c r="J1796">
        <v>553.68640000000005</v>
      </c>
      <c r="K1796" s="5" t="str">
        <f>IF(salesD_1[[#This Row],[Total_Amount]]&gt;=2000,"High",IF(salesD_1[[#This Row],[Total_Amount]]&gt;=1000,"Medium","Low"))</f>
        <v>Low</v>
      </c>
    </row>
    <row r="1797" spans="1:11" x14ac:dyDescent="0.3">
      <c r="A1797" t="s">
        <v>2992</v>
      </c>
      <c r="B1797" s="2">
        <v>45455</v>
      </c>
      <c r="C1797" t="s">
        <v>23</v>
      </c>
      <c r="D1797" t="s">
        <v>1101</v>
      </c>
      <c r="E1797" t="s">
        <v>1134</v>
      </c>
      <c r="F1797">
        <v>2</v>
      </c>
      <c r="G1797">
        <v>649.89</v>
      </c>
      <c r="H1797">
        <v>0.17</v>
      </c>
      <c r="I1797" t="s">
        <v>1194</v>
      </c>
      <c r="J1797">
        <v>1078.8173999999999</v>
      </c>
      <c r="K1797" s="5" t="str">
        <f>IF(salesD_1[[#This Row],[Total_Amount]]&gt;=2000,"High",IF(salesD_1[[#This Row],[Total_Amount]]&gt;=1000,"Medium","Low"))</f>
        <v>Medium</v>
      </c>
    </row>
    <row r="1798" spans="1:11" x14ac:dyDescent="0.3">
      <c r="A1798" t="s">
        <v>2993</v>
      </c>
      <c r="B1798" s="2">
        <v>45877</v>
      </c>
      <c r="C1798" t="s">
        <v>352</v>
      </c>
      <c r="D1798" t="s">
        <v>971</v>
      </c>
      <c r="E1798" t="s">
        <v>1141</v>
      </c>
      <c r="F1798">
        <v>1</v>
      </c>
      <c r="G1798">
        <v>952.73</v>
      </c>
      <c r="H1798">
        <v>0.17</v>
      </c>
      <c r="I1798" t="s">
        <v>1189</v>
      </c>
      <c r="J1798">
        <v>790.76589999999999</v>
      </c>
      <c r="K1798" s="5" t="str">
        <f>IF(salesD_1[[#This Row],[Total_Amount]]&gt;=2000,"High",IF(salesD_1[[#This Row],[Total_Amount]]&gt;=1000,"Medium","Low"))</f>
        <v>Low</v>
      </c>
    </row>
    <row r="1799" spans="1:11" x14ac:dyDescent="0.3">
      <c r="A1799" t="s">
        <v>2994</v>
      </c>
      <c r="B1799" s="2">
        <v>45875</v>
      </c>
      <c r="C1799" t="s">
        <v>181</v>
      </c>
      <c r="D1799" t="s">
        <v>1110</v>
      </c>
      <c r="E1799" t="s">
        <v>1169</v>
      </c>
      <c r="F1799">
        <v>4</v>
      </c>
      <c r="G1799">
        <v>820.78</v>
      </c>
      <c r="H1799">
        <v>0.25</v>
      </c>
      <c r="I1799" t="s">
        <v>1189</v>
      </c>
      <c r="J1799">
        <v>2462.34</v>
      </c>
      <c r="K1799" s="5" t="str">
        <f>IF(salesD_1[[#This Row],[Total_Amount]]&gt;=2000,"High",IF(salesD_1[[#This Row],[Total_Amount]]&gt;=1000,"Medium","Low"))</f>
        <v>High</v>
      </c>
    </row>
    <row r="1800" spans="1:11" x14ac:dyDescent="0.3">
      <c r="A1800" t="s">
        <v>2995</v>
      </c>
      <c r="B1800" s="2">
        <v>45592</v>
      </c>
      <c r="C1800" t="s">
        <v>553</v>
      </c>
      <c r="D1800" t="s">
        <v>923</v>
      </c>
      <c r="E1800" t="s">
        <v>1131</v>
      </c>
      <c r="F1800">
        <v>4</v>
      </c>
      <c r="G1800">
        <v>247.55</v>
      </c>
      <c r="H1800">
        <v>0.05</v>
      </c>
      <c r="I1800" t="s">
        <v>1189</v>
      </c>
      <c r="J1800">
        <v>940.69</v>
      </c>
      <c r="K1800" s="5" t="str">
        <f>IF(salesD_1[[#This Row],[Total_Amount]]&gt;=2000,"High",IF(salesD_1[[#This Row],[Total_Amount]]&gt;=1000,"Medium","Low"))</f>
        <v>Low</v>
      </c>
    </row>
    <row r="1801" spans="1:11" x14ac:dyDescent="0.3">
      <c r="A1801" t="s">
        <v>2996</v>
      </c>
      <c r="B1801" s="2">
        <v>45369</v>
      </c>
      <c r="C1801" t="s">
        <v>386</v>
      </c>
      <c r="D1801" t="s">
        <v>1110</v>
      </c>
      <c r="E1801" t="s">
        <v>1147</v>
      </c>
      <c r="F1801">
        <v>3</v>
      </c>
      <c r="G1801">
        <v>561.44000000000005</v>
      </c>
      <c r="H1801">
        <v>0.2</v>
      </c>
      <c r="I1801" t="s">
        <v>1194</v>
      </c>
      <c r="J1801">
        <v>1347.4559999999999</v>
      </c>
      <c r="K1801" s="5" t="str">
        <f>IF(salesD_1[[#This Row],[Total_Amount]]&gt;=2000,"High",IF(salesD_1[[#This Row],[Total_Amount]]&gt;=1000,"Medium","Low"))</f>
        <v>Medium</v>
      </c>
    </row>
    <row r="1802" spans="1:11" x14ac:dyDescent="0.3">
      <c r="A1802" t="s">
        <v>2997</v>
      </c>
      <c r="B1802" s="2">
        <v>45249</v>
      </c>
      <c r="C1802" t="s">
        <v>467</v>
      </c>
      <c r="D1802" t="s">
        <v>1029</v>
      </c>
      <c r="E1802" t="s">
        <v>1147</v>
      </c>
      <c r="F1802">
        <v>4</v>
      </c>
      <c r="G1802">
        <v>214.37</v>
      </c>
      <c r="H1802">
        <v>0.11</v>
      </c>
      <c r="I1802" t="s">
        <v>1194</v>
      </c>
      <c r="J1802">
        <v>763.15719999999999</v>
      </c>
      <c r="K1802" s="5" t="str">
        <f>IF(salesD_1[[#This Row],[Total_Amount]]&gt;=2000,"High",IF(salesD_1[[#This Row],[Total_Amount]]&gt;=1000,"Medium","Low"))</f>
        <v>Low</v>
      </c>
    </row>
    <row r="1803" spans="1:11" x14ac:dyDescent="0.3">
      <c r="A1803" t="s">
        <v>2998</v>
      </c>
      <c r="B1803" s="2">
        <v>45741</v>
      </c>
      <c r="C1803" t="s">
        <v>667</v>
      </c>
      <c r="D1803" t="s">
        <v>855</v>
      </c>
      <c r="E1803" t="s">
        <v>1169</v>
      </c>
      <c r="F1803">
        <v>3</v>
      </c>
      <c r="G1803">
        <v>123.74</v>
      </c>
      <c r="H1803">
        <v>0.23</v>
      </c>
      <c r="I1803" t="s">
        <v>1191</v>
      </c>
      <c r="J1803">
        <v>285.83940000000001</v>
      </c>
      <c r="K1803" s="5" t="str">
        <f>IF(salesD_1[[#This Row],[Total_Amount]]&gt;=2000,"High",IF(salesD_1[[#This Row],[Total_Amount]]&gt;=1000,"Medium","Low"))</f>
        <v>Low</v>
      </c>
    </row>
    <row r="1804" spans="1:11" x14ac:dyDescent="0.3">
      <c r="A1804" t="s">
        <v>2999</v>
      </c>
      <c r="B1804" s="2">
        <v>45427</v>
      </c>
      <c r="C1804" t="s">
        <v>42</v>
      </c>
      <c r="D1804" t="s">
        <v>1013</v>
      </c>
      <c r="E1804" t="s">
        <v>1157</v>
      </c>
      <c r="F1804">
        <v>4</v>
      </c>
      <c r="G1804">
        <v>645.71</v>
      </c>
      <c r="H1804">
        <v>0.1</v>
      </c>
      <c r="I1804" t="s">
        <v>1191</v>
      </c>
      <c r="J1804">
        <v>2324.556</v>
      </c>
      <c r="K1804" s="5" t="str">
        <f>IF(salesD_1[[#This Row],[Total_Amount]]&gt;=2000,"High",IF(salesD_1[[#This Row],[Total_Amount]]&gt;=1000,"Medium","Low"))</f>
        <v>High</v>
      </c>
    </row>
    <row r="1805" spans="1:11" x14ac:dyDescent="0.3">
      <c r="A1805" t="s">
        <v>3000</v>
      </c>
      <c r="B1805" s="2">
        <v>45736</v>
      </c>
      <c r="C1805" t="s">
        <v>85</v>
      </c>
      <c r="D1805" t="s">
        <v>868</v>
      </c>
      <c r="E1805" t="s">
        <v>1159</v>
      </c>
      <c r="F1805">
        <v>3</v>
      </c>
      <c r="G1805">
        <v>587.12</v>
      </c>
      <c r="H1805">
        <v>0.3</v>
      </c>
      <c r="I1805" t="s">
        <v>1189</v>
      </c>
      <c r="J1805">
        <v>1232.952</v>
      </c>
      <c r="K1805" s="5" t="str">
        <f>IF(salesD_1[[#This Row],[Total_Amount]]&gt;=2000,"High",IF(salesD_1[[#This Row],[Total_Amount]]&gt;=1000,"Medium","Low"))</f>
        <v>Medium</v>
      </c>
    </row>
    <row r="1806" spans="1:11" x14ac:dyDescent="0.3">
      <c r="A1806" t="s">
        <v>3001</v>
      </c>
      <c r="B1806" s="2">
        <v>45941</v>
      </c>
      <c r="C1806" t="s">
        <v>408</v>
      </c>
      <c r="D1806" t="s">
        <v>882</v>
      </c>
      <c r="E1806" t="s">
        <v>1175</v>
      </c>
      <c r="F1806">
        <v>1</v>
      </c>
      <c r="G1806">
        <v>401.18</v>
      </c>
      <c r="H1806">
        <v>0.15</v>
      </c>
      <c r="I1806" t="s">
        <v>1194</v>
      </c>
      <c r="J1806">
        <v>341.00299999999999</v>
      </c>
      <c r="K1806" s="5" t="str">
        <f>IF(salesD_1[[#This Row],[Total_Amount]]&gt;=2000,"High",IF(salesD_1[[#This Row],[Total_Amount]]&gt;=1000,"Medium","Low"))</f>
        <v>Low</v>
      </c>
    </row>
    <row r="1807" spans="1:11" x14ac:dyDescent="0.3">
      <c r="A1807" t="s">
        <v>3002</v>
      </c>
      <c r="B1807" s="2">
        <v>45486</v>
      </c>
      <c r="C1807" t="s">
        <v>588</v>
      </c>
      <c r="D1807" t="s">
        <v>986</v>
      </c>
      <c r="E1807" t="s">
        <v>1175</v>
      </c>
      <c r="F1807">
        <v>3</v>
      </c>
      <c r="G1807">
        <v>658.33</v>
      </c>
      <c r="H1807">
        <v>0.12</v>
      </c>
      <c r="I1807" t="s">
        <v>1194</v>
      </c>
      <c r="J1807">
        <v>1737.9911999999999</v>
      </c>
      <c r="K1807" s="5" t="str">
        <f>IF(salesD_1[[#This Row],[Total_Amount]]&gt;=2000,"High",IF(salesD_1[[#This Row],[Total_Amount]]&gt;=1000,"Medium","Low"))</f>
        <v>Medium</v>
      </c>
    </row>
    <row r="1808" spans="1:11" x14ac:dyDescent="0.3">
      <c r="A1808" t="s">
        <v>3003</v>
      </c>
      <c r="B1808" s="2">
        <v>45474</v>
      </c>
      <c r="C1808" t="s">
        <v>347</v>
      </c>
      <c r="D1808" t="s">
        <v>958</v>
      </c>
      <c r="E1808" t="s">
        <v>1157</v>
      </c>
      <c r="F1808">
        <v>4</v>
      </c>
      <c r="G1808">
        <v>450.3</v>
      </c>
      <c r="H1808">
        <v>0.02</v>
      </c>
      <c r="I1808" t="s">
        <v>1189</v>
      </c>
      <c r="J1808">
        <v>1765.1759999999999</v>
      </c>
      <c r="K1808" s="5" t="str">
        <f>IF(salesD_1[[#This Row],[Total_Amount]]&gt;=2000,"High",IF(salesD_1[[#This Row],[Total_Amount]]&gt;=1000,"Medium","Low"))</f>
        <v>Medium</v>
      </c>
    </row>
    <row r="1809" spans="1:11" x14ac:dyDescent="0.3">
      <c r="A1809" t="s">
        <v>3004</v>
      </c>
      <c r="B1809" s="2">
        <v>45757</v>
      </c>
      <c r="C1809" t="s">
        <v>266</v>
      </c>
      <c r="D1809" t="s">
        <v>1095</v>
      </c>
      <c r="E1809" t="s">
        <v>1154</v>
      </c>
      <c r="F1809">
        <v>4</v>
      </c>
      <c r="G1809">
        <v>33.630000000000003</v>
      </c>
      <c r="H1809">
        <v>0.05</v>
      </c>
      <c r="I1809" t="s">
        <v>1189</v>
      </c>
      <c r="J1809">
        <v>127.794</v>
      </c>
      <c r="K1809" s="5" t="str">
        <f>IF(salesD_1[[#This Row],[Total_Amount]]&gt;=2000,"High",IF(salesD_1[[#This Row],[Total_Amount]]&gt;=1000,"Medium","Low"))</f>
        <v>Low</v>
      </c>
    </row>
    <row r="1810" spans="1:11" x14ac:dyDescent="0.3">
      <c r="A1810" t="s">
        <v>3005</v>
      </c>
      <c r="B1810" s="2">
        <v>45475</v>
      </c>
      <c r="C1810" t="s">
        <v>89</v>
      </c>
      <c r="D1810" t="s">
        <v>1228</v>
      </c>
      <c r="E1810" t="s">
        <v>1117</v>
      </c>
      <c r="F1810">
        <v>3</v>
      </c>
      <c r="G1810">
        <v>168.89</v>
      </c>
      <c r="H1810">
        <v>0.03</v>
      </c>
      <c r="I1810" t="s">
        <v>1194</v>
      </c>
      <c r="J1810">
        <v>491.46989999999988</v>
      </c>
      <c r="K1810" s="5" t="str">
        <f>IF(salesD_1[[#This Row],[Total_Amount]]&gt;=2000,"High",IF(salesD_1[[#This Row],[Total_Amount]]&gt;=1000,"Medium","Low"))</f>
        <v>Low</v>
      </c>
    </row>
    <row r="1811" spans="1:11" x14ac:dyDescent="0.3">
      <c r="A1811" t="s">
        <v>3006</v>
      </c>
      <c r="B1811" s="2">
        <v>45546</v>
      </c>
      <c r="C1811" t="s">
        <v>198</v>
      </c>
      <c r="D1811" t="s">
        <v>992</v>
      </c>
      <c r="E1811" t="s">
        <v>1157</v>
      </c>
      <c r="F1811">
        <v>1</v>
      </c>
      <c r="G1811">
        <v>141.85</v>
      </c>
      <c r="H1811">
        <v>0.06</v>
      </c>
      <c r="I1811" t="s">
        <v>1191</v>
      </c>
      <c r="J1811">
        <v>133.339</v>
      </c>
      <c r="K1811" s="5" t="str">
        <f>IF(salesD_1[[#This Row],[Total_Amount]]&gt;=2000,"High",IF(salesD_1[[#This Row],[Total_Amount]]&gt;=1000,"Medium","Low"))</f>
        <v>Low</v>
      </c>
    </row>
    <row r="1812" spans="1:11" x14ac:dyDescent="0.3">
      <c r="A1812" t="s">
        <v>3007</v>
      </c>
      <c r="B1812" s="2">
        <v>45520</v>
      </c>
      <c r="C1812" t="s">
        <v>498</v>
      </c>
      <c r="D1812" t="s">
        <v>913</v>
      </c>
      <c r="E1812" t="s">
        <v>1144</v>
      </c>
      <c r="F1812">
        <v>1</v>
      </c>
      <c r="G1812">
        <v>617.4</v>
      </c>
      <c r="H1812">
        <v>0.21</v>
      </c>
      <c r="I1812" t="s">
        <v>1189</v>
      </c>
      <c r="J1812">
        <v>487.74599999999998</v>
      </c>
      <c r="K1812" s="5" t="str">
        <f>IF(salesD_1[[#This Row],[Total_Amount]]&gt;=2000,"High",IF(salesD_1[[#This Row],[Total_Amount]]&gt;=1000,"Medium","Low"))</f>
        <v>Low</v>
      </c>
    </row>
    <row r="1813" spans="1:11" x14ac:dyDescent="0.3">
      <c r="A1813" t="s">
        <v>3008</v>
      </c>
      <c r="B1813" s="2">
        <v>45534</v>
      </c>
      <c r="C1813" t="s">
        <v>270</v>
      </c>
      <c r="D1813" t="s">
        <v>971</v>
      </c>
      <c r="E1813" t="s">
        <v>1122</v>
      </c>
      <c r="F1813">
        <v>3</v>
      </c>
      <c r="G1813">
        <v>841.47</v>
      </c>
      <c r="H1813">
        <v>0.15</v>
      </c>
      <c r="I1813" t="s">
        <v>1194</v>
      </c>
      <c r="J1813">
        <v>2145.7485000000001</v>
      </c>
      <c r="K1813" s="5" t="str">
        <f>IF(salesD_1[[#This Row],[Total_Amount]]&gt;=2000,"High",IF(salesD_1[[#This Row],[Total_Amount]]&gt;=1000,"Medium","Low"))</f>
        <v>High</v>
      </c>
    </row>
    <row r="1814" spans="1:11" x14ac:dyDescent="0.3">
      <c r="A1814" t="s">
        <v>3009</v>
      </c>
      <c r="B1814" s="2">
        <v>45334</v>
      </c>
      <c r="C1814" t="s">
        <v>137</v>
      </c>
      <c r="D1814" t="s">
        <v>868</v>
      </c>
      <c r="E1814" t="s">
        <v>1162</v>
      </c>
      <c r="F1814">
        <v>2</v>
      </c>
      <c r="G1814">
        <v>960.41</v>
      </c>
      <c r="H1814">
        <v>0.18</v>
      </c>
      <c r="I1814" t="s">
        <v>1189</v>
      </c>
      <c r="J1814">
        <v>1575.0724</v>
      </c>
      <c r="K1814" s="5" t="str">
        <f>IF(salesD_1[[#This Row],[Total_Amount]]&gt;=2000,"High",IF(salesD_1[[#This Row],[Total_Amount]]&gt;=1000,"Medium","Low"))</f>
        <v>Medium</v>
      </c>
    </row>
    <row r="1815" spans="1:11" x14ac:dyDescent="0.3">
      <c r="A1815" t="s">
        <v>3010</v>
      </c>
      <c r="B1815" s="2">
        <v>45289</v>
      </c>
      <c r="C1815" t="s">
        <v>717</v>
      </c>
      <c r="D1815" t="s">
        <v>1038</v>
      </c>
      <c r="E1815" t="s">
        <v>1175</v>
      </c>
      <c r="F1815">
        <v>3</v>
      </c>
      <c r="G1815">
        <v>717.22</v>
      </c>
      <c r="H1815">
        <v>0.24</v>
      </c>
      <c r="I1815" t="s">
        <v>1191</v>
      </c>
      <c r="J1815">
        <v>1635.2616</v>
      </c>
      <c r="K1815" s="5" t="str">
        <f>IF(salesD_1[[#This Row],[Total_Amount]]&gt;=2000,"High",IF(salesD_1[[#This Row],[Total_Amount]]&gt;=1000,"Medium","Low"))</f>
        <v>Medium</v>
      </c>
    </row>
    <row r="1816" spans="1:11" x14ac:dyDescent="0.3">
      <c r="A1816" t="s">
        <v>3011</v>
      </c>
      <c r="B1816" s="2">
        <v>45832</v>
      </c>
      <c r="C1816" t="s">
        <v>225</v>
      </c>
      <c r="D1816" t="s">
        <v>837</v>
      </c>
      <c r="E1816" t="s">
        <v>1117</v>
      </c>
      <c r="F1816">
        <v>1</v>
      </c>
      <c r="G1816">
        <v>281.83</v>
      </c>
      <c r="H1816">
        <v>0.16</v>
      </c>
      <c r="I1816" t="s">
        <v>1194</v>
      </c>
      <c r="J1816">
        <v>236.7372</v>
      </c>
      <c r="K1816" s="5" t="str">
        <f>IF(salesD_1[[#This Row],[Total_Amount]]&gt;=2000,"High",IF(salesD_1[[#This Row],[Total_Amount]]&gt;=1000,"Medium","Low"))</f>
        <v>Low</v>
      </c>
    </row>
    <row r="1817" spans="1:11" x14ac:dyDescent="0.3">
      <c r="A1817" t="s">
        <v>3012</v>
      </c>
      <c r="B1817" s="2">
        <v>45400</v>
      </c>
      <c r="C1817" t="s">
        <v>352</v>
      </c>
      <c r="D1817" t="s">
        <v>989</v>
      </c>
      <c r="E1817" t="s">
        <v>1164</v>
      </c>
      <c r="F1817">
        <v>1</v>
      </c>
      <c r="G1817">
        <v>509.08</v>
      </c>
      <c r="H1817">
        <v>0.04</v>
      </c>
      <c r="I1817" t="s">
        <v>1191</v>
      </c>
      <c r="J1817">
        <v>488.71679999999998</v>
      </c>
      <c r="K1817" s="5" t="str">
        <f>IF(salesD_1[[#This Row],[Total_Amount]]&gt;=2000,"High",IF(salesD_1[[#This Row],[Total_Amount]]&gt;=1000,"Medium","Low"))</f>
        <v>Low</v>
      </c>
    </row>
    <row r="1818" spans="1:11" x14ac:dyDescent="0.3">
      <c r="A1818" t="s">
        <v>3013</v>
      </c>
      <c r="B1818" s="2">
        <v>45930</v>
      </c>
      <c r="C1818" t="s">
        <v>642</v>
      </c>
      <c r="D1818" t="s">
        <v>1101</v>
      </c>
      <c r="E1818" t="s">
        <v>1126</v>
      </c>
      <c r="F1818">
        <v>4</v>
      </c>
      <c r="G1818">
        <v>827.09</v>
      </c>
      <c r="H1818">
        <v>0.3</v>
      </c>
      <c r="I1818" t="s">
        <v>1189</v>
      </c>
      <c r="J1818">
        <v>2315.8519999999999</v>
      </c>
      <c r="K1818" s="5" t="str">
        <f>IF(salesD_1[[#This Row],[Total_Amount]]&gt;=2000,"High",IF(salesD_1[[#This Row],[Total_Amount]]&gt;=1000,"Medium","Low"))</f>
        <v>High</v>
      </c>
    </row>
    <row r="1819" spans="1:11" x14ac:dyDescent="0.3">
      <c r="A1819" t="s">
        <v>3014</v>
      </c>
      <c r="B1819" s="2">
        <v>45935</v>
      </c>
      <c r="C1819" t="s">
        <v>360</v>
      </c>
      <c r="D1819" t="s">
        <v>894</v>
      </c>
      <c r="E1819" t="s">
        <v>1134</v>
      </c>
      <c r="F1819">
        <v>2</v>
      </c>
      <c r="G1819">
        <v>823.36</v>
      </c>
      <c r="H1819">
        <v>0.23</v>
      </c>
      <c r="I1819" t="s">
        <v>1189</v>
      </c>
      <c r="J1819">
        <v>1267.9744000000001</v>
      </c>
      <c r="K1819" s="5" t="str">
        <f>IF(salesD_1[[#This Row],[Total_Amount]]&gt;=2000,"High",IF(salesD_1[[#This Row],[Total_Amount]]&gt;=1000,"Medium","Low"))</f>
        <v>Medium</v>
      </c>
    </row>
    <row r="1820" spans="1:11" x14ac:dyDescent="0.3">
      <c r="A1820" t="s">
        <v>3015</v>
      </c>
      <c r="B1820" s="2">
        <v>45814</v>
      </c>
      <c r="C1820" t="s">
        <v>257</v>
      </c>
      <c r="D1820" t="s">
        <v>885</v>
      </c>
      <c r="E1820" t="s">
        <v>1138</v>
      </c>
      <c r="F1820">
        <v>4</v>
      </c>
      <c r="G1820">
        <v>282.18</v>
      </c>
      <c r="H1820">
        <v>0.13</v>
      </c>
      <c r="I1820" t="s">
        <v>1194</v>
      </c>
      <c r="J1820">
        <v>981.9864</v>
      </c>
      <c r="K1820" s="5" t="str">
        <f>IF(salesD_1[[#This Row],[Total_Amount]]&gt;=2000,"High",IF(salesD_1[[#This Row],[Total_Amount]]&gt;=1000,"Medium","Low"))</f>
        <v>Low</v>
      </c>
    </row>
    <row r="1821" spans="1:11" x14ac:dyDescent="0.3">
      <c r="A1821" t="s">
        <v>3016</v>
      </c>
      <c r="B1821" s="2">
        <v>45323</v>
      </c>
      <c r="C1821" t="s">
        <v>306</v>
      </c>
      <c r="D1821" t="s">
        <v>868</v>
      </c>
      <c r="E1821" t="s">
        <v>1122</v>
      </c>
      <c r="F1821">
        <v>1</v>
      </c>
      <c r="G1821">
        <v>486.39</v>
      </c>
      <c r="H1821">
        <v>0.09</v>
      </c>
      <c r="I1821" t="s">
        <v>1194</v>
      </c>
      <c r="J1821">
        <v>442.61489999999998</v>
      </c>
      <c r="K1821" s="5" t="str">
        <f>IF(salesD_1[[#This Row],[Total_Amount]]&gt;=2000,"High",IF(salesD_1[[#This Row],[Total_Amount]]&gt;=1000,"Medium","Low"))</f>
        <v>Low</v>
      </c>
    </row>
    <row r="1822" spans="1:11" x14ac:dyDescent="0.3">
      <c r="A1822" t="s">
        <v>3017</v>
      </c>
      <c r="B1822" s="2">
        <v>45312</v>
      </c>
      <c r="C1822" t="s">
        <v>110</v>
      </c>
      <c r="D1822" t="s">
        <v>858</v>
      </c>
      <c r="E1822" t="s">
        <v>1131</v>
      </c>
      <c r="F1822">
        <v>2</v>
      </c>
      <c r="G1822">
        <v>603.62</v>
      </c>
      <c r="H1822">
        <v>0.18</v>
      </c>
      <c r="I1822" t="s">
        <v>1194</v>
      </c>
      <c r="J1822">
        <v>989.93680000000006</v>
      </c>
      <c r="K1822" s="5" t="str">
        <f>IF(salesD_1[[#This Row],[Total_Amount]]&gt;=2000,"High",IF(salesD_1[[#This Row],[Total_Amount]]&gt;=1000,"Medium","Low"))</f>
        <v>Low</v>
      </c>
    </row>
    <row r="1823" spans="1:11" x14ac:dyDescent="0.3">
      <c r="A1823" t="s">
        <v>3018</v>
      </c>
      <c r="B1823" s="2">
        <v>45554</v>
      </c>
      <c r="C1823" t="s">
        <v>270</v>
      </c>
      <c r="D1823" t="s">
        <v>919</v>
      </c>
      <c r="E1823" t="s">
        <v>1147</v>
      </c>
      <c r="F1823">
        <v>3</v>
      </c>
      <c r="G1823">
        <v>204.17</v>
      </c>
      <c r="H1823">
        <v>0.1</v>
      </c>
      <c r="I1823" t="s">
        <v>1191</v>
      </c>
      <c r="J1823">
        <v>551.25900000000001</v>
      </c>
      <c r="K1823" s="5" t="str">
        <f>IF(salesD_1[[#This Row],[Total_Amount]]&gt;=2000,"High",IF(salesD_1[[#This Row],[Total_Amount]]&gt;=1000,"Medium","Low"))</f>
        <v>Low</v>
      </c>
    </row>
    <row r="1824" spans="1:11" x14ac:dyDescent="0.3">
      <c r="A1824" t="s">
        <v>3019</v>
      </c>
      <c r="B1824" s="2">
        <v>45310</v>
      </c>
      <c r="C1824" t="s">
        <v>257</v>
      </c>
      <c r="D1824" t="s">
        <v>821</v>
      </c>
      <c r="E1824" t="s">
        <v>1166</v>
      </c>
      <c r="F1824">
        <v>1</v>
      </c>
      <c r="G1824">
        <v>43.58</v>
      </c>
      <c r="H1824">
        <v>0.01</v>
      </c>
      <c r="I1824" t="s">
        <v>1194</v>
      </c>
      <c r="J1824">
        <v>43.144199999999998</v>
      </c>
      <c r="K1824" s="5" t="str">
        <f>IF(salesD_1[[#This Row],[Total_Amount]]&gt;=2000,"High",IF(salesD_1[[#This Row],[Total_Amount]]&gt;=1000,"Medium","Low"))</f>
        <v>Low</v>
      </c>
    </row>
    <row r="1825" spans="1:11" x14ac:dyDescent="0.3">
      <c r="A1825" t="s">
        <v>3020</v>
      </c>
      <c r="B1825" s="2">
        <v>45594</v>
      </c>
      <c r="C1825" t="s">
        <v>537</v>
      </c>
      <c r="D1825" t="s">
        <v>951</v>
      </c>
      <c r="E1825" t="s">
        <v>1126</v>
      </c>
      <c r="F1825">
        <v>3</v>
      </c>
      <c r="G1825">
        <v>469.33</v>
      </c>
      <c r="H1825">
        <v>0.14000000000000001</v>
      </c>
      <c r="I1825" t="s">
        <v>1191</v>
      </c>
      <c r="J1825">
        <v>1210.8714</v>
      </c>
      <c r="K1825" s="5" t="str">
        <f>IF(salesD_1[[#This Row],[Total_Amount]]&gt;=2000,"High",IF(salesD_1[[#This Row],[Total_Amount]]&gt;=1000,"Medium","Low"))</f>
        <v>Medium</v>
      </c>
    </row>
    <row r="1826" spans="1:11" x14ac:dyDescent="0.3">
      <c r="A1826" t="s">
        <v>3021</v>
      </c>
      <c r="B1826" s="2">
        <v>45840</v>
      </c>
      <c r="C1826" t="s">
        <v>359</v>
      </c>
      <c r="D1826" t="s">
        <v>821</v>
      </c>
      <c r="E1826" t="s">
        <v>1147</v>
      </c>
      <c r="F1826">
        <v>4</v>
      </c>
      <c r="G1826">
        <v>836.23</v>
      </c>
      <c r="H1826">
        <v>0.12</v>
      </c>
      <c r="I1826" t="s">
        <v>1189</v>
      </c>
      <c r="J1826">
        <v>2943.5295999999998</v>
      </c>
      <c r="K1826" s="5" t="str">
        <f>IF(salesD_1[[#This Row],[Total_Amount]]&gt;=2000,"High",IF(salesD_1[[#This Row],[Total_Amount]]&gt;=1000,"Medium","Low"))</f>
        <v>High</v>
      </c>
    </row>
    <row r="1827" spans="1:11" x14ac:dyDescent="0.3">
      <c r="A1827" t="s">
        <v>3022</v>
      </c>
      <c r="B1827" s="2">
        <v>45549</v>
      </c>
      <c r="C1827" t="s">
        <v>316</v>
      </c>
      <c r="D1827" t="s">
        <v>1013</v>
      </c>
      <c r="E1827" t="s">
        <v>1178</v>
      </c>
      <c r="F1827">
        <v>2</v>
      </c>
      <c r="G1827">
        <v>661.53</v>
      </c>
      <c r="H1827">
        <v>0.2</v>
      </c>
      <c r="I1827" t="s">
        <v>1191</v>
      </c>
      <c r="J1827">
        <v>1058.4480000000001</v>
      </c>
      <c r="K1827" s="5" t="str">
        <f>IF(salesD_1[[#This Row],[Total_Amount]]&gt;=2000,"High",IF(salesD_1[[#This Row],[Total_Amount]]&gt;=1000,"Medium","Low"))</f>
        <v>Medium</v>
      </c>
    </row>
    <row r="1828" spans="1:11" x14ac:dyDescent="0.3">
      <c r="A1828" t="s">
        <v>3023</v>
      </c>
      <c r="B1828" s="2">
        <v>45903</v>
      </c>
      <c r="C1828" t="s">
        <v>228</v>
      </c>
      <c r="D1828" t="s">
        <v>980</v>
      </c>
      <c r="E1828" t="s">
        <v>1169</v>
      </c>
      <c r="F1828">
        <v>3</v>
      </c>
      <c r="G1828">
        <v>753.47</v>
      </c>
      <c r="H1828">
        <v>0.25</v>
      </c>
      <c r="I1828" t="s">
        <v>1191</v>
      </c>
      <c r="J1828">
        <v>1695.3074999999999</v>
      </c>
      <c r="K1828" s="5" t="str">
        <f>IF(salesD_1[[#This Row],[Total_Amount]]&gt;=2000,"High",IF(salesD_1[[#This Row],[Total_Amount]]&gt;=1000,"Medium","Low"))</f>
        <v>Medium</v>
      </c>
    </row>
    <row r="1829" spans="1:11" x14ac:dyDescent="0.3">
      <c r="A1829" t="s">
        <v>3024</v>
      </c>
      <c r="B1829" s="2">
        <v>45673</v>
      </c>
      <c r="C1829" t="s">
        <v>282</v>
      </c>
      <c r="D1829" t="s">
        <v>1004</v>
      </c>
      <c r="E1829" t="s">
        <v>1117</v>
      </c>
      <c r="F1829">
        <v>3</v>
      </c>
      <c r="G1829">
        <v>713.95</v>
      </c>
      <c r="H1829">
        <v>0</v>
      </c>
      <c r="I1829" t="s">
        <v>1189</v>
      </c>
      <c r="J1829">
        <v>2141.85</v>
      </c>
      <c r="K1829" s="5" t="str">
        <f>IF(salesD_1[[#This Row],[Total_Amount]]&gt;=2000,"High",IF(salesD_1[[#This Row],[Total_Amount]]&gt;=1000,"Medium","Low"))</f>
        <v>High</v>
      </c>
    </row>
    <row r="1830" spans="1:11" x14ac:dyDescent="0.3">
      <c r="A1830" t="s">
        <v>3025</v>
      </c>
      <c r="B1830" s="2">
        <v>45395</v>
      </c>
      <c r="C1830" t="s">
        <v>203</v>
      </c>
      <c r="D1830" t="s">
        <v>834</v>
      </c>
      <c r="E1830" t="s">
        <v>1138</v>
      </c>
      <c r="F1830">
        <v>3</v>
      </c>
      <c r="G1830">
        <v>596</v>
      </c>
      <c r="H1830">
        <v>0.28000000000000003</v>
      </c>
      <c r="I1830" t="s">
        <v>1194</v>
      </c>
      <c r="J1830">
        <v>1287.3599999999999</v>
      </c>
      <c r="K1830" s="5" t="str">
        <f>IF(salesD_1[[#This Row],[Total_Amount]]&gt;=2000,"High",IF(salesD_1[[#This Row],[Total_Amount]]&gt;=1000,"Medium","Low"))</f>
        <v>Medium</v>
      </c>
    </row>
    <row r="1831" spans="1:11" x14ac:dyDescent="0.3">
      <c r="A1831" t="s">
        <v>3026</v>
      </c>
      <c r="B1831" s="2">
        <v>45379</v>
      </c>
      <c r="C1831" t="s">
        <v>540</v>
      </c>
      <c r="D1831" t="s">
        <v>825</v>
      </c>
      <c r="E1831" t="s">
        <v>1151</v>
      </c>
      <c r="F1831">
        <v>2</v>
      </c>
      <c r="G1831">
        <v>169.46</v>
      </c>
      <c r="H1831">
        <v>0.03</v>
      </c>
      <c r="I1831" t="s">
        <v>1191</v>
      </c>
      <c r="J1831">
        <v>328.75240000000002</v>
      </c>
      <c r="K1831" s="5" t="str">
        <f>IF(salesD_1[[#This Row],[Total_Amount]]&gt;=2000,"High",IF(salesD_1[[#This Row],[Total_Amount]]&gt;=1000,"Medium","Low"))</f>
        <v>Low</v>
      </c>
    </row>
    <row r="1832" spans="1:11" x14ac:dyDescent="0.3">
      <c r="A1832" t="s">
        <v>3027</v>
      </c>
      <c r="B1832" s="2">
        <v>45860</v>
      </c>
      <c r="C1832" t="s">
        <v>492</v>
      </c>
      <c r="D1832" t="s">
        <v>1007</v>
      </c>
      <c r="E1832" t="s">
        <v>1164</v>
      </c>
      <c r="F1832">
        <v>4</v>
      </c>
      <c r="G1832">
        <v>611.91999999999996</v>
      </c>
      <c r="H1832">
        <v>0.2</v>
      </c>
      <c r="I1832" t="s">
        <v>1191</v>
      </c>
      <c r="J1832">
        <v>1958.144</v>
      </c>
      <c r="K1832" s="5" t="str">
        <f>IF(salesD_1[[#This Row],[Total_Amount]]&gt;=2000,"High",IF(salesD_1[[#This Row],[Total_Amount]]&gt;=1000,"Medium","Low"))</f>
        <v>Medium</v>
      </c>
    </row>
    <row r="1833" spans="1:11" x14ac:dyDescent="0.3">
      <c r="A1833" t="s">
        <v>3028</v>
      </c>
      <c r="B1833" s="2">
        <v>45704</v>
      </c>
      <c r="C1833" t="s">
        <v>19</v>
      </c>
      <c r="D1833" t="s">
        <v>1035</v>
      </c>
      <c r="E1833" t="s">
        <v>1166</v>
      </c>
      <c r="F1833">
        <v>2</v>
      </c>
      <c r="G1833">
        <v>25.3</v>
      </c>
      <c r="H1833">
        <v>0.21</v>
      </c>
      <c r="I1833" t="s">
        <v>1189</v>
      </c>
      <c r="J1833">
        <v>39.973999999999997</v>
      </c>
      <c r="K1833" s="5" t="str">
        <f>IF(salesD_1[[#This Row],[Total_Amount]]&gt;=2000,"High",IF(salesD_1[[#This Row],[Total_Amount]]&gt;=1000,"Medium","Low"))</f>
        <v>Low</v>
      </c>
    </row>
    <row r="1834" spans="1:11" x14ac:dyDescent="0.3">
      <c r="A1834" t="s">
        <v>3029</v>
      </c>
      <c r="B1834" s="2">
        <v>45327</v>
      </c>
      <c r="C1834" t="s">
        <v>690</v>
      </c>
      <c r="D1834" t="s">
        <v>1032</v>
      </c>
      <c r="E1834" t="s">
        <v>1154</v>
      </c>
      <c r="F1834">
        <v>4</v>
      </c>
      <c r="G1834">
        <v>166.93</v>
      </c>
      <c r="H1834">
        <v>0.02</v>
      </c>
      <c r="I1834" t="s">
        <v>1191</v>
      </c>
      <c r="J1834">
        <v>654.36559999999997</v>
      </c>
      <c r="K1834" s="5" t="str">
        <f>IF(salesD_1[[#This Row],[Total_Amount]]&gt;=2000,"High",IF(salesD_1[[#This Row],[Total_Amount]]&gt;=1000,"Medium","Low"))</f>
        <v>Low</v>
      </c>
    </row>
    <row r="1835" spans="1:11" x14ac:dyDescent="0.3">
      <c r="A1835" t="s">
        <v>3030</v>
      </c>
      <c r="B1835" s="2">
        <v>45721</v>
      </c>
      <c r="C1835" t="s">
        <v>465</v>
      </c>
      <c r="D1835" t="s">
        <v>992</v>
      </c>
      <c r="E1835" t="s">
        <v>1157</v>
      </c>
      <c r="F1835">
        <v>4</v>
      </c>
      <c r="G1835">
        <v>861.55</v>
      </c>
      <c r="H1835">
        <v>0.12</v>
      </c>
      <c r="I1835" t="s">
        <v>1189</v>
      </c>
      <c r="J1835">
        <v>3032.6559999999999</v>
      </c>
      <c r="K1835" s="5" t="str">
        <f>IF(salesD_1[[#This Row],[Total_Amount]]&gt;=2000,"High",IF(salesD_1[[#This Row],[Total_Amount]]&gt;=1000,"Medium","Low"))</f>
        <v>High</v>
      </c>
    </row>
    <row r="1836" spans="1:11" x14ac:dyDescent="0.3">
      <c r="A1836" t="s">
        <v>3031</v>
      </c>
      <c r="B1836" s="2">
        <v>45842</v>
      </c>
      <c r="C1836" t="s">
        <v>578</v>
      </c>
      <c r="D1836" t="s">
        <v>939</v>
      </c>
      <c r="E1836" t="s">
        <v>1138</v>
      </c>
      <c r="F1836">
        <v>3</v>
      </c>
      <c r="G1836">
        <v>56.17</v>
      </c>
      <c r="H1836">
        <v>0.01</v>
      </c>
      <c r="I1836" t="s">
        <v>1194</v>
      </c>
      <c r="J1836">
        <v>166.82490000000001</v>
      </c>
      <c r="K1836" s="5" t="str">
        <f>IF(salesD_1[[#This Row],[Total_Amount]]&gt;=2000,"High",IF(salesD_1[[#This Row],[Total_Amount]]&gt;=1000,"Medium","Low"))</f>
        <v>Low</v>
      </c>
    </row>
    <row r="1837" spans="1:11" x14ac:dyDescent="0.3">
      <c r="A1837" t="s">
        <v>3032</v>
      </c>
      <c r="B1837" s="2">
        <v>45862</v>
      </c>
      <c r="C1837" t="s">
        <v>444</v>
      </c>
      <c r="D1837" t="s">
        <v>848</v>
      </c>
      <c r="E1837" t="s">
        <v>1178</v>
      </c>
      <c r="F1837">
        <v>1</v>
      </c>
      <c r="G1837">
        <v>582.29</v>
      </c>
      <c r="H1837">
        <v>0.2</v>
      </c>
      <c r="I1837" t="s">
        <v>1189</v>
      </c>
      <c r="J1837">
        <v>465.83199999999999</v>
      </c>
      <c r="K1837" s="5" t="str">
        <f>IF(salesD_1[[#This Row],[Total_Amount]]&gt;=2000,"High",IF(salesD_1[[#This Row],[Total_Amount]]&gt;=1000,"Medium","Low"))</f>
        <v>Low</v>
      </c>
    </row>
    <row r="1838" spans="1:11" x14ac:dyDescent="0.3">
      <c r="A1838" t="s">
        <v>3033</v>
      </c>
      <c r="B1838" s="2">
        <v>45681</v>
      </c>
      <c r="C1838" t="s">
        <v>436</v>
      </c>
      <c r="D1838" t="s">
        <v>1062</v>
      </c>
      <c r="E1838" t="s">
        <v>1117</v>
      </c>
      <c r="F1838">
        <v>3</v>
      </c>
      <c r="G1838">
        <v>63.96</v>
      </c>
      <c r="H1838">
        <v>0.02</v>
      </c>
      <c r="I1838" t="s">
        <v>1189</v>
      </c>
      <c r="J1838">
        <v>188.04239999999999</v>
      </c>
      <c r="K1838" s="5" t="str">
        <f>IF(salesD_1[[#This Row],[Total_Amount]]&gt;=2000,"High",IF(salesD_1[[#This Row],[Total_Amount]]&gt;=1000,"Medium","Low"))</f>
        <v>Low</v>
      </c>
    </row>
    <row r="1839" spans="1:11" x14ac:dyDescent="0.3">
      <c r="A1839" t="s">
        <v>3034</v>
      </c>
      <c r="B1839" s="2">
        <v>45392</v>
      </c>
      <c r="C1839" t="s">
        <v>147</v>
      </c>
      <c r="D1839" t="s">
        <v>825</v>
      </c>
      <c r="E1839" t="s">
        <v>1159</v>
      </c>
      <c r="F1839">
        <v>1</v>
      </c>
      <c r="G1839">
        <v>829.83</v>
      </c>
      <c r="H1839">
        <v>0.26</v>
      </c>
      <c r="I1839" t="s">
        <v>1194</v>
      </c>
      <c r="J1839">
        <v>614.07420000000002</v>
      </c>
      <c r="K1839" s="5" t="str">
        <f>IF(salesD_1[[#This Row],[Total_Amount]]&gt;=2000,"High",IF(salesD_1[[#This Row],[Total_Amount]]&gt;=1000,"Medium","Low"))</f>
        <v>Low</v>
      </c>
    </row>
    <row r="1840" spans="1:11" x14ac:dyDescent="0.3">
      <c r="A1840" t="s">
        <v>3035</v>
      </c>
      <c r="B1840" s="2">
        <v>45586</v>
      </c>
      <c r="C1840" t="s">
        <v>593</v>
      </c>
      <c r="D1840" t="s">
        <v>910</v>
      </c>
      <c r="E1840" t="s">
        <v>1169</v>
      </c>
      <c r="F1840">
        <v>2</v>
      </c>
      <c r="G1840">
        <v>858.15</v>
      </c>
      <c r="H1840">
        <v>0.03</v>
      </c>
      <c r="I1840" t="s">
        <v>1189</v>
      </c>
      <c r="J1840">
        <v>1664.8109999999999</v>
      </c>
      <c r="K1840" s="5" t="str">
        <f>IF(salesD_1[[#This Row],[Total_Amount]]&gt;=2000,"High",IF(salesD_1[[#This Row],[Total_Amount]]&gt;=1000,"Medium","Low"))</f>
        <v>Medium</v>
      </c>
    </row>
    <row r="1841" spans="1:11" x14ac:dyDescent="0.3">
      <c r="A1841" t="s">
        <v>3036</v>
      </c>
      <c r="B1841" s="2">
        <v>45340</v>
      </c>
      <c r="C1841" t="s">
        <v>577</v>
      </c>
      <c r="D1841" t="s">
        <v>1032</v>
      </c>
      <c r="E1841" t="s">
        <v>1162</v>
      </c>
      <c r="F1841">
        <v>3</v>
      </c>
      <c r="G1841">
        <v>717.32</v>
      </c>
      <c r="H1841">
        <v>0.23</v>
      </c>
      <c r="I1841" t="s">
        <v>1194</v>
      </c>
      <c r="J1841">
        <v>1657.0092</v>
      </c>
      <c r="K1841" s="5" t="str">
        <f>IF(salesD_1[[#This Row],[Total_Amount]]&gt;=2000,"High",IF(salesD_1[[#This Row],[Total_Amount]]&gt;=1000,"Medium","Low"))</f>
        <v>Medium</v>
      </c>
    </row>
    <row r="1842" spans="1:11" x14ac:dyDescent="0.3">
      <c r="A1842" t="s">
        <v>3037</v>
      </c>
      <c r="B1842" s="2">
        <v>45853</v>
      </c>
      <c r="C1842" t="s">
        <v>681</v>
      </c>
      <c r="D1842" t="s">
        <v>1062</v>
      </c>
      <c r="E1842" t="s">
        <v>1159</v>
      </c>
      <c r="F1842">
        <v>1</v>
      </c>
      <c r="G1842">
        <v>163.19999999999999</v>
      </c>
      <c r="H1842">
        <v>0.22</v>
      </c>
      <c r="I1842" t="s">
        <v>1191</v>
      </c>
      <c r="J1842">
        <v>127.29600000000001</v>
      </c>
      <c r="K1842" s="5" t="str">
        <f>IF(salesD_1[[#This Row],[Total_Amount]]&gt;=2000,"High",IF(salesD_1[[#This Row],[Total_Amount]]&gt;=1000,"Medium","Low"))</f>
        <v>Low</v>
      </c>
    </row>
    <row r="1843" spans="1:11" x14ac:dyDescent="0.3">
      <c r="A1843" t="s">
        <v>3038</v>
      </c>
      <c r="B1843" s="2">
        <v>45489</v>
      </c>
      <c r="C1843" t="s">
        <v>239</v>
      </c>
      <c r="D1843" t="s">
        <v>1056</v>
      </c>
      <c r="E1843" t="s">
        <v>1159</v>
      </c>
      <c r="F1843">
        <v>2</v>
      </c>
      <c r="G1843">
        <v>966.71</v>
      </c>
      <c r="H1843">
        <v>0.11</v>
      </c>
      <c r="I1843" t="s">
        <v>1189</v>
      </c>
      <c r="J1843">
        <v>1720.7438</v>
      </c>
      <c r="K1843" s="5" t="str">
        <f>IF(salesD_1[[#This Row],[Total_Amount]]&gt;=2000,"High",IF(salesD_1[[#This Row],[Total_Amount]]&gt;=1000,"Medium","Low"))</f>
        <v>Medium</v>
      </c>
    </row>
    <row r="1844" spans="1:11" x14ac:dyDescent="0.3">
      <c r="A1844" t="s">
        <v>3039</v>
      </c>
      <c r="B1844" s="2">
        <v>45761</v>
      </c>
      <c r="C1844" t="s">
        <v>562</v>
      </c>
      <c r="D1844" t="s">
        <v>913</v>
      </c>
      <c r="E1844" t="s">
        <v>1162</v>
      </c>
      <c r="F1844">
        <v>2</v>
      </c>
      <c r="G1844">
        <v>873.94</v>
      </c>
      <c r="H1844">
        <v>0.14000000000000001</v>
      </c>
      <c r="I1844" t="s">
        <v>1194</v>
      </c>
      <c r="J1844">
        <v>1503.1768</v>
      </c>
      <c r="K1844" s="5" t="str">
        <f>IF(salesD_1[[#This Row],[Total_Amount]]&gt;=2000,"High",IF(salesD_1[[#This Row],[Total_Amount]]&gt;=1000,"Medium","Low"))</f>
        <v>Medium</v>
      </c>
    </row>
    <row r="1845" spans="1:11" x14ac:dyDescent="0.3">
      <c r="A1845" t="s">
        <v>3040</v>
      </c>
      <c r="B1845" s="2">
        <v>45379</v>
      </c>
      <c r="C1845" t="s">
        <v>272</v>
      </c>
      <c r="D1845" t="s">
        <v>787</v>
      </c>
      <c r="E1845" t="s">
        <v>1131</v>
      </c>
      <c r="F1845">
        <v>1</v>
      </c>
      <c r="G1845">
        <v>140.24</v>
      </c>
      <c r="H1845">
        <v>0.27</v>
      </c>
      <c r="I1845" t="s">
        <v>1189</v>
      </c>
      <c r="J1845">
        <v>102.37520000000001</v>
      </c>
      <c r="K1845" s="5" t="str">
        <f>IF(salesD_1[[#This Row],[Total_Amount]]&gt;=2000,"High",IF(salesD_1[[#This Row],[Total_Amount]]&gt;=1000,"Medium","Low"))</f>
        <v>Low</v>
      </c>
    </row>
    <row r="1846" spans="1:11" x14ac:dyDescent="0.3">
      <c r="A1846" t="s">
        <v>3041</v>
      </c>
      <c r="B1846" s="2">
        <v>45716</v>
      </c>
      <c r="C1846" t="s">
        <v>347</v>
      </c>
      <c r="D1846" t="s">
        <v>939</v>
      </c>
      <c r="E1846" t="s">
        <v>1138</v>
      </c>
      <c r="F1846">
        <v>2</v>
      </c>
      <c r="G1846">
        <v>549.91999999999996</v>
      </c>
      <c r="H1846">
        <v>0.28000000000000003</v>
      </c>
      <c r="I1846" t="s">
        <v>1189</v>
      </c>
      <c r="J1846">
        <v>791.88479999999993</v>
      </c>
      <c r="K1846" s="5" t="str">
        <f>IF(salesD_1[[#This Row],[Total_Amount]]&gt;=2000,"High",IF(salesD_1[[#This Row],[Total_Amount]]&gt;=1000,"Medium","Low"))</f>
        <v>Low</v>
      </c>
    </row>
    <row r="1847" spans="1:11" x14ac:dyDescent="0.3">
      <c r="A1847" t="s">
        <v>3042</v>
      </c>
      <c r="B1847" s="2">
        <v>45364</v>
      </c>
      <c r="C1847" t="s">
        <v>219</v>
      </c>
      <c r="D1847" t="s">
        <v>855</v>
      </c>
      <c r="E1847" t="s">
        <v>1138</v>
      </c>
      <c r="F1847">
        <v>4</v>
      </c>
      <c r="G1847">
        <v>715.88</v>
      </c>
      <c r="H1847">
        <v>0.19</v>
      </c>
      <c r="I1847" t="s">
        <v>1191</v>
      </c>
      <c r="J1847">
        <v>2319.4512</v>
      </c>
      <c r="K1847" s="5" t="str">
        <f>IF(salesD_1[[#This Row],[Total_Amount]]&gt;=2000,"High",IF(salesD_1[[#This Row],[Total_Amount]]&gt;=1000,"Medium","Low"))</f>
        <v>High</v>
      </c>
    </row>
    <row r="1848" spans="1:11" x14ac:dyDescent="0.3">
      <c r="A1848" t="s">
        <v>3043</v>
      </c>
      <c r="B1848" s="2">
        <v>45752</v>
      </c>
      <c r="C1848" t="s">
        <v>595</v>
      </c>
      <c r="D1848" t="s">
        <v>797</v>
      </c>
      <c r="E1848" t="s">
        <v>1147</v>
      </c>
      <c r="F1848">
        <v>3</v>
      </c>
      <c r="G1848">
        <v>591.9</v>
      </c>
      <c r="H1848">
        <v>0.27</v>
      </c>
      <c r="I1848" t="s">
        <v>1189</v>
      </c>
      <c r="J1848">
        <v>1296.261</v>
      </c>
      <c r="K1848" s="5" t="str">
        <f>IF(salesD_1[[#This Row],[Total_Amount]]&gt;=2000,"High",IF(salesD_1[[#This Row],[Total_Amount]]&gt;=1000,"Medium","Low"))</f>
        <v>Medium</v>
      </c>
    </row>
    <row r="1849" spans="1:11" x14ac:dyDescent="0.3">
      <c r="A1849" t="s">
        <v>3044</v>
      </c>
      <c r="B1849" s="2">
        <v>45883</v>
      </c>
      <c r="C1849" t="s">
        <v>602</v>
      </c>
      <c r="D1849" t="s">
        <v>872</v>
      </c>
      <c r="E1849" t="s">
        <v>1154</v>
      </c>
      <c r="F1849">
        <v>2</v>
      </c>
      <c r="G1849">
        <v>523.14</v>
      </c>
      <c r="H1849">
        <v>0.13</v>
      </c>
      <c r="I1849" t="s">
        <v>1191</v>
      </c>
      <c r="J1849">
        <v>910.2636</v>
      </c>
      <c r="K1849" s="5" t="str">
        <f>IF(salesD_1[[#This Row],[Total_Amount]]&gt;=2000,"High",IF(salesD_1[[#This Row],[Total_Amount]]&gt;=1000,"Medium","Low"))</f>
        <v>Low</v>
      </c>
    </row>
    <row r="1850" spans="1:11" x14ac:dyDescent="0.3">
      <c r="A1850" t="s">
        <v>3045</v>
      </c>
      <c r="B1850" s="2">
        <v>45477</v>
      </c>
      <c r="C1850" t="s">
        <v>385</v>
      </c>
      <c r="D1850" t="s">
        <v>1020</v>
      </c>
      <c r="E1850" t="s">
        <v>1164</v>
      </c>
      <c r="F1850">
        <v>2</v>
      </c>
      <c r="G1850">
        <v>478.62</v>
      </c>
      <c r="H1850">
        <v>0.17</v>
      </c>
      <c r="I1850" t="s">
        <v>1194</v>
      </c>
      <c r="J1850">
        <v>794.50919999999996</v>
      </c>
      <c r="K1850" s="5" t="str">
        <f>IF(salesD_1[[#This Row],[Total_Amount]]&gt;=2000,"High",IF(salesD_1[[#This Row],[Total_Amount]]&gt;=1000,"Medium","Low"))</f>
        <v>Low</v>
      </c>
    </row>
    <row r="1851" spans="1:11" x14ac:dyDescent="0.3">
      <c r="A1851" t="s">
        <v>3046</v>
      </c>
      <c r="B1851" s="2">
        <v>45556</v>
      </c>
      <c r="C1851" t="s">
        <v>491</v>
      </c>
      <c r="D1851" t="s">
        <v>1059</v>
      </c>
      <c r="E1851" t="s">
        <v>1122</v>
      </c>
      <c r="F1851">
        <v>4</v>
      </c>
      <c r="G1851">
        <v>740.5</v>
      </c>
      <c r="H1851">
        <v>0.17</v>
      </c>
      <c r="I1851" t="s">
        <v>1191</v>
      </c>
      <c r="J1851">
        <v>2458.46</v>
      </c>
      <c r="K1851" s="5" t="str">
        <f>IF(salesD_1[[#This Row],[Total_Amount]]&gt;=2000,"High",IF(salesD_1[[#This Row],[Total_Amount]]&gt;=1000,"Medium","Low"))</f>
        <v>High</v>
      </c>
    </row>
    <row r="1852" spans="1:11" x14ac:dyDescent="0.3">
      <c r="A1852" t="s">
        <v>3047</v>
      </c>
      <c r="B1852" s="2">
        <v>45465</v>
      </c>
      <c r="C1852" t="s">
        <v>221</v>
      </c>
      <c r="D1852" t="s">
        <v>948</v>
      </c>
      <c r="E1852" t="s">
        <v>1126</v>
      </c>
      <c r="F1852">
        <v>1</v>
      </c>
      <c r="G1852">
        <v>780.24</v>
      </c>
      <c r="H1852">
        <v>0.04</v>
      </c>
      <c r="I1852" t="s">
        <v>1194</v>
      </c>
      <c r="J1852">
        <v>749.03039999999999</v>
      </c>
      <c r="K1852" s="5" t="str">
        <f>IF(salesD_1[[#This Row],[Total_Amount]]&gt;=2000,"High",IF(salesD_1[[#This Row],[Total_Amount]]&gt;=1000,"Medium","Low"))</f>
        <v>Low</v>
      </c>
    </row>
    <row r="1853" spans="1:11" x14ac:dyDescent="0.3">
      <c r="A1853" t="s">
        <v>3048</v>
      </c>
      <c r="B1853" s="2">
        <v>45552</v>
      </c>
      <c r="C1853" t="s">
        <v>213</v>
      </c>
      <c r="D1853" t="s">
        <v>1023</v>
      </c>
      <c r="E1853" t="s">
        <v>1169</v>
      </c>
      <c r="F1853">
        <v>4</v>
      </c>
      <c r="G1853">
        <v>579.24</v>
      </c>
      <c r="H1853">
        <v>0.04</v>
      </c>
      <c r="I1853" t="s">
        <v>1194</v>
      </c>
      <c r="J1853">
        <v>2224.2815999999998</v>
      </c>
      <c r="K1853" s="5" t="str">
        <f>IF(salesD_1[[#This Row],[Total_Amount]]&gt;=2000,"High",IF(salesD_1[[#This Row],[Total_Amount]]&gt;=1000,"Medium","Low"))</f>
        <v>High</v>
      </c>
    </row>
    <row r="1854" spans="1:11" x14ac:dyDescent="0.3">
      <c r="A1854" t="s">
        <v>3049</v>
      </c>
      <c r="B1854" s="2">
        <v>45635</v>
      </c>
      <c r="C1854" t="s">
        <v>595</v>
      </c>
      <c r="D1854" t="s">
        <v>792</v>
      </c>
      <c r="E1854" t="s">
        <v>1126</v>
      </c>
      <c r="F1854">
        <v>3</v>
      </c>
      <c r="G1854">
        <v>268.95</v>
      </c>
      <c r="H1854">
        <v>0.04</v>
      </c>
      <c r="I1854" t="s">
        <v>1191</v>
      </c>
      <c r="J1854">
        <v>774.57599999999991</v>
      </c>
      <c r="K1854" s="5" t="str">
        <f>IF(salesD_1[[#This Row],[Total_Amount]]&gt;=2000,"High",IF(salesD_1[[#This Row],[Total_Amount]]&gt;=1000,"Medium","Low"))</f>
        <v>Low</v>
      </c>
    </row>
    <row r="1855" spans="1:11" x14ac:dyDescent="0.3">
      <c r="A1855" t="s">
        <v>3050</v>
      </c>
      <c r="B1855" s="2">
        <v>45740</v>
      </c>
      <c r="C1855" t="s">
        <v>497</v>
      </c>
      <c r="D1855" t="s">
        <v>807</v>
      </c>
      <c r="E1855" t="s">
        <v>1134</v>
      </c>
      <c r="F1855">
        <v>1</v>
      </c>
      <c r="G1855">
        <v>47.47</v>
      </c>
      <c r="H1855">
        <v>0.28000000000000003</v>
      </c>
      <c r="I1855" t="s">
        <v>1189</v>
      </c>
      <c r="J1855">
        <v>34.178400000000003</v>
      </c>
      <c r="K1855" s="5" t="str">
        <f>IF(salesD_1[[#This Row],[Total_Amount]]&gt;=2000,"High",IF(salesD_1[[#This Row],[Total_Amount]]&gt;=1000,"Medium","Low"))</f>
        <v>Low</v>
      </c>
    </row>
    <row r="1856" spans="1:11" x14ac:dyDescent="0.3">
      <c r="A1856" t="s">
        <v>3051</v>
      </c>
      <c r="B1856" s="2">
        <v>45796</v>
      </c>
      <c r="C1856" t="s">
        <v>431</v>
      </c>
      <c r="D1856" t="s">
        <v>907</v>
      </c>
      <c r="E1856" t="s">
        <v>1172</v>
      </c>
      <c r="F1856">
        <v>3</v>
      </c>
      <c r="G1856">
        <v>858.81</v>
      </c>
      <c r="H1856">
        <v>7.0000000000000007E-2</v>
      </c>
      <c r="I1856" t="s">
        <v>1189</v>
      </c>
      <c r="J1856">
        <v>2396.0799000000002</v>
      </c>
      <c r="K1856" s="5" t="str">
        <f>IF(salesD_1[[#This Row],[Total_Amount]]&gt;=2000,"High",IF(salesD_1[[#This Row],[Total_Amount]]&gt;=1000,"Medium","Low"))</f>
        <v>High</v>
      </c>
    </row>
    <row r="1857" spans="1:11" x14ac:dyDescent="0.3">
      <c r="A1857" t="s">
        <v>3052</v>
      </c>
      <c r="B1857" s="2">
        <v>45710</v>
      </c>
      <c r="C1857" t="s">
        <v>504</v>
      </c>
      <c r="D1857" t="s">
        <v>861</v>
      </c>
      <c r="E1857" t="s">
        <v>1154</v>
      </c>
      <c r="F1857">
        <v>3</v>
      </c>
      <c r="G1857">
        <v>569.98</v>
      </c>
      <c r="H1857">
        <v>0.05</v>
      </c>
      <c r="I1857" t="s">
        <v>1189</v>
      </c>
      <c r="J1857">
        <v>1624.443</v>
      </c>
      <c r="K1857" s="5" t="str">
        <f>IF(salesD_1[[#This Row],[Total_Amount]]&gt;=2000,"High",IF(salesD_1[[#This Row],[Total_Amount]]&gt;=1000,"Medium","Low"))</f>
        <v>Medium</v>
      </c>
    </row>
    <row r="1858" spans="1:11" x14ac:dyDescent="0.3">
      <c r="A1858" t="s">
        <v>3053</v>
      </c>
      <c r="B1858" s="2">
        <v>45596</v>
      </c>
      <c r="C1858" t="s">
        <v>529</v>
      </c>
      <c r="D1858" t="s">
        <v>1035</v>
      </c>
      <c r="E1858" t="s">
        <v>1159</v>
      </c>
      <c r="F1858">
        <v>3</v>
      </c>
      <c r="G1858">
        <v>306.52</v>
      </c>
      <c r="H1858">
        <v>0.01</v>
      </c>
      <c r="I1858" t="s">
        <v>1194</v>
      </c>
      <c r="J1858">
        <v>910.36439999999993</v>
      </c>
      <c r="K1858" s="5" t="str">
        <f>IF(salesD_1[[#This Row],[Total_Amount]]&gt;=2000,"High",IF(salesD_1[[#This Row],[Total_Amount]]&gt;=1000,"Medium","Low"))</f>
        <v>Low</v>
      </c>
    </row>
    <row r="1859" spans="1:11" x14ac:dyDescent="0.3">
      <c r="A1859" t="s">
        <v>3054</v>
      </c>
      <c r="B1859" s="2">
        <v>45354</v>
      </c>
      <c r="C1859" t="s">
        <v>146</v>
      </c>
      <c r="D1859" t="s">
        <v>980</v>
      </c>
      <c r="E1859" t="s">
        <v>1162</v>
      </c>
      <c r="F1859">
        <v>3</v>
      </c>
      <c r="G1859">
        <v>184.67</v>
      </c>
      <c r="H1859">
        <v>0.03</v>
      </c>
      <c r="I1859" t="s">
        <v>1194</v>
      </c>
      <c r="J1859">
        <v>537.38969999999995</v>
      </c>
      <c r="K1859" s="5" t="str">
        <f>IF(salesD_1[[#This Row],[Total_Amount]]&gt;=2000,"High",IF(salesD_1[[#This Row],[Total_Amount]]&gt;=1000,"Medium","Low"))</f>
        <v>Low</v>
      </c>
    </row>
    <row r="1860" spans="1:11" x14ac:dyDescent="0.3">
      <c r="A1860" t="s">
        <v>3055</v>
      </c>
      <c r="B1860" s="2">
        <v>45428</v>
      </c>
      <c r="C1860" t="s">
        <v>763</v>
      </c>
      <c r="D1860" t="s">
        <v>885</v>
      </c>
      <c r="E1860" t="s">
        <v>1138</v>
      </c>
      <c r="F1860">
        <v>4</v>
      </c>
      <c r="G1860">
        <v>189.56</v>
      </c>
      <c r="H1860">
        <v>0</v>
      </c>
      <c r="I1860" t="s">
        <v>1194</v>
      </c>
      <c r="J1860">
        <v>758.24</v>
      </c>
      <c r="K1860" s="5" t="str">
        <f>IF(salesD_1[[#This Row],[Total_Amount]]&gt;=2000,"High",IF(salesD_1[[#This Row],[Total_Amount]]&gt;=1000,"Medium","Low"))</f>
        <v>Low</v>
      </c>
    </row>
    <row r="1861" spans="1:11" x14ac:dyDescent="0.3">
      <c r="A1861" t="s">
        <v>3056</v>
      </c>
      <c r="B1861" s="2">
        <v>45511</v>
      </c>
      <c r="C1861" t="s">
        <v>357</v>
      </c>
      <c r="D1861" t="s">
        <v>1038</v>
      </c>
      <c r="E1861" t="s">
        <v>1138</v>
      </c>
      <c r="F1861">
        <v>1</v>
      </c>
      <c r="G1861">
        <v>805.24</v>
      </c>
      <c r="H1861">
        <v>0.04</v>
      </c>
      <c r="I1861" t="s">
        <v>1191</v>
      </c>
      <c r="J1861">
        <v>773.03039999999999</v>
      </c>
      <c r="K1861" s="5" t="str">
        <f>IF(salesD_1[[#This Row],[Total_Amount]]&gt;=2000,"High",IF(salesD_1[[#This Row],[Total_Amount]]&gt;=1000,"Medium","Low"))</f>
        <v>Low</v>
      </c>
    </row>
    <row r="1862" spans="1:11" x14ac:dyDescent="0.3">
      <c r="A1862" t="s">
        <v>3057</v>
      </c>
      <c r="B1862" s="2">
        <v>45549</v>
      </c>
      <c r="C1862" t="s">
        <v>328</v>
      </c>
      <c r="D1862" t="s">
        <v>974</v>
      </c>
      <c r="E1862" t="s">
        <v>1172</v>
      </c>
      <c r="F1862">
        <v>3</v>
      </c>
      <c r="G1862">
        <v>683.74</v>
      </c>
      <c r="H1862">
        <v>0.24</v>
      </c>
      <c r="I1862" t="s">
        <v>1189</v>
      </c>
      <c r="J1862">
        <v>1558.9272000000001</v>
      </c>
      <c r="K1862" s="5" t="str">
        <f>IF(salesD_1[[#This Row],[Total_Amount]]&gt;=2000,"High",IF(salesD_1[[#This Row],[Total_Amount]]&gt;=1000,"Medium","Low"))</f>
        <v>Medium</v>
      </c>
    </row>
    <row r="1863" spans="1:11" x14ac:dyDescent="0.3">
      <c r="A1863" t="s">
        <v>3058</v>
      </c>
      <c r="B1863" s="2">
        <v>45573</v>
      </c>
      <c r="C1863" t="s">
        <v>360</v>
      </c>
      <c r="D1863" t="s">
        <v>980</v>
      </c>
      <c r="E1863" t="s">
        <v>1175</v>
      </c>
      <c r="F1863">
        <v>3</v>
      </c>
      <c r="G1863">
        <v>439.21</v>
      </c>
      <c r="H1863">
        <v>0.28000000000000003</v>
      </c>
      <c r="I1863" t="s">
        <v>1194</v>
      </c>
      <c r="J1863">
        <v>948.69359999999983</v>
      </c>
      <c r="K1863" s="5" t="str">
        <f>IF(salesD_1[[#This Row],[Total_Amount]]&gt;=2000,"High",IF(salesD_1[[#This Row],[Total_Amount]]&gt;=1000,"Medium","Low"))</f>
        <v>Low</v>
      </c>
    </row>
    <row r="1864" spans="1:11" x14ac:dyDescent="0.3">
      <c r="A1864" t="s">
        <v>3059</v>
      </c>
      <c r="B1864" s="2">
        <v>45904</v>
      </c>
      <c r="C1864" t="s">
        <v>229</v>
      </c>
      <c r="D1864" t="s">
        <v>1010</v>
      </c>
      <c r="E1864" t="s">
        <v>1141</v>
      </c>
      <c r="F1864">
        <v>1</v>
      </c>
      <c r="G1864">
        <v>126.92</v>
      </c>
      <c r="H1864">
        <v>0.24</v>
      </c>
      <c r="I1864" t="s">
        <v>1194</v>
      </c>
      <c r="J1864">
        <v>96.459199999999996</v>
      </c>
      <c r="K1864" s="5" t="str">
        <f>IF(salesD_1[[#This Row],[Total_Amount]]&gt;=2000,"High",IF(salesD_1[[#This Row],[Total_Amount]]&gt;=1000,"Medium","Low"))</f>
        <v>Low</v>
      </c>
    </row>
    <row r="1865" spans="1:11" x14ac:dyDescent="0.3">
      <c r="A1865" t="s">
        <v>3060</v>
      </c>
      <c r="B1865" s="2">
        <v>45489</v>
      </c>
      <c r="C1865" t="s">
        <v>23</v>
      </c>
      <c r="D1865" t="s">
        <v>1032</v>
      </c>
      <c r="E1865" t="s">
        <v>1134</v>
      </c>
      <c r="F1865">
        <v>4</v>
      </c>
      <c r="G1865">
        <v>834.7</v>
      </c>
      <c r="H1865">
        <v>0.14000000000000001</v>
      </c>
      <c r="I1865" t="s">
        <v>1189</v>
      </c>
      <c r="J1865">
        <v>2871.3679999999999</v>
      </c>
      <c r="K1865" s="5" t="str">
        <f>IF(salesD_1[[#This Row],[Total_Amount]]&gt;=2000,"High",IF(salesD_1[[#This Row],[Total_Amount]]&gt;=1000,"Medium","Low"))</f>
        <v>High</v>
      </c>
    </row>
    <row r="1866" spans="1:11" x14ac:dyDescent="0.3">
      <c r="A1866" t="s">
        <v>3061</v>
      </c>
      <c r="B1866" s="2">
        <v>45909</v>
      </c>
      <c r="C1866" t="s">
        <v>552</v>
      </c>
      <c r="D1866" t="s">
        <v>936</v>
      </c>
      <c r="E1866" t="s">
        <v>1157</v>
      </c>
      <c r="F1866">
        <v>2</v>
      </c>
      <c r="G1866">
        <v>271.88</v>
      </c>
      <c r="H1866">
        <v>0.11</v>
      </c>
      <c r="I1866" t="s">
        <v>1194</v>
      </c>
      <c r="J1866">
        <v>483.94639999999998</v>
      </c>
      <c r="K1866" s="5" t="str">
        <f>IF(salesD_1[[#This Row],[Total_Amount]]&gt;=2000,"High",IF(salesD_1[[#This Row],[Total_Amount]]&gt;=1000,"Medium","Low"))</f>
        <v>Low</v>
      </c>
    </row>
    <row r="1867" spans="1:11" x14ac:dyDescent="0.3">
      <c r="A1867" t="s">
        <v>3062</v>
      </c>
      <c r="B1867" s="2">
        <v>45720</v>
      </c>
      <c r="C1867" t="s">
        <v>759</v>
      </c>
      <c r="D1867" t="s">
        <v>834</v>
      </c>
      <c r="E1867" t="s">
        <v>1122</v>
      </c>
      <c r="F1867">
        <v>4</v>
      </c>
      <c r="G1867">
        <v>972.14</v>
      </c>
      <c r="H1867">
        <v>0.25</v>
      </c>
      <c r="I1867" t="s">
        <v>1189</v>
      </c>
      <c r="J1867">
        <v>2916.42</v>
      </c>
      <c r="K1867" s="5" t="str">
        <f>IF(salesD_1[[#This Row],[Total_Amount]]&gt;=2000,"High",IF(salesD_1[[#This Row],[Total_Amount]]&gt;=1000,"Medium","Low"))</f>
        <v>High</v>
      </c>
    </row>
    <row r="1868" spans="1:11" x14ac:dyDescent="0.3">
      <c r="A1868" t="s">
        <v>3063</v>
      </c>
      <c r="B1868" s="2">
        <v>45831</v>
      </c>
      <c r="C1868" t="s">
        <v>196</v>
      </c>
      <c r="D1868" t="s">
        <v>939</v>
      </c>
      <c r="E1868" t="s">
        <v>1134</v>
      </c>
      <c r="F1868">
        <v>3</v>
      </c>
      <c r="G1868">
        <v>523.66</v>
      </c>
      <c r="H1868">
        <v>0.27</v>
      </c>
      <c r="I1868" t="s">
        <v>1191</v>
      </c>
      <c r="J1868">
        <v>1146.8154</v>
      </c>
      <c r="K1868" s="5" t="str">
        <f>IF(salesD_1[[#This Row],[Total_Amount]]&gt;=2000,"High",IF(salesD_1[[#This Row],[Total_Amount]]&gt;=1000,"Medium","Low"))</f>
        <v>Medium</v>
      </c>
    </row>
    <row r="1869" spans="1:11" x14ac:dyDescent="0.3">
      <c r="A1869" t="s">
        <v>3064</v>
      </c>
      <c r="B1869" s="2">
        <v>45602</v>
      </c>
      <c r="C1869" t="s">
        <v>271</v>
      </c>
      <c r="D1869" t="s">
        <v>1004</v>
      </c>
      <c r="E1869" t="s">
        <v>1126</v>
      </c>
      <c r="F1869">
        <v>4</v>
      </c>
      <c r="G1869">
        <v>838.99</v>
      </c>
      <c r="H1869">
        <v>0.16</v>
      </c>
      <c r="I1869" t="s">
        <v>1189</v>
      </c>
      <c r="J1869">
        <v>2819.0064000000002</v>
      </c>
      <c r="K1869" s="5" t="str">
        <f>IF(salesD_1[[#This Row],[Total_Amount]]&gt;=2000,"High",IF(salesD_1[[#This Row],[Total_Amount]]&gt;=1000,"Medium","Low"))</f>
        <v>High</v>
      </c>
    </row>
    <row r="1870" spans="1:11" x14ac:dyDescent="0.3">
      <c r="A1870" t="s">
        <v>3065</v>
      </c>
      <c r="B1870" s="2">
        <v>45722</v>
      </c>
      <c r="C1870" t="s">
        <v>254</v>
      </c>
      <c r="D1870" t="s">
        <v>834</v>
      </c>
      <c r="E1870" t="s">
        <v>1172</v>
      </c>
      <c r="F1870">
        <v>4</v>
      </c>
      <c r="G1870">
        <v>838.7</v>
      </c>
      <c r="H1870">
        <v>0.21</v>
      </c>
      <c r="I1870" t="s">
        <v>1194</v>
      </c>
      <c r="J1870">
        <v>2650.2919999999999</v>
      </c>
      <c r="K1870" s="5" t="str">
        <f>IF(salesD_1[[#This Row],[Total_Amount]]&gt;=2000,"High",IF(salesD_1[[#This Row],[Total_Amount]]&gt;=1000,"Medium","Low"))</f>
        <v>High</v>
      </c>
    </row>
    <row r="1871" spans="1:11" x14ac:dyDescent="0.3">
      <c r="A1871" t="s">
        <v>3066</v>
      </c>
      <c r="B1871" s="2">
        <v>45794</v>
      </c>
      <c r="C1871" t="s">
        <v>671</v>
      </c>
      <c r="D1871" t="s">
        <v>1035</v>
      </c>
      <c r="E1871" t="s">
        <v>1147</v>
      </c>
      <c r="F1871">
        <v>3</v>
      </c>
      <c r="G1871">
        <v>943.24</v>
      </c>
      <c r="H1871">
        <v>0.21</v>
      </c>
      <c r="I1871" t="s">
        <v>1189</v>
      </c>
      <c r="J1871">
        <v>2235.4787999999999</v>
      </c>
      <c r="K1871" s="5" t="str">
        <f>IF(salesD_1[[#This Row],[Total_Amount]]&gt;=2000,"High",IF(salesD_1[[#This Row],[Total_Amount]]&gt;=1000,"Medium","Low"))</f>
        <v>High</v>
      </c>
    </row>
    <row r="1872" spans="1:11" x14ac:dyDescent="0.3">
      <c r="A1872" t="s">
        <v>3067</v>
      </c>
      <c r="B1872" s="2">
        <v>45659</v>
      </c>
      <c r="C1872" t="s">
        <v>491</v>
      </c>
      <c r="D1872" t="s">
        <v>787</v>
      </c>
      <c r="E1872" t="s">
        <v>1172</v>
      </c>
      <c r="F1872">
        <v>2</v>
      </c>
      <c r="G1872">
        <v>310.33</v>
      </c>
      <c r="H1872">
        <v>0.26</v>
      </c>
      <c r="I1872" t="s">
        <v>1189</v>
      </c>
      <c r="J1872">
        <v>459.28840000000002</v>
      </c>
      <c r="K1872" s="5" t="str">
        <f>IF(salesD_1[[#This Row],[Total_Amount]]&gt;=2000,"High",IF(salesD_1[[#This Row],[Total_Amount]]&gt;=1000,"Medium","Low"))</f>
        <v>Low</v>
      </c>
    </row>
    <row r="1873" spans="1:11" x14ac:dyDescent="0.3">
      <c r="A1873" t="s">
        <v>3068</v>
      </c>
      <c r="B1873" s="2">
        <v>45501</v>
      </c>
      <c r="C1873" t="s">
        <v>559</v>
      </c>
      <c r="D1873" t="s">
        <v>945</v>
      </c>
      <c r="E1873" t="s">
        <v>1117</v>
      </c>
      <c r="F1873">
        <v>3</v>
      </c>
      <c r="G1873">
        <v>201.05</v>
      </c>
      <c r="H1873">
        <v>0.23</v>
      </c>
      <c r="I1873" t="s">
        <v>1191</v>
      </c>
      <c r="J1873">
        <v>464.42550000000011</v>
      </c>
      <c r="K1873" s="5" t="str">
        <f>IF(salesD_1[[#This Row],[Total_Amount]]&gt;=2000,"High",IF(salesD_1[[#This Row],[Total_Amount]]&gt;=1000,"Medium","Low"))</f>
        <v>Low</v>
      </c>
    </row>
    <row r="1874" spans="1:11" x14ac:dyDescent="0.3">
      <c r="A1874" t="s">
        <v>3069</v>
      </c>
      <c r="B1874" s="2">
        <v>45408</v>
      </c>
      <c r="C1874" t="s">
        <v>423</v>
      </c>
      <c r="D1874" t="s">
        <v>986</v>
      </c>
      <c r="E1874" t="s">
        <v>1172</v>
      </c>
      <c r="F1874">
        <v>1</v>
      </c>
      <c r="G1874">
        <v>803.37</v>
      </c>
      <c r="H1874">
        <v>0.3</v>
      </c>
      <c r="I1874" t="s">
        <v>1191</v>
      </c>
      <c r="J1874">
        <v>562.35899999999992</v>
      </c>
      <c r="K1874" s="5" t="str">
        <f>IF(salesD_1[[#This Row],[Total_Amount]]&gt;=2000,"High",IF(salesD_1[[#This Row],[Total_Amount]]&gt;=1000,"Medium","Low"))</f>
        <v>Low</v>
      </c>
    </row>
    <row r="1875" spans="1:11" x14ac:dyDescent="0.3">
      <c r="A1875" t="s">
        <v>3070</v>
      </c>
      <c r="B1875" s="2">
        <v>45886</v>
      </c>
      <c r="C1875" t="s">
        <v>91</v>
      </c>
      <c r="D1875" t="s">
        <v>995</v>
      </c>
      <c r="E1875" t="s">
        <v>1166</v>
      </c>
      <c r="F1875">
        <v>3</v>
      </c>
      <c r="G1875">
        <v>259.98</v>
      </c>
      <c r="H1875">
        <v>7.0000000000000007E-2</v>
      </c>
      <c r="I1875" t="s">
        <v>1194</v>
      </c>
      <c r="J1875">
        <v>725.3442</v>
      </c>
      <c r="K1875" s="5" t="str">
        <f>IF(salesD_1[[#This Row],[Total_Amount]]&gt;=2000,"High",IF(salesD_1[[#This Row],[Total_Amount]]&gt;=1000,"Medium","Low"))</f>
        <v>Low</v>
      </c>
    </row>
    <row r="1876" spans="1:11" x14ac:dyDescent="0.3">
      <c r="A1876" t="s">
        <v>3071</v>
      </c>
      <c r="B1876" s="2">
        <v>45426</v>
      </c>
      <c r="C1876" t="s">
        <v>235</v>
      </c>
      <c r="D1876" t="s">
        <v>797</v>
      </c>
      <c r="E1876" t="s">
        <v>1131</v>
      </c>
      <c r="F1876">
        <v>4</v>
      </c>
      <c r="G1876">
        <v>591.9</v>
      </c>
      <c r="H1876">
        <v>0.2</v>
      </c>
      <c r="I1876" t="s">
        <v>1191</v>
      </c>
      <c r="J1876">
        <v>1894.08</v>
      </c>
      <c r="K1876" s="5" t="str">
        <f>IF(salesD_1[[#This Row],[Total_Amount]]&gt;=2000,"High",IF(salesD_1[[#This Row],[Total_Amount]]&gt;=1000,"Medium","Low"))</f>
        <v>Medium</v>
      </c>
    </row>
    <row r="1877" spans="1:11" x14ac:dyDescent="0.3">
      <c r="A1877" t="s">
        <v>3072</v>
      </c>
      <c r="B1877" s="2">
        <v>45730</v>
      </c>
      <c r="C1877" t="s">
        <v>80</v>
      </c>
      <c r="D1877" t="s">
        <v>992</v>
      </c>
      <c r="E1877" t="s">
        <v>1159</v>
      </c>
      <c r="F1877">
        <v>2</v>
      </c>
      <c r="G1877">
        <v>396.9</v>
      </c>
      <c r="H1877">
        <v>0.18</v>
      </c>
      <c r="I1877" t="s">
        <v>1191</v>
      </c>
      <c r="J1877">
        <v>650.91600000000005</v>
      </c>
      <c r="K1877" s="5" t="str">
        <f>IF(salesD_1[[#This Row],[Total_Amount]]&gt;=2000,"High",IF(salesD_1[[#This Row],[Total_Amount]]&gt;=1000,"Medium","Low"))</f>
        <v>Low</v>
      </c>
    </row>
    <row r="1878" spans="1:11" x14ac:dyDescent="0.3">
      <c r="A1878" t="s">
        <v>3073</v>
      </c>
      <c r="B1878" s="2">
        <v>45731</v>
      </c>
      <c r="C1878" t="s">
        <v>719</v>
      </c>
      <c r="D1878" t="s">
        <v>1107</v>
      </c>
      <c r="E1878" t="s">
        <v>1126</v>
      </c>
      <c r="F1878">
        <v>1</v>
      </c>
      <c r="G1878">
        <v>176.84</v>
      </c>
      <c r="H1878">
        <v>0.19</v>
      </c>
      <c r="I1878" t="s">
        <v>1189</v>
      </c>
      <c r="J1878">
        <v>143.24039999999999</v>
      </c>
      <c r="K1878" s="5" t="str">
        <f>IF(salesD_1[[#This Row],[Total_Amount]]&gt;=2000,"High",IF(salesD_1[[#This Row],[Total_Amount]]&gt;=1000,"Medium","Low"))</f>
        <v>Low</v>
      </c>
    </row>
    <row r="1879" spans="1:11" x14ac:dyDescent="0.3">
      <c r="A1879" t="s">
        <v>3074</v>
      </c>
      <c r="B1879" s="2">
        <v>45272</v>
      </c>
      <c r="C1879" t="s">
        <v>426</v>
      </c>
      <c r="D1879" t="s">
        <v>885</v>
      </c>
      <c r="E1879" t="s">
        <v>1117</v>
      </c>
      <c r="F1879">
        <v>2</v>
      </c>
      <c r="G1879">
        <v>614.21</v>
      </c>
      <c r="H1879">
        <v>0.11</v>
      </c>
      <c r="I1879" t="s">
        <v>1191</v>
      </c>
      <c r="J1879">
        <v>1093.2937999999999</v>
      </c>
      <c r="K1879" s="5" t="str">
        <f>IF(salesD_1[[#This Row],[Total_Amount]]&gt;=2000,"High",IF(salesD_1[[#This Row],[Total_Amount]]&gt;=1000,"Medium","Low"))</f>
        <v>Medium</v>
      </c>
    </row>
    <row r="1880" spans="1:11" x14ac:dyDescent="0.3">
      <c r="A1880" t="s">
        <v>3075</v>
      </c>
      <c r="B1880" s="2">
        <v>45584</v>
      </c>
      <c r="C1880" t="s">
        <v>214</v>
      </c>
      <c r="D1880" t="s">
        <v>1291</v>
      </c>
      <c r="E1880" t="s">
        <v>1144</v>
      </c>
      <c r="F1880">
        <v>3</v>
      </c>
      <c r="G1880">
        <v>604.66</v>
      </c>
      <c r="H1880">
        <v>0.18</v>
      </c>
      <c r="I1880" t="s">
        <v>1194</v>
      </c>
      <c r="J1880">
        <v>1487.4636</v>
      </c>
      <c r="K1880" s="5" t="str">
        <f>IF(salesD_1[[#This Row],[Total_Amount]]&gt;=2000,"High",IF(salesD_1[[#This Row],[Total_Amount]]&gt;=1000,"Medium","Low"))</f>
        <v>Medium</v>
      </c>
    </row>
    <row r="1881" spans="1:11" x14ac:dyDescent="0.3">
      <c r="A1881" t="s">
        <v>3076</v>
      </c>
      <c r="B1881" s="2">
        <v>45534</v>
      </c>
      <c r="C1881" t="s">
        <v>779</v>
      </c>
      <c r="D1881" t="s">
        <v>797</v>
      </c>
      <c r="E1881" t="s">
        <v>1159</v>
      </c>
      <c r="F1881">
        <v>3</v>
      </c>
      <c r="G1881">
        <v>24.29</v>
      </c>
      <c r="H1881">
        <v>0.12</v>
      </c>
      <c r="I1881" t="s">
        <v>1191</v>
      </c>
      <c r="J1881">
        <v>64.125600000000006</v>
      </c>
      <c r="K1881" s="5" t="str">
        <f>IF(salesD_1[[#This Row],[Total_Amount]]&gt;=2000,"High",IF(salesD_1[[#This Row],[Total_Amount]]&gt;=1000,"Medium","Low"))</f>
        <v>Low</v>
      </c>
    </row>
    <row r="1882" spans="1:11" x14ac:dyDescent="0.3">
      <c r="A1882" t="s">
        <v>3077</v>
      </c>
      <c r="B1882" s="2">
        <v>45482</v>
      </c>
      <c r="C1882" t="s">
        <v>231</v>
      </c>
      <c r="D1882" t="s">
        <v>1001</v>
      </c>
      <c r="E1882" t="s">
        <v>1157</v>
      </c>
      <c r="F1882">
        <v>1</v>
      </c>
      <c r="G1882">
        <v>503.95</v>
      </c>
      <c r="H1882">
        <v>0.24</v>
      </c>
      <c r="I1882" t="s">
        <v>1191</v>
      </c>
      <c r="J1882">
        <v>383.00200000000001</v>
      </c>
      <c r="K1882" s="5" t="str">
        <f>IF(salesD_1[[#This Row],[Total_Amount]]&gt;=2000,"High",IF(salesD_1[[#This Row],[Total_Amount]]&gt;=1000,"Medium","Low"))</f>
        <v>Low</v>
      </c>
    </row>
    <row r="1883" spans="1:11" x14ac:dyDescent="0.3">
      <c r="A1883" t="s">
        <v>3078</v>
      </c>
      <c r="B1883" s="2">
        <v>45475</v>
      </c>
      <c r="C1883" t="s">
        <v>519</v>
      </c>
      <c r="D1883" t="s">
        <v>965</v>
      </c>
      <c r="E1883" t="s">
        <v>1164</v>
      </c>
      <c r="F1883">
        <v>4</v>
      </c>
      <c r="G1883">
        <v>860.78</v>
      </c>
      <c r="H1883">
        <v>0.03</v>
      </c>
      <c r="I1883" t="s">
        <v>1189</v>
      </c>
      <c r="J1883">
        <v>3339.8263999999999</v>
      </c>
      <c r="K1883" s="5" t="str">
        <f>IF(salesD_1[[#This Row],[Total_Amount]]&gt;=2000,"High",IF(salesD_1[[#This Row],[Total_Amount]]&gt;=1000,"Medium","Low"))</f>
        <v>High</v>
      </c>
    </row>
    <row r="1884" spans="1:11" x14ac:dyDescent="0.3">
      <c r="A1884" t="s">
        <v>3079</v>
      </c>
      <c r="B1884" s="2">
        <v>45234</v>
      </c>
      <c r="C1884" t="s">
        <v>342</v>
      </c>
      <c r="D1884" t="s">
        <v>936</v>
      </c>
      <c r="E1884" t="s">
        <v>1131</v>
      </c>
      <c r="F1884">
        <v>3</v>
      </c>
      <c r="G1884">
        <v>41.97</v>
      </c>
      <c r="H1884">
        <v>0.03</v>
      </c>
      <c r="I1884" t="s">
        <v>1194</v>
      </c>
      <c r="J1884">
        <v>122.1327</v>
      </c>
      <c r="K1884" s="5" t="str">
        <f>IF(salesD_1[[#This Row],[Total_Amount]]&gt;=2000,"High",IF(salesD_1[[#This Row],[Total_Amount]]&gt;=1000,"Medium","Low"))</f>
        <v>Low</v>
      </c>
    </row>
    <row r="1885" spans="1:11" x14ac:dyDescent="0.3">
      <c r="A1885" t="s">
        <v>3080</v>
      </c>
      <c r="B1885" s="2">
        <v>45397</v>
      </c>
      <c r="C1885" t="s">
        <v>85</v>
      </c>
      <c r="D1885" t="s">
        <v>848</v>
      </c>
      <c r="E1885" t="s">
        <v>1138</v>
      </c>
      <c r="F1885">
        <v>1</v>
      </c>
      <c r="G1885">
        <v>649.59</v>
      </c>
      <c r="H1885">
        <v>0.12</v>
      </c>
      <c r="I1885" t="s">
        <v>1194</v>
      </c>
      <c r="J1885">
        <v>571.63920000000007</v>
      </c>
      <c r="K1885" s="5" t="str">
        <f>IF(salesD_1[[#This Row],[Total_Amount]]&gt;=2000,"High",IF(salesD_1[[#This Row],[Total_Amount]]&gt;=1000,"Medium","Low"))</f>
        <v>Low</v>
      </c>
    </row>
    <row r="1886" spans="1:11" x14ac:dyDescent="0.3">
      <c r="A1886" t="s">
        <v>3081</v>
      </c>
      <c r="B1886" s="2">
        <v>45502</v>
      </c>
      <c r="C1886" t="s">
        <v>126</v>
      </c>
      <c r="D1886" t="s">
        <v>1001</v>
      </c>
      <c r="E1886" t="s">
        <v>1151</v>
      </c>
      <c r="F1886">
        <v>2</v>
      </c>
      <c r="G1886">
        <v>386.09</v>
      </c>
      <c r="H1886">
        <v>0.19</v>
      </c>
      <c r="I1886" t="s">
        <v>1191</v>
      </c>
      <c r="J1886">
        <v>625.46579999999994</v>
      </c>
      <c r="K1886" s="5" t="str">
        <f>IF(salesD_1[[#This Row],[Total_Amount]]&gt;=2000,"High",IF(salesD_1[[#This Row],[Total_Amount]]&gt;=1000,"Medium","Low"))</f>
        <v>Low</v>
      </c>
    </row>
    <row r="1887" spans="1:11" x14ac:dyDescent="0.3">
      <c r="A1887" t="s">
        <v>3082</v>
      </c>
      <c r="B1887" s="2">
        <v>45644</v>
      </c>
      <c r="C1887" t="s">
        <v>203</v>
      </c>
      <c r="D1887" t="s">
        <v>965</v>
      </c>
      <c r="E1887" t="s">
        <v>1159</v>
      </c>
      <c r="F1887">
        <v>1</v>
      </c>
      <c r="G1887">
        <v>891.62</v>
      </c>
      <c r="H1887">
        <v>0.06</v>
      </c>
      <c r="I1887" t="s">
        <v>1191</v>
      </c>
      <c r="J1887">
        <v>838.12279999999998</v>
      </c>
      <c r="K1887" s="5" t="str">
        <f>IF(salesD_1[[#This Row],[Total_Amount]]&gt;=2000,"High",IF(salesD_1[[#This Row],[Total_Amount]]&gt;=1000,"Medium","Low"))</f>
        <v>Low</v>
      </c>
    </row>
    <row r="1888" spans="1:11" x14ac:dyDescent="0.3">
      <c r="A1888" t="s">
        <v>3083</v>
      </c>
      <c r="B1888" s="2">
        <v>45617</v>
      </c>
      <c r="C1888" t="s">
        <v>611</v>
      </c>
      <c r="D1888" t="s">
        <v>1004</v>
      </c>
      <c r="E1888" t="s">
        <v>1166</v>
      </c>
      <c r="F1888">
        <v>2</v>
      </c>
      <c r="G1888">
        <v>558.9</v>
      </c>
      <c r="H1888">
        <v>0.05</v>
      </c>
      <c r="I1888" t="s">
        <v>1194</v>
      </c>
      <c r="J1888">
        <v>1061.9100000000001</v>
      </c>
      <c r="K1888" s="5" t="str">
        <f>IF(salesD_1[[#This Row],[Total_Amount]]&gt;=2000,"High",IF(salesD_1[[#This Row],[Total_Amount]]&gt;=1000,"Medium","Low"))</f>
        <v>Medium</v>
      </c>
    </row>
    <row r="1889" spans="1:11" x14ac:dyDescent="0.3">
      <c r="A1889" t="s">
        <v>3084</v>
      </c>
      <c r="B1889" s="2">
        <v>45797</v>
      </c>
      <c r="C1889" t="s">
        <v>567</v>
      </c>
      <c r="D1889" t="s">
        <v>792</v>
      </c>
      <c r="E1889" t="s">
        <v>1131</v>
      </c>
      <c r="F1889">
        <v>2</v>
      </c>
      <c r="G1889">
        <v>99.04</v>
      </c>
      <c r="H1889">
        <v>0.26</v>
      </c>
      <c r="I1889" t="s">
        <v>1194</v>
      </c>
      <c r="J1889">
        <v>146.57919999999999</v>
      </c>
      <c r="K1889" s="5" t="str">
        <f>IF(salesD_1[[#This Row],[Total_Amount]]&gt;=2000,"High",IF(salesD_1[[#This Row],[Total_Amount]]&gt;=1000,"Medium","Low"))</f>
        <v>Low</v>
      </c>
    </row>
    <row r="1890" spans="1:11" x14ac:dyDescent="0.3">
      <c r="A1890" t="s">
        <v>3085</v>
      </c>
      <c r="B1890" s="2">
        <v>45740</v>
      </c>
      <c r="C1890" t="s">
        <v>482</v>
      </c>
      <c r="D1890" t="s">
        <v>1291</v>
      </c>
      <c r="E1890" t="s">
        <v>1147</v>
      </c>
      <c r="F1890">
        <v>4</v>
      </c>
      <c r="G1890">
        <v>625.13</v>
      </c>
      <c r="H1890">
        <v>0.06</v>
      </c>
      <c r="I1890" t="s">
        <v>1189</v>
      </c>
      <c r="J1890">
        <v>2350.4888000000001</v>
      </c>
      <c r="K1890" s="5" t="str">
        <f>IF(salesD_1[[#This Row],[Total_Amount]]&gt;=2000,"High",IF(salesD_1[[#This Row],[Total_Amount]]&gt;=1000,"Medium","Low"))</f>
        <v>High</v>
      </c>
    </row>
    <row r="1891" spans="1:11" x14ac:dyDescent="0.3">
      <c r="A1891" t="s">
        <v>3086</v>
      </c>
      <c r="B1891" s="2">
        <v>45824</v>
      </c>
      <c r="C1891" t="s">
        <v>91</v>
      </c>
      <c r="D1891" t="s">
        <v>930</v>
      </c>
      <c r="E1891" t="s">
        <v>1175</v>
      </c>
      <c r="F1891">
        <v>4</v>
      </c>
      <c r="G1891">
        <v>38.380000000000003</v>
      </c>
      <c r="H1891">
        <v>0.16</v>
      </c>
      <c r="I1891" t="s">
        <v>1194</v>
      </c>
      <c r="J1891">
        <v>128.95679999999999</v>
      </c>
      <c r="K1891" s="5" t="str">
        <f>IF(salesD_1[[#This Row],[Total_Amount]]&gt;=2000,"High",IF(salesD_1[[#This Row],[Total_Amount]]&gt;=1000,"Medium","Low"))</f>
        <v>Low</v>
      </c>
    </row>
    <row r="1892" spans="1:11" x14ac:dyDescent="0.3">
      <c r="A1892" t="s">
        <v>3087</v>
      </c>
      <c r="B1892" s="2">
        <v>45404</v>
      </c>
      <c r="C1892" t="s">
        <v>772</v>
      </c>
      <c r="D1892" t="s">
        <v>1095</v>
      </c>
      <c r="E1892" t="s">
        <v>1154</v>
      </c>
      <c r="F1892">
        <v>4</v>
      </c>
      <c r="G1892">
        <v>731.72</v>
      </c>
      <c r="H1892">
        <v>0.22</v>
      </c>
      <c r="I1892" t="s">
        <v>1194</v>
      </c>
      <c r="J1892">
        <v>2282.9663999999998</v>
      </c>
      <c r="K1892" s="5" t="str">
        <f>IF(salesD_1[[#This Row],[Total_Amount]]&gt;=2000,"High",IF(salesD_1[[#This Row],[Total_Amount]]&gt;=1000,"Medium","Low"))</f>
        <v>High</v>
      </c>
    </row>
    <row r="1893" spans="1:11" x14ac:dyDescent="0.3">
      <c r="A1893" t="s">
        <v>3088</v>
      </c>
      <c r="B1893" s="2">
        <v>45916</v>
      </c>
      <c r="C1893" t="s">
        <v>723</v>
      </c>
      <c r="D1893" t="s">
        <v>1056</v>
      </c>
      <c r="E1893" t="s">
        <v>1178</v>
      </c>
      <c r="F1893">
        <v>3</v>
      </c>
      <c r="G1893">
        <v>825.33</v>
      </c>
      <c r="H1893">
        <v>0.21</v>
      </c>
      <c r="I1893" t="s">
        <v>1189</v>
      </c>
      <c r="J1893">
        <v>1956.0320999999999</v>
      </c>
      <c r="K1893" s="5" t="str">
        <f>IF(salesD_1[[#This Row],[Total_Amount]]&gt;=2000,"High",IF(salesD_1[[#This Row],[Total_Amount]]&gt;=1000,"Medium","Low"))</f>
        <v>Medium</v>
      </c>
    </row>
    <row r="1894" spans="1:11" x14ac:dyDescent="0.3">
      <c r="A1894" t="s">
        <v>3089</v>
      </c>
      <c r="B1894" s="2">
        <v>45269</v>
      </c>
      <c r="C1894" t="s">
        <v>137</v>
      </c>
      <c r="D1894" t="s">
        <v>1023</v>
      </c>
      <c r="E1894" t="s">
        <v>1164</v>
      </c>
      <c r="F1894">
        <v>2</v>
      </c>
      <c r="G1894">
        <v>47.3</v>
      </c>
      <c r="H1894">
        <v>0.01</v>
      </c>
      <c r="I1894" t="s">
        <v>1191</v>
      </c>
      <c r="J1894">
        <v>93.653999999999996</v>
      </c>
      <c r="K1894" s="5" t="str">
        <f>IF(salesD_1[[#This Row],[Total_Amount]]&gt;=2000,"High",IF(salesD_1[[#This Row],[Total_Amount]]&gt;=1000,"Medium","Low"))</f>
        <v>Low</v>
      </c>
    </row>
    <row r="1895" spans="1:11" x14ac:dyDescent="0.3">
      <c r="A1895" t="s">
        <v>3090</v>
      </c>
      <c r="B1895" s="2">
        <v>45493</v>
      </c>
      <c r="C1895" t="s">
        <v>304</v>
      </c>
      <c r="D1895" t="s">
        <v>1029</v>
      </c>
      <c r="E1895" t="s">
        <v>1172</v>
      </c>
      <c r="F1895">
        <v>1</v>
      </c>
      <c r="G1895">
        <v>389.12</v>
      </c>
      <c r="H1895">
        <v>0.18</v>
      </c>
      <c r="I1895" t="s">
        <v>1191</v>
      </c>
      <c r="J1895">
        <v>319.07839999999999</v>
      </c>
      <c r="K1895" s="5" t="str">
        <f>IF(salesD_1[[#This Row],[Total_Amount]]&gt;=2000,"High",IF(salesD_1[[#This Row],[Total_Amount]]&gt;=1000,"Medium","Low"))</f>
        <v>Low</v>
      </c>
    </row>
    <row r="1896" spans="1:11" x14ac:dyDescent="0.3">
      <c r="A1896" t="s">
        <v>3091</v>
      </c>
      <c r="B1896" s="2">
        <v>45558</v>
      </c>
      <c r="C1896" t="s">
        <v>725</v>
      </c>
      <c r="D1896" t="s">
        <v>1059</v>
      </c>
      <c r="E1896" t="s">
        <v>1175</v>
      </c>
      <c r="F1896">
        <v>3</v>
      </c>
      <c r="G1896">
        <v>543.83000000000004</v>
      </c>
      <c r="H1896">
        <v>0.05</v>
      </c>
      <c r="I1896" t="s">
        <v>1189</v>
      </c>
      <c r="J1896">
        <v>1549.9155000000001</v>
      </c>
      <c r="K1896" s="5" t="str">
        <f>IF(salesD_1[[#This Row],[Total_Amount]]&gt;=2000,"High",IF(salesD_1[[#This Row],[Total_Amount]]&gt;=1000,"Medium","Low"))</f>
        <v>Medium</v>
      </c>
    </row>
    <row r="1897" spans="1:11" x14ac:dyDescent="0.3">
      <c r="A1897" t="s">
        <v>3092</v>
      </c>
      <c r="B1897" s="2">
        <v>45423</v>
      </c>
      <c r="C1897" t="s">
        <v>66</v>
      </c>
      <c r="D1897" t="s">
        <v>844</v>
      </c>
      <c r="E1897" t="s">
        <v>1122</v>
      </c>
      <c r="F1897">
        <v>2</v>
      </c>
      <c r="G1897">
        <v>660.27</v>
      </c>
      <c r="H1897">
        <v>0.01</v>
      </c>
      <c r="I1897" t="s">
        <v>1191</v>
      </c>
      <c r="J1897">
        <v>1307.3345999999999</v>
      </c>
      <c r="K1897" s="5" t="str">
        <f>IF(salesD_1[[#This Row],[Total_Amount]]&gt;=2000,"High",IF(salesD_1[[#This Row],[Total_Amount]]&gt;=1000,"Medium","Low"))</f>
        <v>Medium</v>
      </c>
    </row>
    <row r="1898" spans="1:11" x14ac:dyDescent="0.3">
      <c r="A1898" t="s">
        <v>3093</v>
      </c>
      <c r="B1898" s="2">
        <v>45780</v>
      </c>
      <c r="C1898" t="s">
        <v>692</v>
      </c>
      <c r="D1898" t="s">
        <v>841</v>
      </c>
      <c r="E1898" t="s">
        <v>1147</v>
      </c>
      <c r="F1898">
        <v>4</v>
      </c>
      <c r="G1898">
        <v>729.31</v>
      </c>
      <c r="H1898">
        <v>0.03</v>
      </c>
      <c r="I1898" t="s">
        <v>1189</v>
      </c>
      <c r="J1898">
        <v>2829.7228</v>
      </c>
      <c r="K1898" s="5" t="str">
        <f>IF(salesD_1[[#This Row],[Total_Amount]]&gt;=2000,"High",IF(salesD_1[[#This Row],[Total_Amount]]&gt;=1000,"Medium","Low"))</f>
        <v>High</v>
      </c>
    </row>
    <row r="1899" spans="1:11" x14ac:dyDescent="0.3">
      <c r="A1899" t="s">
        <v>3094</v>
      </c>
      <c r="B1899" s="2">
        <v>45345</v>
      </c>
      <c r="C1899" t="s">
        <v>672</v>
      </c>
      <c r="D1899" t="s">
        <v>1074</v>
      </c>
      <c r="E1899" t="s">
        <v>1141</v>
      </c>
      <c r="F1899">
        <v>2</v>
      </c>
      <c r="G1899">
        <v>152.91</v>
      </c>
      <c r="H1899">
        <v>0.24</v>
      </c>
      <c r="I1899" t="s">
        <v>1191</v>
      </c>
      <c r="J1899">
        <v>232.42320000000001</v>
      </c>
      <c r="K1899" s="5" t="str">
        <f>IF(salesD_1[[#This Row],[Total_Amount]]&gt;=2000,"High",IF(salesD_1[[#This Row],[Total_Amount]]&gt;=1000,"Medium","Low"))</f>
        <v>Low</v>
      </c>
    </row>
    <row r="1900" spans="1:11" x14ac:dyDescent="0.3">
      <c r="A1900" t="s">
        <v>3095</v>
      </c>
      <c r="B1900" s="2">
        <v>45344</v>
      </c>
      <c r="C1900" t="s">
        <v>730</v>
      </c>
      <c r="D1900" t="s">
        <v>1035</v>
      </c>
      <c r="E1900" t="s">
        <v>1166</v>
      </c>
      <c r="F1900">
        <v>4</v>
      </c>
      <c r="G1900">
        <v>592.14</v>
      </c>
      <c r="H1900">
        <v>0.12</v>
      </c>
      <c r="I1900" t="s">
        <v>1194</v>
      </c>
      <c r="J1900">
        <v>2084.3328000000001</v>
      </c>
      <c r="K1900" s="5" t="str">
        <f>IF(salesD_1[[#This Row],[Total_Amount]]&gt;=2000,"High",IF(salesD_1[[#This Row],[Total_Amount]]&gt;=1000,"Medium","Low"))</f>
        <v>High</v>
      </c>
    </row>
    <row r="1901" spans="1:11" x14ac:dyDescent="0.3">
      <c r="A1901" t="s">
        <v>3096</v>
      </c>
      <c r="B1901" s="2">
        <v>45525</v>
      </c>
      <c r="C1901" t="s">
        <v>142</v>
      </c>
      <c r="D1901" t="s">
        <v>1047</v>
      </c>
      <c r="E1901" t="s">
        <v>1159</v>
      </c>
      <c r="F1901">
        <v>1</v>
      </c>
      <c r="G1901">
        <v>984.37</v>
      </c>
      <c r="H1901">
        <v>0</v>
      </c>
      <c r="I1901" t="s">
        <v>1191</v>
      </c>
      <c r="J1901">
        <v>984.37</v>
      </c>
      <c r="K1901" s="5" t="str">
        <f>IF(salesD_1[[#This Row],[Total_Amount]]&gt;=2000,"High",IF(salesD_1[[#This Row],[Total_Amount]]&gt;=1000,"Medium","Low"))</f>
        <v>Low</v>
      </c>
    </row>
    <row r="1902" spans="1:11" x14ac:dyDescent="0.3">
      <c r="A1902" t="s">
        <v>3097</v>
      </c>
      <c r="B1902" s="2">
        <v>45329</v>
      </c>
      <c r="C1902" t="s">
        <v>483</v>
      </c>
      <c r="D1902" t="s">
        <v>792</v>
      </c>
      <c r="E1902" t="s">
        <v>1159</v>
      </c>
      <c r="F1902">
        <v>2</v>
      </c>
      <c r="G1902">
        <v>237.59</v>
      </c>
      <c r="H1902">
        <v>0.12</v>
      </c>
      <c r="I1902" t="s">
        <v>1189</v>
      </c>
      <c r="J1902">
        <v>418.15839999999997</v>
      </c>
      <c r="K1902" s="5" t="str">
        <f>IF(salesD_1[[#This Row],[Total_Amount]]&gt;=2000,"High",IF(salesD_1[[#This Row],[Total_Amount]]&gt;=1000,"Medium","Low"))</f>
        <v>Low</v>
      </c>
    </row>
    <row r="1903" spans="1:11" x14ac:dyDescent="0.3">
      <c r="A1903" t="s">
        <v>3098</v>
      </c>
      <c r="B1903" s="2">
        <v>45250</v>
      </c>
      <c r="C1903" t="s">
        <v>687</v>
      </c>
      <c r="D1903" t="s">
        <v>882</v>
      </c>
      <c r="E1903" t="s">
        <v>1147</v>
      </c>
      <c r="F1903">
        <v>1</v>
      </c>
      <c r="G1903">
        <v>52.06</v>
      </c>
      <c r="H1903">
        <v>0.27</v>
      </c>
      <c r="I1903" t="s">
        <v>1194</v>
      </c>
      <c r="J1903">
        <v>38.003799999999998</v>
      </c>
      <c r="K1903" s="5" t="str">
        <f>IF(salesD_1[[#This Row],[Total_Amount]]&gt;=2000,"High",IF(salesD_1[[#This Row],[Total_Amount]]&gt;=1000,"Medium","Low"))</f>
        <v>Low</v>
      </c>
    </row>
    <row r="1904" spans="1:11" x14ac:dyDescent="0.3">
      <c r="A1904" t="s">
        <v>3099</v>
      </c>
      <c r="B1904" s="2">
        <v>45691</v>
      </c>
      <c r="C1904" t="s">
        <v>721</v>
      </c>
      <c r="D1904" t="s">
        <v>1291</v>
      </c>
      <c r="E1904" t="s">
        <v>1122</v>
      </c>
      <c r="F1904">
        <v>2</v>
      </c>
      <c r="G1904">
        <v>594.63</v>
      </c>
      <c r="H1904">
        <v>0.12</v>
      </c>
      <c r="I1904" t="s">
        <v>1189</v>
      </c>
      <c r="J1904">
        <v>1046.5488</v>
      </c>
      <c r="K1904" s="5" t="str">
        <f>IF(salesD_1[[#This Row],[Total_Amount]]&gt;=2000,"High",IF(salesD_1[[#This Row],[Total_Amount]]&gt;=1000,"Medium","Low"))</f>
        <v>Medium</v>
      </c>
    </row>
    <row r="1905" spans="1:11" x14ac:dyDescent="0.3">
      <c r="A1905" t="s">
        <v>3100</v>
      </c>
      <c r="B1905" s="2">
        <v>45644</v>
      </c>
      <c r="C1905" t="s">
        <v>298</v>
      </c>
      <c r="D1905" t="s">
        <v>1291</v>
      </c>
      <c r="E1905" t="s">
        <v>1117</v>
      </c>
      <c r="F1905">
        <v>3</v>
      </c>
      <c r="G1905">
        <v>476.1</v>
      </c>
      <c r="H1905">
        <v>0.05</v>
      </c>
      <c r="I1905" t="s">
        <v>1194</v>
      </c>
      <c r="J1905">
        <v>1356.885</v>
      </c>
      <c r="K1905" s="5" t="str">
        <f>IF(salesD_1[[#This Row],[Total_Amount]]&gt;=2000,"High",IF(salesD_1[[#This Row],[Total_Amount]]&gt;=1000,"Medium","Low"))</f>
        <v>Medium</v>
      </c>
    </row>
    <row r="1906" spans="1:11" x14ac:dyDescent="0.3">
      <c r="A1906" t="s">
        <v>3101</v>
      </c>
      <c r="B1906" s="2">
        <v>45514</v>
      </c>
      <c r="C1906" t="s">
        <v>140</v>
      </c>
      <c r="D1906" t="s">
        <v>995</v>
      </c>
      <c r="E1906" t="s">
        <v>1141</v>
      </c>
      <c r="F1906">
        <v>1</v>
      </c>
      <c r="G1906">
        <v>546.47</v>
      </c>
      <c r="H1906">
        <v>0.08</v>
      </c>
      <c r="I1906" t="s">
        <v>1194</v>
      </c>
      <c r="J1906">
        <v>502.75240000000002</v>
      </c>
      <c r="K1906" s="5" t="str">
        <f>IF(salesD_1[[#This Row],[Total_Amount]]&gt;=2000,"High",IF(salesD_1[[#This Row],[Total_Amount]]&gt;=1000,"Medium","Low"))</f>
        <v>Low</v>
      </c>
    </row>
    <row r="1907" spans="1:11" x14ac:dyDescent="0.3">
      <c r="A1907" t="s">
        <v>3102</v>
      </c>
      <c r="B1907" s="2">
        <v>45760</v>
      </c>
      <c r="C1907" t="s">
        <v>311</v>
      </c>
      <c r="D1907" t="s">
        <v>1038</v>
      </c>
      <c r="E1907" t="s">
        <v>1159</v>
      </c>
      <c r="F1907">
        <v>1</v>
      </c>
      <c r="G1907">
        <v>979.49</v>
      </c>
      <c r="H1907">
        <v>0.19</v>
      </c>
      <c r="I1907" t="s">
        <v>1194</v>
      </c>
      <c r="J1907">
        <v>793.38690000000008</v>
      </c>
      <c r="K1907" s="5" t="str">
        <f>IF(salesD_1[[#This Row],[Total_Amount]]&gt;=2000,"High",IF(salesD_1[[#This Row],[Total_Amount]]&gt;=1000,"Medium","Low"))</f>
        <v>Low</v>
      </c>
    </row>
    <row r="1908" spans="1:11" x14ac:dyDescent="0.3">
      <c r="A1908" t="s">
        <v>3103</v>
      </c>
      <c r="B1908" s="2">
        <v>45289</v>
      </c>
      <c r="C1908" t="s">
        <v>336</v>
      </c>
      <c r="D1908" t="s">
        <v>855</v>
      </c>
      <c r="E1908" t="s">
        <v>1126</v>
      </c>
      <c r="F1908">
        <v>3</v>
      </c>
      <c r="G1908">
        <v>988.53</v>
      </c>
      <c r="H1908">
        <v>0.3</v>
      </c>
      <c r="I1908" t="s">
        <v>1194</v>
      </c>
      <c r="J1908">
        <v>2075.913</v>
      </c>
      <c r="K1908" s="5" t="str">
        <f>IF(salesD_1[[#This Row],[Total_Amount]]&gt;=2000,"High",IF(salesD_1[[#This Row],[Total_Amount]]&gt;=1000,"Medium","Low"))</f>
        <v>High</v>
      </c>
    </row>
    <row r="1909" spans="1:11" x14ac:dyDescent="0.3">
      <c r="A1909" t="s">
        <v>3104</v>
      </c>
      <c r="B1909" s="2">
        <v>45704</v>
      </c>
      <c r="C1909" t="s">
        <v>428</v>
      </c>
      <c r="D1909" t="s">
        <v>1041</v>
      </c>
      <c r="E1909" t="s">
        <v>1131</v>
      </c>
      <c r="F1909">
        <v>4</v>
      </c>
      <c r="G1909">
        <v>849.29</v>
      </c>
      <c r="H1909">
        <v>0.26</v>
      </c>
      <c r="I1909" t="s">
        <v>1189</v>
      </c>
      <c r="J1909">
        <v>2513.8984</v>
      </c>
      <c r="K1909" s="5" t="str">
        <f>IF(salesD_1[[#This Row],[Total_Amount]]&gt;=2000,"High",IF(salesD_1[[#This Row],[Total_Amount]]&gt;=1000,"Medium","Low"))</f>
        <v>High</v>
      </c>
    </row>
    <row r="1910" spans="1:11" x14ac:dyDescent="0.3">
      <c r="A1910" t="s">
        <v>3105</v>
      </c>
      <c r="B1910" s="2">
        <v>45318</v>
      </c>
      <c r="C1910" t="s">
        <v>555</v>
      </c>
      <c r="D1910" t="s">
        <v>1098</v>
      </c>
      <c r="E1910" t="s">
        <v>1164</v>
      </c>
      <c r="F1910">
        <v>2</v>
      </c>
      <c r="G1910">
        <v>452.29</v>
      </c>
      <c r="H1910">
        <v>0.01</v>
      </c>
      <c r="I1910" t="s">
        <v>1194</v>
      </c>
      <c r="J1910">
        <v>895.53420000000006</v>
      </c>
      <c r="K1910" s="5" t="str">
        <f>IF(salesD_1[[#This Row],[Total_Amount]]&gt;=2000,"High",IF(salesD_1[[#This Row],[Total_Amount]]&gt;=1000,"Medium","Low"))</f>
        <v>Low</v>
      </c>
    </row>
    <row r="1911" spans="1:11" x14ac:dyDescent="0.3">
      <c r="A1911" t="s">
        <v>3106</v>
      </c>
      <c r="B1911" s="2">
        <v>45495</v>
      </c>
      <c r="C1911" t="s">
        <v>708</v>
      </c>
      <c r="D1911" t="s">
        <v>974</v>
      </c>
      <c r="E1911" t="s">
        <v>1175</v>
      </c>
      <c r="F1911">
        <v>2</v>
      </c>
      <c r="G1911">
        <v>810.81</v>
      </c>
      <c r="H1911">
        <v>0.11</v>
      </c>
      <c r="I1911" t="s">
        <v>1194</v>
      </c>
      <c r="J1911">
        <v>1443.2418</v>
      </c>
      <c r="K1911" s="5" t="str">
        <f>IF(salesD_1[[#This Row],[Total_Amount]]&gt;=2000,"High",IF(salesD_1[[#This Row],[Total_Amount]]&gt;=1000,"Medium","Low"))</f>
        <v>Medium</v>
      </c>
    </row>
    <row r="1912" spans="1:11" x14ac:dyDescent="0.3">
      <c r="A1912" t="s">
        <v>3107</v>
      </c>
      <c r="B1912" s="2">
        <v>45560</v>
      </c>
      <c r="C1912" t="s">
        <v>80</v>
      </c>
      <c r="D1912" t="s">
        <v>995</v>
      </c>
      <c r="E1912" t="s">
        <v>1147</v>
      </c>
      <c r="F1912">
        <v>1</v>
      </c>
      <c r="G1912">
        <v>846.67</v>
      </c>
      <c r="H1912">
        <v>0.1</v>
      </c>
      <c r="I1912" t="s">
        <v>1194</v>
      </c>
      <c r="J1912">
        <v>762.00299999999993</v>
      </c>
      <c r="K1912" s="5" t="str">
        <f>IF(salesD_1[[#This Row],[Total_Amount]]&gt;=2000,"High",IF(salesD_1[[#This Row],[Total_Amount]]&gt;=1000,"Medium","Low"))</f>
        <v>Low</v>
      </c>
    </row>
    <row r="1913" spans="1:11" x14ac:dyDescent="0.3">
      <c r="A1913" t="s">
        <v>3108</v>
      </c>
      <c r="B1913" s="2">
        <v>45367</v>
      </c>
      <c r="C1913" t="s">
        <v>50</v>
      </c>
      <c r="D1913" t="s">
        <v>878</v>
      </c>
      <c r="E1913" t="s">
        <v>1141</v>
      </c>
      <c r="F1913">
        <v>4</v>
      </c>
      <c r="G1913">
        <v>73.55</v>
      </c>
      <c r="H1913">
        <v>0.24</v>
      </c>
      <c r="I1913" t="s">
        <v>1194</v>
      </c>
      <c r="J1913">
        <v>223.59200000000001</v>
      </c>
      <c r="K1913" s="5" t="str">
        <f>IF(salesD_1[[#This Row],[Total_Amount]]&gt;=2000,"High",IF(salesD_1[[#This Row],[Total_Amount]]&gt;=1000,"Medium","Low"))</f>
        <v>Low</v>
      </c>
    </row>
    <row r="1914" spans="1:11" x14ac:dyDescent="0.3">
      <c r="A1914" t="s">
        <v>3109</v>
      </c>
      <c r="B1914" s="2">
        <v>45861</v>
      </c>
      <c r="C1914" t="s">
        <v>462</v>
      </c>
      <c r="D1914" t="s">
        <v>1089</v>
      </c>
      <c r="E1914" t="s">
        <v>1141</v>
      </c>
      <c r="F1914">
        <v>1</v>
      </c>
      <c r="G1914">
        <v>882.03</v>
      </c>
      <c r="H1914">
        <v>0.04</v>
      </c>
      <c r="I1914" t="s">
        <v>1194</v>
      </c>
      <c r="J1914">
        <v>846.74879999999996</v>
      </c>
      <c r="K1914" s="5" t="str">
        <f>IF(salesD_1[[#This Row],[Total_Amount]]&gt;=2000,"High",IF(salesD_1[[#This Row],[Total_Amount]]&gt;=1000,"Medium","Low"))</f>
        <v>Low</v>
      </c>
    </row>
    <row r="1915" spans="1:11" x14ac:dyDescent="0.3">
      <c r="A1915" t="s">
        <v>3110</v>
      </c>
      <c r="B1915" s="2">
        <v>45589</v>
      </c>
      <c r="C1915" t="s">
        <v>32</v>
      </c>
      <c r="D1915" t="s">
        <v>872</v>
      </c>
      <c r="E1915" t="s">
        <v>1164</v>
      </c>
      <c r="F1915">
        <v>1</v>
      </c>
      <c r="G1915">
        <v>958.44</v>
      </c>
      <c r="H1915">
        <v>0.21</v>
      </c>
      <c r="I1915" t="s">
        <v>1189</v>
      </c>
      <c r="J1915">
        <v>757.16760000000011</v>
      </c>
      <c r="K1915" s="5" t="str">
        <f>IF(salesD_1[[#This Row],[Total_Amount]]&gt;=2000,"High",IF(salesD_1[[#This Row],[Total_Amount]]&gt;=1000,"Medium","Low"))</f>
        <v>Low</v>
      </c>
    </row>
    <row r="1916" spans="1:11" x14ac:dyDescent="0.3">
      <c r="A1916" t="s">
        <v>3111</v>
      </c>
      <c r="B1916" s="2">
        <v>45560</v>
      </c>
      <c r="C1916" t="s">
        <v>32</v>
      </c>
      <c r="D1916" t="s">
        <v>1110</v>
      </c>
      <c r="E1916" t="s">
        <v>1126</v>
      </c>
      <c r="F1916">
        <v>1</v>
      </c>
      <c r="G1916">
        <v>716.29</v>
      </c>
      <c r="H1916">
        <v>0.01</v>
      </c>
      <c r="I1916" t="s">
        <v>1191</v>
      </c>
      <c r="J1916">
        <v>709.12709999999993</v>
      </c>
      <c r="K1916" s="5" t="str">
        <f>IF(salesD_1[[#This Row],[Total_Amount]]&gt;=2000,"High",IF(salesD_1[[#This Row],[Total_Amount]]&gt;=1000,"Medium","Low"))</f>
        <v>Low</v>
      </c>
    </row>
    <row r="1917" spans="1:11" x14ac:dyDescent="0.3">
      <c r="A1917" t="s">
        <v>3112</v>
      </c>
      <c r="B1917" s="2">
        <v>45408</v>
      </c>
      <c r="C1917" t="s">
        <v>523</v>
      </c>
      <c r="D1917" t="s">
        <v>825</v>
      </c>
      <c r="E1917" t="s">
        <v>1169</v>
      </c>
      <c r="F1917">
        <v>2</v>
      </c>
      <c r="G1917">
        <v>409.14</v>
      </c>
      <c r="H1917">
        <v>0.01</v>
      </c>
      <c r="I1917" t="s">
        <v>1191</v>
      </c>
      <c r="J1917">
        <v>810.09719999999993</v>
      </c>
      <c r="K1917" s="5" t="str">
        <f>IF(salesD_1[[#This Row],[Total_Amount]]&gt;=2000,"High",IF(salesD_1[[#This Row],[Total_Amount]]&gt;=1000,"Medium","Low"))</f>
        <v>Low</v>
      </c>
    </row>
    <row r="1918" spans="1:11" x14ac:dyDescent="0.3">
      <c r="A1918" t="s">
        <v>3113</v>
      </c>
      <c r="B1918" s="2">
        <v>45714</v>
      </c>
      <c r="C1918" t="s">
        <v>181</v>
      </c>
      <c r="D1918" t="s">
        <v>1110</v>
      </c>
      <c r="E1918" t="s">
        <v>1151</v>
      </c>
      <c r="F1918">
        <v>4</v>
      </c>
      <c r="G1918">
        <v>261.73</v>
      </c>
      <c r="H1918">
        <v>0.1</v>
      </c>
      <c r="I1918" t="s">
        <v>1191</v>
      </c>
      <c r="J1918">
        <v>942.22800000000007</v>
      </c>
      <c r="K1918" s="5" t="str">
        <f>IF(salesD_1[[#This Row],[Total_Amount]]&gt;=2000,"High",IF(salesD_1[[#This Row],[Total_Amount]]&gt;=1000,"Medium","Low"))</f>
        <v>Low</v>
      </c>
    </row>
    <row r="1919" spans="1:11" x14ac:dyDescent="0.3">
      <c r="A1919" t="s">
        <v>3114</v>
      </c>
      <c r="B1919" s="2">
        <v>45661</v>
      </c>
      <c r="C1919" t="s">
        <v>737</v>
      </c>
      <c r="D1919" t="s">
        <v>837</v>
      </c>
      <c r="E1919" t="s">
        <v>1117</v>
      </c>
      <c r="F1919">
        <v>2</v>
      </c>
      <c r="G1919">
        <v>687.35</v>
      </c>
      <c r="H1919">
        <v>0.2</v>
      </c>
      <c r="I1919" t="s">
        <v>1194</v>
      </c>
      <c r="J1919">
        <v>1099.76</v>
      </c>
      <c r="K1919" s="5" t="str">
        <f>IF(salesD_1[[#This Row],[Total_Amount]]&gt;=2000,"High",IF(salesD_1[[#This Row],[Total_Amount]]&gt;=1000,"Medium","Low"))</f>
        <v>Medium</v>
      </c>
    </row>
    <row r="1920" spans="1:11" x14ac:dyDescent="0.3">
      <c r="A1920" t="s">
        <v>3115</v>
      </c>
      <c r="B1920" s="2">
        <v>45921</v>
      </c>
      <c r="C1920" t="s">
        <v>356</v>
      </c>
      <c r="D1920" t="s">
        <v>1065</v>
      </c>
      <c r="E1920" t="s">
        <v>1147</v>
      </c>
      <c r="F1920">
        <v>2</v>
      </c>
      <c r="G1920">
        <v>30.14</v>
      </c>
      <c r="H1920">
        <v>0.21</v>
      </c>
      <c r="I1920" t="s">
        <v>1189</v>
      </c>
      <c r="J1920">
        <v>47.621200000000002</v>
      </c>
      <c r="K1920" s="5" t="str">
        <f>IF(salesD_1[[#This Row],[Total_Amount]]&gt;=2000,"High",IF(salesD_1[[#This Row],[Total_Amount]]&gt;=1000,"Medium","Low"))</f>
        <v>Low</v>
      </c>
    </row>
    <row r="1921" spans="1:11" x14ac:dyDescent="0.3">
      <c r="A1921" t="s">
        <v>3116</v>
      </c>
      <c r="B1921" s="2">
        <v>45651</v>
      </c>
      <c r="C1921" t="s">
        <v>203</v>
      </c>
      <c r="D1921" t="s">
        <v>910</v>
      </c>
      <c r="E1921" t="s">
        <v>1147</v>
      </c>
      <c r="F1921">
        <v>3</v>
      </c>
      <c r="G1921">
        <v>570.12</v>
      </c>
      <c r="H1921">
        <v>0.12</v>
      </c>
      <c r="I1921" t="s">
        <v>1191</v>
      </c>
      <c r="J1921">
        <v>1505.1168</v>
      </c>
      <c r="K1921" s="5" t="str">
        <f>IF(salesD_1[[#This Row],[Total_Amount]]&gt;=2000,"High",IF(salesD_1[[#This Row],[Total_Amount]]&gt;=1000,"Medium","Low"))</f>
        <v>Medium</v>
      </c>
    </row>
    <row r="1922" spans="1:11" x14ac:dyDescent="0.3">
      <c r="A1922" t="s">
        <v>3117</v>
      </c>
      <c r="B1922" s="2">
        <v>45883</v>
      </c>
      <c r="C1922" t="s">
        <v>467</v>
      </c>
      <c r="D1922" t="s">
        <v>1044</v>
      </c>
      <c r="E1922" t="s">
        <v>1178</v>
      </c>
      <c r="F1922">
        <v>3</v>
      </c>
      <c r="G1922">
        <v>401.87</v>
      </c>
      <c r="H1922">
        <v>0.28999999999999998</v>
      </c>
      <c r="I1922" t="s">
        <v>1194</v>
      </c>
      <c r="J1922">
        <v>855.98310000000004</v>
      </c>
      <c r="K1922" s="5" t="str">
        <f>IF(salesD_1[[#This Row],[Total_Amount]]&gt;=2000,"High",IF(salesD_1[[#This Row],[Total_Amount]]&gt;=1000,"Medium","Low"))</f>
        <v>Low</v>
      </c>
    </row>
    <row r="1923" spans="1:11" x14ac:dyDescent="0.3">
      <c r="A1923" t="s">
        <v>3118</v>
      </c>
      <c r="B1923" s="2">
        <v>45624</v>
      </c>
      <c r="C1923" t="s">
        <v>777</v>
      </c>
      <c r="D1923" t="s">
        <v>1050</v>
      </c>
      <c r="E1923" t="s">
        <v>1159</v>
      </c>
      <c r="F1923">
        <v>4</v>
      </c>
      <c r="G1923">
        <v>619.35</v>
      </c>
      <c r="H1923">
        <v>0.3</v>
      </c>
      <c r="I1923" t="s">
        <v>1189</v>
      </c>
      <c r="J1923">
        <v>1734.18</v>
      </c>
      <c r="K1923" s="5" t="str">
        <f>IF(salesD_1[[#This Row],[Total_Amount]]&gt;=2000,"High",IF(salesD_1[[#This Row],[Total_Amount]]&gt;=1000,"Medium","Low"))</f>
        <v>Medium</v>
      </c>
    </row>
    <row r="1924" spans="1:11" x14ac:dyDescent="0.3">
      <c r="A1924" t="s">
        <v>3119</v>
      </c>
      <c r="B1924" s="2">
        <v>45276</v>
      </c>
      <c r="C1924" t="s">
        <v>416</v>
      </c>
      <c r="D1924" t="s">
        <v>948</v>
      </c>
      <c r="E1924" t="s">
        <v>1172</v>
      </c>
      <c r="F1924">
        <v>4</v>
      </c>
      <c r="G1924">
        <v>569.36</v>
      </c>
      <c r="H1924">
        <v>0.27</v>
      </c>
      <c r="I1924" t="s">
        <v>1191</v>
      </c>
      <c r="J1924">
        <v>1662.5311999999999</v>
      </c>
      <c r="K1924" s="5" t="str">
        <f>IF(salesD_1[[#This Row],[Total_Amount]]&gt;=2000,"High",IF(salesD_1[[#This Row],[Total_Amount]]&gt;=1000,"Medium","Low"))</f>
        <v>Medium</v>
      </c>
    </row>
    <row r="1925" spans="1:11" x14ac:dyDescent="0.3">
      <c r="A1925" t="s">
        <v>3120</v>
      </c>
      <c r="B1925" s="2">
        <v>45344</v>
      </c>
      <c r="C1925" t="s">
        <v>754</v>
      </c>
      <c r="D1925" t="s">
        <v>888</v>
      </c>
      <c r="E1925" t="s">
        <v>1134</v>
      </c>
      <c r="F1925">
        <v>2</v>
      </c>
      <c r="G1925">
        <v>846.35</v>
      </c>
      <c r="H1925">
        <v>0.3</v>
      </c>
      <c r="I1925" t="s">
        <v>1194</v>
      </c>
      <c r="J1925">
        <v>1184.8900000000001</v>
      </c>
      <c r="K1925" s="5" t="str">
        <f>IF(salesD_1[[#This Row],[Total_Amount]]&gt;=2000,"High",IF(salesD_1[[#This Row],[Total_Amount]]&gt;=1000,"Medium","Low"))</f>
        <v>Medium</v>
      </c>
    </row>
    <row r="1926" spans="1:11" x14ac:dyDescent="0.3">
      <c r="A1926" t="s">
        <v>3121</v>
      </c>
      <c r="B1926" s="2">
        <v>45849</v>
      </c>
      <c r="C1926" t="s">
        <v>692</v>
      </c>
      <c r="D1926" t="s">
        <v>897</v>
      </c>
      <c r="E1926" t="s">
        <v>1126</v>
      </c>
      <c r="F1926">
        <v>1</v>
      </c>
      <c r="G1926">
        <v>788.45</v>
      </c>
      <c r="H1926">
        <v>0.28999999999999998</v>
      </c>
      <c r="I1926" t="s">
        <v>1191</v>
      </c>
      <c r="J1926">
        <v>559.79949999999997</v>
      </c>
      <c r="K1926" s="5" t="str">
        <f>IF(salesD_1[[#This Row],[Total_Amount]]&gt;=2000,"High",IF(salesD_1[[#This Row],[Total_Amount]]&gt;=1000,"Medium","Low"))</f>
        <v>Low</v>
      </c>
    </row>
    <row r="1927" spans="1:11" x14ac:dyDescent="0.3">
      <c r="A1927" t="s">
        <v>3122</v>
      </c>
      <c r="B1927" s="2">
        <v>45880</v>
      </c>
      <c r="C1927" t="s">
        <v>578</v>
      </c>
      <c r="D1927" t="s">
        <v>913</v>
      </c>
      <c r="E1927" t="s">
        <v>1159</v>
      </c>
      <c r="F1927">
        <v>2</v>
      </c>
      <c r="G1927">
        <v>338.81</v>
      </c>
      <c r="H1927">
        <v>7.0000000000000007E-2</v>
      </c>
      <c r="I1927" t="s">
        <v>1194</v>
      </c>
      <c r="J1927">
        <v>630.1866</v>
      </c>
      <c r="K1927" s="5" t="str">
        <f>IF(salesD_1[[#This Row],[Total_Amount]]&gt;=2000,"High",IF(salesD_1[[#This Row],[Total_Amount]]&gt;=1000,"Medium","Low"))</f>
        <v>Low</v>
      </c>
    </row>
    <row r="1928" spans="1:11" x14ac:dyDescent="0.3">
      <c r="A1928" t="s">
        <v>3123</v>
      </c>
      <c r="B1928" s="2">
        <v>45907</v>
      </c>
      <c r="C1928" t="s">
        <v>71</v>
      </c>
      <c r="D1928" t="s">
        <v>844</v>
      </c>
      <c r="E1928" t="s">
        <v>1138</v>
      </c>
      <c r="F1928">
        <v>4</v>
      </c>
      <c r="G1928">
        <v>94.48</v>
      </c>
      <c r="H1928">
        <v>0.06</v>
      </c>
      <c r="I1928" t="s">
        <v>1194</v>
      </c>
      <c r="J1928">
        <v>355.2448</v>
      </c>
      <c r="K1928" s="5" t="str">
        <f>IF(salesD_1[[#This Row],[Total_Amount]]&gt;=2000,"High",IF(salesD_1[[#This Row],[Total_Amount]]&gt;=1000,"Medium","Low"))</f>
        <v>Low</v>
      </c>
    </row>
    <row r="1929" spans="1:11" x14ac:dyDescent="0.3">
      <c r="A1929" t="s">
        <v>3124</v>
      </c>
      <c r="B1929" s="2">
        <v>45545</v>
      </c>
      <c r="C1929" t="s">
        <v>756</v>
      </c>
      <c r="D1929" t="s">
        <v>861</v>
      </c>
      <c r="E1929" t="s">
        <v>1162</v>
      </c>
      <c r="F1929">
        <v>3</v>
      </c>
      <c r="G1929">
        <v>941.85</v>
      </c>
      <c r="H1929">
        <v>0.16</v>
      </c>
      <c r="I1929" t="s">
        <v>1191</v>
      </c>
      <c r="J1929">
        <v>2373.462</v>
      </c>
      <c r="K1929" s="5" t="str">
        <f>IF(salesD_1[[#This Row],[Total_Amount]]&gt;=2000,"High",IF(salesD_1[[#This Row],[Total_Amount]]&gt;=1000,"Medium","Low"))</f>
        <v>High</v>
      </c>
    </row>
    <row r="1930" spans="1:11" x14ac:dyDescent="0.3">
      <c r="A1930" t="s">
        <v>3125</v>
      </c>
      <c r="B1930" s="2">
        <v>45257</v>
      </c>
      <c r="C1930" t="s">
        <v>288</v>
      </c>
      <c r="D1930" t="s">
        <v>945</v>
      </c>
      <c r="E1930" t="s">
        <v>1138</v>
      </c>
      <c r="F1930">
        <v>2</v>
      </c>
      <c r="G1930">
        <v>336.97</v>
      </c>
      <c r="H1930">
        <v>0.14000000000000001</v>
      </c>
      <c r="I1930" t="s">
        <v>1191</v>
      </c>
      <c r="J1930">
        <v>579.58840000000009</v>
      </c>
      <c r="K1930" s="5" t="str">
        <f>IF(salesD_1[[#This Row],[Total_Amount]]&gt;=2000,"High",IF(salesD_1[[#This Row],[Total_Amount]]&gt;=1000,"Medium","Low"))</f>
        <v>Low</v>
      </c>
    </row>
    <row r="1931" spans="1:11" x14ac:dyDescent="0.3">
      <c r="A1931" t="s">
        <v>3126</v>
      </c>
      <c r="B1931" s="2">
        <v>45466</v>
      </c>
      <c r="C1931" t="s">
        <v>504</v>
      </c>
      <c r="D1931" t="s">
        <v>807</v>
      </c>
      <c r="E1931" t="s">
        <v>1138</v>
      </c>
      <c r="F1931">
        <v>2</v>
      </c>
      <c r="G1931">
        <v>344.16</v>
      </c>
      <c r="H1931">
        <v>0.09</v>
      </c>
      <c r="I1931" t="s">
        <v>1191</v>
      </c>
      <c r="J1931">
        <v>626.37120000000004</v>
      </c>
      <c r="K1931" s="5" t="str">
        <f>IF(salesD_1[[#This Row],[Total_Amount]]&gt;=2000,"High",IF(salesD_1[[#This Row],[Total_Amount]]&gt;=1000,"Medium","Low"))</f>
        <v>Low</v>
      </c>
    </row>
    <row r="1932" spans="1:11" x14ac:dyDescent="0.3">
      <c r="A1932" t="s">
        <v>3127</v>
      </c>
      <c r="B1932" s="2">
        <v>45847</v>
      </c>
      <c r="C1932" t="s">
        <v>492</v>
      </c>
      <c r="D1932" t="s">
        <v>955</v>
      </c>
      <c r="E1932" t="s">
        <v>1151</v>
      </c>
      <c r="F1932">
        <v>1</v>
      </c>
      <c r="G1932">
        <v>841.53</v>
      </c>
      <c r="H1932">
        <v>0.15</v>
      </c>
      <c r="I1932" t="s">
        <v>1189</v>
      </c>
      <c r="J1932">
        <v>715.30049999999994</v>
      </c>
      <c r="K1932" s="5" t="str">
        <f>IF(salesD_1[[#This Row],[Total_Amount]]&gt;=2000,"High",IF(salesD_1[[#This Row],[Total_Amount]]&gt;=1000,"Medium","Low"))</f>
        <v>Low</v>
      </c>
    </row>
    <row r="1933" spans="1:11" x14ac:dyDescent="0.3">
      <c r="A1933" t="s">
        <v>3128</v>
      </c>
      <c r="B1933" s="2">
        <v>45825</v>
      </c>
      <c r="C1933" t="s">
        <v>676</v>
      </c>
      <c r="D1933" t="s">
        <v>1062</v>
      </c>
      <c r="E1933" t="s">
        <v>1172</v>
      </c>
      <c r="F1933">
        <v>3</v>
      </c>
      <c r="G1933">
        <v>63.36</v>
      </c>
      <c r="H1933">
        <v>0.28999999999999998</v>
      </c>
      <c r="I1933" t="s">
        <v>1194</v>
      </c>
      <c r="J1933">
        <v>134.95679999999999</v>
      </c>
      <c r="K1933" s="5" t="str">
        <f>IF(salesD_1[[#This Row],[Total_Amount]]&gt;=2000,"High",IF(salesD_1[[#This Row],[Total_Amount]]&gt;=1000,"Medium","Low"))</f>
        <v>Low</v>
      </c>
    </row>
    <row r="1934" spans="1:11" x14ac:dyDescent="0.3">
      <c r="A1934" t="s">
        <v>3129</v>
      </c>
      <c r="B1934" s="2">
        <v>45839</v>
      </c>
      <c r="C1934" t="s">
        <v>777</v>
      </c>
      <c r="D1934" t="s">
        <v>1047</v>
      </c>
      <c r="E1934" t="s">
        <v>1147</v>
      </c>
      <c r="F1934">
        <v>2</v>
      </c>
      <c r="G1934">
        <v>552.49</v>
      </c>
      <c r="H1934">
        <v>0.1</v>
      </c>
      <c r="I1934" t="s">
        <v>1189</v>
      </c>
      <c r="J1934">
        <v>994.48200000000008</v>
      </c>
      <c r="K1934" s="5" t="str">
        <f>IF(salesD_1[[#This Row],[Total_Amount]]&gt;=2000,"High",IF(salesD_1[[#This Row],[Total_Amount]]&gt;=1000,"Medium","Low"))</f>
        <v>Low</v>
      </c>
    </row>
    <row r="1935" spans="1:11" x14ac:dyDescent="0.3">
      <c r="A1935" t="s">
        <v>3130</v>
      </c>
      <c r="B1935" s="2">
        <v>45720</v>
      </c>
      <c r="C1935" t="s">
        <v>400</v>
      </c>
      <c r="D1935" t="s">
        <v>878</v>
      </c>
      <c r="E1935" t="s">
        <v>1141</v>
      </c>
      <c r="F1935">
        <v>3</v>
      </c>
      <c r="G1935">
        <v>447.38</v>
      </c>
      <c r="H1935">
        <v>0.03</v>
      </c>
      <c r="I1935" t="s">
        <v>1189</v>
      </c>
      <c r="J1935">
        <v>1301.8758</v>
      </c>
      <c r="K1935" s="5" t="str">
        <f>IF(salesD_1[[#This Row],[Total_Amount]]&gt;=2000,"High",IF(salesD_1[[#This Row],[Total_Amount]]&gt;=1000,"Medium","Low"))</f>
        <v>Medium</v>
      </c>
    </row>
    <row r="1936" spans="1:11" x14ac:dyDescent="0.3">
      <c r="A1936" t="s">
        <v>3131</v>
      </c>
      <c r="B1936" s="2">
        <v>45250</v>
      </c>
      <c r="C1936" t="s">
        <v>716</v>
      </c>
      <c r="D1936" t="s">
        <v>1032</v>
      </c>
      <c r="E1936" t="s">
        <v>1178</v>
      </c>
      <c r="F1936">
        <v>1</v>
      </c>
      <c r="G1936">
        <v>727.7</v>
      </c>
      <c r="H1936">
        <v>0.21</v>
      </c>
      <c r="I1936" t="s">
        <v>1194</v>
      </c>
      <c r="J1936">
        <v>574.88300000000004</v>
      </c>
      <c r="K1936" s="5" t="str">
        <f>IF(salesD_1[[#This Row],[Total_Amount]]&gt;=2000,"High",IF(salesD_1[[#This Row],[Total_Amount]]&gt;=1000,"Medium","Low"))</f>
        <v>Low</v>
      </c>
    </row>
    <row r="1937" spans="1:11" x14ac:dyDescent="0.3">
      <c r="A1937" t="s">
        <v>3132</v>
      </c>
      <c r="B1937" s="2">
        <v>45258</v>
      </c>
      <c r="C1937" t="s">
        <v>695</v>
      </c>
      <c r="D1937" t="s">
        <v>965</v>
      </c>
      <c r="E1937" t="s">
        <v>1144</v>
      </c>
      <c r="F1937">
        <v>4</v>
      </c>
      <c r="G1937">
        <v>581.34</v>
      </c>
      <c r="H1937">
        <v>0.08</v>
      </c>
      <c r="I1937" t="s">
        <v>1189</v>
      </c>
      <c r="J1937">
        <v>2139.3312000000001</v>
      </c>
      <c r="K1937" s="5" t="str">
        <f>IF(salesD_1[[#This Row],[Total_Amount]]&gt;=2000,"High",IF(salesD_1[[#This Row],[Total_Amount]]&gt;=1000,"Medium","Low"))</f>
        <v>High</v>
      </c>
    </row>
    <row r="1938" spans="1:11" x14ac:dyDescent="0.3">
      <c r="A1938" t="s">
        <v>3133</v>
      </c>
      <c r="B1938" s="2">
        <v>45793</v>
      </c>
      <c r="C1938" t="s">
        <v>199</v>
      </c>
      <c r="D1938" t="s">
        <v>1010</v>
      </c>
      <c r="E1938" t="s">
        <v>1122</v>
      </c>
      <c r="F1938">
        <v>1</v>
      </c>
      <c r="G1938">
        <v>338.83</v>
      </c>
      <c r="H1938">
        <v>0.19</v>
      </c>
      <c r="I1938" t="s">
        <v>1191</v>
      </c>
      <c r="J1938">
        <v>274.45229999999998</v>
      </c>
      <c r="K1938" s="5" t="str">
        <f>IF(salesD_1[[#This Row],[Total_Amount]]&gt;=2000,"High",IF(salesD_1[[#This Row],[Total_Amount]]&gt;=1000,"Medium","Low"))</f>
        <v>Low</v>
      </c>
    </row>
    <row r="1939" spans="1:11" x14ac:dyDescent="0.3">
      <c r="A1939" t="s">
        <v>3134</v>
      </c>
      <c r="B1939" s="2">
        <v>45265</v>
      </c>
      <c r="C1939" t="s">
        <v>474</v>
      </c>
      <c r="D1939" t="s">
        <v>958</v>
      </c>
      <c r="E1939" t="s">
        <v>1162</v>
      </c>
      <c r="F1939">
        <v>4</v>
      </c>
      <c r="G1939">
        <v>568.80999999999995</v>
      </c>
      <c r="H1939">
        <v>0.25</v>
      </c>
      <c r="I1939" t="s">
        <v>1189</v>
      </c>
      <c r="J1939">
        <v>1706.43</v>
      </c>
      <c r="K1939" s="5" t="str">
        <f>IF(salesD_1[[#This Row],[Total_Amount]]&gt;=2000,"High",IF(salesD_1[[#This Row],[Total_Amount]]&gt;=1000,"Medium","Low"))</f>
        <v>Medium</v>
      </c>
    </row>
    <row r="1940" spans="1:11" x14ac:dyDescent="0.3">
      <c r="A1940" t="s">
        <v>3135</v>
      </c>
      <c r="B1940" s="2">
        <v>45607</v>
      </c>
      <c r="C1940" t="s">
        <v>602</v>
      </c>
      <c r="D1940" t="s">
        <v>995</v>
      </c>
      <c r="E1940" t="s">
        <v>1172</v>
      </c>
      <c r="F1940">
        <v>2</v>
      </c>
      <c r="G1940">
        <v>352.63</v>
      </c>
      <c r="H1940">
        <v>0.15</v>
      </c>
      <c r="I1940" t="s">
        <v>1191</v>
      </c>
      <c r="J1940">
        <v>599.471</v>
      </c>
      <c r="K1940" s="5" t="str">
        <f>IF(salesD_1[[#This Row],[Total_Amount]]&gt;=2000,"High",IF(salesD_1[[#This Row],[Total_Amount]]&gt;=1000,"Medium","Low"))</f>
        <v>Low</v>
      </c>
    </row>
    <row r="1941" spans="1:11" x14ac:dyDescent="0.3">
      <c r="A1941" t="s">
        <v>3136</v>
      </c>
      <c r="B1941" s="2">
        <v>45382</v>
      </c>
      <c r="C1941" t="s">
        <v>282</v>
      </c>
      <c r="D1941" t="s">
        <v>1101</v>
      </c>
      <c r="E1941" t="s">
        <v>1162</v>
      </c>
      <c r="F1941">
        <v>2</v>
      </c>
      <c r="G1941">
        <v>629.86</v>
      </c>
      <c r="H1941">
        <v>0.15</v>
      </c>
      <c r="I1941" t="s">
        <v>1191</v>
      </c>
      <c r="J1941">
        <v>1070.7619999999999</v>
      </c>
      <c r="K1941" s="5" t="str">
        <f>IF(salesD_1[[#This Row],[Total_Amount]]&gt;=2000,"High",IF(salesD_1[[#This Row],[Total_Amount]]&gt;=1000,"Medium","Low"))</f>
        <v>Medium</v>
      </c>
    </row>
    <row r="1942" spans="1:11" x14ac:dyDescent="0.3">
      <c r="A1942" t="s">
        <v>3137</v>
      </c>
      <c r="B1942" s="2">
        <v>45793</v>
      </c>
      <c r="C1942" t="s">
        <v>773</v>
      </c>
      <c r="D1942" t="s">
        <v>1107</v>
      </c>
      <c r="E1942" t="s">
        <v>1131</v>
      </c>
      <c r="F1942">
        <v>3</v>
      </c>
      <c r="G1942">
        <v>212.08</v>
      </c>
      <c r="H1942">
        <v>7.0000000000000007E-2</v>
      </c>
      <c r="I1942" t="s">
        <v>1189</v>
      </c>
      <c r="J1942">
        <v>591.70319999999992</v>
      </c>
      <c r="K1942" s="5" t="str">
        <f>IF(salesD_1[[#This Row],[Total_Amount]]&gt;=2000,"High",IF(salesD_1[[#This Row],[Total_Amount]]&gt;=1000,"Medium","Low"))</f>
        <v>Low</v>
      </c>
    </row>
    <row r="1943" spans="1:11" x14ac:dyDescent="0.3">
      <c r="A1943" t="s">
        <v>3138</v>
      </c>
      <c r="B1943" s="2">
        <v>45590</v>
      </c>
      <c r="C1943" t="s">
        <v>288</v>
      </c>
      <c r="D1943" t="s">
        <v>983</v>
      </c>
      <c r="E1943" t="s">
        <v>1126</v>
      </c>
      <c r="F1943">
        <v>3</v>
      </c>
      <c r="G1943">
        <v>878.62</v>
      </c>
      <c r="H1943">
        <v>0.05</v>
      </c>
      <c r="I1943" t="s">
        <v>1191</v>
      </c>
      <c r="J1943">
        <v>2504.067</v>
      </c>
      <c r="K1943" s="5" t="str">
        <f>IF(salesD_1[[#This Row],[Total_Amount]]&gt;=2000,"High",IF(salesD_1[[#This Row],[Total_Amount]]&gt;=1000,"Medium","Low"))</f>
        <v>High</v>
      </c>
    </row>
    <row r="1944" spans="1:11" x14ac:dyDescent="0.3">
      <c r="A1944" t="s">
        <v>3139</v>
      </c>
      <c r="B1944" s="2">
        <v>45679</v>
      </c>
      <c r="C1944" t="s">
        <v>436</v>
      </c>
      <c r="D1944" t="s">
        <v>1053</v>
      </c>
      <c r="E1944" t="s">
        <v>1154</v>
      </c>
      <c r="F1944">
        <v>4</v>
      </c>
      <c r="G1944">
        <v>87.83</v>
      </c>
      <c r="H1944">
        <v>0.23</v>
      </c>
      <c r="I1944" t="s">
        <v>1191</v>
      </c>
      <c r="J1944">
        <v>270.51639999999998</v>
      </c>
      <c r="K1944" s="5" t="str">
        <f>IF(salesD_1[[#This Row],[Total_Amount]]&gt;=2000,"High",IF(salesD_1[[#This Row],[Total_Amount]]&gt;=1000,"Medium","Low"))</f>
        <v>Low</v>
      </c>
    </row>
    <row r="1945" spans="1:11" x14ac:dyDescent="0.3">
      <c r="A1945" t="s">
        <v>3140</v>
      </c>
      <c r="B1945" s="2">
        <v>45814</v>
      </c>
      <c r="C1945" t="s">
        <v>458</v>
      </c>
      <c r="D1945" t="s">
        <v>980</v>
      </c>
      <c r="E1945" t="s">
        <v>1151</v>
      </c>
      <c r="F1945">
        <v>3</v>
      </c>
      <c r="G1945">
        <v>442.64</v>
      </c>
      <c r="H1945">
        <v>0.15</v>
      </c>
      <c r="I1945" t="s">
        <v>1194</v>
      </c>
      <c r="J1945">
        <v>1128.732</v>
      </c>
      <c r="K1945" s="5" t="str">
        <f>IF(salesD_1[[#This Row],[Total_Amount]]&gt;=2000,"High",IF(salesD_1[[#This Row],[Total_Amount]]&gt;=1000,"Medium","Low"))</f>
        <v>Medium</v>
      </c>
    </row>
    <row r="1946" spans="1:11" x14ac:dyDescent="0.3">
      <c r="A1946" t="s">
        <v>3141</v>
      </c>
      <c r="B1946" s="2">
        <v>45795</v>
      </c>
      <c r="C1946" t="s">
        <v>196</v>
      </c>
      <c r="D1946" t="s">
        <v>923</v>
      </c>
      <c r="E1946" t="s">
        <v>1126</v>
      </c>
      <c r="F1946">
        <v>3</v>
      </c>
      <c r="G1946">
        <v>410.04</v>
      </c>
      <c r="H1946">
        <v>0.09</v>
      </c>
      <c r="I1946" t="s">
        <v>1194</v>
      </c>
      <c r="J1946">
        <v>1119.4092000000001</v>
      </c>
      <c r="K1946" s="5" t="str">
        <f>IF(salesD_1[[#This Row],[Total_Amount]]&gt;=2000,"High",IF(salesD_1[[#This Row],[Total_Amount]]&gt;=1000,"Medium","Low"))</f>
        <v>Medium</v>
      </c>
    </row>
    <row r="1947" spans="1:11" x14ac:dyDescent="0.3">
      <c r="A1947" t="s">
        <v>3142</v>
      </c>
      <c r="B1947" s="2">
        <v>45797</v>
      </c>
      <c r="C1947" t="s">
        <v>251</v>
      </c>
      <c r="D1947" t="s">
        <v>1095</v>
      </c>
      <c r="E1947" t="s">
        <v>1172</v>
      </c>
      <c r="F1947">
        <v>1</v>
      </c>
      <c r="G1947">
        <v>355.31</v>
      </c>
      <c r="H1947">
        <v>0.27</v>
      </c>
      <c r="I1947" t="s">
        <v>1189</v>
      </c>
      <c r="J1947">
        <v>259.37630000000001</v>
      </c>
      <c r="K1947" s="5" t="str">
        <f>IF(salesD_1[[#This Row],[Total_Amount]]&gt;=2000,"High",IF(salesD_1[[#This Row],[Total_Amount]]&gt;=1000,"Medium","Low"))</f>
        <v>Low</v>
      </c>
    </row>
    <row r="1948" spans="1:11" x14ac:dyDescent="0.3">
      <c r="A1948" t="s">
        <v>3143</v>
      </c>
      <c r="B1948" s="2">
        <v>45607</v>
      </c>
      <c r="C1948" t="s">
        <v>603</v>
      </c>
      <c r="D1948" t="s">
        <v>825</v>
      </c>
      <c r="E1948" t="s">
        <v>1162</v>
      </c>
      <c r="F1948">
        <v>4</v>
      </c>
      <c r="G1948">
        <v>243.13</v>
      </c>
      <c r="H1948">
        <v>0.25</v>
      </c>
      <c r="I1948" t="s">
        <v>1194</v>
      </c>
      <c r="J1948">
        <v>729.39</v>
      </c>
      <c r="K1948" s="5" t="str">
        <f>IF(salesD_1[[#This Row],[Total_Amount]]&gt;=2000,"High",IF(salesD_1[[#This Row],[Total_Amount]]&gt;=1000,"Medium","Low"))</f>
        <v>Low</v>
      </c>
    </row>
    <row r="1949" spans="1:11" x14ac:dyDescent="0.3">
      <c r="A1949" t="s">
        <v>3144</v>
      </c>
      <c r="B1949" s="2">
        <v>45614</v>
      </c>
      <c r="C1949" t="s">
        <v>389</v>
      </c>
      <c r="D1949" t="s">
        <v>989</v>
      </c>
      <c r="E1949" t="s">
        <v>1157</v>
      </c>
      <c r="F1949">
        <v>2</v>
      </c>
      <c r="G1949">
        <v>410.63</v>
      </c>
      <c r="H1949">
        <v>0.28000000000000003</v>
      </c>
      <c r="I1949" t="s">
        <v>1194</v>
      </c>
      <c r="J1949">
        <v>591.30719999999997</v>
      </c>
      <c r="K1949" s="5" t="str">
        <f>IF(salesD_1[[#This Row],[Total_Amount]]&gt;=2000,"High",IF(salesD_1[[#This Row],[Total_Amount]]&gt;=1000,"Medium","Low"))</f>
        <v>Low</v>
      </c>
    </row>
    <row r="1950" spans="1:11" x14ac:dyDescent="0.3">
      <c r="A1950" t="s">
        <v>3145</v>
      </c>
      <c r="B1950" s="2">
        <v>45293</v>
      </c>
      <c r="C1950" t="s">
        <v>677</v>
      </c>
      <c r="D1950" t="s">
        <v>1095</v>
      </c>
      <c r="E1950" t="s">
        <v>1154</v>
      </c>
      <c r="F1950">
        <v>4</v>
      </c>
      <c r="G1950">
        <v>101.25</v>
      </c>
      <c r="H1950">
        <v>0.16</v>
      </c>
      <c r="I1950" t="s">
        <v>1191</v>
      </c>
      <c r="J1950">
        <v>340.2</v>
      </c>
      <c r="K1950" s="5" t="str">
        <f>IF(salesD_1[[#This Row],[Total_Amount]]&gt;=2000,"High",IF(salesD_1[[#This Row],[Total_Amount]]&gt;=1000,"Medium","Low"))</f>
        <v>Low</v>
      </c>
    </row>
    <row r="1951" spans="1:11" x14ac:dyDescent="0.3">
      <c r="A1951" t="s">
        <v>3146</v>
      </c>
      <c r="B1951" s="2">
        <v>45301</v>
      </c>
      <c r="C1951" t="s">
        <v>385</v>
      </c>
      <c r="D1951" t="s">
        <v>816</v>
      </c>
      <c r="E1951" t="s">
        <v>1172</v>
      </c>
      <c r="F1951">
        <v>4</v>
      </c>
      <c r="G1951">
        <v>716.39</v>
      </c>
      <c r="H1951">
        <v>0.03</v>
      </c>
      <c r="I1951" t="s">
        <v>1191</v>
      </c>
      <c r="J1951">
        <v>2779.5931999999998</v>
      </c>
      <c r="K1951" s="5" t="str">
        <f>IF(salesD_1[[#This Row],[Total_Amount]]&gt;=2000,"High",IF(salesD_1[[#This Row],[Total_Amount]]&gt;=1000,"Medium","Low"))</f>
        <v>High</v>
      </c>
    </row>
    <row r="1952" spans="1:11" x14ac:dyDescent="0.3">
      <c r="A1952" t="s">
        <v>3147</v>
      </c>
      <c r="B1952" s="2">
        <v>45311</v>
      </c>
      <c r="C1952" t="s">
        <v>197</v>
      </c>
      <c r="D1952" t="s">
        <v>1032</v>
      </c>
      <c r="E1952" t="s">
        <v>1122</v>
      </c>
      <c r="F1952">
        <v>1</v>
      </c>
      <c r="G1952">
        <v>721.74</v>
      </c>
      <c r="H1952">
        <v>0.24</v>
      </c>
      <c r="I1952" t="s">
        <v>1191</v>
      </c>
      <c r="J1952">
        <v>548.52240000000006</v>
      </c>
      <c r="K1952" s="5" t="str">
        <f>IF(salesD_1[[#This Row],[Total_Amount]]&gt;=2000,"High",IF(salesD_1[[#This Row],[Total_Amount]]&gt;=1000,"Medium","Low"))</f>
        <v>Low</v>
      </c>
    </row>
    <row r="1953" spans="1:11" x14ac:dyDescent="0.3">
      <c r="A1953" t="s">
        <v>3148</v>
      </c>
      <c r="B1953" s="2">
        <v>45702</v>
      </c>
      <c r="C1953" t="s">
        <v>127</v>
      </c>
      <c r="D1953" t="s">
        <v>998</v>
      </c>
      <c r="E1953" t="s">
        <v>1157</v>
      </c>
      <c r="F1953">
        <v>2</v>
      </c>
      <c r="G1953">
        <v>527.91</v>
      </c>
      <c r="H1953">
        <v>0.02</v>
      </c>
      <c r="I1953" t="s">
        <v>1189</v>
      </c>
      <c r="J1953">
        <v>1034.7036000000001</v>
      </c>
      <c r="K1953" s="5" t="str">
        <f>IF(salesD_1[[#This Row],[Total_Amount]]&gt;=2000,"High",IF(salesD_1[[#This Row],[Total_Amount]]&gt;=1000,"Medium","Low"))</f>
        <v>Medium</v>
      </c>
    </row>
    <row r="1954" spans="1:11" x14ac:dyDescent="0.3">
      <c r="A1954" t="s">
        <v>3149</v>
      </c>
      <c r="B1954" s="2">
        <v>45525</v>
      </c>
      <c r="C1954" t="s">
        <v>519</v>
      </c>
      <c r="D1954" t="s">
        <v>968</v>
      </c>
      <c r="E1954" t="s">
        <v>1162</v>
      </c>
      <c r="F1954">
        <v>2</v>
      </c>
      <c r="G1954">
        <v>945.92</v>
      </c>
      <c r="H1954">
        <v>0.19</v>
      </c>
      <c r="I1954" t="s">
        <v>1194</v>
      </c>
      <c r="J1954">
        <v>1532.3904</v>
      </c>
      <c r="K1954" s="5" t="str">
        <f>IF(salesD_1[[#This Row],[Total_Amount]]&gt;=2000,"High",IF(salesD_1[[#This Row],[Total_Amount]]&gt;=1000,"Medium","Low"))</f>
        <v>Medium</v>
      </c>
    </row>
    <row r="1955" spans="1:11" x14ac:dyDescent="0.3">
      <c r="A1955" t="s">
        <v>3150</v>
      </c>
      <c r="B1955" s="2">
        <v>45780</v>
      </c>
      <c r="C1955" t="s">
        <v>176</v>
      </c>
      <c r="D1955" t="s">
        <v>980</v>
      </c>
      <c r="E1955" t="s">
        <v>1172</v>
      </c>
      <c r="F1955">
        <v>2</v>
      </c>
      <c r="G1955">
        <v>981.35</v>
      </c>
      <c r="H1955">
        <v>0.16</v>
      </c>
      <c r="I1955" t="s">
        <v>1191</v>
      </c>
      <c r="J1955">
        <v>1648.6679999999999</v>
      </c>
      <c r="K1955" s="5" t="str">
        <f>IF(salesD_1[[#This Row],[Total_Amount]]&gt;=2000,"High",IF(salesD_1[[#This Row],[Total_Amount]]&gt;=1000,"Medium","Low"))</f>
        <v>Medium</v>
      </c>
    </row>
    <row r="1956" spans="1:11" x14ac:dyDescent="0.3">
      <c r="A1956" t="s">
        <v>3151</v>
      </c>
      <c r="B1956" s="2">
        <v>45819</v>
      </c>
      <c r="C1956" t="s">
        <v>381</v>
      </c>
      <c r="D1956" t="s">
        <v>989</v>
      </c>
      <c r="E1956" t="s">
        <v>1131</v>
      </c>
      <c r="F1956">
        <v>1</v>
      </c>
      <c r="G1956">
        <v>913.99</v>
      </c>
      <c r="H1956">
        <v>0.14000000000000001</v>
      </c>
      <c r="I1956" t="s">
        <v>1189</v>
      </c>
      <c r="J1956">
        <v>786.03139999999996</v>
      </c>
      <c r="K1956" s="5" t="str">
        <f>IF(salesD_1[[#This Row],[Total_Amount]]&gt;=2000,"High",IF(salesD_1[[#This Row],[Total_Amount]]&gt;=1000,"Medium","Low"))</f>
        <v>Low</v>
      </c>
    </row>
    <row r="1957" spans="1:11" x14ac:dyDescent="0.3">
      <c r="A1957" t="s">
        <v>3152</v>
      </c>
      <c r="B1957" s="2">
        <v>45863</v>
      </c>
      <c r="C1957" t="s">
        <v>39</v>
      </c>
      <c r="D1957" t="s">
        <v>1010</v>
      </c>
      <c r="E1957" t="s">
        <v>1147</v>
      </c>
      <c r="F1957">
        <v>4</v>
      </c>
      <c r="G1957">
        <v>270.69</v>
      </c>
      <c r="H1957">
        <v>0.18</v>
      </c>
      <c r="I1957" t="s">
        <v>1191</v>
      </c>
      <c r="J1957">
        <v>887.86320000000001</v>
      </c>
      <c r="K1957" s="5" t="str">
        <f>IF(salesD_1[[#This Row],[Total_Amount]]&gt;=2000,"High",IF(salesD_1[[#This Row],[Total_Amount]]&gt;=1000,"Medium","Low"))</f>
        <v>Low</v>
      </c>
    </row>
    <row r="1958" spans="1:11" x14ac:dyDescent="0.3">
      <c r="A1958" t="s">
        <v>3153</v>
      </c>
      <c r="B1958" s="2">
        <v>45687</v>
      </c>
      <c r="C1958" t="s">
        <v>288</v>
      </c>
      <c r="D1958" t="s">
        <v>1044</v>
      </c>
      <c r="E1958" t="s">
        <v>1141</v>
      </c>
      <c r="F1958">
        <v>3</v>
      </c>
      <c r="G1958">
        <v>998.58</v>
      </c>
      <c r="H1958">
        <v>0.02</v>
      </c>
      <c r="I1958" t="s">
        <v>1189</v>
      </c>
      <c r="J1958">
        <v>2935.8252000000002</v>
      </c>
      <c r="K1958" s="5" t="str">
        <f>IF(salesD_1[[#This Row],[Total_Amount]]&gt;=2000,"High",IF(salesD_1[[#This Row],[Total_Amount]]&gt;=1000,"Medium","Low"))</f>
        <v>High</v>
      </c>
    </row>
    <row r="1959" spans="1:11" x14ac:dyDescent="0.3">
      <c r="A1959" t="s">
        <v>3154</v>
      </c>
      <c r="B1959" s="2">
        <v>45806</v>
      </c>
      <c r="C1959" t="s">
        <v>722</v>
      </c>
      <c r="D1959" t="s">
        <v>919</v>
      </c>
      <c r="E1959" t="s">
        <v>1151</v>
      </c>
      <c r="F1959">
        <v>3</v>
      </c>
      <c r="G1959">
        <v>765.12</v>
      </c>
      <c r="H1959">
        <v>0.18</v>
      </c>
      <c r="I1959" t="s">
        <v>1189</v>
      </c>
      <c r="J1959">
        <v>1882.1952000000001</v>
      </c>
      <c r="K1959" s="5" t="str">
        <f>IF(salesD_1[[#This Row],[Total_Amount]]&gt;=2000,"High",IF(salesD_1[[#This Row],[Total_Amount]]&gt;=1000,"Medium","Low"))</f>
        <v>Medium</v>
      </c>
    </row>
    <row r="1960" spans="1:11" x14ac:dyDescent="0.3">
      <c r="A1960" t="s">
        <v>3155</v>
      </c>
      <c r="B1960" s="2">
        <v>45216</v>
      </c>
      <c r="C1960" t="s">
        <v>158</v>
      </c>
      <c r="D1960" t="s">
        <v>1004</v>
      </c>
      <c r="E1960" t="s">
        <v>1178</v>
      </c>
      <c r="F1960">
        <v>3</v>
      </c>
      <c r="G1960">
        <v>449.99</v>
      </c>
      <c r="H1960">
        <v>0.17</v>
      </c>
      <c r="I1960" t="s">
        <v>1194</v>
      </c>
      <c r="J1960">
        <v>1120.4751000000001</v>
      </c>
      <c r="K1960" s="5" t="str">
        <f>IF(salesD_1[[#This Row],[Total_Amount]]&gt;=2000,"High",IF(salesD_1[[#This Row],[Total_Amount]]&gt;=1000,"Medium","Low"))</f>
        <v>Medium</v>
      </c>
    </row>
    <row r="1961" spans="1:11" x14ac:dyDescent="0.3">
      <c r="A1961" t="s">
        <v>3156</v>
      </c>
      <c r="B1961" s="2">
        <v>45639</v>
      </c>
      <c r="C1961" t="s">
        <v>423</v>
      </c>
      <c r="D1961" t="s">
        <v>939</v>
      </c>
      <c r="E1961" t="s">
        <v>1157</v>
      </c>
      <c r="F1961">
        <v>2</v>
      </c>
      <c r="G1961">
        <v>249.02</v>
      </c>
      <c r="H1961">
        <v>0.01</v>
      </c>
      <c r="I1961" t="s">
        <v>1194</v>
      </c>
      <c r="J1961">
        <v>493.05959999999999</v>
      </c>
      <c r="K1961" s="5" t="str">
        <f>IF(salesD_1[[#This Row],[Total_Amount]]&gt;=2000,"High",IF(salesD_1[[#This Row],[Total_Amount]]&gt;=1000,"Medium","Low"))</f>
        <v>Low</v>
      </c>
    </row>
    <row r="1962" spans="1:11" x14ac:dyDescent="0.3">
      <c r="A1962" t="s">
        <v>3157</v>
      </c>
      <c r="B1962" s="2">
        <v>45454</v>
      </c>
      <c r="C1962" t="s">
        <v>257</v>
      </c>
      <c r="D1962" t="s">
        <v>983</v>
      </c>
      <c r="E1962" t="s">
        <v>1178</v>
      </c>
      <c r="F1962">
        <v>3</v>
      </c>
      <c r="G1962">
        <v>223.64</v>
      </c>
      <c r="H1962">
        <v>0.05</v>
      </c>
      <c r="I1962" t="s">
        <v>1189</v>
      </c>
      <c r="J1962">
        <v>637.37399999999991</v>
      </c>
      <c r="K1962" s="5" t="str">
        <f>IF(salesD_1[[#This Row],[Total_Amount]]&gt;=2000,"High",IF(salesD_1[[#This Row],[Total_Amount]]&gt;=1000,"Medium","Low"))</f>
        <v>Low</v>
      </c>
    </row>
    <row r="1963" spans="1:11" x14ac:dyDescent="0.3">
      <c r="A1963" t="s">
        <v>3158</v>
      </c>
      <c r="B1963" s="2">
        <v>45934</v>
      </c>
      <c r="C1963" t="s">
        <v>212</v>
      </c>
      <c r="D1963" t="s">
        <v>878</v>
      </c>
      <c r="E1963" t="s">
        <v>1134</v>
      </c>
      <c r="F1963">
        <v>2</v>
      </c>
      <c r="G1963">
        <v>92.94</v>
      </c>
      <c r="H1963">
        <v>0.12</v>
      </c>
      <c r="I1963" t="s">
        <v>1189</v>
      </c>
      <c r="J1963">
        <v>163.5744</v>
      </c>
      <c r="K1963" s="5" t="str">
        <f>IF(salesD_1[[#This Row],[Total_Amount]]&gt;=2000,"High",IF(salesD_1[[#This Row],[Total_Amount]]&gt;=1000,"Medium","Low"))</f>
        <v>Low</v>
      </c>
    </row>
    <row r="1964" spans="1:11" x14ac:dyDescent="0.3">
      <c r="A1964" t="s">
        <v>3159</v>
      </c>
      <c r="B1964" s="2">
        <v>45401</v>
      </c>
      <c r="C1964" t="s">
        <v>580</v>
      </c>
      <c r="D1964" t="s">
        <v>1228</v>
      </c>
      <c r="E1964" t="s">
        <v>1126</v>
      </c>
      <c r="F1964">
        <v>4</v>
      </c>
      <c r="G1964">
        <v>268.3</v>
      </c>
      <c r="H1964">
        <v>0.02</v>
      </c>
      <c r="I1964" t="s">
        <v>1194</v>
      </c>
      <c r="J1964">
        <v>1051.7360000000001</v>
      </c>
      <c r="K1964" s="5" t="str">
        <f>IF(salesD_1[[#This Row],[Total_Amount]]&gt;=2000,"High",IF(salesD_1[[#This Row],[Total_Amount]]&gt;=1000,"Medium","Low"))</f>
        <v>Medium</v>
      </c>
    </row>
    <row r="1965" spans="1:11" x14ac:dyDescent="0.3">
      <c r="A1965" t="s">
        <v>3160</v>
      </c>
      <c r="B1965" s="2">
        <v>45770</v>
      </c>
      <c r="C1965" t="s">
        <v>704</v>
      </c>
      <c r="D1965" t="s">
        <v>989</v>
      </c>
      <c r="E1965" t="s">
        <v>1178</v>
      </c>
      <c r="F1965">
        <v>4</v>
      </c>
      <c r="G1965">
        <v>835.61</v>
      </c>
      <c r="H1965">
        <v>0.03</v>
      </c>
      <c r="I1965" t="s">
        <v>1189</v>
      </c>
      <c r="J1965">
        <v>3242.1668</v>
      </c>
      <c r="K1965" s="5" t="str">
        <f>IF(salesD_1[[#This Row],[Total_Amount]]&gt;=2000,"High",IF(salesD_1[[#This Row],[Total_Amount]]&gt;=1000,"Medium","Low"))</f>
        <v>High</v>
      </c>
    </row>
    <row r="1966" spans="1:11" x14ac:dyDescent="0.3">
      <c r="A1966" t="s">
        <v>3161</v>
      </c>
      <c r="B1966" s="2">
        <v>45405</v>
      </c>
      <c r="C1966" t="s">
        <v>613</v>
      </c>
      <c r="D1966" t="s">
        <v>1016</v>
      </c>
      <c r="E1966" t="s">
        <v>1138</v>
      </c>
      <c r="F1966">
        <v>3</v>
      </c>
      <c r="G1966">
        <v>120.97</v>
      </c>
      <c r="H1966">
        <v>0.11</v>
      </c>
      <c r="I1966" t="s">
        <v>1189</v>
      </c>
      <c r="J1966">
        <v>322.98989999999998</v>
      </c>
      <c r="K1966" s="5" t="str">
        <f>IF(salesD_1[[#This Row],[Total_Amount]]&gt;=2000,"High",IF(salesD_1[[#This Row],[Total_Amount]]&gt;=1000,"Medium","Low"))</f>
        <v>Low</v>
      </c>
    </row>
    <row r="1967" spans="1:11" x14ac:dyDescent="0.3">
      <c r="A1967" t="s">
        <v>3162</v>
      </c>
      <c r="B1967" s="2">
        <v>45424</v>
      </c>
      <c r="C1967" t="s">
        <v>78</v>
      </c>
      <c r="D1967" t="s">
        <v>930</v>
      </c>
      <c r="E1967" t="s">
        <v>1151</v>
      </c>
      <c r="F1967">
        <v>2</v>
      </c>
      <c r="G1967">
        <v>26.36</v>
      </c>
      <c r="H1967">
        <v>0.03</v>
      </c>
      <c r="I1967" t="s">
        <v>1194</v>
      </c>
      <c r="J1967">
        <v>51.138399999999997</v>
      </c>
      <c r="K1967" s="5" t="str">
        <f>IF(salesD_1[[#This Row],[Total_Amount]]&gt;=2000,"High",IF(salesD_1[[#This Row],[Total_Amount]]&gt;=1000,"Medium","Low"))</f>
        <v>Low</v>
      </c>
    </row>
    <row r="1968" spans="1:11" x14ac:dyDescent="0.3">
      <c r="A1968" t="s">
        <v>3163</v>
      </c>
      <c r="B1968" s="2">
        <v>45881</v>
      </c>
      <c r="C1968" t="s">
        <v>85</v>
      </c>
      <c r="D1968" t="s">
        <v>1044</v>
      </c>
      <c r="E1968" t="s">
        <v>1141</v>
      </c>
      <c r="F1968">
        <v>1</v>
      </c>
      <c r="G1968">
        <v>918.87</v>
      </c>
      <c r="H1968">
        <v>0.11</v>
      </c>
      <c r="I1968" t="s">
        <v>1191</v>
      </c>
      <c r="J1968">
        <v>817.79430000000002</v>
      </c>
      <c r="K1968" s="5" t="str">
        <f>IF(salesD_1[[#This Row],[Total_Amount]]&gt;=2000,"High",IF(salesD_1[[#This Row],[Total_Amount]]&gt;=1000,"Medium","Low"))</f>
        <v>Low</v>
      </c>
    </row>
    <row r="1969" spans="1:15" x14ac:dyDescent="0.3">
      <c r="A1969" t="s">
        <v>3164</v>
      </c>
      <c r="B1969" s="2">
        <v>45794</v>
      </c>
      <c r="C1969" t="s">
        <v>80</v>
      </c>
      <c r="D1969" t="s">
        <v>1013</v>
      </c>
      <c r="E1969" t="s">
        <v>1157</v>
      </c>
      <c r="F1969">
        <v>2</v>
      </c>
      <c r="G1969">
        <v>924.73</v>
      </c>
      <c r="H1969">
        <v>0.28999999999999998</v>
      </c>
      <c r="I1969" t="s">
        <v>1191</v>
      </c>
      <c r="J1969">
        <v>1313.1166000000001</v>
      </c>
      <c r="K1969" s="5" t="str">
        <f>IF(salesD_1[[#This Row],[Total_Amount]]&gt;=2000,"High",IF(salesD_1[[#This Row],[Total_Amount]]&gt;=1000,"Medium","Low"))</f>
        <v>Medium</v>
      </c>
    </row>
    <row r="1970" spans="1:15" x14ac:dyDescent="0.3">
      <c r="A1970" t="s">
        <v>3165</v>
      </c>
      <c r="B1970" s="2">
        <v>45665</v>
      </c>
      <c r="C1970" t="s">
        <v>58</v>
      </c>
      <c r="D1970" t="s">
        <v>837</v>
      </c>
      <c r="E1970" t="s">
        <v>1154</v>
      </c>
      <c r="F1970">
        <v>3</v>
      </c>
      <c r="G1970">
        <v>195.31</v>
      </c>
      <c r="H1970">
        <v>0.13</v>
      </c>
      <c r="I1970" t="s">
        <v>1194</v>
      </c>
      <c r="J1970">
        <v>509.75909999999999</v>
      </c>
      <c r="K1970" s="5" t="str">
        <f>IF(salesD_1[[#This Row],[Total_Amount]]&gt;=2000,"High",IF(salesD_1[[#This Row],[Total_Amount]]&gt;=1000,"Medium","Low"))</f>
        <v>Low</v>
      </c>
    </row>
    <row r="1971" spans="1:15" x14ac:dyDescent="0.3">
      <c r="A1971" t="s">
        <v>3166</v>
      </c>
      <c r="B1971" s="2">
        <v>45793</v>
      </c>
      <c r="C1971" t="s">
        <v>262</v>
      </c>
      <c r="D1971" t="s">
        <v>923</v>
      </c>
      <c r="E1971" t="s">
        <v>1147</v>
      </c>
      <c r="F1971">
        <v>1</v>
      </c>
      <c r="G1971">
        <v>91.38</v>
      </c>
      <c r="H1971">
        <v>0.14000000000000001</v>
      </c>
      <c r="I1971" t="s">
        <v>1189</v>
      </c>
      <c r="J1971">
        <v>78.586799999999997</v>
      </c>
      <c r="K1971" s="5" t="str">
        <f>IF(salesD_1[[#This Row],[Total_Amount]]&gt;=2000,"High",IF(salesD_1[[#This Row],[Total_Amount]]&gt;=1000,"Medium","Low"))</f>
        <v>Low</v>
      </c>
    </row>
    <row r="1972" spans="1:15" x14ac:dyDescent="0.3">
      <c r="A1972" t="s">
        <v>3167</v>
      </c>
      <c r="B1972" s="2">
        <v>45563</v>
      </c>
      <c r="C1972" t="s">
        <v>764</v>
      </c>
      <c r="D1972" t="s">
        <v>1071</v>
      </c>
      <c r="E1972" t="s">
        <v>1157</v>
      </c>
      <c r="F1972">
        <v>2</v>
      </c>
      <c r="G1972">
        <v>494.35</v>
      </c>
      <c r="H1972">
        <v>0.1</v>
      </c>
      <c r="I1972" t="s">
        <v>1189</v>
      </c>
      <c r="J1972">
        <v>889.83</v>
      </c>
      <c r="K1972" s="5" t="str">
        <f>IF(salesD_1[[#This Row],[Total_Amount]]&gt;=2000,"High",IF(salesD_1[[#This Row],[Total_Amount]]&gt;=1000,"Medium","Low"))</f>
        <v>Low</v>
      </c>
    </row>
    <row r="1973" spans="1:15" x14ac:dyDescent="0.3">
      <c r="A1973" t="s">
        <v>3168</v>
      </c>
      <c r="B1973" s="2">
        <v>45577</v>
      </c>
      <c r="C1973" t="s">
        <v>428</v>
      </c>
      <c r="D1973" t="s">
        <v>878</v>
      </c>
      <c r="E1973" t="s">
        <v>1154</v>
      </c>
      <c r="F1973">
        <v>1</v>
      </c>
      <c r="G1973">
        <v>412.2</v>
      </c>
      <c r="H1973">
        <v>0.11</v>
      </c>
      <c r="I1973" t="s">
        <v>1189</v>
      </c>
      <c r="J1973">
        <v>366.858</v>
      </c>
      <c r="K1973" s="5" t="str">
        <f>IF(salesD_1[[#This Row],[Total_Amount]]&gt;=2000,"High",IF(salesD_1[[#This Row],[Total_Amount]]&gt;=1000,"Medium","Low"))</f>
        <v>Low</v>
      </c>
    </row>
    <row r="1974" spans="1:15" x14ac:dyDescent="0.3">
      <c r="A1974" t="s">
        <v>3169</v>
      </c>
      <c r="B1974" s="2">
        <v>45466</v>
      </c>
      <c r="C1974" t="s">
        <v>633</v>
      </c>
      <c r="D1974" t="s">
        <v>1050</v>
      </c>
      <c r="E1974" t="s">
        <v>1169</v>
      </c>
      <c r="F1974">
        <v>1</v>
      </c>
      <c r="G1974">
        <v>650.47</v>
      </c>
      <c r="H1974">
        <v>0.13</v>
      </c>
      <c r="I1974" t="s">
        <v>1191</v>
      </c>
      <c r="J1974">
        <v>565.90890000000002</v>
      </c>
      <c r="K1974" s="5" t="str">
        <f>IF(salesD_1[[#This Row],[Total_Amount]]&gt;=2000,"High",IF(salesD_1[[#This Row],[Total_Amount]]&gt;=1000,"Medium","Low"))</f>
        <v>Low</v>
      </c>
    </row>
    <row r="1975" spans="1:15" x14ac:dyDescent="0.3">
      <c r="A1975" t="s">
        <v>3170</v>
      </c>
      <c r="B1975" s="2">
        <v>45256</v>
      </c>
      <c r="C1975" t="s">
        <v>280</v>
      </c>
      <c r="D1975" t="s">
        <v>844</v>
      </c>
      <c r="E1975" t="s">
        <v>1159</v>
      </c>
      <c r="F1975">
        <v>1</v>
      </c>
      <c r="G1975">
        <v>68.209999999999994</v>
      </c>
      <c r="H1975">
        <v>0.05</v>
      </c>
      <c r="I1975" t="s">
        <v>1191</v>
      </c>
      <c r="J1975">
        <v>64.799499999999995</v>
      </c>
      <c r="K1975" s="5" t="str">
        <f>IF(salesD_1[[#This Row],[Total_Amount]]&gt;=2000,"High",IF(salesD_1[[#This Row],[Total_Amount]]&gt;=1000,"Medium","Low"))</f>
        <v>Low</v>
      </c>
      <c r="M1975" s="3"/>
      <c r="N1975" s="3"/>
      <c r="O1975" s="3"/>
    </row>
    <row r="1976" spans="1:15" x14ac:dyDescent="0.3">
      <c r="A1976" t="s">
        <v>3171</v>
      </c>
      <c r="B1976" s="2">
        <v>45886</v>
      </c>
      <c r="C1976" t="s">
        <v>254</v>
      </c>
      <c r="D1976" t="s">
        <v>971</v>
      </c>
      <c r="E1976" t="s">
        <v>1144</v>
      </c>
      <c r="F1976">
        <v>2</v>
      </c>
      <c r="G1976">
        <v>842.89</v>
      </c>
      <c r="H1976">
        <v>0.25</v>
      </c>
      <c r="I1976" t="s">
        <v>1194</v>
      </c>
      <c r="J1976">
        <v>1264.335</v>
      </c>
      <c r="K1976" s="5" t="str">
        <f>IF(salesD_1[[#This Row],[Total_Amount]]&gt;=2000,"High",IF(salesD_1[[#This Row],[Total_Amount]]&gt;=1000,"Medium","Low"))</f>
        <v>Medium</v>
      </c>
      <c r="M1976" s="3"/>
      <c r="N1976" s="3"/>
      <c r="O1976" s="3"/>
    </row>
    <row r="1977" spans="1:15" x14ac:dyDescent="0.3">
      <c r="A1977" t="s">
        <v>3172</v>
      </c>
      <c r="B1977" s="2">
        <v>45390</v>
      </c>
      <c r="C1977" t="s">
        <v>492</v>
      </c>
      <c r="D1977" t="s">
        <v>807</v>
      </c>
      <c r="E1977" t="s">
        <v>1134</v>
      </c>
      <c r="F1977">
        <v>2</v>
      </c>
      <c r="G1977">
        <v>227.95</v>
      </c>
      <c r="H1977">
        <v>0.24</v>
      </c>
      <c r="I1977" t="s">
        <v>1194</v>
      </c>
      <c r="J1977">
        <v>346.48399999999998</v>
      </c>
      <c r="K1977" s="5" t="str">
        <f>IF(salesD_1[[#This Row],[Total_Amount]]&gt;=2000,"High",IF(salesD_1[[#This Row],[Total_Amount]]&gt;=1000,"Medium","Low"))</f>
        <v>Low</v>
      </c>
      <c r="M1977" s="10"/>
      <c r="N1977" s="10"/>
      <c r="O1977" s="3"/>
    </row>
    <row r="1978" spans="1:15" x14ac:dyDescent="0.3">
      <c r="A1978" t="s">
        <v>3173</v>
      </c>
      <c r="B1978" s="2">
        <v>45388</v>
      </c>
      <c r="C1978" t="s">
        <v>335</v>
      </c>
      <c r="D1978" t="s">
        <v>1010</v>
      </c>
      <c r="E1978" t="s">
        <v>1159</v>
      </c>
      <c r="F1978">
        <v>3</v>
      </c>
      <c r="G1978">
        <v>685.97</v>
      </c>
      <c r="H1978">
        <v>0.24</v>
      </c>
      <c r="I1978" t="s">
        <v>1191</v>
      </c>
      <c r="J1978">
        <v>1564.0116</v>
      </c>
      <c r="K1978" s="5" t="str">
        <f>IF(salesD_1[[#This Row],[Total_Amount]]&gt;=2000,"High",IF(salesD_1[[#This Row],[Total_Amount]]&gt;=1000,"Medium","Low"))</f>
        <v>Medium</v>
      </c>
      <c r="M1978" s="3"/>
      <c r="N1978" s="3"/>
      <c r="O1978" s="3"/>
    </row>
    <row r="1979" spans="1:15" x14ac:dyDescent="0.3">
      <c r="A1979" t="s">
        <v>3174</v>
      </c>
      <c r="B1979" s="2">
        <v>45793</v>
      </c>
      <c r="C1979" t="s">
        <v>586</v>
      </c>
      <c r="D1979" t="s">
        <v>894</v>
      </c>
      <c r="E1979" t="s">
        <v>1126</v>
      </c>
      <c r="F1979">
        <v>1</v>
      </c>
      <c r="G1979">
        <v>722.57</v>
      </c>
      <c r="H1979">
        <v>0.18</v>
      </c>
      <c r="I1979" t="s">
        <v>1189</v>
      </c>
      <c r="J1979">
        <v>592.50740000000008</v>
      </c>
      <c r="K1979" s="5" t="str">
        <f>IF(salesD_1[[#This Row],[Total_Amount]]&gt;=2000,"High",IF(salesD_1[[#This Row],[Total_Amount]]&gt;=1000,"Medium","Low"))</f>
        <v>Low</v>
      </c>
      <c r="M1979" s="3"/>
      <c r="N1979" s="3"/>
      <c r="O1979" s="3"/>
    </row>
    <row r="1980" spans="1:15" x14ac:dyDescent="0.3">
      <c r="A1980" t="s">
        <v>3175</v>
      </c>
      <c r="B1980" s="2">
        <v>45615</v>
      </c>
      <c r="C1980" t="s">
        <v>260</v>
      </c>
      <c r="D1980" t="s">
        <v>913</v>
      </c>
      <c r="E1980" t="s">
        <v>1138</v>
      </c>
      <c r="F1980">
        <v>3</v>
      </c>
      <c r="G1980">
        <v>585.54999999999995</v>
      </c>
      <c r="H1980">
        <v>0.14000000000000001</v>
      </c>
      <c r="I1980" t="s">
        <v>1194</v>
      </c>
      <c r="J1980">
        <v>1510.7190000000001</v>
      </c>
      <c r="K1980" s="5" t="str">
        <f>IF(salesD_1[[#This Row],[Total_Amount]]&gt;=2000,"High",IF(salesD_1[[#This Row],[Total_Amount]]&gt;=1000,"Medium","Low"))</f>
        <v>Medium</v>
      </c>
      <c r="M1980" s="3"/>
      <c r="N1980" s="3"/>
      <c r="O1980" s="3"/>
    </row>
    <row r="1981" spans="1:15" x14ac:dyDescent="0.3">
      <c r="A1981" t="s">
        <v>3176</v>
      </c>
      <c r="B1981" s="2">
        <v>45666</v>
      </c>
      <c r="C1981" t="s">
        <v>502</v>
      </c>
      <c r="D1981" t="s">
        <v>948</v>
      </c>
      <c r="E1981" t="s">
        <v>1162</v>
      </c>
      <c r="F1981">
        <v>2</v>
      </c>
      <c r="G1981">
        <v>635.80999999999995</v>
      </c>
      <c r="H1981">
        <v>0.13</v>
      </c>
      <c r="I1981" t="s">
        <v>1191</v>
      </c>
      <c r="J1981">
        <v>1106.3094000000001</v>
      </c>
      <c r="K1981" s="5" t="str">
        <f>IF(salesD_1[[#This Row],[Total_Amount]]&gt;=2000,"High",IF(salesD_1[[#This Row],[Total_Amount]]&gt;=1000,"Medium","Low"))</f>
        <v>Medium</v>
      </c>
      <c r="M1981" s="3"/>
      <c r="N1981" s="3"/>
      <c r="O1981" s="3"/>
    </row>
    <row r="1982" spans="1:15" x14ac:dyDescent="0.3">
      <c r="A1982" t="s">
        <v>3177</v>
      </c>
      <c r="B1982" s="2">
        <v>45644</v>
      </c>
      <c r="C1982" t="s">
        <v>461</v>
      </c>
      <c r="D1982" t="s">
        <v>844</v>
      </c>
      <c r="E1982" t="s">
        <v>1134</v>
      </c>
      <c r="F1982">
        <v>2</v>
      </c>
      <c r="G1982">
        <v>353.74</v>
      </c>
      <c r="H1982">
        <v>0.01</v>
      </c>
      <c r="I1982" t="s">
        <v>1189</v>
      </c>
      <c r="J1982">
        <v>700.40520000000004</v>
      </c>
      <c r="K1982" s="5" t="str">
        <f>IF(salesD_1[[#This Row],[Total_Amount]]&gt;=2000,"High",IF(salesD_1[[#This Row],[Total_Amount]]&gt;=1000,"Medium","Low"))</f>
        <v>Low</v>
      </c>
      <c r="M1982" s="3"/>
      <c r="N1982" s="3"/>
      <c r="O1982" s="3"/>
    </row>
    <row r="1983" spans="1:15" x14ac:dyDescent="0.3">
      <c r="A1983" t="s">
        <v>3178</v>
      </c>
      <c r="B1983" s="2">
        <v>45648</v>
      </c>
      <c r="C1983" t="s">
        <v>440</v>
      </c>
      <c r="D1983" t="s">
        <v>916</v>
      </c>
      <c r="E1983" t="s">
        <v>1144</v>
      </c>
      <c r="F1983">
        <v>1</v>
      </c>
      <c r="G1983">
        <v>377.52</v>
      </c>
      <c r="H1983">
        <v>0.15</v>
      </c>
      <c r="I1983" t="s">
        <v>1189</v>
      </c>
      <c r="J1983">
        <v>320.892</v>
      </c>
      <c r="K1983" s="5" t="str">
        <f>IF(salesD_1[[#This Row],[Total_Amount]]&gt;=2000,"High",IF(salesD_1[[#This Row],[Total_Amount]]&gt;=1000,"Medium","Low"))</f>
        <v>Low</v>
      </c>
      <c r="M1983" s="3"/>
      <c r="N1983" s="3"/>
      <c r="O1983" s="3"/>
    </row>
    <row r="1984" spans="1:15" x14ac:dyDescent="0.3">
      <c r="A1984" t="s">
        <v>3179</v>
      </c>
      <c r="B1984" s="2">
        <v>45500</v>
      </c>
      <c r="C1984" t="s">
        <v>353</v>
      </c>
      <c r="D1984" t="s">
        <v>1016</v>
      </c>
      <c r="E1984" t="s">
        <v>1126</v>
      </c>
      <c r="F1984">
        <v>3</v>
      </c>
      <c r="G1984">
        <v>901.49</v>
      </c>
      <c r="H1984">
        <v>0</v>
      </c>
      <c r="I1984" t="s">
        <v>1189</v>
      </c>
      <c r="J1984">
        <v>2704.47</v>
      </c>
      <c r="K1984" s="5" t="str">
        <f>IF(salesD_1[[#This Row],[Total_Amount]]&gt;=2000,"High",IF(salesD_1[[#This Row],[Total_Amount]]&gt;=1000,"Medium","Low"))</f>
        <v>High</v>
      </c>
      <c r="M1984" s="3"/>
      <c r="N1984" s="3"/>
      <c r="O1984" s="3"/>
    </row>
    <row r="1985" spans="1:15" x14ac:dyDescent="0.3">
      <c r="A1985" t="s">
        <v>3180</v>
      </c>
      <c r="B1985" s="2">
        <v>45806</v>
      </c>
      <c r="C1985" t="s">
        <v>346</v>
      </c>
      <c r="D1985" t="s">
        <v>897</v>
      </c>
      <c r="E1985" t="s">
        <v>1138</v>
      </c>
      <c r="F1985">
        <v>1</v>
      </c>
      <c r="G1985">
        <v>563.01</v>
      </c>
      <c r="H1985">
        <v>0.1</v>
      </c>
      <c r="I1985" t="s">
        <v>1189</v>
      </c>
      <c r="J1985">
        <v>506.709</v>
      </c>
      <c r="K1985" s="5" t="str">
        <f>IF(salesD_1[[#This Row],[Total_Amount]]&gt;=2000,"High",IF(salesD_1[[#This Row],[Total_Amount]]&gt;=1000,"Medium","Low"))</f>
        <v>Low</v>
      </c>
      <c r="M1985" s="3"/>
      <c r="N1985" s="3"/>
      <c r="O1985" s="3"/>
    </row>
    <row r="1986" spans="1:15" x14ac:dyDescent="0.3">
      <c r="A1986" t="s">
        <v>3181</v>
      </c>
      <c r="B1986" s="2">
        <v>45365</v>
      </c>
      <c r="C1986" t="s">
        <v>124</v>
      </c>
      <c r="D1986" t="s">
        <v>1023</v>
      </c>
      <c r="E1986" t="s">
        <v>1141</v>
      </c>
      <c r="F1986">
        <v>4</v>
      </c>
      <c r="G1986">
        <v>167.25</v>
      </c>
      <c r="H1986">
        <v>0.11</v>
      </c>
      <c r="I1986" t="s">
        <v>1189</v>
      </c>
      <c r="J1986">
        <v>595.41</v>
      </c>
      <c r="K1986" s="5" t="str">
        <f>IF(salesD_1[[#This Row],[Total_Amount]]&gt;=2000,"High",IF(salesD_1[[#This Row],[Total_Amount]]&gt;=1000,"Medium","Low"))</f>
        <v>Low</v>
      </c>
      <c r="M1986" s="3"/>
      <c r="N1986" s="3"/>
      <c r="O1986" s="3"/>
    </row>
    <row r="1987" spans="1:15" x14ac:dyDescent="0.3">
      <c r="A1987" t="s">
        <v>3182</v>
      </c>
      <c r="B1987" s="2">
        <v>45229</v>
      </c>
      <c r="C1987" t="s">
        <v>720</v>
      </c>
      <c r="D1987" t="s">
        <v>992</v>
      </c>
      <c r="E1987" t="s">
        <v>1175</v>
      </c>
      <c r="F1987">
        <v>3</v>
      </c>
      <c r="G1987">
        <v>345.43</v>
      </c>
      <c r="H1987">
        <v>0.08</v>
      </c>
      <c r="I1987" t="s">
        <v>1194</v>
      </c>
      <c r="J1987">
        <v>953.38679999999999</v>
      </c>
      <c r="K1987" s="5" t="str">
        <f>IF(salesD_1[[#This Row],[Total_Amount]]&gt;=2000,"High",IF(salesD_1[[#This Row],[Total_Amount]]&gt;=1000,"Medium","Low"))</f>
        <v>Low</v>
      </c>
      <c r="M1987" s="3"/>
      <c r="N1987" s="3"/>
      <c r="O1987" s="3"/>
    </row>
    <row r="1988" spans="1:15" x14ac:dyDescent="0.3">
      <c r="A1988" t="s">
        <v>3183</v>
      </c>
      <c r="B1988" s="2">
        <v>45349</v>
      </c>
      <c r="C1988" t="s">
        <v>500</v>
      </c>
      <c r="D1988" t="s">
        <v>1059</v>
      </c>
      <c r="E1988" t="s">
        <v>1151</v>
      </c>
      <c r="F1988">
        <v>4</v>
      </c>
      <c r="G1988">
        <v>752.48</v>
      </c>
      <c r="H1988">
        <v>0.23</v>
      </c>
      <c r="I1988" t="s">
        <v>1189</v>
      </c>
      <c r="J1988">
        <v>2317.6383999999998</v>
      </c>
      <c r="K1988" s="5" t="str">
        <f>IF(salesD_1[[#This Row],[Total_Amount]]&gt;=2000,"High",IF(salesD_1[[#This Row],[Total_Amount]]&gt;=1000,"Medium","Low"))</f>
        <v>High</v>
      </c>
      <c r="M1988" s="3"/>
      <c r="N1988" s="3"/>
      <c r="O1988" s="3"/>
    </row>
    <row r="1989" spans="1:15" x14ac:dyDescent="0.3">
      <c r="A1989" t="s">
        <v>3184</v>
      </c>
      <c r="B1989" s="2">
        <v>45886</v>
      </c>
      <c r="C1989" t="s">
        <v>715</v>
      </c>
      <c r="D1989" t="s">
        <v>983</v>
      </c>
      <c r="E1989" t="s">
        <v>1178</v>
      </c>
      <c r="F1989">
        <v>1</v>
      </c>
      <c r="G1989">
        <v>120.02</v>
      </c>
      <c r="H1989">
        <v>0.26</v>
      </c>
      <c r="I1989" t="s">
        <v>1189</v>
      </c>
      <c r="J1989">
        <v>88.814799999999991</v>
      </c>
      <c r="K1989" s="5" t="str">
        <f>IF(salesD_1[[#This Row],[Total_Amount]]&gt;=2000,"High",IF(salesD_1[[#This Row],[Total_Amount]]&gt;=1000,"Medium","Low"))</f>
        <v>Low</v>
      </c>
      <c r="M1989" s="3"/>
      <c r="N1989" s="3"/>
      <c r="O1989" s="3"/>
    </row>
    <row r="1990" spans="1:15" x14ac:dyDescent="0.3">
      <c r="A1990" t="s">
        <v>3185</v>
      </c>
      <c r="B1990" s="2">
        <v>45359</v>
      </c>
      <c r="C1990" t="s">
        <v>523</v>
      </c>
      <c r="D1990" t="s">
        <v>933</v>
      </c>
      <c r="E1990" t="s">
        <v>1147</v>
      </c>
      <c r="F1990">
        <v>3</v>
      </c>
      <c r="G1990">
        <v>146.71</v>
      </c>
      <c r="H1990">
        <v>0.28000000000000003</v>
      </c>
      <c r="I1990" t="s">
        <v>1189</v>
      </c>
      <c r="J1990">
        <v>316.89359999999999</v>
      </c>
      <c r="K1990" s="5" t="str">
        <f>IF(salesD_1[[#This Row],[Total_Amount]]&gt;=2000,"High",IF(salesD_1[[#This Row],[Total_Amount]]&gt;=1000,"Medium","Low"))</f>
        <v>Low</v>
      </c>
      <c r="M1990" s="3"/>
      <c r="N1990" s="3"/>
      <c r="O1990" s="3"/>
    </row>
    <row r="1991" spans="1:15" x14ac:dyDescent="0.3">
      <c r="A1991" t="s">
        <v>3186</v>
      </c>
      <c r="B1991" s="2">
        <v>45730</v>
      </c>
      <c r="C1991" t="s">
        <v>177</v>
      </c>
      <c r="D1991" t="s">
        <v>1004</v>
      </c>
      <c r="E1991" t="s">
        <v>1117</v>
      </c>
      <c r="F1991">
        <v>2</v>
      </c>
      <c r="G1991">
        <v>358.87</v>
      </c>
      <c r="H1991">
        <v>0.24</v>
      </c>
      <c r="I1991" t="s">
        <v>1189</v>
      </c>
      <c r="J1991">
        <v>545.48239999999998</v>
      </c>
      <c r="K1991" s="5" t="str">
        <f>IF(salesD_1[[#This Row],[Total_Amount]]&gt;=2000,"High",IF(salesD_1[[#This Row],[Total_Amount]]&gt;=1000,"Medium","Low"))</f>
        <v>Low</v>
      </c>
      <c r="M1991" s="3"/>
      <c r="N1991" s="3"/>
      <c r="O1991" s="3"/>
    </row>
    <row r="1992" spans="1:15" x14ac:dyDescent="0.3">
      <c r="A1992" t="s">
        <v>3187</v>
      </c>
      <c r="B1992" s="2">
        <v>45456</v>
      </c>
      <c r="C1992" t="s">
        <v>408</v>
      </c>
      <c r="D1992" t="s">
        <v>968</v>
      </c>
      <c r="E1992" t="s">
        <v>1131</v>
      </c>
      <c r="F1992">
        <v>4</v>
      </c>
      <c r="G1992">
        <v>212.75</v>
      </c>
      <c r="H1992">
        <v>0.11</v>
      </c>
      <c r="I1992" t="s">
        <v>1194</v>
      </c>
      <c r="J1992">
        <v>757.39</v>
      </c>
      <c r="K1992" s="5" t="str">
        <f>IF(salesD_1[[#This Row],[Total_Amount]]&gt;=2000,"High",IF(salesD_1[[#This Row],[Total_Amount]]&gt;=1000,"Medium","Low"))</f>
        <v>Low</v>
      </c>
      <c r="M1992" s="3"/>
      <c r="N1992" s="3"/>
      <c r="O1992" s="3"/>
    </row>
    <row r="1993" spans="1:15" x14ac:dyDescent="0.3">
      <c r="A1993" t="s">
        <v>3188</v>
      </c>
      <c r="B1993" s="2">
        <v>45450</v>
      </c>
      <c r="C1993" t="s">
        <v>529</v>
      </c>
      <c r="D1993" t="s">
        <v>945</v>
      </c>
      <c r="E1993" t="s">
        <v>1157</v>
      </c>
      <c r="F1993">
        <v>1</v>
      </c>
      <c r="G1993">
        <v>183.47</v>
      </c>
      <c r="H1993">
        <v>0.17</v>
      </c>
      <c r="I1993" t="s">
        <v>1191</v>
      </c>
      <c r="J1993">
        <v>152.2801</v>
      </c>
      <c r="K1993" s="5" t="str">
        <f>IF(salesD_1[[#This Row],[Total_Amount]]&gt;=2000,"High",IF(salesD_1[[#This Row],[Total_Amount]]&gt;=1000,"Medium","Low"))</f>
        <v>Low</v>
      </c>
      <c r="M1993" s="3"/>
      <c r="N1993" s="3"/>
      <c r="O1993" s="3"/>
    </row>
    <row r="1994" spans="1:15" x14ac:dyDescent="0.3">
      <c r="A1994" t="s">
        <v>3189</v>
      </c>
      <c r="B1994" s="2">
        <v>45493</v>
      </c>
      <c r="C1994" t="s">
        <v>153</v>
      </c>
      <c r="D1994" t="s">
        <v>1080</v>
      </c>
      <c r="E1994" t="s">
        <v>1166</v>
      </c>
      <c r="F1994">
        <v>4</v>
      </c>
      <c r="G1994">
        <v>569.98</v>
      </c>
      <c r="H1994">
        <v>0.23</v>
      </c>
      <c r="I1994" t="s">
        <v>1189</v>
      </c>
      <c r="J1994">
        <v>1755.5383999999999</v>
      </c>
      <c r="K1994" s="5" t="str">
        <f>IF(salesD_1[[#This Row],[Total_Amount]]&gt;=2000,"High",IF(salesD_1[[#This Row],[Total_Amount]]&gt;=1000,"Medium","Low"))</f>
        <v>Medium</v>
      </c>
      <c r="M1994" s="3"/>
      <c r="N1994" s="3"/>
      <c r="O1994" s="3"/>
    </row>
    <row r="1995" spans="1:15" x14ac:dyDescent="0.3">
      <c r="A1995" t="s">
        <v>3190</v>
      </c>
      <c r="B1995" s="2">
        <v>45274</v>
      </c>
      <c r="C1995" t="s">
        <v>748</v>
      </c>
      <c r="D1995" t="s">
        <v>868</v>
      </c>
      <c r="E1995" t="s">
        <v>1159</v>
      </c>
      <c r="F1995">
        <v>3</v>
      </c>
      <c r="G1995">
        <v>984.12</v>
      </c>
      <c r="H1995">
        <v>0.27</v>
      </c>
      <c r="I1995" t="s">
        <v>1189</v>
      </c>
      <c r="J1995">
        <v>2155.2228</v>
      </c>
      <c r="K1995" s="5" t="str">
        <f>IF(salesD_1[[#This Row],[Total_Amount]]&gt;=2000,"High",IF(salesD_1[[#This Row],[Total_Amount]]&gt;=1000,"Medium","Low"))</f>
        <v>High</v>
      </c>
    </row>
    <row r="1996" spans="1:15" x14ac:dyDescent="0.3">
      <c r="A1996" t="s">
        <v>3191</v>
      </c>
      <c r="B1996" s="2">
        <v>45844</v>
      </c>
      <c r="C1996" t="s">
        <v>750</v>
      </c>
      <c r="D1996" t="s">
        <v>1065</v>
      </c>
      <c r="E1996" t="s">
        <v>1147</v>
      </c>
      <c r="F1996">
        <v>1</v>
      </c>
      <c r="G1996">
        <v>905.23</v>
      </c>
      <c r="H1996">
        <v>0</v>
      </c>
      <c r="I1996" t="s">
        <v>1189</v>
      </c>
      <c r="J1996">
        <v>905.23</v>
      </c>
      <c r="K1996" s="5" t="str">
        <f>IF(salesD_1[[#This Row],[Total_Amount]]&gt;=2000,"High",IF(salesD_1[[#This Row],[Total_Amount]]&gt;=1000,"Medium","Low"))</f>
        <v>Low</v>
      </c>
    </row>
    <row r="1997" spans="1:15" x14ac:dyDescent="0.3">
      <c r="A1997" t="s">
        <v>3192</v>
      </c>
      <c r="B1997" s="2">
        <v>45264</v>
      </c>
      <c r="C1997" t="s">
        <v>326</v>
      </c>
      <c r="D1997" t="s">
        <v>1110</v>
      </c>
      <c r="E1997" t="s">
        <v>1178</v>
      </c>
      <c r="F1997">
        <v>3</v>
      </c>
      <c r="G1997">
        <v>112.77</v>
      </c>
      <c r="H1997">
        <v>0.19</v>
      </c>
      <c r="I1997" t="s">
        <v>1189</v>
      </c>
      <c r="J1997">
        <v>274.03109999999998</v>
      </c>
      <c r="K1997" s="5" t="str">
        <f>IF(salesD_1[[#This Row],[Total_Amount]]&gt;=2000,"High",IF(salesD_1[[#This Row],[Total_Amount]]&gt;=1000,"Medium","Low"))</f>
        <v>Low</v>
      </c>
    </row>
    <row r="1998" spans="1:15" x14ac:dyDescent="0.3">
      <c r="A1998" t="s">
        <v>3193</v>
      </c>
      <c r="B1998" s="2">
        <v>45773</v>
      </c>
      <c r="C1998" t="s">
        <v>288</v>
      </c>
      <c r="D1998" t="s">
        <v>913</v>
      </c>
      <c r="E1998" t="s">
        <v>1147</v>
      </c>
      <c r="F1998">
        <v>3</v>
      </c>
      <c r="G1998">
        <v>875.99</v>
      </c>
      <c r="H1998">
        <v>0.09</v>
      </c>
      <c r="I1998" t="s">
        <v>1191</v>
      </c>
      <c r="J1998">
        <v>2391.4526999999998</v>
      </c>
      <c r="K1998" s="5" t="str">
        <f>IF(salesD_1[[#This Row],[Total_Amount]]&gt;=2000,"High",IF(salesD_1[[#This Row],[Total_Amount]]&gt;=1000,"Medium","Low"))</f>
        <v>High</v>
      </c>
    </row>
    <row r="1999" spans="1:15" x14ac:dyDescent="0.3">
      <c r="A1999" t="s">
        <v>3194</v>
      </c>
      <c r="B1999" s="2">
        <v>45460</v>
      </c>
      <c r="C1999" t="s">
        <v>242</v>
      </c>
      <c r="D1999" t="s">
        <v>1080</v>
      </c>
      <c r="E1999" t="s">
        <v>1154</v>
      </c>
      <c r="F1999">
        <v>2</v>
      </c>
      <c r="G1999">
        <v>685.31</v>
      </c>
      <c r="H1999">
        <v>0.26</v>
      </c>
      <c r="I1999" t="s">
        <v>1191</v>
      </c>
      <c r="J1999">
        <v>1014.2588</v>
      </c>
      <c r="K1999" s="5" t="str">
        <f>IF(salesD_1[[#This Row],[Total_Amount]]&gt;=2000,"High",IF(salesD_1[[#This Row],[Total_Amount]]&gt;=1000,"Medium","Low"))</f>
        <v>Medium</v>
      </c>
    </row>
    <row r="2000" spans="1:15" x14ac:dyDescent="0.3">
      <c r="A2000" t="s">
        <v>3195</v>
      </c>
      <c r="B2000" s="2">
        <v>45607</v>
      </c>
      <c r="C2000" t="s">
        <v>124</v>
      </c>
      <c r="D2000" t="s">
        <v>995</v>
      </c>
      <c r="E2000" t="s">
        <v>1157</v>
      </c>
      <c r="F2000">
        <v>3</v>
      </c>
      <c r="G2000">
        <v>945.37</v>
      </c>
      <c r="H2000">
        <v>0.05</v>
      </c>
      <c r="I2000" t="s">
        <v>1189</v>
      </c>
      <c r="J2000">
        <v>2694.3045000000002</v>
      </c>
      <c r="K2000" s="5" t="str">
        <f>IF(salesD_1[[#This Row],[Total_Amount]]&gt;=2000,"High",IF(salesD_1[[#This Row],[Total_Amount]]&gt;=1000,"Medium","Low"))</f>
        <v>High</v>
      </c>
    </row>
    <row r="2001" spans="1:11" x14ac:dyDescent="0.3">
      <c r="A2001" t="s">
        <v>3196</v>
      </c>
      <c r="B2001" s="2">
        <v>45267</v>
      </c>
      <c r="C2001" t="s">
        <v>64</v>
      </c>
      <c r="D2001" t="s">
        <v>1041</v>
      </c>
      <c r="E2001" t="s">
        <v>1178</v>
      </c>
      <c r="F2001">
        <v>3</v>
      </c>
      <c r="G2001">
        <v>68.45</v>
      </c>
      <c r="H2001">
        <v>0.17</v>
      </c>
      <c r="I2001" t="s">
        <v>1191</v>
      </c>
      <c r="J2001">
        <v>170.44049999999999</v>
      </c>
      <c r="K2001" s="5" t="str">
        <f>IF(salesD_1[[#This Row],[Total_Amount]]&gt;=2000,"High",IF(salesD_1[[#This Row],[Total_Amount]]&gt;=1000,"Medium","Low"))</f>
        <v>Low</v>
      </c>
    </row>
  </sheetData>
  <conditionalFormatting sqref="K1:K2001">
    <cfRule type="containsText" dxfId="3" priority="1" operator="containsText" text="Low">
      <formula>NOT(ISERROR(SEARCH("Low",K1)))</formula>
    </cfRule>
  </conditionalFormatting>
  <conditionalFormatting sqref="K2">
    <cfRule type="colorScale" priority="13">
      <colorScale>
        <cfvo type="min"/>
        <cfvo type="num" val="0"/>
        <cfvo type="max"/>
        <color rgb="FFFF0000"/>
        <color theme="7" tint="0.39997558519241921"/>
        <color theme="9"/>
      </colorScale>
    </cfRule>
  </conditionalFormatting>
  <conditionalFormatting sqref="K2:K2001">
    <cfRule type="containsText" dxfId="2" priority="2" operator="containsText" text="High">
      <formula>NOT(ISERROR(SEARCH("High",K2)))</formula>
    </cfRule>
    <cfRule type="containsText" dxfId="1" priority="3" operator="containsText" text="Medium">
      <formula>NOT(ISERROR(SEARCH("Medium",K2)))</formula>
    </cfRule>
    <cfRule type="containsText" dxfId="0" priority="4" operator="containsText" text="Low">
      <formula>NOT(ISERROR(SEARCH("Low",K2)))</formula>
    </cfRule>
    <cfRule type="colorScale" priority="5">
      <colorScale>
        <cfvo type="num" val="500"/>
        <cfvo type="num" val="1000"/>
        <cfvo type="num" val="2000"/>
        <color rgb="FFF8696B"/>
        <color rgb="FFFFEB84"/>
        <color rgb="FF63BE7B"/>
      </colorScale>
    </cfRule>
    <cfRule type="colorScale" priority="7">
      <colorScale>
        <cfvo type="min"/>
        <cfvo type="num" val="1000"/>
        <cfvo type="max"/>
        <color rgb="FFF8696B"/>
        <color rgb="FFFFEB84"/>
        <color rgb="FF63BE7B"/>
      </colorScale>
    </cfRule>
    <cfRule type="colorScale" priority="8">
      <colorScale>
        <cfvo type="min"/>
        <cfvo type="num" val="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4E8A-E081-4F92-9351-3D246310E18D}">
  <dimension ref="A1:B10"/>
  <sheetViews>
    <sheetView workbookViewId="0">
      <selection activeCell="B8" sqref="B8"/>
    </sheetView>
  </sheetViews>
  <sheetFormatPr defaultRowHeight="14.4" x14ac:dyDescent="0.3"/>
  <cols>
    <col min="1" max="1" width="39.77734375" customWidth="1"/>
    <col min="2" max="2" width="14.88671875" customWidth="1"/>
  </cols>
  <sheetData>
    <row r="1" spans="1:2" x14ac:dyDescent="0.3">
      <c r="A1" s="6"/>
    </row>
    <row r="2" spans="1:2" x14ac:dyDescent="0.3">
      <c r="A2" s="7" t="s">
        <v>3988</v>
      </c>
      <c r="B2" s="9"/>
    </row>
    <row r="3" spans="1:2" x14ac:dyDescent="0.3">
      <c r="A3" s="4" t="s">
        <v>3966</v>
      </c>
      <c r="B3" s="4">
        <f>SUMIF(salesD_1[Payment_Type],"Credit Card",salesD_1[Total_Amount])</f>
        <v>715180.71100000048</v>
      </c>
    </row>
    <row r="4" spans="1:2" x14ac:dyDescent="0.3">
      <c r="A4" s="4" t="s">
        <v>3967</v>
      </c>
      <c r="B4" s="4">
        <f>SUMIF(salesD_1[Payment_Type],"PayPal",salesD_1[Total_Amount])</f>
        <v>756754.57159999991</v>
      </c>
    </row>
    <row r="5" spans="1:2" x14ac:dyDescent="0.3">
      <c r="A5" s="4" t="s">
        <v>3968</v>
      </c>
      <c r="B5" s="4">
        <f>SUMIF(salesD_1[Payment_Type],"COD",salesD_1[Total_Amount])</f>
        <v>702459.41570000001</v>
      </c>
    </row>
    <row r="7" spans="1:2" x14ac:dyDescent="0.3">
      <c r="A7" s="7" t="s">
        <v>3987</v>
      </c>
      <c r="B7" s="8"/>
    </row>
    <row r="8" spans="1:2" x14ac:dyDescent="0.3">
      <c r="A8" s="4" t="s">
        <v>3984</v>
      </c>
      <c r="B8" s="4">
        <f>COUNTIF(salesD_1[Payment_Type],"Credit Card")</f>
        <v>645</v>
      </c>
    </row>
    <row r="9" spans="1:2" x14ac:dyDescent="0.3">
      <c r="A9" s="4" t="s">
        <v>3985</v>
      </c>
      <c r="B9" s="4">
        <f>COUNTIF(salesD_1[Payment_Type],"Paypal")</f>
        <v>695</v>
      </c>
    </row>
    <row r="10" spans="1:2" x14ac:dyDescent="0.3">
      <c r="A10" s="4" t="s">
        <v>3986</v>
      </c>
      <c r="B10" s="4">
        <f>COUNTIF(salesD_1[Payment_Type],"COD")</f>
        <v>660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DFC0-9BC3-4F73-91ED-D92F8C8AE685}">
  <dimension ref="A1:J122"/>
  <sheetViews>
    <sheetView workbookViewId="0">
      <selection activeCell="L118" sqref="L118"/>
    </sheetView>
  </sheetViews>
  <sheetFormatPr defaultRowHeight="14.4" x14ac:dyDescent="0.3"/>
  <cols>
    <col min="1" max="1" width="10.109375" customWidth="1"/>
    <col min="2" max="2" width="9.109375" customWidth="1"/>
    <col min="3" max="3" width="8.44140625" customWidth="1"/>
    <col min="4" max="4" width="19.44140625" customWidth="1"/>
    <col min="5" max="5" width="14.77734375" customWidth="1"/>
    <col min="6" max="6" width="17.109375" customWidth="1"/>
    <col min="7" max="7" width="18.6640625" customWidth="1"/>
    <col min="8" max="8" width="25.5546875" customWidth="1"/>
    <col min="9" max="9" width="28.77734375" customWidth="1"/>
    <col min="10" max="10" width="20.77734375" customWidth="1"/>
  </cols>
  <sheetData>
    <row r="1" spans="1:10" x14ac:dyDescent="0.3">
      <c r="D1" t="s">
        <v>3989</v>
      </c>
      <c r="G1" t="s">
        <v>3991</v>
      </c>
    </row>
    <row r="2" spans="1:10" x14ac:dyDescent="0.3">
      <c r="A2" s="14"/>
      <c r="B2" s="14"/>
      <c r="C2" s="15"/>
      <c r="D2" s="14"/>
      <c r="E2" s="14"/>
    </row>
    <row r="3" spans="1:10" x14ac:dyDescent="0.3">
      <c r="A3" s="18" t="s">
        <v>3992</v>
      </c>
      <c r="B3" s="11" t="s">
        <v>3993</v>
      </c>
      <c r="C3" s="11" t="s">
        <v>3994</v>
      </c>
      <c r="D3" s="11" t="s">
        <v>1</v>
      </c>
      <c r="E3" s="11" t="s">
        <v>4</v>
      </c>
      <c r="F3" s="11" t="s">
        <v>5</v>
      </c>
      <c r="G3" s="11" t="s">
        <v>3990</v>
      </c>
      <c r="H3" s="11" t="s">
        <v>3995</v>
      </c>
      <c r="I3" s="19" t="s">
        <v>3996</v>
      </c>
    </row>
    <row r="4" spans="1:10" x14ac:dyDescent="0.3">
      <c r="A4" s="16" t="s">
        <v>655</v>
      </c>
      <c r="B4" s="4" t="s">
        <v>1131</v>
      </c>
      <c r="C4" s="4" t="s">
        <v>1104</v>
      </c>
      <c r="D4" s="4" t="str">
        <f>VLOOKUP(A4,customerD_[],2,)</f>
        <v>Sarahsmith</v>
      </c>
      <c r="E4" s="4" t="str">
        <f>VLOOKUP(A4,customerD_[],5,)</f>
        <v>Kathleenport</v>
      </c>
      <c r="F4" s="4" t="str">
        <f>VLOOKUP(A4,customerD_[],6,)</f>
        <v>Wyoming</v>
      </c>
      <c r="G4" s="22">
        <f>_xlfn.XLOOKUP(A4,salesD_1[Customer_ID],salesD_1[Total_Amount])</f>
        <v>198.41640000000001</v>
      </c>
      <c r="H4" s="4" t="str">
        <f>_xlfn.XLOOKUP(Table9[[#This Row],[PRODUCTID]],productD_1[Product_ID],productD_1[Product_Name])</f>
        <v>Cricket Bat</v>
      </c>
      <c r="I4" s="17" t="str">
        <f>_xlfn.XLOOKUP(Table9[[#This Row],[STOREID]],storeD[Store_ID],storeD[Store_Name])</f>
        <v>Johnson-Wright</v>
      </c>
      <c r="J4" t="str">
        <f>_xlfn.XLOOKUP(Table9[[#This Row],[STOREID]],storeD[Store_ID],storeD[Store_Type])</f>
        <v>Outlet</v>
      </c>
    </row>
    <row r="5" spans="1:10" x14ac:dyDescent="0.3">
      <c r="A5" s="16" t="s">
        <v>739</v>
      </c>
      <c r="B5" s="4" t="s">
        <v>1172</v>
      </c>
      <c r="C5" s="4" t="s">
        <v>1035</v>
      </c>
      <c r="D5" s="4" t="str">
        <f>VLOOKUP(A5,customerD_[],2,)</f>
        <v>Michaelfoley</v>
      </c>
      <c r="E5" s="4" t="str">
        <f>VLOOKUP(A5,customerD_[],5,)</f>
        <v>Oneillfurt</v>
      </c>
      <c r="F5" s="4" t="str">
        <f>VLOOKUP(A5,customerD_[],6,)</f>
        <v>Vermont</v>
      </c>
      <c r="G5" s="22">
        <f>_xlfn.XLOOKUP(A5,salesD_1[Customer_ID],salesD_1[Total_Amount])</f>
        <v>228.7893</v>
      </c>
      <c r="H5" s="4" t="str">
        <f>_xlfn.XLOOKUP(Table9[[#This Row],[PRODUCTID]],productD_1[Product_ID],productD_1[Product_Name])</f>
        <v>Bluetooth Car Audio System</v>
      </c>
      <c r="I5" s="17" t="str">
        <f>_xlfn.XLOOKUP(Table9[[#This Row],[STOREID]],storeD[Store_ID],storeD[Store_Name])</f>
        <v>Holloway Ltd</v>
      </c>
      <c r="J5" t="str">
        <f>_xlfn.XLOOKUP(Table9[[#This Row],[STOREID]],storeD[Store_ID],storeD[Store_Type])</f>
        <v>Flagship</v>
      </c>
    </row>
    <row r="6" spans="1:10" x14ac:dyDescent="0.3">
      <c r="A6" s="16" t="s">
        <v>131</v>
      </c>
      <c r="B6" s="4" t="s">
        <v>1147</v>
      </c>
      <c r="C6" s="4" t="s">
        <v>958</v>
      </c>
      <c r="D6" s="4" t="str">
        <f>VLOOKUP(A6,customerD_[],2,)</f>
        <v>Christophersutton</v>
      </c>
      <c r="E6" s="4" t="str">
        <f>VLOOKUP(A6,customerD_[],5,)</f>
        <v>Deborahberg</v>
      </c>
      <c r="F6" s="4" t="str">
        <f>VLOOKUP(A6,customerD_[],6,)</f>
        <v>Pennsylvania</v>
      </c>
      <c r="G6" s="22">
        <f>_xlfn.XLOOKUP(A6,salesD_1[Customer_ID],salesD_1[Total_Amount])</f>
        <v>2742.15</v>
      </c>
      <c r="H6" s="4" t="str">
        <f>_xlfn.XLOOKUP(Table9[[#This Row],[PRODUCTID]],productD_1[Product_ID],productD_1[Product_Name])</f>
        <v>Men's Roll-On Perfume</v>
      </c>
      <c r="I6" s="17" t="str">
        <f>_xlfn.XLOOKUP(Table9[[#This Row],[STOREID]],storeD[Store_ID],storeD[Store_Name])</f>
        <v>Bean, Jones and Park</v>
      </c>
      <c r="J6" t="str">
        <f>_xlfn.XLOOKUP(Table9[[#This Row],[STOREID]],storeD[Store_ID],storeD[Store_Type])</f>
        <v>Online</v>
      </c>
    </row>
    <row r="7" spans="1:10" x14ac:dyDescent="0.3">
      <c r="A7" s="16" t="s">
        <v>559</v>
      </c>
      <c r="B7" s="4" t="s">
        <v>1147</v>
      </c>
      <c r="C7" s="4" t="s">
        <v>1041</v>
      </c>
      <c r="D7" s="4" t="str">
        <f>VLOOKUP(A7,customerD_[],2,)</f>
        <v>Johnjordan</v>
      </c>
      <c r="E7" s="4" t="str">
        <f>VLOOKUP(A7,customerD_[],5,)</f>
        <v>PortCrystalberg</v>
      </c>
      <c r="F7" s="4" t="str">
        <f>VLOOKUP(A7,customerD_[],6,)</f>
        <v>Tennessee</v>
      </c>
      <c r="G7" s="22">
        <f>_xlfn.XLOOKUP(A7,salesD_1[Customer_ID],salesD_1[Total_Amount])</f>
        <v>774.0684</v>
      </c>
      <c r="H7" s="4" t="str">
        <f>_xlfn.XLOOKUP(Table9[[#This Row],[PRODUCTID]],productD_1[Product_ID],productD_1[Product_Name])</f>
        <v>Wireless Mouse</v>
      </c>
      <c r="I7" s="17" t="str">
        <f>_xlfn.XLOOKUP(Table9[[#This Row],[STOREID]],storeD[Store_ID],storeD[Store_Name])</f>
        <v>Bean, Jones and Park</v>
      </c>
      <c r="J7" t="str">
        <f>_xlfn.XLOOKUP(Table9[[#This Row],[STOREID]],storeD[Store_ID],storeD[Store_Type])</f>
        <v>Online</v>
      </c>
    </row>
    <row r="8" spans="1:10" x14ac:dyDescent="0.3">
      <c r="A8" s="16" t="s">
        <v>773</v>
      </c>
      <c r="B8" s="4" t="s">
        <v>1138</v>
      </c>
      <c r="C8" s="4" t="s">
        <v>989</v>
      </c>
      <c r="D8" s="4" t="str">
        <f>VLOOKUP(A8,customerD_[],2,)</f>
        <v>Amandapowell</v>
      </c>
      <c r="E8" s="4" t="str">
        <f>VLOOKUP(A8,customerD_[],5,)</f>
        <v>SouthWilliam</v>
      </c>
      <c r="F8" s="4" t="str">
        <f>VLOOKUP(A8,customerD_[],6,)</f>
        <v>Alabama</v>
      </c>
      <c r="G8" s="22">
        <f>_xlfn.XLOOKUP(A8,salesD_1[Customer_ID],salesD_1[Total_Amount])</f>
        <v>1833.4380000000001</v>
      </c>
      <c r="H8" s="4" t="str">
        <f>_xlfn.XLOOKUP(Table9[[#This Row],[PRODUCTID]],productD_1[Product_ID],productD_1[Product_Name])</f>
        <v>Men's Hair Styling Gel</v>
      </c>
      <c r="I8" s="17" t="str">
        <f>_xlfn.XLOOKUP(Table9[[#This Row],[STOREID]],storeD[Store_ID],storeD[Store_Name])</f>
        <v>Gray Ltd</v>
      </c>
      <c r="J8" t="str">
        <f>_xlfn.XLOOKUP(Table9[[#This Row],[STOREID]],storeD[Store_ID],storeD[Store_Type])</f>
        <v>Outlet</v>
      </c>
    </row>
    <row r="9" spans="1:10" x14ac:dyDescent="0.3">
      <c r="A9" s="16" t="s">
        <v>226</v>
      </c>
      <c r="B9" s="4" t="s">
        <v>1144</v>
      </c>
      <c r="C9" s="4" t="s">
        <v>848</v>
      </c>
      <c r="D9" s="4" t="str">
        <f>VLOOKUP(A9,customerD_[],2,)</f>
        <v>Anthonyphillips</v>
      </c>
      <c r="E9" s="4" t="str">
        <f>VLOOKUP(A9,customerD_[],5,)</f>
        <v>NorthDavidport</v>
      </c>
      <c r="F9" s="4" t="str">
        <f>VLOOKUP(A9,customerD_[],6,)</f>
        <v>RhodeIsland</v>
      </c>
      <c r="G9" s="22">
        <f>_xlfn.XLOOKUP(A9,salesD_1[Customer_ID],salesD_1[Total_Amount])</f>
        <v>357.23430000000002</v>
      </c>
      <c r="H9" s="4" t="str">
        <f>_xlfn.XLOOKUP(Table9[[#This Row],[PRODUCTID]],productD_1[Product_ID],productD_1[Product_Name])</f>
        <v>4K Home Projector</v>
      </c>
      <c r="I9" s="17" t="str">
        <f>_xlfn.XLOOKUP(Table9[[#This Row],[STOREID]],storeD[Store_ID],storeD[Store_Name])</f>
        <v>Martinez-Mullins</v>
      </c>
      <c r="J9" t="str">
        <f>_xlfn.XLOOKUP(Table9[[#This Row],[STOREID]],storeD[Store_ID],storeD[Store_Type])</f>
        <v>Online</v>
      </c>
    </row>
    <row r="10" spans="1:10" x14ac:dyDescent="0.3">
      <c r="A10" s="16" t="s">
        <v>49</v>
      </c>
      <c r="B10" s="4" t="s">
        <v>1134</v>
      </c>
      <c r="C10" s="4" t="s">
        <v>980</v>
      </c>
      <c r="D10" s="4" t="str">
        <f>VLOOKUP(A10,customerD_[],2,)</f>
        <v>Johnscott</v>
      </c>
      <c r="E10" s="4" t="str">
        <f>VLOOKUP(A10,customerD_[],5,)</f>
        <v>SouthChristopher</v>
      </c>
      <c r="F10" s="4" t="str">
        <f>VLOOKUP(A10,customerD_[],6,)</f>
        <v>Pennsylvania</v>
      </c>
      <c r="G10" s="22">
        <f>_xlfn.XLOOKUP(A10,salesD_1[Customer_ID],salesD_1[Total_Amount])</f>
        <v>1335.027</v>
      </c>
      <c r="H10" s="4" t="str">
        <f>_xlfn.XLOOKUP(Table9[[#This Row],[PRODUCTID]],productD_1[Product_ID],productD_1[Product_Name])</f>
        <v>Premium Blanket Throw</v>
      </c>
      <c r="I10" s="17" t="str">
        <f>_xlfn.XLOOKUP(Table9[[#This Row],[STOREID]],storeD[Store_ID],storeD[Store_Name])</f>
        <v>Alexander Group</v>
      </c>
      <c r="J10" t="str">
        <f>_xlfn.XLOOKUP(Table9[[#This Row],[STOREID]],storeD[Store_ID],storeD[Store_Type])</f>
        <v>Online</v>
      </c>
    </row>
    <row r="11" spans="1:10" x14ac:dyDescent="0.3">
      <c r="A11" s="16" t="s">
        <v>275</v>
      </c>
      <c r="B11" s="4" t="s">
        <v>1147</v>
      </c>
      <c r="C11" s="4" t="s">
        <v>1023</v>
      </c>
      <c r="D11" s="4" t="str">
        <f>VLOOKUP(A11,customerD_[],2,)</f>
        <v>Patrickroberts</v>
      </c>
      <c r="E11" s="4" t="str">
        <f>VLOOKUP(A11,customerD_[],5,)</f>
        <v>Jaredville</v>
      </c>
      <c r="F11" s="4" t="str">
        <f>VLOOKUP(A11,customerD_[],6,)</f>
        <v>Missouri</v>
      </c>
      <c r="G11" s="22">
        <f>_xlfn.XLOOKUP(A11,salesD_1[Customer_ID],salesD_1[Total_Amount])</f>
        <v>1054.5612000000001</v>
      </c>
      <c r="H11" s="4" t="str">
        <f>_xlfn.XLOOKUP(Table9[[#This Row],[PRODUCTID]],productD_1[Product_ID],productD_1[Product_Name])</f>
        <v>Kitchen Storage Rack</v>
      </c>
      <c r="I11" s="17" t="str">
        <f>_xlfn.XLOOKUP(Table9[[#This Row],[STOREID]],storeD[Store_ID],storeD[Store_Name])</f>
        <v>Bean, Jones and Park</v>
      </c>
      <c r="J11" t="str">
        <f>_xlfn.XLOOKUP(Table9[[#This Row],[STOREID]],storeD[Store_ID],storeD[Store_Type])</f>
        <v>Online</v>
      </c>
    </row>
    <row r="12" spans="1:10" x14ac:dyDescent="0.3">
      <c r="A12" s="16" t="s">
        <v>327</v>
      </c>
      <c r="B12" s="4" t="s">
        <v>1138</v>
      </c>
      <c r="C12" s="4" t="s">
        <v>1110</v>
      </c>
      <c r="D12" s="4" t="str">
        <f>VLOOKUP(A12,customerD_[],2,)</f>
        <v>Dr.Suzannebullock</v>
      </c>
      <c r="E12" s="4" t="str">
        <f>VLOOKUP(A12,customerD_[],5,)</f>
        <v>LakeBlaketon</v>
      </c>
      <c r="F12" s="4" t="str">
        <f>VLOOKUP(A12,customerD_[],6,)</f>
        <v>Alabama</v>
      </c>
      <c r="G12" s="22">
        <f>_xlfn.XLOOKUP(A12,salesD_1[Customer_ID],salesD_1[Total_Amount])</f>
        <v>1250.6175000000001</v>
      </c>
      <c r="H12" s="4" t="str">
        <f>_xlfn.XLOOKUP(Table9[[#This Row],[PRODUCTID]],productD_1[Product_ID],productD_1[Product_Name])</f>
        <v>Stainless Steel Cookware Set</v>
      </c>
      <c r="I12" s="17" t="str">
        <f>_xlfn.XLOOKUP(Table9[[#This Row],[STOREID]],storeD[Store_ID],storeD[Store_Name])</f>
        <v>Gray Ltd</v>
      </c>
      <c r="J12" t="str">
        <f>_xlfn.XLOOKUP(Table9[[#This Row],[STOREID]],storeD[Store_ID],storeD[Store_Type])</f>
        <v>Outlet</v>
      </c>
    </row>
    <row r="13" spans="1:10" x14ac:dyDescent="0.3">
      <c r="A13" s="16" t="s">
        <v>1201</v>
      </c>
      <c r="B13" s="4" t="s">
        <v>1117</v>
      </c>
      <c r="C13" s="4" t="s">
        <v>907</v>
      </c>
      <c r="D13" s="4" t="str">
        <f>VLOOKUP(A13,customerD_[],2,)</f>
        <v>Davidpierce</v>
      </c>
      <c r="E13" s="4" t="str">
        <f>VLOOKUP(A13,customerD_[],5,)</f>
        <v>Grayland</v>
      </c>
      <c r="F13" s="4" t="str">
        <f>VLOOKUP(A13,customerD_[],6,)</f>
        <v>Washington</v>
      </c>
      <c r="G13" s="22">
        <f>_xlfn.XLOOKUP(A13,salesD_1[Customer_ID],salesD_1[Total_Amount])</f>
        <v>1344.6818000000001</v>
      </c>
      <c r="H13" s="4" t="str">
        <f>_xlfn.XLOOKUP(Table9[[#This Row],[PRODUCTID]],productD_1[Product_ID],productD_1[Product_Name])</f>
        <v>Modern Wall Clock</v>
      </c>
      <c r="I13" s="17" t="str">
        <f>_xlfn.XLOOKUP(Table9[[#This Row],[STOREID]],storeD[Store_ID],storeD[Store_Name])</f>
        <v>Rivera-Warner</v>
      </c>
      <c r="J13" t="str">
        <f>_xlfn.XLOOKUP(Table9[[#This Row],[STOREID]],storeD[Store_ID],storeD[Store_Type])</f>
        <v>Flagship</v>
      </c>
    </row>
    <row r="14" spans="1:10" x14ac:dyDescent="0.3">
      <c r="A14" s="16" t="s">
        <v>147</v>
      </c>
      <c r="B14" s="4" t="s">
        <v>1164</v>
      </c>
      <c r="C14" s="4" t="s">
        <v>878</v>
      </c>
      <c r="D14" s="4" t="str">
        <f>VLOOKUP(A14,customerD_[],2,)</f>
        <v>Michaelthomas</v>
      </c>
      <c r="E14" s="4" t="str">
        <f>VLOOKUP(A14,customerD_[],5,)</f>
        <v>Woodmouth</v>
      </c>
      <c r="F14" s="4" t="str">
        <f>VLOOKUP(A14,customerD_[],6,)</f>
        <v>Nevada</v>
      </c>
      <c r="G14" s="22">
        <f>_xlfn.XLOOKUP(A14,salesD_1[Customer_ID],salesD_1[Total_Amount])</f>
        <v>259.1259</v>
      </c>
      <c r="H14" s="4" t="str">
        <f>_xlfn.XLOOKUP(Table9[[#This Row],[PRODUCTID]],productD_1[Product_ID],productD_1[Product_Name])</f>
        <v>Foldable Camping Chair</v>
      </c>
      <c r="I14" s="17" t="str">
        <f>_xlfn.XLOOKUP(Table9[[#This Row],[STOREID]],storeD[Store_ID],storeD[Store_Name])</f>
        <v>Mcdonald Inc</v>
      </c>
      <c r="J14" t="str">
        <f>_xlfn.XLOOKUP(Table9[[#This Row],[STOREID]],storeD[Store_ID],storeD[Store_Type])</f>
        <v>Outlet</v>
      </c>
    </row>
    <row r="15" spans="1:10" x14ac:dyDescent="0.3">
      <c r="A15" s="16" t="s">
        <v>520</v>
      </c>
      <c r="B15" s="4" t="s">
        <v>1122</v>
      </c>
      <c r="C15" s="4" t="s">
        <v>926</v>
      </c>
      <c r="D15" s="4" t="str">
        <f>VLOOKUP(A15,customerD_[],2,)</f>
        <v>Jessicagonzalez</v>
      </c>
      <c r="E15" s="4" t="str">
        <f>VLOOKUP(A15,customerD_[],5,)</f>
        <v>SouthDarrenland</v>
      </c>
      <c r="F15" s="4" t="str">
        <f>VLOOKUP(A15,customerD_[],6,)</f>
        <v>Iowa</v>
      </c>
      <c r="G15" s="22">
        <f>_xlfn.XLOOKUP(A15,salesD_1[Customer_ID],salesD_1[Total_Amount])</f>
        <v>952.57439999999997</v>
      </c>
      <c r="H15" s="4" t="str">
        <f>_xlfn.XLOOKUP(Table9[[#This Row],[PRODUCTID]],productD_1[Product_ID],productD_1[Product_Name])</f>
        <v>Portable Power Bank</v>
      </c>
      <c r="I15" s="17" t="str">
        <f>_xlfn.XLOOKUP(Table9[[#This Row],[STOREID]],storeD[Store_ID],storeD[Store_Name])</f>
        <v>Martinez, Adkins and Johnson</v>
      </c>
      <c r="J15" t="str">
        <f>_xlfn.XLOOKUP(Table9[[#This Row],[STOREID]],storeD[Store_ID],storeD[Store_Type])</f>
        <v>Flagship</v>
      </c>
    </row>
    <row r="16" spans="1:10" x14ac:dyDescent="0.3">
      <c r="A16" s="16" t="s">
        <v>401</v>
      </c>
      <c r="B16" s="4" t="s">
        <v>1134</v>
      </c>
      <c r="C16" s="4" t="s">
        <v>1077</v>
      </c>
      <c r="D16" s="4" t="str">
        <f>VLOOKUP(A16,customerD_[],2,)</f>
        <v>Wesleyshort</v>
      </c>
      <c r="E16" s="4" t="str">
        <f>VLOOKUP(A16,customerD_[],5,)</f>
        <v>Susanstad</v>
      </c>
      <c r="F16" s="4" t="str">
        <f>VLOOKUP(A16,customerD_[],6,)</f>
        <v>Montana</v>
      </c>
      <c r="G16" s="22">
        <f>_xlfn.XLOOKUP(A16,salesD_1[Customer_ID],salesD_1[Total_Amount])</f>
        <v>2552.5367999999999</v>
      </c>
      <c r="H16" s="4" t="str">
        <f>_xlfn.XLOOKUP(Table9[[#This Row],[PRODUCTID]],productD_1[Product_ID],productD_1[Product_Name])</f>
        <v>Sports Wrist Sweatbands</v>
      </c>
      <c r="I16" s="17" t="str">
        <f>_xlfn.XLOOKUP(Table9[[#This Row],[STOREID]],storeD[Store_ID],storeD[Store_Name])</f>
        <v>Alexander Group</v>
      </c>
      <c r="J16" t="str">
        <f>_xlfn.XLOOKUP(Table9[[#This Row],[STOREID]],storeD[Store_ID],storeD[Store_Type])</f>
        <v>Online</v>
      </c>
    </row>
    <row r="17" spans="1:10" x14ac:dyDescent="0.3">
      <c r="A17" s="16" t="s">
        <v>705</v>
      </c>
      <c r="B17" s="4" t="s">
        <v>1169</v>
      </c>
      <c r="C17" s="4" t="s">
        <v>910</v>
      </c>
      <c r="D17" s="4" t="str">
        <f>VLOOKUP(A17,customerD_[],2,)</f>
        <v>Adamcastro</v>
      </c>
      <c r="E17" s="4" t="str">
        <f>VLOOKUP(A17,customerD_[],5,)</f>
        <v>NewDonnabury</v>
      </c>
      <c r="F17" s="4" t="str">
        <f>VLOOKUP(A17,customerD_[],6,)</f>
        <v>Texas</v>
      </c>
      <c r="G17" s="22">
        <f>_xlfn.XLOOKUP(A17,salesD_1[Customer_ID],salesD_1[Total_Amount])</f>
        <v>443.66</v>
      </c>
      <c r="H17" s="4" t="str">
        <f>_xlfn.XLOOKUP(Table9[[#This Row],[PRODUCTID]],productD_1[Product_ID],productD_1[Product_Name])</f>
        <v>Gaming Mechanical Keyboard</v>
      </c>
      <c r="I17" s="17" t="str">
        <f>_xlfn.XLOOKUP(Table9[[#This Row],[STOREID]],storeD[Store_ID],storeD[Store_Name])</f>
        <v>Frederick-Wright</v>
      </c>
      <c r="J17" t="str">
        <f>_xlfn.XLOOKUP(Table9[[#This Row],[STOREID]],storeD[Store_ID],storeD[Store_Type])</f>
        <v>Flagship</v>
      </c>
    </row>
    <row r="18" spans="1:10" x14ac:dyDescent="0.3">
      <c r="A18" s="16" t="s">
        <v>562</v>
      </c>
      <c r="B18" s="4" t="s">
        <v>1166</v>
      </c>
      <c r="C18" s="4" t="s">
        <v>878</v>
      </c>
      <c r="D18" s="4" t="str">
        <f>VLOOKUP(A18,customerD_[],2,)</f>
        <v>Sherrycabrera</v>
      </c>
      <c r="E18" s="4" t="str">
        <f>VLOOKUP(A18,customerD_[],5,)</f>
        <v>Shannonview</v>
      </c>
      <c r="F18" s="4" t="str">
        <f>VLOOKUP(A18,customerD_[],6,)</f>
        <v>Pennsylvania</v>
      </c>
      <c r="G18" s="22">
        <f>_xlfn.XLOOKUP(A18,salesD_1[Customer_ID],salesD_1[Total_Amount])</f>
        <v>1145.8548000000001</v>
      </c>
      <c r="H18" s="4" t="str">
        <f>_xlfn.XLOOKUP(Table9[[#This Row],[PRODUCTID]],productD_1[Product_ID],productD_1[Product_Name])</f>
        <v>Foldable Camping Chair</v>
      </c>
      <c r="I18" s="17" t="str">
        <f>_xlfn.XLOOKUP(Table9[[#This Row],[STOREID]],storeD[Store_ID],storeD[Store_Name])</f>
        <v>Shelton PLC</v>
      </c>
      <c r="J18" t="str">
        <f>_xlfn.XLOOKUP(Table9[[#This Row],[STOREID]],storeD[Store_ID],storeD[Store_Type])</f>
        <v>Flagship</v>
      </c>
    </row>
    <row r="19" spans="1:10" x14ac:dyDescent="0.3">
      <c r="A19" s="16" t="s">
        <v>693</v>
      </c>
      <c r="B19" s="4" t="s">
        <v>1151</v>
      </c>
      <c r="C19" s="4" t="s">
        <v>916</v>
      </c>
      <c r="D19" s="4" t="str">
        <f>VLOOKUP(A19,customerD_[],2,)</f>
        <v>Lindsaybeasley</v>
      </c>
      <c r="E19" s="4" t="str">
        <f>VLOOKUP(A19,customerD_[],5,)</f>
        <v>Wesleyhaven</v>
      </c>
      <c r="F19" s="4" t="str">
        <f>VLOOKUP(A19,customerD_[],6,)</f>
        <v>Idaho</v>
      </c>
      <c r="G19" s="22">
        <f>_xlfn.XLOOKUP(A19,salesD_1[Customer_ID],salesD_1[Total_Amount])</f>
        <v>2509.4591999999998</v>
      </c>
      <c r="H19" s="4" t="str">
        <f>_xlfn.XLOOKUP(Table9[[#This Row],[PRODUCTID]],productD_1[Product_ID],productD_1[Product_Name])</f>
        <v>Women's Summer Dress</v>
      </c>
      <c r="I19" s="17" t="str">
        <f>_xlfn.XLOOKUP(Table9[[#This Row],[STOREID]],storeD[Store_ID],storeD[Store_Name])</f>
        <v>Moore, Padilla and Butler</v>
      </c>
      <c r="J19" t="str">
        <f>_xlfn.XLOOKUP(Table9[[#This Row],[STOREID]],storeD[Store_ID],storeD[Store_Type])</f>
        <v>Flagship</v>
      </c>
    </row>
    <row r="20" spans="1:10" x14ac:dyDescent="0.3">
      <c r="A20" s="16" t="s">
        <v>459</v>
      </c>
      <c r="B20" s="4" t="s">
        <v>1178</v>
      </c>
      <c r="C20" s="4" t="s">
        <v>1007</v>
      </c>
      <c r="D20" s="4" t="str">
        <f>VLOOKUP(A20,customerD_[],2,)</f>
        <v>Arthurwarren</v>
      </c>
      <c r="E20" s="4" t="str">
        <f>VLOOKUP(A20,customerD_[],5,)</f>
        <v>Ericshire</v>
      </c>
      <c r="F20" s="4" t="str">
        <f>VLOOKUP(A20,customerD_[],6,)</f>
        <v>Nevada</v>
      </c>
      <c r="G20" s="22">
        <f>_xlfn.XLOOKUP(A20,salesD_1[Customer_ID],salesD_1[Total_Amount])</f>
        <v>677.97</v>
      </c>
      <c r="H20" s="4" t="str">
        <f>_xlfn.XLOOKUP(Table9[[#This Row],[PRODUCTID]],productD_1[Product_ID],productD_1[Product_Name])</f>
        <v>Adjustable Dumbbells 20kg</v>
      </c>
      <c r="I20" s="17" t="str">
        <f>_xlfn.XLOOKUP(Table9[[#This Row],[STOREID]],storeD[Store_ID],storeD[Store_Name])</f>
        <v>Mann-Austin</v>
      </c>
      <c r="J20" t="str">
        <f>_xlfn.XLOOKUP(Table9[[#This Row],[STOREID]],storeD[Store_ID],storeD[Store_Type])</f>
        <v>Online</v>
      </c>
    </row>
    <row r="21" spans="1:10" x14ac:dyDescent="0.3">
      <c r="A21" s="16" t="s">
        <v>172</v>
      </c>
      <c r="B21" s="4" t="s">
        <v>1134</v>
      </c>
      <c r="C21" s="4" t="s">
        <v>888</v>
      </c>
      <c r="D21" s="4" t="str">
        <f>VLOOKUP(A21,customerD_[],2,)</f>
        <v>Mollygardner</v>
      </c>
      <c r="E21" s="4" t="str">
        <f>VLOOKUP(A21,customerD_[],5,)</f>
        <v>Nicoleborough</v>
      </c>
      <c r="F21" s="4" t="str">
        <f>VLOOKUP(A21,customerD_[],6,)</f>
        <v>Arkansas</v>
      </c>
      <c r="G21" s="22">
        <f>_xlfn.XLOOKUP(A21,salesD_1[Customer_ID],salesD_1[Total_Amount])</f>
        <v>774.14260000000002</v>
      </c>
      <c r="H21" s="4" t="str">
        <f>_xlfn.XLOOKUP(Table9[[#This Row],[PRODUCTID]],productD_1[Product_ID],productD_1[Product_Name])</f>
        <v>Decorative Floor Vase</v>
      </c>
      <c r="I21" s="17" t="str">
        <f>_xlfn.XLOOKUP(Table9[[#This Row],[STOREID]],storeD[Store_ID],storeD[Store_Name])</f>
        <v>Alexander Group</v>
      </c>
      <c r="J21" t="str">
        <f>_xlfn.XLOOKUP(Table9[[#This Row],[STOREID]],storeD[Store_ID],storeD[Store_Type])</f>
        <v>Online</v>
      </c>
    </row>
    <row r="22" spans="1:10" x14ac:dyDescent="0.3">
      <c r="A22" s="16" t="s">
        <v>197</v>
      </c>
      <c r="B22" s="4" t="s">
        <v>1134</v>
      </c>
      <c r="C22" s="4" t="s">
        <v>926</v>
      </c>
      <c r="D22" s="4" t="str">
        <f>VLOOKUP(A22,customerD_[],2,)</f>
        <v>Davidpatterson</v>
      </c>
      <c r="E22" s="4" t="str">
        <f>VLOOKUP(A22,customerD_[],5,)</f>
        <v>NewAmyport</v>
      </c>
      <c r="F22" s="4" t="str">
        <f>VLOOKUP(A22,customerD_[],6,)</f>
        <v>Nevada</v>
      </c>
      <c r="G22" s="22">
        <f>_xlfn.XLOOKUP(A22,salesD_1[Customer_ID],salesD_1[Total_Amount])</f>
        <v>838.84500000000003</v>
      </c>
      <c r="H22" s="4" t="str">
        <f>_xlfn.XLOOKUP(Table9[[#This Row],[PRODUCTID]],productD_1[Product_ID],productD_1[Product_Name])</f>
        <v>Portable Power Bank</v>
      </c>
      <c r="I22" s="17" t="str">
        <f>_xlfn.XLOOKUP(Table9[[#This Row],[STOREID]],storeD[Store_ID],storeD[Store_Name])</f>
        <v>Alexander Group</v>
      </c>
      <c r="J22" t="str">
        <f>_xlfn.XLOOKUP(Table9[[#This Row],[STOREID]],storeD[Store_ID],storeD[Store_Type])</f>
        <v>Online</v>
      </c>
    </row>
    <row r="23" spans="1:10" x14ac:dyDescent="0.3">
      <c r="A23" s="16" t="s">
        <v>404</v>
      </c>
      <c r="B23" s="4" t="s">
        <v>1162</v>
      </c>
      <c r="C23" s="4" t="s">
        <v>992</v>
      </c>
      <c r="D23" s="4" t="str">
        <f>VLOOKUP(A23,customerD_[],2,)</f>
        <v>Mariahill</v>
      </c>
      <c r="E23" s="4" t="str">
        <f>VLOOKUP(A23,customerD_[],5,)</f>
        <v>Zamoraborough</v>
      </c>
      <c r="F23" s="4" t="str">
        <f>VLOOKUP(A23,customerD_[],6,)</f>
        <v>Nevada</v>
      </c>
      <c r="G23" s="22">
        <f>_xlfn.XLOOKUP(A23,salesD_1[Customer_ID],salesD_1[Total_Amount])</f>
        <v>1782.4512</v>
      </c>
      <c r="H23" s="4" t="str">
        <f>_xlfn.XLOOKUP(Table9[[#This Row],[PRODUCTID]],productD_1[Product_ID],productD_1[Product_Name])</f>
        <v>Luxury Perfume Spray</v>
      </c>
      <c r="I23" s="17" t="str">
        <f>_xlfn.XLOOKUP(Table9[[#This Row],[STOREID]],storeD[Store_ID],storeD[Store_Name])</f>
        <v>Gardner, Humphrey and Contreras</v>
      </c>
      <c r="J23" t="str">
        <f>_xlfn.XLOOKUP(Table9[[#This Row],[STOREID]],storeD[Store_ID],storeD[Store_Type])</f>
        <v>Flagship</v>
      </c>
    </row>
    <row r="24" spans="1:10" x14ac:dyDescent="0.3">
      <c r="A24" s="16" t="s">
        <v>265</v>
      </c>
      <c r="B24" s="4" t="s">
        <v>1172</v>
      </c>
      <c r="C24" s="4" t="s">
        <v>1029</v>
      </c>
      <c r="D24" s="4" t="str">
        <f>VLOOKUP(A24,customerD_[],2,)</f>
        <v>Justincross</v>
      </c>
      <c r="E24" s="4" t="str">
        <f>VLOOKUP(A24,customerD_[],5,)</f>
        <v>NorthAnthonychester</v>
      </c>
      <c r="F24" s="4" t="str">
        <f>VLOOKUP(A24,customerD_[],6,)</f>
        <v>Nevada</v>
      </c>
      <c r="G24" s="22">
        <f>_xlfn.XLOOKUP(A24,salesD_1[Customer_ID],salesD_1[Total_Amount])</f>
        <v>2159.4276</v>
      </c>
      <c r="H24" s="4" t="str">
        <f>_xlfn.XLOOKUP(Table9[[#This Row],[PRODUCTID]],productD_1[Product_ID],productD_1[Product_Name])</f>
        <v>Professional Jump Rope</v>
      </c>
      <c r="I24" s="17" t="str">
        <f>_xlfn.XLOOKUP(Table9[[#This Row],[STOREID]],storeD[Store_ID],storeD[Store_Name])</f>
        <v>Holloway Ltd</v>
      </c>
      <c r="J24" t="str">
        <f>_xlfn.XLOOKUP(Table9[[#This Row],[STOREID]],storeD[Store_ID],storeD[Store_Type])</f>
        <v>Flagship</v>
      </c>
    </row>
    <row r="25" spans="1:10" x14ac:dyDescent="0.3">
      <c r="A25" s="16" t="s">
        <v>636</v>
      </c>
      <c r="B25" s="4" t="s">
        <v>1175</v>
      </c>
      <c r="C25" s="4" t="s">
        <v>939</v>
      </c>
      <c r="D25" s="4" t="str">
        <f>VLOOKUP(A25,customerD_[],2,)</f>
        <v>Alexanderbyrd</v>
      </c>
      <c r="E25" s="4" t="str">
        <f>VLOOKUP(A25,customerD_[],5,)</f>
        <v>Parkerview</v>
      </c>
      <c r="F25" s="4" t="str">
        <f>VLOOKUP(A25,customerD_[],6,)</f>
        <v>NewYork</v>
      </c>
      <c r="G25" s="22">
        <f>_xlfn.XLOOKUP(A25,salesD_1[Customer_ID],salesD_1[Total_Amount])</f>
        <v>459.85680000000002</v>
      </c>
      <c r="H25" s="4" t="str">
        <f>_xlfn.XLOOKUP(Table9[[#This Row],[PRODUCTID]],productD_1[Product_ID],productD_1[Product_Name])</f>
        <v>USB External Hard Drive</v>
      </c>
      <c r="I25" s="17" t="str">
        <f>_xlfn.XLOOKUP(Table9[[#This Row],[STOREID]],storeD[Store_ID],storeD[Store_Name])</f>
        <v>Guerrero-Schmitt</v>
      </c>
      <c r="J25" t="str">
        <f>_xlfn.XLOOKUP(Table9[[#This Row],[STOREID]],storeD[Store_ID],storeD[Store_Type])</f>
        <v>Flagship</v>
      </c>
    </row>
    <row r="26" spans="1:10" x14ac:dyDescent="0.3">
      <c r="A26" s="16" t="s">
        <v>754</v>
      </c>
      <c r="B26" s="4" t="s">
        <v>1154</v>
      </c>
      <c r="C26" s="4" t="s">
        <v>1020</v>
      </c>
      <c r="D26" s="4" t="str">
        <f>VLOOKUP(A26,customerD_[],2,)</f>
        <v>Elizabethfoster</v>
      </c>
      <c r="E26" s="4" t="str">
        <f>VLOOKUP(A26,customerD_[],5,)</f>
        <v>Anthonymouth</v>
      </c>
      <c r="F26" s="4" t="str">
        <f>VLOOKUP(A26,customerD_[],6,)</f>
        <v>Oklahoma</v>
      </c>
      <c r="G26" s="22">
        <f>_xlfn.XLOOKUP(A26,salesD_1[Customer_ID],salesD_1[Total_Amount])</f>
        <v>2850.1122</v>
      </c>
      <c r="H26" s="4" t="str">
        <f>_xlfn.XLOOKUP(Table9[[#This Row],[PRODUCTID]],productD_1[Product_ID],productD_1[Product_Name])</f>
        <v>Men's Sports Shorts</v>
      </c>
      <c r="I26" s="17" t="str">
        <f>_xlfn.XLOOKUP(Table9[[#This Row],[STOREID]],storeD[Store_ID],storeD[Store_Name])</f>
        <v>Hill, Wagner and Ballard</v>
      </c>
      <c r="J26" t="str">
        <f>_xlfn.XLOOKUP(Table9[[#This Row],[STOREID]],storeD[Store_ID],storeD[Store_Type])</f>
        <v>Online</v>
      </c>
    </row>
    <row r="27" spans="1:10" x14ac:dyDescent="0.3">
      <c r="A27" s="16" t="s">
        <v>591</v>
      </c>
      <c r="B27" s="4" t="s">
        <v>1147</v>
      </c>
      <c r="C27" s="4" t="s">
        <v>837</v>
      </c>
      <c r="D27" s="4" t="str">
        <f>VLOOKUP(A27,customerD_[],2,)</f>
        <v>Mirandaking</v>
      </c>
      <c r="E27" s="4" t="str">
        <f>VLOOKUP(A27,customerD_[],5,)</f>
        <v>WestMathew</v>
      </c>
      <c r="F27" s="4" t="str">
        <f>VLOOKUP(A27,customerD_[],6,)</f>
        <v>NewYork</v>
      </c>
      <c r="G27" s="22">
        <f>_xlfn.XLOOKUP(A27,salesD_1[Customer_ID],salesD_1[Total_Amount])</f>
        <v>661.73760000000004</v>
      </c>
      <c r="H27" s="4" t="str">
        <f>_xlfn.XLOOKUP(Table9[[#This Row],[PRODUCTID]],productD_1[Product_ID],productD_1[Product_Name])</f>
        <v>Hair Strengthening Shampoo</v>
      </c>
      <c r="I27" s="17" t="str">
        <f>_xlfn.XLOOKUP(Table9[[#This Row],[STOREID]],storeD[Store_ID],storeD[Store_Name])</f>
        <v>Bean, Jones and Park</v>
      </c>
      <c r="J27" t="str">
        <f>_xlfn.XLOOKUP(Table9[[#This Row],[STOREID]],storeD[Store_ID],storeD[Store_Type])</f>
        <v>Online</v>
      </c>
    </row>
    <row r="28" spans="1:10" x14ac:dyDescent="0.3">
      <c r="A28" s="16" t="s">
        <v>326</v>
      </c>
      <c r="B28" s="4" t="s">
        <v>1141</v>
      </c>
      <c r="C28" s="4" t="s">
        <v>1013</v>
      </c>
      <c r="D28" s="4" t="str">
        <f>VLOOKUP(A28,customerD_[],2,)</f>
        <v>Jenniferpruitt</v>
      </c>
      <c r="E28" s="4" t="str">
        <f>VLOOKUP(A28,customerD_[],5,)</f>
        <v>EastJustin</v>
      </c>
      <c r="F28" s="4" t="str">
        <f>VLOOKUP(A28,customerD_[],6,)</f>
        <v>Missouri</v>
      </c>
      <c r="G28" s="22">
        <f>_xlfn.XLOOKUP(A28,salesD_1[Customer_ID],salesD_1[Total_Amount])</f>
        <v>216.50399999999999</v>
      </c>
      <c r="H28" s="4" t="str">
        <f>_xlfn.XLOOKUP(Table9[[#This Row],[PRODUCTID]],productD_1[Product_ID],productD_1[Product_Name])</f>
        <v>Smart LED Light Strip</v>
      </c>
      <c r="I28" s="17" t="str">
        <f>_xlfn.XLOOKUP(Table9[[#This Row],[STOREID]],storeD[Store_ID],storeD[Store_Name])</f>
        <v>Benson-Elliott</v>
      </c>
      <c r="J28" t="str">
        <f>_xlfn.XLOOKUP(Table9[[#This Row],[STOREID]],storeD[Store_ID],storeD[Store_Type])</f>
        <v>Online</v>
      </c>
    </row>
    <row r="29" spans="1:10" x14ac:dyDescent="0.3">
      <c r="A29" s="16" t="s">
        <v>611</v>
      </c>
      <c r="B29" s="4" t="s">
        <v>1131</v>
      </c>
      <c r="C29" s="4" t="s">
        <v>807</v>
      </c>
      <c r="D29" s="4" t="str">
        <f>VLOOKUP(A29,customerD_[],2,)</f>
        <v>Erikapadilla</v>
      </c>
      <c r="E29" s="4" t="str">
        <f>VLOOKUP(A29,customerD_[],5,)</f>
        <v>Andrewsland</v>
      </c>
      <c r="F29" s="4" t="str">
        <f>VLOOKUP(A29,customerD_[],6,)</f>
        <v>Alabama</v>
      </c>
      <c r="G29" s="22">
        <f>_xlfn.XLOOKUP(A29,salesD_1[Customer_ID],salesD_1[Total_Amount])</f>
        <v>2933.3224</v>
      </c>
      <c r="H29" s="4" t="str">
        <f>_xlfn.XLOOKUP(Table9[[#This Row],[PRODUCTID]],productD_1[Product_ID],productD_1[Product_Name])</f>
        <v>Men's Leather Belt</v>
      </c>
      <c r="I29" s="17" t="str">
        <f>_xlfn.XLOOKUP(Table9[[#This Row],[STOREID]],storeD[Store_ID],storeD[Store_Name])</f>
        <v>Johnson-Wright</v>
      </c>
      <c r="J29" t="str">
        <f>_xlfn.XLOOKUP(Table9[[#This Row],[STOREID]],storeD[Store_ID],storeD[Store_Type])</f>
        <v>Outlet</v>
      </c>
    </row>
    <row r="30" spans="1:10" x14ac:dyDescent="0.3">
      <c r="A30" s="16" t="s">
        <v>366</v>
      </c>
      <c r="B30" s="4" t="s">
        <v>1147</v>
      </c>
      <c r="C30" s="4" t="s">
        <v>1107</v>
      </c>
      <c r="D30" s="4" t="str">
        <f>VLOOKUP(A30,customerD_[],2,)</f>
        <v>Stuartjohnson</v>
      </c>
      <c r="E30" s="4" t="str">
        <f>VLOOKUP(A30,customerD_[],5,)</f>
        <v>WestMarkport</v>
      </c>
      <c r="F30" s="4" t="str">
        <f>VLOOKUP(A30,customerD_[],6,)</f>
        <v>NorthDakota</v>
      </c>
      <c r="G30" s="22">
        <f>_xlfn.XLOOKUP(A30,salesD_1[Customer_ID],salesD_1[Total_Amount])</f>
        <v>599.65440000000001</v>
      </c>
      <c r="H30" s="4" t="str">
        <f>_xlfn.XLOOKUP(Table9[[#This Row],[PRODUCTID]],productD_1[Product_ID],productD_1[Product_Name])</f>
        <v>Portable Bluetooth Speaker</v>
      </c>
      <c r="I30" s="17" t="str">
        <f>_xlfn.XLOOKUP(Table9[[#This Row],[STOREID]],storeD[Store_ID],storeD[Store_Name])</f>
        <v>Bean, Jones and Park</v>
      </c>
      <c r="J30" t="str">
        <f>_xlfn.XLOOKUP(Table9[[#This Row],[STOREID]],storeD[Store_ID],storeD[Store_Type])</f>
        <v>Online</v>
      </c>
    </row>
    <row r="31" spans="1:10" x14ac:dyDescent="0.3">
      <c r="A31" s="16" t="s">
        <v>346</v>
      </c>
      <c r="B31" s="4" t="s">
        <v>1147</v>
      </c>
      <c r="C31" s="4" t="s">
        <v>1044</v>
      </c>
      <c r="D31" s="4" t="str">
        <f>VLOOKUP(A31,customerD_[],2,)</f>
        <v>Annaperez</v>
      </c>
      <c r="E31" s="4" t="str">
        <f>VLOOKUP(A31,customerD_[],5,)</f>
        <v>SouthJerry</v>
      </c>
      <c r="F31" s="4" t="str">
        <f>VLOOKUP(A31,customerD_[],6,)</f>
        <v>Maine</v>
      </c>
      <c r="G31" s="22">
        <f>_xlfn.XLOOKUP(A31,salesD_1[Customer_ID],salesD_1[Total_Amount])</f>
        <v>2030.5700999999999</v>
      </c>
      <c r="H31" s="4" t="str">
        <f>_xlfn.XLOOKUP(Table9[[#This Row],[PRODUCTID]],productD_1[Product_ID],productD_1[Product_Name])</f>
        <v>WiFi Mesh Router</v>
      </c>
      <c r="I31" s="17" t="str">
        <f>_xlfn.XLOOKUP(Table9[[#This Row],[STOREID]],storeD[Store_ID],storeD[Store_Name])</f>
        <v>Bean, Jones and Park</v>
      </c>
      <c r="J31" t="str">
        <f>_xlfn.XLOOKUP(Table9[[#This Row],[STOREID]],storeD[Store_ID],storeD[Store_Type])</f>
        <v>Online</v>
      </c>
    </row>
    <row r="32" spans="1:10" x14ac:dyDescent="0.3">
      <c r="A32" s="16" t="s">
        <v>271</v>
      </c>
      <c r="B32" s="4" t="s">
        <v>1126</v>
      </c>
      <c r="C32" s="4" t="s">
        <v>841</v>
      </c>
      <c r="D32" s="4" t="str">
        <f>VLOOKUP(A32,customerD_[],2,)</f>
        <v>Theresacampbell</v>
      </c>
      <c r="E32" s="4" t="str">
        <f>VLOOKUP(A32,customerD_[],5,)</f>
        <v>NewBrian</v>
      </c>
      <c r="F32" s="4" t="str">
        <f>VLOOKUP(A32,customerD_[],6,)</f>
        <v>Wisconsin</v>
      </c>
      <c r="G32" s="22">
        <f>_xlfn.XLOOKUP(A32,salesD_1[Customer_ID],salesD_1[Total_Amount])</f>
        <v>132.09379999999999</v>
      </c>
      <c r="H32" s="4" t="str">
        <f>_xlfn.XLOOKUP(Table9[[#This Row],[PRODUCTID]],productD_1[Product_ID],productD_1[Product_Name])</f>
        <v>USB-C Fast Charger</v>
      </c>
      <c r="I32" s="17" t="str">
        <f>_xlfn.XLOOKUP(Table9[[#This Row],[STOREID]],storeD[Store_ID],storeD[Store_Name])</f>
        <v>Black-Horn</v>
      </c>
      <c r="J32" t="str">
        <f>_xlfn.XLOOKUP(Table9[[#This Row],[STOREID]],storeD[Store_ID],storeD[Store_Type])</f>
        <v>Outlet</v>
      </c>
    </row>
    <row r="33" spans="1:10" x14ac:dyDescent="0.3">
      <c r="A33" s="16" t="s">
        <v>562</v>
      </c>
      <c r="B33" s="4" t="s">
        <v>1131</v>
      </c>
      <c r="C33" s="4" t="s">
        <v>1110</v>
      </c>
      <c r="D33" s="4" t="str">
        <f>VLOOKUP(A33,customerD_[],2,)</f>
        <v>Sherrycabrera</v>
      </c>
      <c r="E33" s="4" t="str">
        <f>VLOOKUP(A33,customerD_[],5,)</f>
        <v>Shannonview</v>
      </c>
      <c r="F33" s="4" t="str">
        <f>VLOOKUP(A33,customerD_[],6,)</f>
        <v>Pennsylvania</v>
      </c>
      <c r="G33" s="22">
        <f>_xlfn.XLOOKUP(A33,salesD_1[Customer_ID],salesD_1[Total_Amount])</f>
        <v>1145.8548000000001</v>
      </c>
      <c r="H33" s="4" t="str">
        <f>_xlfn.XLOOKUP(Table9[[#This Row],[PRODUCTID]],productD_1[Product_ID],productD_1[Product_Name])</f>
        <v>Stainless Steel Cookware Set</v>
      </c>
      <c r="I33" s="17" t="str">
        <f>_xlfn.XLOOKUP(Table9[[#This Row],[STOREID]],storeD[Store_ID],storeD[Store_Name])</f>
        <v>Johnson-Wright</v>
      </c>
      <c r="J33" t="str">
        <f>_xlfn.XLOOKUP(Table9[[#This Row],[STOREID]],storeD[Store_ID],storeD[Store_Type])</f>
        <v>Outlet</v>
      </c>
    </row>
    <row r="34" spans="1:10" x14ac:dyDescent="0.3">
      <c r="A34" s="16" t="s">
        <v>76</v>
      </c>
      <c r="B34" s="4" t="s">
        <v>1178</v>
      </c>
      <c r="C34" s="4" t="s">
        <v>807</v>
      </c>
      <c r="D34" s="4" t="str">
        <f>VLOOKUP(A34,customerD_[],2,)</f>
        <v>Joshuaryan</v>
      </c>
      <c r="E34" s="4" t="str">
        <f>VLOOKUP(A34,customerD_[],5,)</f>
        <v>NewDavid</v>
      </c>
      <c r="F34" s="4" t="str">
        <f>VLOOKUP(A34,customerD_[],6,)</f>
        <v>NewJersey</v>
      </c>
      <c r="G34" s="22">
        <f>_xlfn.XLOOKUP(A34,salesD_1[Customer_ID],salesD_1[Total_Amount])</f>
        <v>373.56060000000002</v>
      </c>
      <c r="H34" s="4" t="str">
        <f>_xlfn.XLOOKUP(Table9[[#This Row],[PRODUCTID]],productD_1[Product_ID],productD_1[Product_Name])</f>
        <v>Men's Leather Belt</v>
      </c>
      <c r="I34" s="17" t="str">
        <f>_xlfn.XLOOKUP(Table9[[#This Row],[STOREID]],storeD[Store_ID],storeD[Store_Name])</f>
        <v>Mann-Austin</v>
      </c>
      <c r="J34" t="str">
        <f>_xlfn.XLOOKUP(Table9[[#This Row],[STOREID]],storeD[Store_ID],storeD[Store_Type])</f>
        <v>Online</v>
      </c>
    </row>
    <row r="35" spans="1:10" x14ac:dyDescent="0.3">
      <c r="A35" s="16" t="s">
        <v>659</v>
      </c>
      <c r="B35" s="4" t="s">
        <v>1159</v>
      </c>
      <c r="C35" s="4" t="s">
        <v>971</v>
      </c>
      <c r="D35" s="4" t="str">
        <f>VLOOKUP(A35,customerD_[],2,)</f>
        <v>Shanebrown</v>
      </c>
      <c r="E35" s="4" t="str">
        <f>VLOOKUP(A35,customerD_[],5,)</f>
        <v>EastAndrea</v>
      </c>
      <c r="F35" s="4" t="str">
        <f>VLOOKUP(A35,customerD_[],6,)</f>
        <v>Michigan</v>
      </c>
      <c r="G35" s="22">
        <f>_xlfn.XLOOKUP(A35,salesD_1[Customer_ID],salesD_1[Total_Amount])</f>
        <v>288.98239999999998</v>
      </c>
      <c r="H35" s="4" t="str">
        <f>_xlfn.XLOOKUP(Table9[[#This Row],[PRODUCTID]],productD_1[Product_ID],productD_1[Product_Name])</f>
        <v>Men's Track Pants</v>
      </c>
      <c r="I35" s="17" t="str">
        <f>_xlfn.XLOOKUP(Table9[[#This Row],[STOREID]],storeD[Store_ID],storeD[Store_Name])</f>
        <v>Thomas, Bridges and Harris</v>
      </c>
      <c r="J35" t="str">
        <f>_xlfn.XLOOKUP(Table9[[#This Row],[STOREID]],storeD[Store_ID],storeD[Store_Type])</f>
        <v>Online</v>
      </c>
    </row>
    <row r="36" spans="1:10" x14ac:dyDescent="0.3">
      <c r="A36" s="16" t="s">
        <v>639</v>
      </c>
      <c r="B36" s="4" t="s">
        <v>1147</v>
      </c>
      <c r="C36" s="4" t="s">
        <v>1038</v>
      </c>
      <c r="D36" s="4" t="str">
        <f>VLOOKUP(A36,customerD_[],2,)</f>
        <v>Jenniferjohnson</v>
      </c>
      <c r="E36" s="4" t="str">
        <f>VLOOKUP(A36,customerD_[],5,)</f>
        <v>Cheyenneborough</v>
      </c>
      <c r="F36" s="4" t="str">
        <f>VLOOKUP(A36,customerD_[],6,)</f>
        <v>NewHampshire</v>
      </c>
      <c r="G36" s="22">
        <f>_xlfn.XLOOKUP(A36,salesD_1[Customer_ID],salesD_1[Total_Amount])</f>
        <v>1154.8943999999999</v>
      </c>
      <c r="H36" s="4" t="str">
        <f>_xlfn.XLOOKUP(Table9[[#This Row],[PRODUCTID]],productD_1[Product_ID],productD_1[Product_Name])</f>
        <v>Women's Ankle Boots</v>
      </c>
      <c r="I36" s="17" t="str">
        <f>_xlfn.XLOOKUP(Table9[[#This Row],[STOREID]],storeD[Store_ID],storeD[Store_Name])</f>
        <v>Bean, Jones and Park</v>
      </c>
      <c r="J36" t="str">
        <f>_xlfn.XLOOKUP(Table9[[#This Row],[STOREID]],storeD[Store_ID],storeD[Store_Type])</f>
        <v>Online</v>
      </c>
    </row>
    <row r="37" spans="1:10" x14ac:dyDescent="0.3">
      <c r="A37" s="16" t="s">
        <v>719</v>
      </c>
      <c r="B37" s="4" t="s">
        <v>1141</v>
      </c>
      <c r="C37" s="4" t="s">
        <v>837</v>
      </c>
      <c r="D37" s="4" t="str">
        <f>VLOOKUP(A37,customerD_[],2,)</f>
        <v>Aprilphillips</v>
      </c>
      <c r="E37" s="4" t="str">
        <f>VLOOKUP(A37,customerD_[],5,)</f>
        <v>LakeCarolyn</v>
      </c>
      <c r="F37" s="4" t="str">
        <f>VLOOKUP(A37,customerD_[],6,)</f>
        <v>Hawaii</v>
      </c>
      <c r="G37" s="22">
        <f>_xlfn.XLOOKUP(A37,salesD_1[Customer_ID],salesD_1[Total_Amount])</f>
        <v>1219.4269999999999</v>
      </c>
      <c r="H37" s="4" t="str">
        <f>_xlfn.XLOOKUP(Table9[[#This Row],[PRODUCTID]],productD_1[Product_ID],productD_1[Product_Name])</f>
        <v>Hair Strengthening Shampoo</v>
      </c>
      <c r="I37" s="17" t="str">
        <f>_xlfn.XLOOKUP(Table9[[#This Row],[STOREID]],storeD[Store_ID],storeD[Store_Name])</f>
        <v>Benson-Elliott</v>
      </c>
      <c r="J37" t="str">
        <f>_xlfn.XLOOKUP(Table9[[#This Row],[STOREID]],storeD[Store_ID],storeD[Store_Type])</f>
        <v>Online</v>
      </c>
    </row>
    <row r="38" spans="1:10" x14ac:dyDescent="0.3">
      <c r="A38" s="16" t="s">
        <v>557</v>
      </c>
      <c r="B38" s="4" t="s">
        <v>1122</v>
      </c>
      <c r="C38" s="4" t="s">
        <v>1050</v>
      </c>
      <c r="D38" s="4" t="str">
        <f>VLOOKUP(A38,customerD_[],2,)</f>
        <v>Evelynbrown</v>
      </c>
      <c r="E38" s="4" t="str">
        <f>VLOOKUP(A38,customerD_[],5,)</f>
        <v>WestVictoriaborough</v>
      </c>
      <c r="F38" s="4" t="str">
        <f>VLOOKUP(A38,customerD_[],6,)</f>
        <v>NewMexico</v>
      </c>
      <c r="G38" s="22">
        <f>_xlfn.XLOOKUP(A38,salesD_1[Customer_ID],salesD_1[Total_Amount])</f>
        <v>2148.1212</v>
      </c>
      <c r="H38" s="4" t="str">
        <f>_xlfn.XLOOKUP(Table9[[#This Row],[PRODUCTID]],productD_1[Product_ID],productD_1[Product_Name])</f>
        <v>Decorative Lamp Shade</v>
      </c>
      <c r="I38" s="17" t="str">
        <f>_xlfn.XLOOKUP(Table9[[#This Row],[STOREID]],storeD[Store_ID],storeD[Store_Name])</f>
        <v>Martinez, Adkins and Johnson</v>
      </c>
      <c r="J38" t="str">
        <f>_xlfn.XLOOKUP(Table9[[#This Row],[STOREID]],storeD[Store_ID],storeD[Store_Type])</f>
        <v>Flagship</v>
      </c>
    </row>
    <row r="39" spans="1:10" x14ac:dyDescent="0.3">
      <c r="A39" s="16" t="s">
        <v>373</v>
      </c>
      <c r="B39" s="4" t="s">
        <v>1131</v>
      </c>
      <c r="C39" s="4" t="s">
        <v>1228</v>
      </c>
      <c r="D39" s="4" t="str">
        <f>VLOOKUP(A39,customerD_[],2,)</f>
        <v>Juliajackson</v>
      </c>
      <c r="E39" s="4" t="str">
        <f>VLOOKUP(A39,customerD_[],5,)</f>
        <v>Edwardland</v>
      </c>
      <c r="F39" s="4" t="str">
        <f>VLOOKUP(A39,customerD_[],6,)</f>
        <v>California</v>
      </c>
      <c r="G39" s="22">
        <f>_xlfn.XLOOKUP(A39,salesD_1[Customer_ID],salesD_1[Total_Amount])</f>
        <v>354.32639999999998</v>
      </c>
      <c r="H39" s="4" t="str">
        <f>_xlfn.XLOOKUP(Table9[[#This Row],[PRODUCTID]],productD_1[Product_ID],productD_1[Product_Name])</f>
        <v>Beard Grooming Kit</v>
      </c>
      <c r="I39" s="17" t="str">
        <f>_xlfn.XLOOKUP(Table9[[#This Row],[STOREID]],storeD[Store_ID],storeD[Store_Name])</f>
        <v>Johnson-Wright</v>
      </c>
      <c r="J39" t="str">
        <f>_xlfn.XLOOKUP(Table9[[#This Row],[STOREID]],storeD[Store_ID],storeD[Store_Type])</f>
        <v>Outlet</v>
      </c>
    </row>
    <row r="40" spans="1:10" x14ac:dyDescent="0.3">
      <c r="A40" s="16" t="s">
        <v>184</v>
      </c>
      <c r="B40" s="4" t="s">
        <v>1144</v>
      </c>
      <c r="C40" s="4" t="s">
        <v>807</v>
      </c>
      <c r="D40" s="4" t="str">
        <f>VLOOKUP(A40,customerD_[],2,)</f>
        <v>Tammymillermd</v>
      </c>
      <c r="E40" s="4" t="str">
        <f>VLOOKUP(A40,customerD_[],5,)</f>
        <v>Austinfurt</v>
      </c>
      <c r="F40" s="4" t="str">
        <f>VLOOKUP(A40,customerD_[],6,)</f>
        <v>Mississippi</v>
      </c>
      <c r="G40" s="22">
        <f>_xlfn.XLOOKUP(A40,salesD_1[Customer_ID],salesD_1[Total_Amount])</f>
        <v>1409.9903999999999</v>
      </c>
      <c r="H40" s="4" t="str">
        <f>_xlfn.XLOOKUP(Table9[[#This Row],[PRODUCTID]],productD_1[Product_ID],productD_1[Product_Name])</f>
        <v>Men's Leather Belt</v>
      </c>
      <c r="I40" s="17" t="str">
        <f>_xlfn.XLOOKUP(Table9[[#This Row],[STOREID]],storeD[Store_ID],storeD[Store_Name])</f>
        <v>Martinez-Mullins</v>
      </c>
      <c r="J40" t="str">
        <f>_xlfn.XLOOKUP(Table9[[#This Row],[STOREID]],storeD[Store_ID],storeD[Store_Type])</f>
        <v>Online</v>
      </c>
    </row>
    <row r="41" spans="1:10" x14ac:dyDescent="0.3">
      <c r="A41" s="16" t="s">
        <v>772</v>
      </c>
      <c r="B41" s="4" t="s">
        <v>1172</v>
      </c>
      <c r="C41" s="4" t="s">
        <v>830</v>
      </c>
      <c r="D41" s="4" t="str">
        <f>VLOOKUP(A41,customerD_[],2,)</f>
        <v>Darrellmiller</v>
      </c>
      <c r="E41" s="4" t="str">
        <f>VLOOKUP(A41,customerD_[],5,)</f>
        <v>PortCarol</v>
      </c>
      <c r="F41" s="4" t="str">
        <f>VLOOKUP(A41,customerD_[],6,)</f>
        <v>Florida</v>
      </c>
      <c r="G41" s="22">
        <f>_xlfn.XLOOKUP(A41,salesD_1[Customer_ID],salesD_1[Total_Amount])</f>
        <v>266.65440000000001</v>
      </c>
      <c r="H41" s="4" t="str">
        <f>_xlfn.XLOOKUP(Table9[[#This Row],[PRODUCTID]],productD_1[Product_ID],productD_1[Product_Name])</f>
        <v>Ceramic Kitchen Bowl Set</v>
      </c>
      <c r="I41" s="17" t="str">
        <f>_xlfn.XLOOKUP(Table9[[#This Row],[STOREID]],storeD[Store_ID],storeD[Store_Name])</f>
        <v>Holloway Ltd</v>
      </c>
      <c r="J41" t="str">
        <f>_xlfn.XLOOKUP(Table9[[#This Row],[STOREID]],storeD[Store_ID],storeD[Store_Type])</f>
        <v>Flagship</v>
      </c>
    </row>
    <row r="42" spans="1:10" x14ac:dyDescent="0.3">
      <c r="A42" s="16" t="s">
        <v>330</v>
      </c>
      <c r="B42" s="4" t="s">
        <v>1162</v>
      </c>
      <c r="C42" s="4" t="s">
        <v>907</v>
      </c>
      <c r="D42" s="4" t="str">
        <f>VLOOKUP(A42,customerD_[],2,)</f>
        <v>Danielaustin</v>
      </c>
      <c r="E42" s="4" t="str">
        <f>VLOOKUP(A42,customerD_[],5,)</f>
        <v>LakeHowardberg</v>
      </c>
      <c r="F42" s="4" t="str">
        <f>VLOOKUP(A42,customerD_[],6,)</f>
        <v>Kentucky</v>
      </c>
      <c r="G42" s="22">
        <f>_xlfn.XLOOKUP(A42,salesD_1[Customer_ID],salesD_1[Total_Amount])</f>
        <v>2764.8031999999998</v>
      </c>
      <c r="H42" s="4" t="str">
        <f>_xlfn.XLOOKUP(Table9[[#This Row],[PRODUCTID]],productD_1[Product_ID],productD_1[Product_Name])</f>
        <v>Modern Wall Clock</v>
      </c>
      <c r="I42" s="17" t="str">
        <f>_xlfn.XLOOKUP(Table9[[#This Row],[STOREID]],storeD[Store_ID],storeD[Store_Name])</f>
        <v>Gardner, Humphrey and Contreras</v>
      </c>
      <c r="J42" t="str">
        <f>_xlfn.XLOOKUP(Table9[[#This Row],[STOREID]],storeD[Store_ID],storeD[Store_Type])</f>
        <v>Flagship</v>
      </c>
    </row>
    <row r="43" spans="1:10" x14ac:dyDescent="0.3">
      <c r="A43" s="16" t="s">
        <v>687</v>
      </c>
      <c r="B43" s="4" t="s">
        <v>1131</v>
      </c>
      <c r="C43" s="4" t="s">
        <v>1095</v>
      </c>
      <c r="D43" s="4" t="str">
        <f>VLOOKUP(A43,customerD_[],2,)</f>
        <v>Johnsmith</v>
      </c>
      <c r="E43" s="4" t="str">
        <f>VLOOKUP(A43,customerD_[],5,)</f>
        <v>SouthAndrewport</v>
      </c>
      <c r="F43" s="4" t="str">
        <f>VLOOKUP(A43,customerD_[],6,)</f>
        <v>California</v>
      </c>
      <c r="G43" s="22">
        <f>_xlfn.XLOOKUP(A43,salesD_1[Customer_ID],salesD_1[Total_Amount])</f>
        <v>1105.3432</v>
      </c>
      <c r="H43" s="4" t="str">
        <f>_xlfn.XLOOKUP(Table9[[#This Row],[PRODUCTID]],productD_1[Product_ID],productD_1[Product_Name])</f>
        <v>Vitamin E Body Lotion</v>
      </c>
      <c r="I43" s="17" t="str">
        <f>_xlfn.XLOOKUP(Table9[[#This Row],[STOREID]],storeD[Store_ID],storeD[Store_Name])</f>
        <v>Johnson-Wright</v>
      </c>
      <c r="J43" t="str">
        <f>_xlfn.XLOOKUP(Table9[[#This Row],[STOREID]],storeD[Store_ID],storeD[Store_Type])</f>
        <v>Outlet</v>
      </c>
    </row>
    <row r="44" spans="1:10" x14ac:dyDescent="0.3">
      <c r="A44" s="16" t="s">
        <v>158</v>
      </c>
      <c r="B44" s="4" t="s">
        <v>1178</v>
      </c>
      <c r="C44" s="4" t="s">
        <v>885</v>
      </c>
      <c r="D44" s="4" t="str">
        <f>VLOOKUP(A44,customerD_[],2,)</f>
        <v>Tonyaburch</v>
      </c>
      <c r="E44" s="4" t="str">
        <f>VLOOKUP(A44,customerD_[],5,)</f>
        <v>Olsonhaven</v>
      </c>
      <c r="F44" s="4" t="str">
        <f>VLOOKUP(A44,customerD_[],6,)</f>
        <v>Iowa</v>
      </c>
      <c r="G44" s="22">
        <f>_xlfn.XLOOKUP(A44,salesD_1[Customer_ID],salesD_1[Total_Amount])</f>
        <v>1625.3796</v>
      </c>
      <c r="H44" s="4" t="str">
        <f>_xlfn.XLOOKUP(Table9[[#This Row],[PRODUCTID]],productD_1[Product_ID],productD_1[Product_Name])</f>
        <v>Wireless Bluetooth Speaker</v>
      </c>
      <c r="I44" s="17" t="str">
        <f>_xlfn.XLOOKUP(Table9[[#This Row],[STOREID]],storeD[Store_ID],storeD[Store_Name])</f>
        <v>Mann-Austin</v>
      </c>
      <c r="J44" t="str">
        <f>_xlfn.XLOOKUP(Table9[[#This Row],[STOREID]],storeD[Store_ID],storeD[Store_Type])</f>
        <v>Online</v>
      </c>
    </row>
    <row r="45" spans="1:10" x14ac:dyDescent="0.3">
      <c r="A45" s="16" t="s">
        <v>494</v>
      </c>
      <c r="B45" s="4" t="s">
        <v>1147</v>
      </c>
      <c r="C45" s="4" t="s">
        <v>875</v>
      </c>
      <c r="D45" s="4" t="str">
        <f>VLOOKUP(A45,customerD_[],2,)</f>
        <v>Edwardcole</v>
      </c>
      <c r="E45" s="4" t="str">
        <f>VLOOKUP(A45,customerD_[],5,)</f>
        <v>LakeCharlotte</v>
      </c>
      <c r="F45" s="4" t="str">
        <f>VLOOKUP(A45,customerD_[],6,)</f>
        <v>Arizona</v>
      </c>
      <c r="G45" s="22">
        <f>_xlfn.XLOOKUP(A45,salesD_1[Customer_ID],salesD_1[Total_Amount])</f>
        <v>945.21720000000016</v>
      </c>
      <c r="H45" s="4" t="str">
        <f>_xlfn.XLOOKUP(Table9[[#This Row],[PRODUCTID]],productD_1[Product_ID],productD_1[Product_Name])</f>
        <v>Men's Formal Shirt</v>
      </c>
      <c r="I45" s="17" t="str">
        <f>_xlfn.XLOOKUP(Table9[[#This Row],[STOREID]],storeD[Store_ID],storeD[Store_Name])</f>
        <v>Bean, Jones and Park</v>
      </c>
      <c r="J45" t="str">
        <f>_xlfn.XLOOKUP(Table9[[#This Row],[STOREID]],storeD[Store_ID],storeD[Store_Type])</f>
        <v>Online</v>
      </c>
    </row>
    <row r="46" spans="1:10" x14ac:dyDescent="0.3">
      <c r="A46" s="16" t="s">
        <v>542</v>
      </c>
      <c r="B46" s="4" t="s">
        <v>1151</v>
      </c>
      <c r="C46" s="4" t="s">
        <v>894</v>
      </c>
      <c r="D46" s="4" t="str">
        <f>VLOOKUP(A46,customerD_[],2,)</f>
        <v>Jenniferwoods</v>
      </c>
      <c r="E46" s="4" t="str">
        <f>VLOOKUP(A46,customerD_[],5,)</f>
        <v>WestBrendamouth</v>
      </c>
      <c r="F46" s="4" t="str">
        <f>VLOOKUP(A46,customerD_[],6,)</f>
        <v>NorthCarolina</v>
      </c>
      <c r="G46" s="22">
        <f>_xlfn.XLOOKUP(A46,salesD_1[Customer_ID],salesD_1[Total_Amount])</f>
        <v>1537.452</v>
      </c>
      <c r="H46" s="4" t="str">
        <f>_xlfn.XLOOKUP(Table9[[#This Row],[PRODUCTID]],productD_1[Product_ID],productD_1[Product_Name])</f>
        <v>Fabric Sofa Throw Blanket</v>
      </c>
      <c r="I46" s="17" t="str">
        <f>_xlfn.XLOOKUP(Table9[[#This Row],[STOREID]],storeD[Store_ID],storeD[Store_Name])</f>
        <v>Moore, Padilla and Butler</v>
      </c>
      <c r="J46" t="str">
        <f>_xlfn.XLOOKUP(Table9[[#This Row],[STOREID]],storeD[Store_ID],storeD[Store_Type])</f>
        <v>Flagship</v>
      </c>
    </row>
    <row r="47" spans="1:10" x14ac:dyDescent="0.3">
      <c r="A47" s="16" t="s">
        <v>181</v>
      </c>
      <c r="B47" s="4" t="s">
        <v>1172</v>
      </c>
      <c r="C47" s="4" t="s">
        <v>907</v>
      </c>
      <c r="D47" s="4" t="str">
        <f>VLOOKUP(A47,customerD_[],2,)</f>
        <v>Christyhoffman</v>
      </c>
      <c r="E47" s="4" t="str">
        <f>VLOOKUP(A47,customerD_[],5,)</f>
        <v>Garyberg</v>
      </c>
      <c r="F47" s="4" t="str">
        <f>VLOOKUP(A47,customerD_[],6,)</f>
        <v>Indiana</v>
      </c>
      <c r="G47" s="22">
        <f>_xlfn.XLOOKUP(A47,salesD_1[Customer_ID],salesD_1[Total_Amount])</f>
        <v>1864.3176000000001</v>
      </c>
      <c r="H47" s="4" t="str">
        <f>_xlfn.XLOOKUP(Table9[[#This Row],[PRODUCTID]],productD_1[Product_ID],productD_1[Product_Name])</f>
        <v>Modern Wall Clock</v>
      </c>
      <c r="I47" s="17" t="str">
        <f>_xlfn.XLOOKUP(Table9[[#This Row],[STOREID]],storeD[Store_ID],storeD[Store_Name])</f>
        <v>Holloway Ltd</v>
      </c>
      <c r="J47" t="str">
        <f>_xlfn.XLOOKUP(Table9[[#This Row],[STOREID]],storeD[Store_ID],storeD[Store_Type])</f>
        <v>Flagship</v>
      </c>
    </row>
    <row r="48" spans="1:10" x14ac:dyDescent="0.3">
      <c r="A48" s="16" t="s">
        <v>350</v>
      </c>
      <c r="B48" s="4" t="s">
        <v>1159</v>
      </c>
      <c r="C48" s="4" t="s">
        <v>939</v>
      </c>
      <c r="D48" s="4" t="str">
        <f>VLOOKUP(A48,customerD_[],2,)</f>
        <v>Sarahbrady</v>
      </c>
      <c r="E48" s="4" t="str">
        <f>VLOOKUP(A48,customerD_[],5,)</f>
        <v>Johnsonland</v>
      </c>
      <c r="F48" s="4" t="str">
        <f>VLOOKUP(A48,customerD_[],6,)</f>
        <v>Iowa</v>
      </c>
      <c r="G48" s="22">
        <f>_xlfn.XLOOKUP(A48,salesD_1[Customer_ID],salesD_1[Total_Amount])</f>
        <v>322.3528</v>
      </c>
      <c r="H48" s="4" t="str">
        <f>_xlfn.XLOOKUP(Table9[[#This Row],[PRODUCTID]],productD_1[Product_ID],productD_1[Product_Name])</f>
        <v>USB External Hard Drive</v>
      </c>
      <c r="I48" s="17" t="str">
        <f>_xlfn.XLOOKUP(Table9[[#This Row],[STOREID]],storeD[Store_ID],storeD[Store_Name])</f>
        <v>Thomas, Bridges and Harris</v>
      </c>
      <c r="J48" t="str">
        <f>_xlfn.XLOOKUP(Table9[[#This Row],[STOREID]],storeD[Store_ID],storeD[Store_Type])</f>
        <v>Online</v>
      </c>
    </row>
    <row r="49" spans="1:10" x14ac:dyDescent="0.3">
      <c r="A49" s="16" t="s">
        <v>744</v>
      </c>
      <c r="B49" s="4" t="s">
        <v>1147</v>
      </c>
      <c r="C49" s="4" t="s">
        <v>989</v>
      </c>
      <c r="D49" s="4" t="str">
        <f>VLOOKUP(A49,customerD_[],2,)</f>
        <v>Manuelfisher</v>
      </c>
      <c r="E49" s="4" t="str">
        <f>VLOOKUP(A49,customerD_[],5,)</f>
        <v>Kanebury</v>
      </c>
      <c r="F49" s="4" t="str">
        <f>VLOOKUP(A49,customerD_[],6,)</f>
        <v>NewHampshire</v>
      </c>
      <c r="G49" s="22">
        <f>_xlfn.XLOOKUP(A49,salesD_1[Customer_ID],salesD_1[Total_Amount])</f>
        <v>1050.5039999999999</v>
      </c>
      <c r="H49" s="4" t="str">
        <f>_xlfn.XLOOKUP(Table9[[#This Row],[PRODUCTID]],productD_1[Product_ID],productD_1[Product_Name])</f>
        <v>Men's Hair Styling Gel</v>
      </c>
      <c r="I49" s="17" t="str">
        <f>_xlfn.XLOOKUP(Table9[[#This Row],[STOREID]],storeD[Store_ID],storeD[Store_Name])</f>
        <v>Bean, Jones and Park</v>
      </c>
      <c r="J49" t="str">
        <f>_xlfn.XLOOKUP(Table9[[#This Row],[STOREID]],storeD[Store_ID],storeD[Store_Type])</f>
        <v>Online</v>
      </c>
    </row>
    <row r="50" spans="1:10" x14ac:dyDescent="0.3">
      <c r="A50" s="16" t="s">
        <v>156</v>
      </c>
      <c r="B50" s="4" t="s">
        <v>1169</v>
      </c>
      <c r="C50" s="4" t="s">
        <v>1047</v>
      </c>
      <c r="D50" s="4" t="str">
        <f>VLOOKUP(A50,customerD_[],2,)</f>
        <v>Ericsingh</v>
      </c>
      <c r="E50" s="4" t="str">
        <f>VLOOKUP(A50,customerD_[],5,)</f>
        <v>PortLisa</v>
      </c>
      <c r="F50" s="4" t="str">
        <f>VLOOKUP(A50,customerD_[],6,)</f>
        <v>NewMexico</v>
      </c>
      <c r="G50" s="22">
        <f>_xlfn.XLOOKUP(A50,salesD_1[Customer_ID],salesD_1[Total_Amount])</f>
        <v>393.5686</v>
      </c>
      <c r="H50" s="4" t="str">
        <f>_xlfn.XLOOKUP(Table9[[#This Row],[PRODUCTID]],productD_1[Product_ID],productD_1[Product_Name])</f>
        <v>Essential Oil Diffuser</v>
      </c>
      <c r="I50" s="17" t="str">
        <f>_xlfn.XLOOKUP(Table9[[#This Row],[STOREID]],storeD[Store_ID],storeD[Store_Name])</f>
        <v>Frederick-Wright</v>
      </c>
      <c r="J50" t="str">
        <f>_xlfn.XLOOKUP(Table9[[#This Row],[STOREID]],storeD[Store_ID],storeD[Store_Type])</f>
        <v>Flagship</v>
      </c>
    </row>
    <row r="51" spans="1:10" x14ac:dyDescent="0.3">
      <c r="A51" s="16" t="s">
        <v>32</v>
      </c>
      <c r="B51" s="4" t="s">
        <v>1157</v>
      </c>
      <c r="C51" s="4" t="s">
        <v>897</v>
      </c>
      <c r="D51" s="4" t="str">
        <f>VLOOKUP(A51,customerD_[],2,)</f>
        <v>Melissahoward</v>
      </c>
      <c r="E51" s="4" t="str">
        <f>VLOOKUP(A51,customerD_[],5,)</f>
        <v>Maynardton</v>
      </c>
      <c r="F51" s="4" t="str">
        <f>VLOOKUP(A51,customerD_[],6,)</f>
        <v>NewHampshire</v>
      </c>
      <c r="G51" s="22">
        <f>_xlfn.XLOOKUP(A51,salesD_1[Customer_ID],salesD_1[Total_Amount])</f>
        <v>116.77079999999999</v>
      </c>
      <c r="H51" s="4" t="str">
        <f>_xlfn.XLOOKUP(Table9[[#This Row],[PRODUCTID]],productD_1[Product_ID],productD_1[Product_Name])</f>
        <v>Stainless Steel Cutlery Set</v>
      </c>
      <c r="I51" s="17" t="str">
        <f>_xlfn.XLOOKUP(Table9[[#This Row],[STOREID]],storeD[Store_ID],storeD[Store_Name])</f>
        <v>Aguirre-Keller</v>
      </c>
      <c r="J51" t="str">
        <f>_xlfn.XLOOKUP(Table9[[#This Row],[STOREID]],storeD[Store_ID],storeD[Store_Type])</f>
        <v>Online</v>
      </c>
    </row>
    <row r="52" spans="1:10" x14ac:dyDescent="0.3">
      <c r="A52" s="16" t="s">
        <v>350</v>
      </c>
      <c r="B52" s="4" t="s">
        <v>1172</v>
      </c>
      <c r="C52" s="4" t="s">
        <v>942</v>
      </c>
      <c r="D52" s="4" t="str">
        <f>VLOOKUP(A52,customerD_[],2,)</f>
        <v>Sarahbrady</v>
      </c>
      <c r="E52" s="4" t="str">
        <f>VLOOKUP(A52,customerD_[],5,)</f>
        <v>Johnsonland</v>
      </c>
      <c r="F52" s="4" t="str">
        <f>VLOOKUP(A52,customerD_[],6,)</f>
        <v>Iowa</v>
      </c>
      <c r="G52" s="22">
        <f>_xlfn.XLOOKUP(A52,salesD_1[Customer_ID],salesD_1[Total_Amount])</f>
        <v>322.3528</v>
      </c>
      <c r="H52" s="4" t="str">
        <f>_xlfn.XLOOKUP(Table9[[#This Row],[PRODUCTID]],productD_1[Product_ID],productD_1[Product_Name])</f>
        <v>Adjustable Jump Rope</v>
      </c>
      <c r="I52" s="17" t="str">
        <f>_xlfn.XLOOKUP(Table9[[#This Row],[STOREID]],storeD[Store_ID],storeD[Store_Name])</f>
        <v>Holloway Ltd</v>
      </c>
      <c r="J52" t="str">
        <f>_xlfn.XLOOKUP(Table9[[#This Row],[STOREID]],storeD[Store_ID],storeD[Store_Type])</f>
        <v>Flagship</v>
      </c>
    </row>
    <row r="53" spans="1:10" x14ac:dyDescent="0.3">
      <c r="A53" s="16" t="s">
        <v>671</v>
      </c>
      <c r="B53" s="4" t="s">
        <v>1169</v>
      </c>
      <c r="C53" s="4" t="s">
        <v>868</v>
      </c>
      <c r="D53" s="4" t="str">
        <f>VLOOKUP(A53,customerD_[],2,)</f>
        <v>Dr.Tamarawhitemd</v>
      </c>
      <c r="E53" s="4" t="str">
        <f>VLOOKUP(A53,customerD_[],5,)</f>
        <v>NewBenjamin</v>
      </c>
      <c r="F53" s="4" t="str">
        <f>VLOOKUP(A53,customerD_[],6,)</f>
        <v>NorthCarolina</v>
      </c>
      <c r="G53" s="22">
        <f>_xlfn.XLOOKUP(A53,salesD_1[Customer_ID],salesD_1[Total_Amount])</f>
        <v>707.77440000000013</v>
      </c>
      <c r="H53" s="4" t="str">
        <f>_xlfn.XLOOKUP(Table9[[#This Row],[PRODUCTID]],productD_1[Product_ID],productD_1[Product_Name])</f>
        <v>Multi-Purpose Storage Box</v>
      </c>
      <c r="I53" s="17" t="str">
        <f>_xlfn.XLOOKUP(Table9[[#This Row],[STOREID]],storeD[Store_ID],storeD[Store_Name])</f>
        <v>Frederick-Wright</v>
      </c>
      <c r="J53" t="str">
        <f>_xlfn.XLOOKUP(Table9[[#This Row],[STOREID]],storeD[Store_ID],storeD[Store_Type])</f>
        <v>Flagship</v>
      </c>
    </row>
    <row r="54" spans="1:10" x14ac:dyDescent="0.3">
      <c r="A54" s="16" t="s">
        <v>156</v>
      </c>
      <c r="B54" s="4" t="s">
        <v>1151</v>
      </c>
      <c r="C54" s="4" t="s">
        <v>968</v>
      </c>
      <c r="D54" s="4" t="str">
        <f>VLOOKUP(A54,customerD_[],2,)</f>
        <v>Ericsingh</v>
      </c>
      <c r="E54" s="4" t="str">
        <f>VLOOKUP(A54,customerD_[],5,)</f>
        <v>PortLisa</v>
      </c>
      <c r="F54" s="4" t="str">
        <f>VLOOKUP(A54,customerD_[],6,)</f>
        <v>NewMexico</v>
      </c>
      <c r="G54" s="22">
        <f>_xlfn.XLOOKUP(A54,salesD_1[Customer_ID],salesD_1[Total_Amount])</f>
        <v>393.5686</v>
      </c>
      <c r="H54" s="4" t="str">
        <f>_xlfn.XLOOKUP(Table9[[#This Row],[PRODUCTID]],productD_1[Product_ID],productD_1[Product_Name])</f>
        <v>Rugby Ball</v>
      </c>
      <c r="I54" s="17" t="str">
        <f>_xlfn.XLOOKUP(Table9[[#This Row],[STOREID]],storeD[Store_ID],storeD[Store_Name])</f>
        <v>Moore, Padilla and Butler</v>
      </c>
      <c r="J54" t="str">
        <f>_xlfn.XLOOKUP(Table9[[#This Row],[STOREID]],storeD[Store_ID],storeD[Store_Type])</f>
        <v>Flagship</v>
      </c>
    </row>
    <row r="55" spans="1:10" x14ac:dyDescent="0.3">
      <c r="A55" s="16" t="s">
        <v>262</v>
      </c>
      <c r="B55" s="4" t="s">
        <v>1144</v>
      </c>
      <c r="C55" s="4" t="s">
        <v>1020</v>
      </c>
      <c r="D55" s="4" t="str">
        <f>VLOOKUP(A55,customerD_[],2,)</f>
        <v>Mariaramirez</v>
      </c>
      <c r="E55" s="4" t="str">
        <f>VLOOKUP(A55,customerD_[],5,)</f>
        <v>WestBrandon</v>
      </c>
      <c r="F55" s="4" t="str">
        <f>VLOOKUP(A55,customerD_[],6,)</f>
        <v>Montana</v>
      </c>
      <c r="G55" s="22">
        <f>_xlfn.XLOOKUP(A55,salesD_1[Customer_ID],salesD_1[Total_Amount])</f>
        <v>169.9854</v>
      </c>
      <c r="H55" s="4" t="str">
        <f>_xlfn.XLOOKUP(Table9[[#This Row],[PRODUCTID]],productD_1[Product_ID],productD_1[Product_Name])</f>
        <v>Men's Sports Shorts</v>
      </c>
      <c r="I55" s="17" t="str">
        <f>_xlfn.XLOOKUP(Table9[[#This Row],[STOREID]],storeD[Store_ID],storeD[Store_Name])</f>
        <v>Martinez-Mullins</v>
      </c>
      <c r="J55" t="str">
        <f>_xlfn.XLOOKUP(Table9[[#This Row],[STOREID]],storeD[Store_ID],storeD[Store_Type])</f>
        <v>Online</v>
      </c>
    </row>
    <row r="56" spans="1:10" x14ac:dyDescent="0.3">
      <c r="A56" s="16" t="s">
        <v>271</v>
      </c>
      <c r="B56" s="4" t="s">
        <v>1141</v>
      </c>
      <c r="C56" s="4" t="s">
        <v>1080</v>
      </c>
      <c r="D56" s="4" t="str">
        <f>VLOOKUP(A56,customerD_[],2,)</f>
        <v>Theresacampbell</v>
      </c>
      <c r="E56" s="4" t="str">
        <f>VLOOKUP(A56,customerD_[],5,)</f>
        <v>NewBrian</v>
      </c>
      <c r="F56" s="4" t="str">
        <f>VLOOKUP(A56,customerD_[],6,)</f>
        <v>Wisconsin</v>
      </c>
      <c r="G56" s="22">
        <f>_xlfn.XLOOKUP(A56,salesD_1[Customer_ID],salesD_1[Total_Amount])</f>
        <v>132.09379999999999</v>
      </c>
      <c r="H56" s="4" t="str">
        <f>_xlfn.XLOOKUP(Table9[[#This Row],[PRODUCTID]],productD_1[Product_ID],productD_1[Product_Name])</f>
        <v>Face Foundation Kit</v>
      </c>
      <c r="I56" s="17" t="str">
        <f>_xlfn.XLOOKUP(Table9[[#This Row],[STOREID]],storeD[Store_ID],storeD[Store_Name])</f>
        <v>Benson-Elliott</v>
      </c>
      <c r="J56" t="str">
        <f>_xlfn.XLOOKUP(Table9[[#This Row],[STOREID]],storeD[Store_ID],storeD[Store_Type])</f>
        <v>Online</v>
      </c>
    </row>
    <row r="57" spans="1:10" x14ac:dyDescent="0.3">
      <c r="A57" s="16" t="s">
        <v>525</v>
      </c>
      <c r="B57" s="4" t="s">
        <v>1147</v>
      </c>
      <c r="C57" s="4" t="s">
        <v>865</v>
      </c>
      <c r="D57" s="4" t="str">
        <f>VLOOKUP(A57,customerD_[],2,)</f>
        <v>Alexmannii</v>
      </c>
      <c r="E57" s="4" t="str">
        <f>VLOOKUP(A57,customerD_[],5,)</f>
        <v>SouthZacharychester</v>
      </c>
      <c r="F57" s="4" t="str">
        <f>VLOOKUP(A57,customerD_[],6,)</f>
        <v>Oklahoma</v>
      </c>
      <c r="G57" s="22">
        <f>_xlfn.XLOOKUP(A57,salesD_1[Customer_ID],salesD_1[Total_Amount])</f>
        <v>783.30449999999996</v>
      </c>
      <c r="H57" s="4" t="str">
        <f>_xlfn.XLOOKUP(Table9[[#This Row],[PRODUCTID]],productD_1[Product_ID],productD_1[Product_Name])</f>
        <v>Outdoor Sports Water Bottle</v>
      </c>
      <c r="I57" s="17" t="str">
        <f>_xlfn.XLOOKUP(Table9[[#This Row],[STOREID]],storeD[Store_ID],storeD[Store_Name])</f>
        <v>Bean, Jones and Park</v>
      </c>
      <c r="J57" t="str">
        <f>_xlfn.XLOOKUP(Table9[[#This Row],[STOREID]],storeD[Store_ID],storeD[Store_Type])</f>
        <v>Online</v>
      </c>
    </row>
    <row r="58" spans="1:10" x14ac:dyDescent="0.3">
      <c r="A58" s="16" t="s">
        <v>198</v>
      </c>
      <c r="B58" s="4" t="s">
        <v>1154</v>
      </c>
      <c r="C58" s="4" t="s">
        <v>930</v>
      </c>
      <c r="D58" s="4" t="str">
        <f>VLOOKUP(A58,customerD_[],2,)</f>
        <v>Amyfowler</v>
      </c>
      <c r="E58" s="4" t="str">
        <f>VLOOKUP(A58,customerD_[],5,)</f>
        <v>WestBobbyshire</v>
      </c>
      <c r="F58" s="4" t="str">
        <f>VLOOKUP(A58,customerD_[],6,)</f>
        <v>NewYork</v>
      </c>
      <c r="G58" s="22">
        <f>_xlfn.XLOOKUP(A58,salesD_1[Customer_ID],salesD_1[Total_Amount])</f>
        <v>1592.4947999999999</v>
      </c>
      <c r="H58" s="4" t="str">
        <f>_xlfn.XLOOKUP(Table9[[#This Row],[PRODUCTID]],productD_1[Product_ID],productD_1[Product_Name])</f>
        <v>Noise-Canceling Headphones</v>
      </c>
      <c r="I58" s="17" t="str">
        <f>_xlfn.XLOOKUP(Table9[[#This Row],[STOREID]],storeD[Store_ID],storeD[Store_Name])</f>
        <v>Hill, Wagner and Ballard</v>
      </c>
      <c r="J58" t="str">
        <f>_xlfn.XLOOKUP(Table9[[#This Row],[STOREID]],storeD[Store_ID],storeD[Store_Type])</f>
        <v>Online</v>
      </c>
    </row>
    <row r="59" spans="1:10" x14ac:dyDescent="0.3">
      <c r="A59" s="16" t="s">
        <v>665</v>
      </c>
      <c r="B59" s="4" t="s">
        <v>1157</v>
      </c>
      <c r="C59" s="4" t="s">
        <v>958</v>
      </c>
      <c r="D59" s="4" t="str">
        <f>VLOOKUP(A59,customerD_[],2,)</f>
        <v>Jennifermyers</v>
      </c>
      <c r="E59" s="4" t="str">
        <f>VLOOKUP(A59,customerD_[],5,)</f>
        <v>Marthaborough</v>
      </c>
      <c r="F59" s="4" t="str">
        <f>VLOOKUP(A59,customerD_[],6,)</f>
        <v>Wisconsin</v>
      </c>
      <c r="G59" s="22">
        <f>_xlfn.XLOOKUP(A59,salesD_1[Customer_ID],salesD_1[Total_Amount])</f>
        <v>783.59400000000005</v>
      </c>
      <c r="H59" s="4" t="str">
        <f>_xlfn.XLOOKUP(Table9[[#This Row],[PRODUCTID]],productD_1[Product_ID],productD_1[Product_Name])</f>
        <v>Men's Roll-On Perfume</v>
      </c>
      <c r="I59" s="17" t="str">
        <f>_xlfn.XLOOKUP(Table9[[#This Row],[STOREID]],storeD[Store_ID],storeD[Store_Name])</f>
        <v>Aguirre-Keller</v>
      </c>
      <c r="J59" t="str">
        <f>_xlfn.XLOOKUP(Table9[[#This Row],[STOREID]],storeD[Store_ID],storeD[Store_Type])</f>
        <v>Online</v>
      </c>
    </row>
    <row r="60" spans="1:10" x14ac:dyDescent="0.3">
      <c r="A60" s="16" t="s">
        <v>175</v>
      </c>
      <c r="B60" s="4" t="s">
        <v>1141</v>
      </c>
      <c r="C60" s="4" t="s">
        <v>910</v>
      </c>
      <c r="D60" s="4" t="str">
        <f>VLOOKUP(A60,customerD_[],2,)</f>
        <v>Jennifergarcia</v>
      </c>
      <c r="E60" s="4" t="str">
        <f>VLOOKUP(A60,customerD_[],5,)</f>
        <v>NewSean</v>
      </c>
      <c r="F60" s="4" t="str">
        <f>VLOOKUP(A60,customerD_[],6,)</f>
        <v>NewMexico</v>
      </c>
      <c r="G60" s="22">
        <f>_xlfn.XLOOKUP(A60,salesD_1[Customer_ID],salesD_1[Total_Amount])</f>
        <v>1567.356</v>
      </c>
      <c r="H60" s="4" t="str">
        <f>_xlfn.XLOOKUP(Table9[[#This Row],[PRODUCTID]],productD_1[Product_ID],productD_1[Product_Name])</f>
        <v>Gaming Mechanical Keyboard</v>
      </c>
      <c r="I60" s="17" t="str">
        <f>_xlfn.XLOOKUP(Table9[[#This Row],[STOREID]],storeD[Store_ID],storeD[Store_Name])</f>
        <v>Benson-Elliott</v>
      </c>
      <c r="J60" t="str">
        <f>_xlfn.XLOOKUP(Table9[[#This Row],[STOREID]],storeD[Store_ID],storeD[Store_Type])</f>
        <v>Online</v>
      </c>
    </row>
    <row r="61" spans="1:10" x14ac:dyDescent="0.3">
      <c r="A61" s="16" t="s">
        <v>739</v>
      </c>
      <c r="B61" s="4" t="s">
        <v>1164</v>
      </c>
      <c r="C61" s="4" t="s">
        <v>951</v>
      </c>
      <c r="D61" s="4" t="str">
        <f>VLOOKUP(A61,customerD_[],2,)</f>
        <v>Michaelfoley</v>
      </c>
      <c r="E61" s="4" t="str">
        <f>VLOOKUP(A61,customerD_[],5,)</f>
        <v>Oneillfurt</v>
      </c>
      <c r="F61" s="4" t="str">
        <f>VLOOKUP(A61,customerD_[],6,)</f>
        <v>Vermont</v>
      </c>
      <c r="G61" s="22">
        <f>_xlfn.XLOOKUP(A61,salesD_1[Customer_ID],salesD_1[Total_Amount])</f>
        <v>228.7893</v>
      </c>
      <c r="H61" s="4" t="str">
        <f>_xlfn.XLOOKUP(Table9[[#This Row],[PRODUCTID]],productD_1[Product_ID],productD_1[Product_Name])</f>
        <v>Makeup Brush Set</v>
      </c>
      <c r="I61" s="17" t="str">
        <f>_xlfn.XLOOKUP(Table9[[#This Row],[STOREID]],storeD[Store_ID],storeD[Store_Name])</f>
        <v>Mcdonald Inc</v>
      </c>
      <c r="J61" t="str">
        <f>_xlfn.XLOOKUP(Table9[[#This Row],[STOREID]],storeD[Store_ID],storeD[Store_Type])</f>
        <v>Outlet</v>
      </c>
    </row>
    <row r="62" spans="1:10" x14ac:dyDescent="0.3">
      <c r="A62" s="16" t="s">
        <v>648</v>
      </c>
      <c r="B62" s="4" t="s">
        <v>1144</v>
      </c>
      <c r="C62" s="4" t="s">
        <v>848</v>
      </c>
      <c r="D62" s="4" t="str">
        <f>VLOOKUP(A62,customerD_[],2,)</f>
        <v>Davidross</v>
      </c>
      <c r="E62" s="4" t="str">
        <f>VLOOKUP(A62,customerD_[],5,)</f>
        <v>SouthAngela</v>
      </c>
      <c r="F62" s="4" t="str">
        <f>VLOOKUP(A62,customerD_[],6,)</f>
        <v>Arkansas</v>
      </c>
      <c r="G62" s="22">
        <f>_xlfn.XLOOKUP(A62,salesD_1[Customer_ID],salesD_1[Total_Amount])</f>
        <v>2552.3015999999998</v>
      </c>
      <c r="H62" s="4" t="str">
        <f>_xlfn.XLOOKUP(Table9[[#This Row],[PRODUCTID]],productD_1[Product_ID],productD_1[Product_Name])</f>
        <v>4K Home Projector</v>
      </c>
      <c r="I62" s="17" t="str">
        <f>_xlfn.XLOOKUP(Table9[[#This Row],[STOREID]],storeD[Store_ID],storeD[Store_Name])</f>
        <v>Martinez-Mullins</v>
      </c>
      <c r="J62" t="str">
        <f>_xlfn.XLOOKUP(Table9[[#This Row],[STOREID]],storeD[Store_ID],storeD[Store_Type])</f>
        <v>Online</v>
      </c>
    </row>
    <row r="63" spans="1:10" x14ac:dyDescent="0.3">
      <c r="A63" s="16" t="s">
        <v>589</v>
      </c>
      <c r="B63" s="4" t="s">
        <v>1157</v>
      </c>
      <c r="C63" s="4" t="s">
        <v>1080</v>
      </c>
      <c r="D63" s="4" t="str">
        <f>VLOOKUP(A63,customerD_[],2,)</f>
        <v>Melindajohnson</v>
      </c>
      <c r="E63" s="4" t="str">
        <f>VLOOKUP(A63,customerD_[],5,)</f>
        <v>Kaufmanfurt</v>
      </c>
      <c r="F63" s="4" t="str">
        <f>VLOOKUP(A63,customerD_[],6,)</f>
        <v>Ohio</v>
      </c>
      <c r="G63" s="22">
        <f>_xlfn.XLOOKUP(A63,salesD_1[Customer_ID],salesD_1[Total_Amount])</f>
        <v>767.17410000000007</v>
      </c>
      <c r="H63" s="4" t="str">
        <f>_xlfn.XLOOKUP(Table9[[#This Row],[PRODUCTID]],productD_1[Product_ID],productD_1[Product_Name])</f>
        <v>Face Foundation Kit</v>
      </c>
      <c r="I63" s="17" t="str">
        <f>_xlfn.XLOOKUP(Table9[[#This Row],[STOREID]],storeD[Store_ID],storeD[Store_Name])</f>
        <v>Aguirre-Keller</v>
      </c>
      <c r="J63" t="str">
        <f>_xlfn.XLOOKUP(Table9[[#This Row],[STOREID]],storeD[Store_ID],storeD[Store_Type])</f>
        <v>Online</v>
      </c>
    </row>
    <row r="64" spans="1:10" x14ac:dyDescent="0.3">
      <c r="A64" s="16" t="s">
        <v>654</v>
      </c>
      <c r="B64" s="4" t="s">
        <v>1154</v>
      </c>
      <c r="C64" s="4" t="s">
        <v>900</v>
      </c>
      <c r="D64" s="4" t="str">
        <f>VLOOKUP(A64,customerD_[],2,)</f>
        <v>Isabelfoster</v>
      </c>
      <c r="E64" s="4" t="str">
        <f>VLOOKUP(A64,customerD_[],5,)</f>
        <v>PortJoshuaville</v>
      </c>
      <c r="F64" s="4" t="str">
        <f>VLOOKUP(A64,customerD_[],6,)</f>
        <v>NewJersey</v>
      </c>
      <c r="G64" s="22">
        <f>_xlfn.XLOOKUP(A64,salesD_1[Customer_ID],salesD_1[Total_Amount])</f>
        <v>180.93530000000001</v>
      </c>
      <c r="H64" s="4" t="str">
        <f>_xlfn.XLOOKUP(Table9[[#This Row],[PRODUCTID]],productD_1[Product_ID],productD_1[Product_Name])</f>
        <v>Basketball</v>
      </c>
      <c r="I64" s="17" t="str">
        <f>_xlfn.XLOOKUP(Table9[[#This Row],[STOREID]],storeD[Store_ID],storeD[Store_Name])</f>
        <v>Hill, Wagner and Ballard</v>
      </c>
      <c r="J64" t="str">
        <f>_xlfn.XLOOKUP(Table9[[#This Row],[STOREID]],storeD[Store_ID],storeD[Store_Type])</f>
        <v>Online</v>
      </c>
    </row>
    <row r="65" spans="1:10" x14ac:dyDescent="0.3">
      <c r="A65" s="16" t="s">
        <v>404</v>
      </c>
      <c r="B65" s="4" t="s">
        <v>1144</v>
      </c>
      <c r="C65" s="4" t="s">
        <v>861</v>
      </c>
      <c r="D65" s="4" t="str">
        <f>VLOOKUP(A65,customerD_[],2,)</f>
        <v>Mariahill</v>
      </c>
      <c r="E65" s="4" t="str">
        <f>VLOOKUP(A65,customerD_[],5,)</f>
        <v>Zamoraborough</v>
      </c>
      <c r="F65" s="4" t="str">
        <f>VLOOKUP(A65,customerD_[],6,)</f>
        <v>Nevada</v>
      </c>
      <c r="G65" s="22">
        <f>_xlfn.XLOOKUP(A65,salesD_1[Customer_ID],salesD_1[Total_Amount])</f>
        <v>1782.4512</v>
      </c>
      <c r="H65" s="4" t="str">
        <f>_xlfn.XLOOKUP(Table9[[#This Row],[PRODUCTID]],productD_1[Product_ID],productD_1[Product_Name])</f>
        <v>Knee Support Brace</v>
      </c>
      <c r="I65" s="17" t="str">
        <f>_xlfn.XLOOKUP(Table9[[#This Row],[STOREID]],storeD[Store_ID],storeD[Store_Name])</f>
        <v>Martinez-Mullins</v>
      </c>
      <c r="J65" t="str">
        <f>_xlfn.XLOOKUP(Table9[[#This Row],[STOREID]],storeD[Store_ID],storeD[Store_Type])</f>
        <v>Online</v>
      </c>
    </row>
    <row r="66" spans="1:10" x14ac:dyDescent="0.3">
      <c r="A66" s="16" t="s">
        <v>1201</v>
      </c>
      <c r="B66" s="4" t="s">
        <v>1169</v>
      </c>
      <c r="C66" s="4" t="s">
        <v>1092</v>
      </c>
      <c r="D66" s="4" t="str">
        <f>VLOOKUP(A66,customerD_[],2,)</f>
        <v>Davidpierce</v>
      </c>
      <c r="E66" s="4" t="str">
        <f>VLOOKUP(A66,customerD_[],5,)</f>
        <v>Grayland</v>
      </c>
      <c r="F66" s="4" t="str">
        <f>VLOOKUP(A66,customerD_[],6,)</f>
        <v>Washington</v>
      </c>
      <c r="G66" s="22">
        <f>_xlfn.XLOOKUP(A66,salesD_1[Customer_ID],salesD_1[Total_Amount])</f>
        <v>1344.6818000000001</v>
      </c>
      <c r="H66" s="4" t="str">
        <f>_xlfn.XLOOKUP(Table9[[#This Row],[PRODUCTID]],productD_1[Product_ID],productD_1[Product_Name])</f>
        <v>USB-C Laptop Charger</v>
      </c>
      <c r="I66" s="17" t="str">
        <f>_xlfn.XLOOKUP(Table9[[#This Row],[STOREID]],storeD[Store_ID],storeD[Store_Name])</f>
        <v>Frederick-Wright</v>
      </c>
      <c r="J66" t="str">
        <f>_xlfn.XLOOKUP(Table9[[#This Row],[STOREID]],storeD[Store_ID],storeD[Store_Type])</f>
        <v>Flagship</v>
      </c>
    </row>
    <row r="67" spans="1:10" x14ac:dyDescent="0.3">
      <c r="A67" s="16" t="s">
        <v>239</v>
      </c>
      <c r="B67" s="4" t="s">
        <v>1159</v>
      </c>
      <c r="C67" s="4" t="s">
        <v>1080</v>
      </c>
      <c r="D67" s="4" t="str">
        <f>VLOOKUP(A67,customerD_[],2,)</f>
        <v>Jameswolfe</v>
      </c>
      <c r="E67" s="4" t="str">
        <f>VLOOKUP(A67,customerD_[],5,)</f>
        <v>Benjaminton</v>
      </c>
      <c r="F67" s="4" t="str">
        <f>VLOOKUP(A67,customerD_[],6,)</f>
        <v>Arizona</v>
      </c>
      <c r="G67" s="22">
        <f>_xlfn.XLOOKUP(A67,salesD_1[Customer_ID],salesD_1[Total_Amount])</f>
        <v>230.60300000000001</v>
      </c>
      <c r="H67" s="4" t="str">
        <f>_xlfn.XLOOKUP(Table9[[#This Row],[PRODUCTID]],productD_1[Product_ID],productD_1[Product_Name])</f>
        <v>Face Foundation Kit</v>
      </c>
      <c r="I67" s="17" t="str">
        <f>_xlfn.XLOOKUP(Table9[[#This Row],[STOREID]],storeD[Store_ID],storeD[Store_Name])</f>
        <v>Thomas, Bridges and Harris</v>
      </c>
      <c r="J67" t="str">
        <f>_xlfn.XLOOKUP(Table9[[#This Row],[STOREID]],storeD[Store_ID],storeD[Store_Type])</f>
        <v>Online</v>
      </c>
    </row>
    <row r="68" spans="1:10" x14ac:dyDescent="0.3">
      <c r="A68" s="16" t="s">
        <v>428</v>
      </c>
      <c r="B68" s="4" t="s">
        <v>1154</v>
      </c>
      <c r="C68" s="4" t="s">
        <v>971</v>
      </c>
      <c r="D68" s="4" t="str">
        <f>VLOOKUP(A68,customerD_[],2,)</f>
        <v>Damonperez</v>
      </c>
      <c r="E68" s="4" t="str">
        <f>VLOOKUP(A68,customerD_[],5,)</f>
        <v>Jasonton</v>
      </c>
      <c r="F68" s="4" t="str">
        <f>VLOOKUP(A68,customerD_[],6,)</f>
        <v>Ohio</v>
      </c>
      <c r="G68" s="22">
        <f>_xlfn.XLOOKUP(A68,salesD_1[Customer_ID],salesD_1[Total_Amount])</f>
        <v>1425.7782</v>
      </c>
      <c r="H68" s="4" t="str">
        <f>_xlfn.XLOOKUP(Table9[[#This Row],[PRODUCTID]],productD_1[Product_ID],productD_1[Product_Name])</f>
        <v>Men's Track Pants</v>
      </c>
      <c r="I68" s="17" t="str">
        <f>_xlfn.XLOOKUP(Table9[[#This Row],[STOREID]],storeD[Store_ID],storeD[Store_Name])</f>
        <v>Hill, Wagner and Ballard</v>
      </c>
      <c r="J68" t="str">
        <f>_xlfn.XLOOKUP(Table9[[#This Row],[STOREID]],storeD[Store_ID],storeD[Store_Type])</f>
        <v>Online</v>
      </c>
    </row>
    <row r="69" spans="1:10" x14ac:dyDescent="0.3">
      <c r="A69" s="16" t="s">
        <v>290</v>
      </c>
      <c r="B69" s="4" t="s">
        <v>1172</v>
      </c>
      <c r="C69" s="4" t="s">
        <v>1110</v>
      </c>
      <c r="D69" s="4" t="str">
        <f>VLOOKUP(A69,customerD_[],2,)</f>
        <v>Mariahbrown</v>
      </c>
      <c r="E69" s="4" t="str">
        <f>VLOOKUP(A69,customerD_[],5,)</f>
        <v>Palmerbury</v>
      </c>
      <c r="F69" s="4" t="str">
        <f>VLOOKUP(A69,customerD_[],6,)</f>
        <v>Tennessee</v>
      </c>
      <c r="G69" s="22">
        <f>_xlfn.XLOOKUP(A69,salesD_1[Customer_ID],salesD_1[Total_Amount])</f>
        <v>1301.9864</v>
      </c>
      <c r="H69" s="4" t="str">
        <f>_xlfn.XLOOKUP(Table9[[#This Row],[PRODUCTID]],productD_1[Product_ID],productD_1[Product_Name])</f>
        <v>Stainless Steel Cookware Set</v>
      </c>
      <c r="I69" s="17" t="str">
        <f>_xlfn.XLOOKUP(Table9[[#This Row],[STOREID]],storeD[Store_ID],storeD[Store_Name])</f>
        <v>Holloway Ltd</v>
      </c>
      <c r="J69" t="str">
        <f>_xlfn.XLOOKUP(Table9[[#This Row],[STOREID]],storeD[Store_ID],storeD[Store_Type])</f>
        <v>Flagship</v>
      </c>
    </row>
    <row r="70" spans="1:10" x14ac:dyDescent="0.3">
      <c r="A70" s="16" t="s">
        <v>448</v>
      </c>
      <c r="B70" s="4" t="s">
        <v>1126</v>
      </c>
      <c r="C70" s="4" t="s">
        <v>1044</v>
      </c>
      <c r="D70" s="4" t="str">
        <f>VLOOKUP(A70,customerD_[],2,)</f>
        <v>Tyroneolson</v>
      </c>
      <c r="E70" s="4" t="str">
        <f>VLOOKUP(A70,customerD_[],5,)</f>
        <v>Emilytown</v>
      </c>
      <c r="F70" s="4" t="str">
        <f>VLOOKUP(A70,customerD_[],6,)</f>
        <v>California</v>
      </c>
      <c r="G70" s="22">
        <f>_xlfn.XLOOKUP(A70,salesD_1[Customer_ID],salesD_1[Total_Amount])</f>
        <v>2670.74</v>
      </c>
      <c r="H70" s="4" t="str">
        <f>_xlfn.XLOOKUP(Table9[[#This Row],[PRODUCTID]],productD_1[Product_ID],productD_1[Product_Name])</f>
        <v>WiFi Mesh Router</v>
      </c>
      <c r="I70" s="17" t="str">
        <f>_xlfn.XLOOKUP(Table9[[#This Row],[STOREID]],storeD[Store_ID],storeD[Store_Name])</f>
        <v>Black-Horn</v>
      </c>
      <c r="J70" t="str">
        <f>_xlfn.XLOOKUP(Table9[[#This Row],[STOREID]],storeD[Store_ID],storeD[Store_Type])</f>
        <v>Outlet</v>
      </c>
    </row>
    <row r="71" spans="1:10" x14ac:dyDescent="0.3">
      <c r="A71" s="16" t="s">
        <v>764</v>
      </c>
      <c r="B71" s="4" t="s">
        <v>1126</v>
      </c>
      <c r="C71" s="4" t="s">
        <v>837</v>
      </c>
      <c r="D71" s="4" t="str">
        <f>VLOOKUP(A71,customerD_[],2,)</f>
        <v>Sarahsmith</v>
      </c>
      <c r="E71" s="4" t="str">
        <f>VLOOKUP(A71,customerD_[],5,)</f>
        <v>EastRodney</v>
      </c>
      <c r="F71" s="4" t="str">
        <f>VLOOKUP(A71,customerD_[],6,)</f>
        <v>Nevada</v>
      </c>
      <c r="G71" s="22">
        <f>_xlfn.XLOOKUP(A71,salesD_1[Customer_ID],salesD_1[Total_Amount])</f>
        <v>791.33600000000001</v>
      </c>
      <c r="H71" s="4" t="str">
        <f>_xlfn.XLOOKUP(Table9[[#This Row],[PRODUCTID]],productD_1[Product_ID],productD_1[Product_Name])</f>
        <v>Hair Strengthening Shampoo</v>
      </c>
      <c r="I71" s="17" t="str">
        <f>_xlfn.XLOOKUP(Table9[[#This Row],[STOREID]],storeD[Store_ID],storeD[Store_Name])</f>
        <v>Black-Horn</v>
      </c>
      <c r="J71" t="str">
        <f>_xlfn.XLOOKUP(Table9[[#This Row],[STOREID]],storeD[Store_ID],storeD[Store_Type])</f>
        <v>Outlet</v>
      </c>
    </row>
    <row r="72" spans="1:10" x14ac:dyDescent="0.3">
      <c r="A72" s="16" t="s">
        <v>596</v>
      </c>
      <c r="B72" s="4" t="s">
        <v>1154</v>
      </c>
      <c r="C72" s="4" t="s">
        <v>1029</v>
      </c>
      <c r="D72" s="4" t="str">
        <f>VLOOKUP(A72,customerD_[],2,)</f>
        <v>Jacquelineanthony</v>
      </c>
      <c r="E72" s="4" t="str">
        <f>VLOOKUP(A72,customerD_[],5,)</f>
        <v>Vincentside</v>
      </c>
      <c r="F72" s="4" t="str">
        <f>VLOOKUP(A72,customerD_[],6,)</f>
        <v>Ohio</v>
      </c>
      <c r="G72" s="22">
        <f>_xlfn.XLOOKUP(A72,salesD_1[Customer_ID],salesD_1[Total_Amount])</f>
        <v>204.93440000000001</v>
      </c>
      <c r="H72" s="4" t="str">
        <f>_xlfn.XLOOKUP(Table9[[#This Row],[PRODUCTID]],productD_1[Product_ID],productD_1[Product_Name])</f>
        <v>Professional Jump Rope</v>
      </c>
      <c r="I72" s="17" t="str">
        <f>_xlfn.XLOOKUP(Table9[[#This Row],[STOREID]],storeD[Store_ID],storeD[Store_Name])</f>
        <v>Hill, Wagner and Ballard</v>
      </c>
      <c r="J72" t="str">
        <f>_xlfn.XLOOKUP(Table9[[#This Row],[STOREID]],storeD[Store_ID],storeD[Store_Type])</f>
        <v>Online</v>
      </c>
    </row>
    <row r="73" spans="1:10" x14ac:dyDescent="0.3">
      <c r="A73" s="16" t="s">
        <v>675</v>
      </c>
      <c r="B73" s="4" t="s">
        <v>1169</v>
      </c>
      <c r="C73" s="4" t="s">
        <v>841</v>
      </c>
      <c r="D73" s="4" t="str">
        <f>VLOOKUP(A73,customerD_[],2,)</f>
        <v>Rebeccabaker</v>
      </c>
      <c r="E73" s="4" t="str">
        <f>VLOOKUP(A73,customerD_[],5,)</f>
        <v>NewKatherine</v>
      </c>
      <c r="F73" s="4" t="str">
        <f>VLOOKUP(A73,customerD_[],6,)</f>
        <v>Kansas</v>
      </c>
      <c r="G73" s="22">
        <f>_xlfn.XLOOKUP(A73,salesD_1[Customer_ID],salesD_1[Total_Amount])</f>
        <v>1706.1695999999999</v>
      </c>
      <c r="H73" s="4" t="str">
        <f>_xlfn.XLOOKUP(Table9[[#This Row],[PRODUCTID]],productD_1[Product_ID],productD_1[Product_Name])</f>
        <v>USB-C Fast Charger</v>
      </c>
      <c r="I73" s="17" t="str">
        <f>_xlfn.XLOOKUP(Table9[[#This Row],[STOREID]],storeD[Store_ID],storeD[Store_Name])</f>
        <v>Frederick-Wright</v>
      </c>
      <c r="J73" t="str">
        <f>_xlfn.XLOOKUP(Table9[[#This Row],[STOREID]],storeD[Store_ID],storeD[Store_Type])</f>
        <v>Flagship</v>
      </c>
    </row>
    <row r="74" spans="1:10" x14ac:dyDescent="0.3">
      <c r="A74" s="16" t="s">
        <v>135</v>
      </c>
      <c r="B74" s="4" t="s">
        <v>1138</v>
      </c>
      <c r="C74" s="4" t="s">
        <v>992</v>
      </c>
      <c r="D74" s="4" t="str">
        <f>VLOOKUP(A74,customerD_[],2,)</f>
        <v>Cherylcopeland</v>
      </c>
      <c r="E74" s="4" t="str">
        <f>VLOOKUP(A74,customerD_[],5,)</f>
        <v>Snowmouth</v>
      </c>
      <c r="F74" s="4" t="str">
        <f>VLOOKUP(A74,customerD_[],6,)</f>
        <v>Maryland</v>
      </c>
      <c r="G74" s="22">
        <f>_xlfn.XLOOKUP(A74,salesD_1[Customer_ID],salesD_1[Total_Amount])</f>
        <v>199.23839999999998</v>
      </c>
      <c r="H74" s="4" t="str">
        <f>_xlfn.XLOOKUP(Table9[[#This Row],[PRODUCTID]],productD_1[Product_ID],productD_1[Product_Name])</f>
        <v>Luxury Perfume Spray</v>
      </c>
      <c r="I74" s="17" t="str">
        <f>_xlfn.XLOOKUP(Table9[[#This Row],[STOREID]],storeD[Store_ID],storeD[Store_Name])</f>
        <v>Gray Ltd</v>
      </c>
      <c r="J74" t="str">
        <f>_xlfn.XLOOKUP(Table9[[#This Row],[STOREID]],storeD[Store_ID],storeD[Store_Type])</f>
        <v>Outlet</v>
      </c>
    </row>
    <row r="75" spans="1:10" x14ac:dyDescent="0.3">
      <c r="A75" s="16" t="s">
        <v>299</v>
      </c>
      <c r="B75" s="4" t="s">
        <v>1122</v>
      </c>
      <c r="C75" s="4" t="s">
        <v>1029</v>
      </c>
      <c r="D75" s="4" t="str">
        <f>VLOOKUP(A75,customerD_[],2,)</f>
        <v>Danielcontreras</v>
      </c>
      <c r="E75" s="4" t="str">
        <f>VLOOKUP(A75,customerD_[],5,)</f>
        <v>Robertview</v>
      </c>
      <c r="F75" s="4" t="str">
        <f>VLOOKUP(A75,customerD_[],6,)</f>
        <v>Florida</v>
      </c>
      <c r="G75" s="22">
        <f>_xlfn.XLOOKUP(A75,salesD_1[Customer_ID],salesD_1[Total_Amount])</f>
        <v>1243.038</v>
      </c>
      <c r="H75" s="4" t="str">
        <f>_xlfn.XLOOKUP(Table9[[#This Row],[PRODUCTID]],productD_1[Product_ID],productD_1[Product_Name])</f>
        <v>Professional Jump Rope</v>
      </c>
      <c r="I75" s="17" t="str">
        <f>_xlfn.XLOOKUP(Table9[[#This Row],[STOREID]],storeD[Store_ID],storeD[Store_Name])</f>
        <v>Martinez, Adkins and Johnson</v>
      </c>
      <c r="J75" t="str">
        <f>_xlfn.XLOOKUP(Table9[[#This Row],[STOREID]],storeD[Store_ID],storeD[Store_Type])</f>
        <v>Flagship</v>
      </c>
    </row>
    <row r="76" spans="1:10" x14ac:dyDescent="0.3">
      <c r="A76" s="16" t="s">
        <v>655</v>
      </c>
      <c r="B76" s="4" t="s">
        <v>1138</v>
      </c>
      <c r="C76" s="4" t="s">
        <v>923</v>
      </c>
      <c r="D76" s="4" t="str">
        <f>VLOOKUP(A76,customerD_[],2,)</f>
        <v>Sarahsmith</v>
      </c>
      <c r="E76" s="4" t="str">
        <f>VLOOKUP(A76,customerD_[],5,)</f>
        <v>Kathleenport</v>
      </c>
      <c r="F76" s="4" t="str">
        <f>VLOOKUP(A76,customerD_[],6,)</f>
        <v>Wyoming</v>
      </c>
      <c r="G76" s="22">
        <f>_xlfn.XLOOKUP(A76,salesD_1[Customer_ID],salesD_1[Total_Amount])</f>
        <v>198.41640000000001</v>
      </c>
      <c r="H76" s="4" t="str">
        <f>_xlfn.XLOOKUP(Table9[[#This Row],[PRODUCTID]],productD_1[Product_ID],productD_1[Product_Name])</f>
        <v>Sports Water Hydration Pack</v>
      </c>
      <c r="I76" s="17" t="str">
        <f>_xlfn.XLOOKUP(Table9[[#This Row],[STOREID]],storeD[Store_ID],storeD[Store_Name])</f>
        <v>Gray Ltd</v>
      </c>
      <c r="J76" t="str">
        <f>_xlfn.XLOOKUP(Table9[[#This Row],[STOREID]],storeD[Store_ID],storeD[Store_Type])</f>
        <v>Outlet</v>
      </c>
    </row>
    <row r="77" spans="1:10" x14ac:dyDescent="0.3">
      <c r="A77" s="16" t="s">
        <v>93</v>
      </c>
      <c r="B77" s="4" t="s">
        <v>1157</v>
      </c>
      <c r="C77" s="4" t="s">
        <v>945</v>
      </c>
      <c r="D77" s="4" t="str">
        <f>VLOOKUP(A77,customerD_[],2,)</f>
        <v>Christophercarter</v>
      </c>
      <c r="E77" s="4" t="str">
        <f>VLOOKUP(A77,customerD_[],5,)</f>
        <v>Brendastad</v>
      </c>
      <c r="F77" s="4" t="str">
        <f>VLOOKUP(A77,customerD_[],6,)</f>
        <v>SouthDakota</v>
      </c>
      <c r="G77" s="22">
        <f>_xlfn.XLOOKUP(A77,salesD_1[Customer_ID],salesD_1[Total_Amount])</f>
        <v>968.18819999999994</v>
      </c>
      <c r="H77" s="4" t="str">
        <f>_xlfn.XLOOKUP(Table9[[#This Row],[PRODUCTID]],productD_1[Product_ID],productD_1[Product_Name])</f>
        <v>High-Grip Football</v>
      </c>
      <c r="I77" s="17" t="str">
        <f>_xlfn.XLOOKUP(Table9[[#This Row],[STOREID]],storeD[Store_ID],storeD[Store_Name])</f>
        <v>Aguirre-Keller</v>
      </c>
      <c r="J77" t="str">
        <f>_xlfn.XLOOKUP(Table9[[#This Row],[STOREID]],storeD[Store_ID],storeD[Store_Type])</f>
        <v>Online</v>
      </c>
    </row>
    <row r="78" spans="1:10" x14ac:dyDescent="0.3">
      <c r="A78" s="16" t="s">
        <v>455</v>
      </c>
      <c r="B78" s="4" t="s">
        <v>1147</v>
      </c>
      <c r="C78" s="4" t="s">
        <v>865</v>
      </c>
      <c r="D78" s="4" t="str">
        <f>VLOOKUP(A78,customerD_[],2,)</f>
        <v>Samantharobinson</v>
      </c>
      <c r="E78" s="4" t="str">
        <f>VLOOKUP(A78,customerD_[],5,)</f>
        <v>NorthRoy</v>
      </c>
      <c r="F78" s="4" t="str">
        <f>VLOOKUP(A78,customerD_[],6,)</f>
        <v>Mississippi</v>
      </c>
      <c r="G78" s="22">
        <f>_xlfn.XLOOKUP(A78,salesD_1[Customer_ID],salesD_1[Total_Amount])</f>
        <v>166.482</v>
      </c>
      <c r="H78" s="4" t="str">
        <f>_xlfn.XLOOKUP(Table9[[#This Row],[PRODUCTID]],productD_1[Product_ID],productD_1[Product_Name])</f>
        <v>Outdoor Sports Water Bottle</v>
      </c>
      <c r="I78" s="17" t="str">
        <f>_xlfn.XLOOKUP(Table9[[#This Row],[STOREID]],storeD[Store_ID],storeD[Store_Name])</f>
        <v>Bean, Jones and Park</v>
      </c>
      <c r="J78" t="str">
        <f>_xlfn.XLOOKUP(Table9[[#This Row],[STOREID]],storeD[Store_ID],storeD[Store_Type])</f>
        <v>Online</v>
      </c>
    </row>
    <row r="79" spans="1:10" x14ac:dyDescent="0.3">
      <c r="A79" s="16" t="s">
        <v>89</v>
      </c>
      <c r="B79" s="4" t="s">
        <v>1159</v>
      </c>
      <c r="C79" s="4" t="s">
        <v>1104</v>
      </c>
      <c r="D79" s="4" t="str">
        <f>VLOOKUP(A79,customerD_[],2,)</f>
        <v>Rachelmyers</v>
      </c>
      <c r="E79" s="4" t="str">
        <f>VLOOKUP(A79,customerD_[],5,)</f>
        <v>Robertberg</v>
      </c>
      <c r="F79" s="4" t="str">
        <f>VLOOKUP(A79,customerD_[],6,)</f>
        <v>NorthDakota</v>
      </c>
      <c r="G79" s="22">
        <f>_xlfn.XLOOKUP(A79,salesD_1[Customer_ID],salesD_1[Total_Amount])</f>
        <v>2156.5544</v>
      </c>
      <c r="H79" s="4" t="str">
        <f>_xlfn.XLOOKUP(Table9[[#This Row],[PRODUCTID]],productD_1[Product_ID],productD_1[Product_Name])</f>
        <v>Cricket Bat</v>
      </c>
      <c r="I79" s="17" t="str">
        <f>_xlfn.XLOOKUP(Table9[[#This Row],[STOREID]],storeD[Store_ID],storeD[Store_Name])</f>
        <v>Thomas, Bridges and Harris</v>
      </c>
      <c r="J79" t="str">
        <f>_xlfn.XLOOKUP(Table9[[#This Row],[STOREID]],storeD[Store_ID],storeD[Store_Type])</f>
        <v>Online</v>
      </c>
    </row>
    <row r="80" spans="1:10" x14ac:dyDescent="0.3">
      <c r="A80" s="16" t="s">
        <v>54</v>
      </c>
      <c r="B80" s="4" t="s">
        <v>1154</v>
      </c>
      <c r="C80" s="4" t="s">
        <v>1041</v>
      </c>
      <c r="D80" s="4" t="str">
        <f>VLOOKUP(A80,customerD_[],2,)</f>
        <v>Michaeltorres</v>
      </c>
      <c r="E80" s="4" t="str">
        <f>VLOOKUP(A80,customerD_[],5,)</f>
        <v>Gonzalezfort</v>
      </c>
      <c r="F80" s="4" t="str">
        <f>VLOOKUP(A80,customerD_[],6,)</f>
        <v>NewJersey</v>
      </c>
      <c r="G80" s="22">
        <f>_xlfn.XLOOKUP(A80,salesD_1[Customer_ID],salesD_1[Total_Amount])</f>
        <v>1029.4649999999999</v>
      </c>
      <c r="H80" s="4" t="str">
        <f>_xlfn.XLOOKUP(Table9[[#This Row],[PRODUCTID]],productD_1[Product_ID],productD_1[Product_Name])</f>
        <v>Wireless Mouse</v>
      </c>
      <c r="I80" s="17" t="str">
        <f>_xlfn.XLOOKUP(Table9[[#This Row],[STOREID]],storeD[Store_ID],storeD[Store_Name])</f>
        <v>Hill, Wagner and Ballard</v>
      </c>
      <c r="J80" t="str">
        <f>_xlfn.XLOOKUP(Table9[[#This Row],[STOREID]],storeD[Store_ID],storeD[Store_Type])</f>
        <v>Online</v>
      </c>
    </row>
    <row r="81" spans="1:10" x14ac:dyDescent="0.3">
      <c r="A81" s="16" t="s">
        <v>31</v>
      </c>
      <c r="B81" s="4" t="s">
        <v>1166</v>
      </c>
      <c r="C81" s="4" t="s">
        <v>1013</v>
      </c>
      <c r="D81" s="4" t="str">
        <f>VLOOKUP(A81,customerD_[],2,)</f>
        <v>Danielboyd</v>
      </c>
      <c r="E81" s="4" t="str">
        <f>VLOOKUP(A81,customerD_[],5,)</f>
        <v>WestPamelafurt</v>
      </c>
      <c r="F81" s="4" t="str">
        <f>VLOOKUP(A81,customerD_[],6,)</f>
        <v>WestVirginia</v>
      </c>
      <c r="G81" s="22">
        <f>_xlfn.XLOOKUP(A81,salesD_1[Customer_ID],salesD_1[Total_Amount])</f>
        <v>502.10860000000002</v>
      </c>
      <c r="H81" s="4" t="str">
        <f>_xlfn.XLOOKUP(Table9[[#This Row],[PRODUCTID]],productD_1[Product_ID],productD_1[Product_Name])</f>
        <v>Smart LED Light Strip</v>
      </c>
      <c r="I81" s="17" t="str">
        <f>_xlfn.XLOOKUP(Table9[[#This Row],[STOREID]],storeD[Store_ID],storeD[Store_Name])</f>
        <v>Shelton PLC</v>
      </c>
      <c r="J81" t="str">
        <f>_xlfn.XLOOKUP(Table9[[#This Row],[STOREID]],storeD[Store_ID],storeD[Store_Type])</f>
        <v>Flagship</v>
      </c>
    </row>
    <row r="82" spans="1:10" x14ac:dyDescent="0.3">
      <c r="A82" s="16" t="s">
        <v>378</v>
      </c>
      <c r="B82" s="4" t="s">
        <v>1147</v>
      </c>
      <c r="C82" s="4" t="s">
        <v>1062</v>
      </c>
      <c r="D82" s="4" t="str">
        <f>VLOOKUP(A82,customerD_[],2,)</f>
        <v>Lisayoung</v>
      </c>
      <c r="E82" s="4" t="str">
        <f>VLOOKUP(A82,customerD_[],5,)</f>
        <v>Maybury</v>
      </c>
      <c r="F82" s="4" t="str">
        <f>VLOOKUP(A82,customerD_[],6,)</f>
        <v>Georgia</v>
      </c>
      <c r="G82" s="22">
        <f>_xlfn.XLOOKUP(A82,salesD_1[Customer_ID],salesD_1[Total_Amount])</f>
        <v>1512.924</v>
      </c>
      <c r="H82" s="4" t="str">
        <f>_xlfn.XLOOKUP(Table9[[#This Row],[PRODUCTID]],productD_1[Product_ID],productD_1[Product_Name])</f>
        <v>Hydrating Face Cleanser</v>
      </c>
      <c r="I82" s="17" t="str">
        <f>_xlfn.XLOOKUP(Table9[[#This Row],[STOREID]],storeD[Store_ID],storeD[Store_Name])</f>
        <v>Bean, Jones and Park</v>
      </c>
      <c r="J82" t="str">
        <f>_xlfn.XLOOKUP(Table9[[#This Row],[STOREID]],storeD[Store_ID],storeD[Store_Type])</f>
        <v>Online</v>
      </c>
    </row>
    <row r="83" spans="1:10" x14ac:dyDescent="0.3">
      <c r="A83" s="16" t="s">
        <v>225</v>
      </c>
      <c r="B83" s="4" t="s">
        <v>1126</v>
      </c>
      <c r="C83" s="4" t="s">
        <v>868</v>
      </c>
      <c r="D83" s="4" t="str">
        <f>VLOOKUP(A83,customerD_[],2,)</f>
        <v>Tylerconrad</v>
      </c>
      <c r="E83" s="4" t="str">
        <f>VLOOKUP(A83,customerD_[],5,)</f>
        <v>NorthCurtischester</v>
      </c>
      <c r="F83" s="4" t="str">
        <f>VLOOKUP(A83,customerD_[],6,)</f>
        <v>NorthDakota</v>
      </c>
      <c r="G83" s="22">
        <f>_xlfn.XLOOKUP(A83,salesD_1[Customer_ID],salesD_1[Total_Amount])</f>
        <v>289.99450000000002</v>
      </c>
      <c r="H83" s="4" t="str">
        <f>_xlfn.XLOOKUP(Table9[[#This Row],[PRODUCTID]],productD_1[Product_ID],productD_1[Product_Name])</f>
        <v>Multi-Purpose Storage Box</v>
      </c>
      <c r="I83" s="17" t="str">
        <f>_xlfn.XLOOKUP(Table9[[#This Row],[STOREID]],storeD[Store_ID],storeD[Store_Name])</f>
        <v>Black-Horn</v>
      </c>
      <c r="J83" t="str">
        <f>_xlfn.XLOOKUP(Table9[[#This Row],[STOREID]],storeD[Store_ID],storeD[Store_Type])</f>
        <v>Outlet</v>
      </c>
    </row>
    <row r="84" spans="1:10" x14ac:dyDescent="0.3">
      <c r="A84" s="16" t="s">
        <v>311</v>
      </c>
      <c r="B84" s="4" t="s">
        <v>1147</v>
      </c>
      <c r="C84" s="4" t="s">
        <v>968</v>
      </c>
      <c r="D84" s="4" t="str">
        <f>VLOOKUP(A84,customerD_[],2,)</f>
        <v>Johnbradford</v>
      </c>
      <c r="E84" s="4" t="str">
        <f>VLOOKUP(A84,customerD_[],5,)</f>
        <v>Anabury</v>
      </c>
      <c r="F84" s="4" t="str">
        <f>VLOOKUP(A84,customerD_[],6,)</f>
        <v>Vermont</v>
      </c>
      <c r="G84" s="22">
        <f>_xlfn.XLOOKUP(A84,salesD_1[Customer_ID],salesD_1[Total_Amount])</f>
        <v>415.73379999999997</v>
      </c>
      <c r="H84" s="4" t="str">
        <f>_xlfn.XLOOKUP(Table9[[#This Row],[PRODUCTID]],productD_1[Product_ID],productD_1[Product_Name])</f>
        <v>Rugby Ball</v>
      </c>
      <c r="I84" s="17" t="str">
        <f>_xlfn.XLOOKUP(Table9[[#This Row],[STOREID]],storeD[Store_ID],storeD[Store_Name])</f>
        <v>Bean, Jones and Park</v>
      </c>
      <c r="J84" t="str">
        <f>_xlfn.XLOOKUP(Table9[[#This Row],[STOREID]],storeD[Store_ID],storeD[Store_Type])</f>
        <v>Online</v>
      </c>
    </row>
    <row r="85" spans="1:10" x14ac:dyDescent="0.3">
      <c r="A85" s="16" t="s">
        <v>425</v>
      </c>
      <c r="B85" s="4" t="s">
        <v>1151</v>
      </c>
      <c r="C85" s="4" t="s">
        <v>1026</v>
      </c>
      <c r="D85" s="4" t="str">
        <f>VLOOKUP(A85,customerD_[],2,)</f>
        <v>Dr.Ashleyyatesmd</v>
      </c>
      <c r="E85" s="4" t="str">
        <f>VLOOKUP(A85,customerD_[],5,)</f>
        <v>NewMaria</v>
      </c>
      <c r="F85" s="4" t="str">
        <f>VLOOKUP(A85,customerD_[],6,)</f>
        <v>Wisconsin</v>
      </c>
      <c r="G85" s="22">
        <f>_xlfn.XLOOKUP(A85,salesD_1[Customer_ID],salesD_1[Total_Amount])</f>
        <v>272.79750000000001</v>
      </c>
      <c r="H85" s="4" t="str">
        <f>_xlfn.XLOOKUP(Table9[[#This Row],[PRODUCTID]],productD_1[Product_ID],productD_1[Product_Name])</f>
        <v>Hair Repair Oil Treatment</v>
      </c>
      <c r="I85" s="17" t="str">
        <f>_xlfn.XLOOKUP(Table9[[#This Row],[STOREID]],storeD[Store_ID],storeD[Store_Name])</f>
        <v>Moore, Padilla and Butler</v>
      </c>
      <c r="J85" t="str">
        <f>_xlfn.XLOOKUP(Table9[[#This Row],[STOREID]],storeD[Store_ID],storeD[Store_Type])</f>
        <v>Flagship</v>
      </c>
    </row>
    <row r="86" spans="1:10" x14ac:dyDescent="0.3">
      <c r="A86" s="16" t="s">
        <v>607</v>
      </c>
      <c r="B86" s="4" t="s">
        <v>1172</v>
      </c>
      <c r="C86" s="4" t="s">
        <v>1086</v>
      </c>
      <c r="D86" s="4" t="str">
        <f>VLOOKUP(A86,customerD_[],2,)</f>
        <v>Frankstewart</v>
      </c>
      <c r="E86" s="4" t="str">
        <f>VLOOKUP(A86,customerD_[],5,)</f>
        <v>Fischerborough</v>
      </c>
      <c r="F86" s="4" t="str">
        <f>VLOOKUP(A86,customerD_[],6,)</f>
        <v>Delaware</v>
      </c>
      <c r="G86" s="22">
        <f>_xlfn.XLOOKUP(A86,salesD_1[Customer_ID],salesD_1[Total_Amount])</f>
        <v>1010.2344000000001</v>
      </c>
      <c r="H86" s="4" t="str">
        <f>_xlfn.XLOOKUP(Table9[[#This Row],[PRODUCTID]],productD_1[Product_ID],productD_1[Product_Name])</f>
        <v>Women's High Heels</v>
      </c>
      <c r="I86" s="17" t="str">
        <f>_xlfn.XLOOKUP(Table9[[#This Row],[STOREID]],storeD[Store_ID],storeD[Store_Name])</f>
        <v>Holloway Ltd</v>
      </c>
      <c r="J86" t="str">
        <f>_xlfn.XLOOKUP(Table9[[#This Row],[STOREID]],storeD[Store_ID],storeD[Store_Type])</f>
        <v>Flagship</v>
      </c>
    </row>
    <row r="87" spans="1:10" x14ac:dyDescent="0.3">
      <c r="A87" s="16" t="s">
        <v>647</v>
      </c>
      <c r="B87" s="4" t="s">
        <v>1175</v>
      </c>
      <c r="C87" s="4" t="s">
        <v>855</v>
      </c>
      <c r="D87" s="4" t="str">
        <f>VLOOKUP(A87,customerD_[],2,)</f>
        <v>Justiningram</v>
      </c>
      <c r="E87" s="4" t="str">
        <f>VLOOKUP(A87,customerD_[],5,)</f>
        <v>LakeLisaland</v>
      </c>
      <c r="F87" s="4" t="str">
        <f>VLOOKUP(A87,customerD_[],6,)</f>
        <v>Louisiana</v>
      </c>
      <c r="G87" s="22">
        <f>_xlfn.XLOOKUP(A87,salesD_1[Customer_ID],salesD_1[Total_Amount])</f>
        <v>133.4332</v>
      </c>
      <c r="H87" s="4" t="str">
        <f>_xlfn.XLOOKUP(Table9[[#This Row],[PRODUCTID]],productD_1[Product_ID],productD_1[Product_Name])</f>
        <v>Soccer Training Cone Set</v>
      </c>
      <c r="I87" s="17" t="str">
        <f>_xlfn.XLOOKUP(Table9[[#This Row],[STOREID]],storeD[Store_ID],storeD[Store_Name])</f>
        <v>Guerrero-Schmitt</v>
      </c>
      <c r="J87" t="str">
        <f>_xlfn.XLOOKUP(Table9[[#This Row],[STOREID]],storeD[Store_ID],storeD[Store_Type])</f>
        <v>Flagship</v>
      </c>
    </row>
    <row r="88" spans="1:10" x14ac:dyDescent="0.3">
      <c r="A88" s="16" t="s">
        <v>675</v>
      </c>
      <c r="B88" s="4" t="s">
        <v>1172</v>
      </c>
      <c r="C88" s="4" t="s">
        <v>948</v>
      </c>
      <c r="D88" s="4" t="str">
        <f>VLOOKUP(A88,customerD_[],2,)</f>
        <v>Rebeccabaker</v>
      </c>
      <c r="E88" s="4" t="str">
        <f>VLOOKUP(A88,customerD_[],5,)</f>
        <v>NewKatherine</v>
      </c>
      <c r="F88" s="4" t="str">
        <f>VLOOKUP(A88,customerD_[],6,)</f>
        <v>Kansas</v>
      </c>
      <c r="G88" s="22">
        <f>_xlfn.XLOOKUP(A88,salesD_1[Customer_ID],salesD_1[Total_Amount])</f>
        <v>1706.1695999999999</v>
      </c>
      <c r="H88" s="4" t="str">
        <f>_xlfn.XLOOKUP(Table9[[#This Row],[PRODUCTID]],productD_1[Product_ID],productD_1[Product_Name])</f>
        <v>Men's Winter Jacket</v>
      </c>
      <c r="I88" s="17" t="str">
        <f>_xlfn.XLOOKUP(Table9[[#This Row],[STOREID]],storeD[Store_ID],storeD[Store_Name])</f>
        <v>Holloway Ltd</v>
      </c>
      <c r="J88" t="str">
        <f>_xlfn.XLOOKUP(Table9[[#This Row],[STOREID]],storeD[Store_ID],storeD[Store_Type])</f>
        <v>Flagship</v>
      </c>
    </row>
    <row r="89" spans="1:10" x14ac:dyDescent="0.3">
      <c r="A89" s="16" t="s">
        <v>127</v>
      </c>
      <c r="B89" s="4" t="s">
        <v>1144</v>
      </c>
      <c r="C89" s="4" t="s">
        <v>1077</v>
      </c>
      <c r="D89" s="4" t="str">
        <f>VLOOKUP(A89,customerD_[],2,)</f>
        <v>Katherinedorsey</v>
      </c>
      <c r="E89" s="4" t="str">
        <f>VLOOKUP(A89,customerD_[],5,)</f>
        <v>Christopherland</v>
      </c>
      <c r="F89" s="4" t="str">
        <f>VLOOKUP(A89,customerD_[],6,)</f>
        <v>Oklahoma</v>
      </c>
      <c r="G89" s="22">
        <f>_xlfn.XLOOKUP(A89,salesD_1[Customer_ID],salesD_1[Total_Amount])</f>
        <v>386.38400000000001</v>
      </c>
      <c r="H89" s="4" t="str">
        <f>_xlfn.XLOOKUP(Table9[[#This Row],[PRODUCTID]],productD_1[Product_ID],productD_1[Product_Name])</f>
        <v>Sports Wrist Sweatbands</v>
      </c>
      <c r="I89" s="17" t="str">
        <f>_xlfn.XLOOKUP(Table9[[#This Row],[STOREID]],storeD[Store_ID],storeD[Store_Name])</f>
        <v>Martinez-Mullins</v>
      </c>
      <c r="J89" t="str">
        <f>_xlfn.XLOOKUP(Table9[[#This Row],[STOREID]],storeD[Store_ID],storeD[Store_Type])</f>
        <v>Online</v>
      </c>
    </row>
    <row r="90" spans="1:10" x14ac:dyDescent="0.3">
      <c r="A90" s="16" t="s">
        <v>495</v>
      </c>
      <c r="B90" s="4" t="s">
        <v>1131</v>
      </c>
      <c r="C90" s="4" t="s">
        <v>865</v>
      </c>
      <c r="D90" s="4" t="str">
        <f>VLOOKUP(A90,customerD_[],2,)</f>
        <v>Johnsloan</v>
      </c>
      <c r="E90" s="4" t="str">
        <f>VLOOKUP(A90,customerD_[],5,)</f>
        <v>EastJohntown</v>
      </c>
      <c r="F90" s="4" t="str">
        <f>VLOOKUP(A90,customerD_[],6,)</f>
        <v>Delaware</v>
      </c>
      <c r="G90" s="22">
        <f>_xlfn.XLOOKUP(A90,salesD_1[Customer_ID],salesD_1[Total_Amount])</f>
        <v>1943.0927999999999</v>
      </c>
      <c r="H90" s="4" t="str">
        <f>_xlfn.XLOOKUP(Table9[[#This Row],[PRODUCTID]],productD_1[Product_ID],productD_1[Product_Name])</f>
        <v>Outdoor Sports Water Bottle</v>
      </c>
      <c r="I90" s="17" t="str">
        <f>_xlfn.XLOOKUP(Table9[[#This Row],[STOREID]],storeD[Store_ID],storeD[Store_Name])</f>
        <v>Johnson-Wright</v>
      </c>
      <c r="J90" t="str">
        <f>_xlfn.XLOOKUP(Table9[[#This Row],[STOREID]],storeD[Store_ID],storeD[Store_Type])</f>
        <v>Outlet</v>
      </c>
    </row>
    <row r="91" spans="1:10" x14ac:dyDescent="0.3">
      <c r="A91" s="16" t="s">
        <v>529</v>
      </c>
      <c r="B91" s="4" t="s">
        <v>1154</v>
      </c>
      <c r="C91" s="4" t="s">
        <v>792</v>
      </c>
      <c r="D91" s="4" t="str">
        <f>VLOOKUP(A91,customerD_[],2,)</f>
        <v>Reginaldwillis</v>
      </c>
      <c r="E91" s="4" t="str">
        <f>VLOOKUP(A91,customerD_[],5,)</f>
        <v>Kellybury</v>
      </c>
      <c r="F91" s="4" t="str">
        <f>VLOOKUP(A91,customerD_[],6,)</f>
        <v>NewYork</v>
      </c>
      <c r="G91" s="22">
        <f>_xlfn.XLOOKUP(A91,salesD_1[Customer_ID],salesD_1[Total_Amount])</f>
        <v>2777.4432000000002</v>
      </c>
      <c r="H91" s="4" t="str">
        <f>_xlfn.XLOOKUP(Table9[[#This Row],[PRODUCTID]],productD_1[Product_ID],productD_1[Product_Name])</f>
        <v>Men's Graphic T-Shirt</v>
      </c>
      <c r="I91" s="17" t="str">
        <f>_xlfn.XLOOKUP(Table9[[#This Row],[STOREID]],storeD[Store_ID],storeD[Store_Name])</f>
        <v>Hill, Wagner and Ballard</v>
      </c>
      <c r="J91" t="str">
        <f>_xlfn.XLOOKUP(Table9[[#This Row],[STOREID]],storeD[Store_ID],storeD[Store_Type])</f>
        <v>Online</v>
      </c>
    </row>
    <row r="92" spans="1:10" x14ac:dyDescent="0.3">
      <c r="A92" s="16" t="s">
        <v>323</v>
      </c>
      <c r="B92" s="4" t="s">
        <v>1117</v>
      </c>
      <c r="C92" s="4" t="s">
        <v>923</v>
      </c>
      <c r="D92" s="4" t="str">
        <f>VLOOKUP(A92,customerD_[],2,)</f>
        <v>Mariojacobs</v>
      </c>
      <c r="E92" s="4" t="str">
        <f>VLOOKUP(A92,customerD_[],5,)</f>
        <v>PortJames</v>
      </c>
      <c r="F92" s="4" t="str">
        <f>VLOOKUP(A92,customerD_[],6,)</f>
        <v>NewYork</v>
      </c>
      <c r="G92" s="22">
        <f>_xlfn.XLOOKUP(A92,salesD_1[Customer_ID],salesD_1[Total_Amount])</f>
        <v>374.66759999999999</v>
      </c>
      <c r="H92" s="4" t="str">
        <f>_xlfn.XLOOKUP(Table9[[#This Row],[PRODUCTID]],productD_1[Product_ID],productD_1[Product_Name])</f>
        <v>Sports Water Hydration Pack</v>
      </c>
      <c r="I92" s="17" t="str">
        <f>_xlfn.XLOOKUP(Table9[[#This Row],[STOREID]],storeD[Store_ID],storeD[Store_Name])</f>
        <v>Rivera-Warner</v>
      </c>
      <c r="J92" t="str">
        <f>_xlfn.XLOOKUP(Table9[[#This Row],[STOREID]],storeD[Store_ID],storeD[Store_Type])</f>
        <v>Flagship</v>
      </c>
    </row>
    <row r="93" spans="1:10" x14ac:dyDescent="0.3">
      <c r="A93" s="16" t="s">
        <v>263</v>
      </c>
      <c r="B93" s="4" t="s">
        <v>1122</v>
      </c>
      <c r="C93" s="4" t="s">
        <v>855</v>
      </c>
      <c r="D93" s="4" t="str">
        <f>VLOOKUP(A93,customerD_[],2,)</f>
        <v>Carlosskinner</v>
      </c>
      <c r="E93" s="4" t="str">
        <f>VLOOKUP(A93,customerD_[],5,)</f>
        <v>Dwaynemouth</v>
      </c>
      <c r="F93" s="4" t="str">
        <f>VLOOKUP(A93,customerD_[],6,)</f>
        <v>Alabama</v>
      </c>
      <c r="G93" s="22">
        <f>_xlfn.XLOOKUP(A93,salesD_1[Customer_ID],salesD_1[Total_Amount])</f>
        <v>705.78959999999995</v>
      </c>
      <c r="H93" s="4" t="str">
        <f>_xlfn.XLOOKUP(Table9[[#This Row],[PRODUCTID]],productD_1[Product_ID],productD_1[Product_Name])</f>
        <v>Soccer Training Cone Set</v>
      </c>
      <c r="I93" s="17" t="str">
        <f>_xlfn.XLOOKUP(Table9[[#This Row],[STOREID]],storeD[Store_ID],storeD[Store_Name])</f>
        <v>Martinez, Adkins and Johnson</v>
      </c>
      <c r="J93" t="str">
        <f>_xlfn.XLOOKUP(Table9[[#This Row],[STOREID]],storeD[Store_ID],storeD[Store_Type])</f>
        <v>Flagship</v>
      </c>
    </row>
    <row r="94" spans="1:10" x14ac:dyDescent="0.3">
      <c r="A94" s="16" t="s">
        <v>38</v>
      </c>
      <c r="B94" s="4" t="s">
        <v>1175</v>
      </c>
      <c r="C94" s="4" t="s">
        <v>907</v>
      </c>
      <c r="D94" s="4" t="str">
        <f>VLOOKUP(A94,customerD_[],2,)</f>
        <v>Dominicpage</v>
      </c>
      <c r="E94" s="4" t="str">
        <f>VLOOKUP(A94,customerD_[],5,)</f>
        <v>PortMichaelburgh</v>
      </c>
      <c r="F94" s="4" t="str">
        <f>VLOOKUP(A94,customerD_[],6,)</f>
        <v>Pennsylvania</v>
      </c>
      <c r="G94" s="22">
        <f>_xlfn.XLOOKUP(A94,salesD_1[Customer_ID],salesD_1[Total_Amount])</f>
        <v>616.21119999999996</v>
      </c>
      <c r="H94" s="4" t="str">
        <f>_xlfn.XLOOKUP(Table9[[#This Row],[PRODUCTID]],productD_1[Product_ID],productD_1[Product_Name])</f>
        <v>Modern Wall Clock</v>
      </c>
      <c r="I94" s="17" t="str">
        <f>_xlfn.XLOOKUP(Table9[[#This Row],[STOREID]],storeD[Store_ID],storeD[Store_Name])</f>
        <v>Guerrero-Schmitt</v>
      </c>
      <c r="J94" t="str">
        <f>_xlfn.XLOOKUP(Table9[[#This Row],[STOREID]],storeD[Store_ID],storeD[Store_Type])</f>
        <v>Flagship</v>
      </c>
    </row>
    <row r="95" spans="1:10" x14ac:dyDescent="0.3">
      <c r="A95" s="16" t="s">
        <v>651</v>
      </c>
      <c r="B95" s="4" t="s">
        <v>1122</v>
      </c>
      <c r="C95" s="4" t="s">
        <v>1228</v>
      </c>
      <c r="D95" s="4" t="str">
        <f>VLOOKUP(A95,customerD_[],2,)</f>
        <v>Davidlozano</v>
      </c>
      <c r="E95" s="4" t="str">
        <f>VLOOKUP(A95,customerD_[],5,)</f>
        <v>NorthMichaelfurt</v>
      </c>
      <c r="F95" s="4" t="str">
        <f>VLOOKUP(A95,customerD_[],6,)</f>
        <v>Wisconsin</v>
      </c>
      <c r="G95" s="22">
        <f>_xlfn.XLOOKUP(A95,salesD_1[Customer_ID],salesD_1[Total_Amount])</f>
        <v>339.27080000000001</v>
      </c>
      <c r="H95" s="4" t="str">
        <f>_xlfn.XLOOKUP(Table9[[#This Row],[PRODUCTID]],productD_1[Product_ID],productD_1[Product_Name])</f>
        <v>Beard Grooming Kit</v>
      </c>
      <c r="I95" s="17" t="str">
        <f>_xlfn.XLOOKUP(Table9[[#This Row],[STOREID]],storeD[Store_ID],storeD[Store_Name])</f>
        <v>Martinez, Adkins and Johnson</v>
      </c>
      <c r="J95" t="str">
        <f>_xlfn.XLOOKUP(Table9[[#This Row],[STOREID]],storeD[Store_ID],storeD[Store_Type])</f>
        <v>Flagship</v>
      </c>
    </row>
    <row r="96" spans="1:10" x14ac:dyDescent="0.3">
      <c r="A96" s="16" t="s">
        <v>31</v>
      </c>
      <c r="B96" s="4" t="s">
        <v>1134</v>
      </c>
      <c r="C96" s="4" t="s">
        <v>1071</v>
      </c>
      <c r="D96" s="4" t="str">
        <f>VLOOKUP(A96,customerD_[],2,)</f>
        <v>Danielboyd</v>
      </c>
      <c r="E96" s="4" t="str">
        <f>VLOOKUP(A96,customerD_[],5,)</f>
        <v>WestPamelafurt</v>
      </c>
      <c r="F96" s="4" t="str">
        <f>VLOOKUP(A96,customerD_[],6,)</f>
        <v>WestVirginia</v>
      </c>
      <c r="G96" s="22">
        <f>_xlfn.XLOOKUP(A96,salesD_1[Customer_ID],salesD_1[Total_Amount])</f>
        <v>502.10860000000002</v>
      </c>
      <c r="H96" s="4" t="str">
        <f>_xlfn.XLOOKUP(Table9[[#This Row],[PRODUCTID]],productD_1[Product_ID],productD_1[Product_Name])</f>
        <v>Kitchen Cutting Board</v>
      </c>
      <c r="I96" s="17" t="str">
        <f>_xlfn.XLOOKUP(Table9[[#This Row],[STOREID]],storeD[Store_ID],storeD[Store_Name])</f>
        <v>Alexander Group</v>
      </c>
      <c r="J96" t="str">
        <f>_xlfn.XLOOKUP(Table9[[#This Row],[STOREID]],storeD[Store_ID],storeD[Store_Type])</f>
        <v>Online</v>
      </c>
    </row>
    <row r="97" spans="1:10" x14ac:dyDescent="0.3">
      <c r="A97" s="16" t="s">
        <v>147</v>
      </c>
      <c r="B97" s="4" t="s">
        <v>1134</v>
      </c>
      <c r="C97" s="4" t="s">
        <v>861</v>
      </c>
      <c r="D97" s="4" t="str">
        <f>VLOOKUP(A97,customerD_[],2,)</f>
        <v>Michaelthomas</v>
      </c>
      <c r="E97" s="4" t="str">
        <f>VLOOKUP(A97,customerD_[],5,)</f>
        <v>Woodmouth</v>
      </c>
      <c r="F97" s="4" t="str">
        <f>VLOOKUP(A97,customerD_[],6,)</f>
        <v>Nevada</v>
      </c>
      <c r="G97" s="22">
        <f>_xlfn.XLOOKUP(A97,salesD_1[Customer_ID],salesD_1[Total_Amount])</f>
        <v>259.1259</v>
      </c>
      <c r="H97" s="4" t="str">
        <f>_xlfn.XLOOKUP(Table9[[#This Row],[PRODUCTID]],productD_1[Product_ID],productD_1[Product_Name])</f>
        <v>Knee Support Brace</v>
      </c>
      <c r="I97" s="17" t="str">
        <f>_xlfn.XLOOKUP(Table9[[#This Row],[STOREID]],storeD[Store_ID],storeD[Store_Name])</f>
        <v>Alexander Group</v>
      </c>
      <c r="J97" t="str">
        <f>_xlfn.XLOOKUP(Table9[[#This Row],[STOREID]],storeD[Store_ID],storeD[Store_Type])</f>
        <v>Online</v>
      </c>
    </row>
    <row r="98" spans="1:10" x14ac:dyDescent="0.3">
      <c r="A98" s="16" t="s">
        <v>490</v>
      </c>
      <c r="B98" s="4" t="s">
        <v>1178</v>
      </c>
      <c r="C98" s="4" t="s">
        <v>1104</v>
      </c>
      <c r="D98" s="4" t="str">
        <f>VLOOKUP(A98,customerD_[],2,)</f>
        <v>Tracystephens</v>
      </c>
      <c r="E98" s="4" t="str">
        <f>VLOOKUP(A98,customerD_[],5,)</f>
        <v>NewJoshuatown</v>
      </c>
      <c r="F98" s="4" t="str">
        <f>VLOOKUP(A98,customerD_[],6,)</f>
        <v>Maine</v>
      </c>
      <c r="G98" s="22">
        <f>_xlfn.XLOOKUP(A98,salesD_1[Customer_ID],salesD_1[Total_Amount])</f>
        <v>1127.3327999999999</v>
      </c>
      <c r="H98" s="4" t="str">
        <f>_xlfn.XLOOKUP(Table9[[#This Row],[PRODUCTID]],productD_1[Product_ID],productD_1[Product_Name])</f>
        <v>Cricket Bat</v>
      </c>
      <c r="I98" s="17" t="str">
        <f>_xlfn.XLOOKUP(Table9[[#This Row],[STOREID]],storeD[Store_ID],storeD[Store_Name])</f>
        <v>Mann-Austin</v>
      </c>
      <c r="J98" t="str">
        <f>_xlfn.XLOOKUP(Table9[[#This Row],[STOREID]],storeD[Store_ID],storeD[Store_Type])</f>
        <v>Online</v>
      </c>
    </row>
    <row r="99" spans="1:10" x14ac:dyDescent="0.3">
      <c r="A99" s="16" t="s">
        <v>521</v>
      </c>
      <c r="B99" s="4" t="s">
        <v>1141</v>
      </c>
      <c r="C99" s="4" t="s">
        <v>1110</v>
      </c>
      <c r="D99" s="4" t="str">
        <f>VLOOKUP(A99,customerD_[],2,)</f>
        <v>Darrenburton</v>
      </c>
      <c r="E99" s="4" t="str">
        <f>VLOOKUP(A99,customerD_[],5,)</f>
        <v>LakeAlice</v>
      </c>
      <c r="F99" s="4" t="str">
        <f>VLOOKUP(A99,customerD_[],6,)</f>
        <v>Tennessee</v>
      </c>
      <c r="G99" s="22">
        <f>_xlfn.XLOOKUP(A99,salesD_1[Customer_ID],salesD_1[Total_Amount])</f>
        <v>117.4588</v>
      </c>
      <c r="H99" s="4" t="str">
        <f>_xlfn.XLOOKUP(Table9[[#This Row],[PRODUCTID]],productD_1[Product_ID],productD_1[Product_Name])</f>
        <v>Stainless Steel Cookware Set</v>
      </c>
      <c r="I99" s="17" t="str">
        <f>_xlfn.XLOOKUP(Table9[[#This Row],[STOREID]],storeD[Store_ID],storeD[Store_Name])</f>
        <v>Benson-Elliott</v>
      </c>
      <c r="J99" t="str">
        <f>_xlfn.XLOOKUP(Table9[[#This Row],[STOREID]],storeD[Store_ID],storeD[Store_Type])</f>
        <v>Online</v>
      </c>
    </row>
    <row r="100" spans="1:10" x14ac:dyDescent="0.3">
      <c r="A100" s="16" t="s">
        <v>412</v>
      </c>
      <c r="B100" s="4" t="s">
        <v>1154</v>
      </c>
      <c r="C100" s="4" t="s">
        <v>962</v>
      </c>
      <c r="D100" s="4" t="str">
        <f>VLOOKUP(A100,customerD_[],2,)</f>
        <v>Nancypage</v>
      </c>
      <c r="E100" s="4" t="str">
        <f>VLOOKUP(A100,customerD_[],5,)</f>
        <v>WestJulia</v>
      </c>
      <c r="F100" s="4" t="str">
        <f>VLOOKUP(A100,customerD_[],6,)</f>
        <v>Utah</v>
      </c>
      <c r="G100" s="22">
        <f>_xlfn.XLOOKUP(A100,salesD_1[Customer_ID],salesD_1[Total_Amount])</f>
        <v>792.32599999999991</v>
      </c>
      <c r="H100" s="4" t="str">
        <f>_xlfn.XLOOKUP(Table9[[#This Row],[PRODUCTID]],productD_1[Product_ID],productD_1[Product_Name])</f>
        <v>Boxing Hand Wraps</v>
      </c>
      <c r="I100" s="17" t="str">
        <f>_xlfn.XLOOKUP(Table9[[#This Row],[STOREID]],storeD[Store_ID],storeD[Store_Name])</f>
        <v>Hill, Wagner and Ballard</v>
      </c>
      <c r="J100" t="str">
        <f>_xlfn.XLOOKUP(Table9[[#This Row],[STOREID]],storeD[Store_ID],storeD[Store_Type])</f>
        <v>Online</v>
      </c>
    </row>
    <row r="101" spans="1:10" x14ac:dyDescent="0.3">
      <c r="A101" s="16" t="s">
        <v>476</v>
      </c>
      <c r="B101" s="4" t="s">
        <v>1131</v>
      </c>
      <c r="C101" s="4" t="s">
        <v>1291</v>
      </c>
      <c r="D101" s="4" t="str">
        <f>VLOOKUP(A101,customerD_[],2,)</f>
        <v>Cynthiaroberts</v>
      </c>
      <c r="E101" s="4" t="str">
        <f>VLOOKUP(A101,customerD_[],5,)</f>
        <v>Millerfort</v>
      </c>
      <c r="F101" s="4" t="str">
        <f>VLOOKUP(A101,customerD_[],6,)</f>
        <v>Vermont</v>
      </c>
      <c r="G101" s="22">
        <f>_xlfn.XLOOKUP(A101,salesD_1[Customer_ID],salesD_1[Total_Amount])</f>
        <v>1669.3068000000001</v>
      </c>
      <c r="H101" s="4" t="str">
        <f>_xlfn.XLOOKUP(Table9[[#This Row],[PRODUCTID]],productD_1[Product_ID],productD_1[Product_Name])</f>
        <v>Men's Running Jacket</v>
      </c>
      <c r="I101" s="17" t="str">
        <f>_xlfn.XLOOKUP(Table9[[#This Row],[STOREID]],storeD[Store_ID],storeD[Store_Name])</f>
        <v>Johnson-Wright</v>
      </c>
      <c r="J101" t="str">
        <f>_xlfn.XLOOKUP(Table9[[#This Row],[STOREID]],storeD[Store_ID],storeD[Store_Type])</f>
        <v>Outlet</v>
      </c>
    </row>
    <row r="102" spans="1:10" x14ac:dyDescent="0.3">
      <c r="A102" s="16" t="s">
        <v>247</v>
      </c>
      <c r="B102" s="4" t="s">
        <v>1144</v>
      </c>
      <c r="C102" s="4" t="s">
        <v>980</v>
      </c>
      <c r="D102" s="4" t="str">
        <f>VLOOKUP(A102,customerD_[],2,)</f>
        <v>Josephrichards</v>
      </c>
      <c r="E102" s="4" t="str">
        <f>VLOOKUP(A102,customerD_[],5,)</f>
        <v>Wigginsville</v>
      </c>
      <c r="F102" s="4" t="str">
        <f>VLOOKUP(A102,customerD_[],6,)</f>
        <v>Alabama</v>
      </c>
      <c r="G102" s="22">
        <f>_xlfn.XLOOKUP(A102,salesD_1[Customer_ID],salesD_1[Total_Amount])</f>
        <v>1581.2496000000001</v>
      </c>
      <c r="H102" s="4" t="str">
        <f>_xlfn.XLOOKUP(Table9[[#This Row],[PRODUCTID]],productD_1[Product_ID],productD_1[Product_Name])</f>
        <v>Premium Blanket Throw</v>
      </c>
      <c r="I102" s="17" t="str">
        <f>_xlfn.XLOOKUP(Table9[[#This Row],[STOREID]],storeD[Store_ID],storeD[Store_Name])</f>
        <v>Martinez-Mullins</v>
      </c>
      <c r="J102" t="str">
        <f>_xlfn.XLOOKUP(Table9[[#This Row],[STOREID]],storeD[Store_ID],storeD[Store_Type])</f>
        <v>Online</v>
      </c>
    </row>
    <row r="103" spans="1:10" x14ac:dyDescent="0.3">
      <c r="A103" s="16" t="s">
        <v>526</v>
      </c>
      <c r="B103" s="4" t="s">
        <v>1131</v>
      </c>
      <c r="C103" s="4" t="s">
        <v>974</v>
      </c>
      <c r="D103" s="4" t="str">
        <f>VLOOKUP(A103,customerD_[],2,)</f>
        <v>Andrewsmith</v>
      </c>
      <c r="E103" s="4" t="str">
        <f>VLOOKUP(A103,customerD_[],5,)</f>
        <v>EastMatthew</v>
      </c>
      <c r="F103" s="4" t="str">
        <f>VLOOKUP(A103,customerD_[],6,)</f>
        <v>Wisconsin</v>
      </c>
      <c r="G103" s="22">
        <f>_xlfn.XLOOKUP(A103,salesD_1[Customer_ID],salesD_1[Total_Amount])</f>
        <v>1235.7372</v>
      </c>
      <c r="H103" s="4" t="str">
        <f>_xlfn.XLOOKUP(Table9[[#This Row],[PRODUCTID]],productD_1[Product_ID],productD_1[Product_Name])</f>
        <v>Sports Stopwatch Pro</v>
      </c>
      <c r="I103" s="17" t="str">
        <f>_xlfn.XLOOKUP(Table9[[#This Row],[STOREID]],storeD[Store_ID],storeD[Store_Name])</f>
        <v>Johnson-Wright</v>
      </c>
      <c r="J103" t="str">
        <f>_xlfn.XLOOKUP(Table9[[#This Row],[STOREID]],storeD[Store_ID],storeD[Store_Type])</f>
        <v>Outlet</v>
      </c>
    </row>
    <row r="104" spans="1:10" x14ac:dyDescent="0.3">
      <c r="A104" s="16" t="s">
        <v>592</v>
      </c>
      <c r="B104" s="4" t="s">
        <v>1138</v>
      </c>
      <c r="C104" s="4" t="s">
        <v>907</v>
      </c>
      <c r="D104" s="4" t="str">
        <f>VLOOKUP(A104,customerD_[],2,)</f>
        <v>Gregoryallen</v>
      </c>
      <c r="E104" s="4" t="str">
        <f>VLOOKUP(A104,customerD_[],5,)</f>
        <v>WestBruce</v>
      </c>
      <c r="F104" s="4" t="str">
        <f>VLOOKUP(A104,customerD_[],6,)</f>
        <v>Vermont</v>
      </c>
      <c r="G104" s="22">
        <f>_xlfn.XLOOKUP(A104,salesD_1[Customer_ID],salesD_1[Total_Amount])</f>
        <v>658.46</v>
      </c>
      <c r="H104" s="4" t="str">
        <f>_xlfn.XLOOKUP(Table9[[#This Row],[PRODUCTID]],productD_1[Product_ID],productD_1[Product_Name])</f>
        <v>Modern Wall Clock</v>
      </c>
      <c r="I104" s="17" t="str">
        <f>_xlfn.XLOOKUP(Table9[[#This Row],[STOREID]],storeD[Store_ID],storeD[Store_Name])</f>
        <v>Gray Ltd</v>
      </c>
      <c r="J104" t="str">
        <f>_xlfn.XLOOKUP(Table9[[#This Row],[STOREID]],storeD[Store_ID],storeD[Store_Type])</f>
        <v>Outlet</v>
      </c>
    </row>
    <row r="105" spans="1:10" x14ac:dyDescent="0.3">
      <c r="A105" s="16" t="s">
        <v>181</v>
      </c>
      <c r="B105" s="4" t="s">
        <v>1162</v>
      </c>
      <c r="C105" s="4" t="s">
        <v>882</v>
      </c>
      <c r="D105" s="4" t="str">
        <f>VLOOKUP(A105,customerD_[],2,)</f>
        <v>Christyhoffman</v>
      </c>
      <c r="E105" s="4" t="str">
        <f>VLOOKUP(A105,customerD_[],5,)</f>
        <v>Garyberg</v>
      </c>
      <c r="F105" s="4" t="str">
        <f>VLOOKUP(A105,customerD_[],6,)</f>
        <v>Indiana</v>
      </c>
      <c r="G105" s="22">
        <f>_xlfn.XLOOKUP(A105,salesD_1[Customer_ID],salesD_1[Total_Amount])</f>
        <v>1864.3176000000001</v>
      </c>
      <c r="H105" s="4" t="str">
        <f>_xlfn.XLOOKUP(Table9[[#This Row],[PRODUCTID]],productD_1[Product_ID],productD_1[Product_Name])</f>
        <v>Women's Scarf Set</v>
      </c>
      <c r="I105" s="17" t="str">
        <f>_xlfn.XLOOKUP(Table9[[#This Row],[STOREID]],storeD[Store_ID],storeD[Store_Name])</f>
        <v>Gardner, Humphrey and Contreras</v>
      </c>
      <c r="J105" t="str">
        <f>_xlfn.XLOOKUP(Table9[[#This Row],[STOREID]],storeD[Store_ID],storeD[Store_Type])</f>
        <v>Flagship</v>
      </c>
    </row>
    <row r="106" spans="1:10" x14ac:dyDescent="0.3">
      <c r="A106" s="16" t="s">
        <v>201</v>
      </c>
      <c r="B106" s="4" t="s">
        <v>1159</v>
      </c>
      <c r="C106" s="4" t="s">
        <v>1053</v>
      </c>
      <c r="D106" s="4" t="str">
        <f>VLOOKUP(A106,customerD_[],2,)</f>
        <v>Davidcobb</v>
      </c>
      <c r="E106" s="4" t="str">
        <f>VLOOKUP(A106,customerD_[],5,)</f>
        <v>LakeThomas</v>
      </c>
      <c r="F106" s="4" t="str">
        <f>VLOOKUP(A106,customerD_[],6,)</f>
        <v>SouthDakota</v>
      </c>
      <c r="G106" s="22">
        <f>_xlfn.XLOOKUP(A106,salesD_1[Customer_ID],salesD_1[Total_Amount])</f>
        <v>717.25760000000002</v>
      </c>
      <c r="H106" s="4" t="str">
        <f>_xlfn.XLOOKUP(Table9[[#This Row],[PRODUCTID]],productD_1[Product_ID],productD_1[Product_Name])</f>
        <v>Wall-Mounted Spice Rack</v>
      </c>
      <c r="I106" s="17" t="str">
        <f>_xlfn.XLOOKUP(Table9[[#This Row],[STOREID]],storeD[Store_ID],storeD[Store_Name])</f>
        <v>Thomas, Bridges and Harris</v>
      </c>
      <c r="J106" t="str">
        <f>_xlfn.XLOOKUP(Table9[[#This Row],[STOREID]],storeD[Store_ID],storeD[Store_Type])</f>
        <v>Online</v>
      </c>
    </row>
    <row r="107" spans="1:10" x14ac:dyDescent="0.3">
      <c r="A107" s="16" t="s">
        <v>321</v>
      </c>
      <c r="B107" s="4" t="s">
        <v>1134</v>
      </c>
      <c r="C107" s="4" t="s">
        <v>910</v>
      </c>
      <c r="D107" s="4" t="str">
        <f>VLOOKUP(A107,customerD_[],2,)</f>
        <v>Melissahamilton</v>
      </c>
      <c r="E107" s="4" t="str">
        <f>VLOOKUP(A107,customerD_[],5,)</f>
        <v>Hutchinsonville</v>
      </c>
      <c r="F107" s="4" t="str">
        <f>VLOOKUP(A107,customerD_[],6,)</f>
        <v>Oklahoma</v>
      </c>
      <c r="G107" s="22">
        <f>_xlfn.XLOOKUP(A107,salesD_1[Customer_ID],salesD_1[Total_Amount])</f>
        <v>2997.615600000001</v>
      </c>
      <c r="H107" s="4" t="str">
        <f>_xlfn.XLOOKUP(Table9[[#This Row],[PRODUCTID]],productD_1[Product_ID],productD_1[Product_Name])</f>
        <v>Gaming Mechanical Keyboard</v>
      </c>
      <c r="I107" s="17" t="str">
        <f>_xlfn.XLOOKUP(Table9[[#This Row],[STOREID]],storeD[Store_ID],storeD[Store_Name])</f>
        <v>Alexander Group</v>
      </c>
      <c r="J107" t="str">
        <f>_xlfn.XLOOKUP(Table9[[#This Row],[STOREID]],storeD[Store_ID],storeD[Store_Type])</f>
        <v>Online</v>
      </c>
    </row>
    <row r="108" spans="1:10" x14ac:dyDescent="0.3">
      <c r="A108" s="16" t="s">
        <v>77</v>
      </c>
      <c r="B108" s="4" t="s">
        <v>1157</v>
      </c>
      <c r="C108" s="4" t="s">
        <v>1071</v>
      </c>
      <c r="D108" s="4" t="str">
        <f>VLOOKUP(A108,customerD_[],2,)</f>
        <v>Davidarnold</v>
      </c>
      <c r="E108" s="4" t="str">
        <f>VLOOKUP(A108,customerD_[],5,)</f>
        <v>EastJennifer</v>
      </c>
      <c r="F108" s="4" t="str">
        <f>VLOOKUP(A108,customerD_[],6,)</f>
        <v>California</v>
      </c>
      <c r="G108" s="22">
        <f>_xlfn.XLOOKUP(A108,salesD_1[Customer_ID],salesD_1[Total_Amount])</f>
        <v>1636.1117999999999</v>
      </c>
      <c r="H108" s="4" t="str">
        <f>_xlfn.XLOOKUP(Table9[[#This Row],[PRODUCTID]],productD_1[Product_ID],productD_1[Product_Name])</f>
        <v>Kitchen Cutting Board</v>
      </c>
      <c r="I108" s="17" t="str">
        <f>_xlfn.XLOOKUP(Table9[[#This Row],[STOREID]],storeD[Store_ID],storeD[Store_Name])</f>
        <v>Aguirre-Keller</v>
      </c>
      <c r="J108" t="str">
        <f>_xlfn.XLOOKUP(Table9[[#This Row],[STOREID]],storeD[Store_ID],storeD[Store_Type])</f>
        <v>Online</v>
      </c>
    </row>
    <row r="109" spans="1:10" x14ac:dyDescent="0.3">
      <c r="A109" s="16" t="s">
        <v>16</v>
      </c>
      <c r="B109" s="4" t="s">
        <v>1172</v>
      </c>
      <c r="C109" s="4" t="s">
        <v>1050</v>
      </c>
      <c r="D109" s="4" t="str">
        <f>VLOOKUP(A109,customerD_[],2,)</f>
        <v>Dr.Benjaminprice</v>
      </c>
      <c r="E109" s="4" t="str">
        <f>VLOOKUP(A109,customerD_[],5,)</f>
        <v>Kylebury</v>
      </c>
      <c r="F109" s="4" t="str">
        <f>VLOOKUP(A109,customerD_[],6,)</f>
        <v>Alabama</v>
      </c>
      <c r="G109" s="22">
        <f>_xlfn.XLOOKUP(A109,salesD_1[Customer_ID],salesD_1[Total_Amount])</f>
        <v>602.25120000000004</v>
      </c>
      <c r="H109" s="4" t="str">
        <f>_xlfn.XLOOKUP(Table9[[#This Row],[PRODUCTID]],productD_1[Product_ID],productD_1[Product_Name])</f>
        <v>Decorative Lamp Shade</v>
      </c>
      <c r="I109" s="17" t="str">
        <f>_xlfn.XLOOKUP(Table9[[#This Row],[STOREID]],storeD[Store_ID],storeD[Store_Name])</f>
        <v>Holloway Ltd</v>
      </c>
      <c r="J109" t="str">
        <f>_xlfn.XLOOKUP(Table9[[#This Row],[STOREID]],storeD[Store_ID],storeD[Store_Type])</f>
        <v>Flagship</v>
      </c>
    </row>
    <row r="110" spans="1:10" x14ac:dyDescent="0.3">
      <c r="A110" s="16" t="s">
        <v>448</v>
      </c>
      <c r="B110" s="4" t="s">
        <v>1175</v>
      </c>
      <c r="C110" s="4" t="s">
        <v>861</v>
      </c>
      <c r="D110" s="4" t="str">
        <f>VLOOKUP(A110,customerD_[],2,)</f>
        <v>Tyroneolson</v>
      </c>
      <c r="E110" s="4" t="str">
        <f>VLOOKUP(A110,customerD_[],5,)</f>
        <v>Emilytown</v>
      </c>
      <c r="F110" s="4" t="str">
        <f>VLOOKUP(A110,customerD_[],6,)</f>
        <v>California</v>
      </c>
      <c r="G110" s="22">
        <f>_xlfn.XLOOKUP(A110,salesD_1[Customer_ID],salesD_1[Total_Amount])</f>
        <v>2670.74</v>
      </c>
      <c r="H110" s="4" t="str">
        <f>_xlfn.XLOOKUP(Table9[[#This Row],[PRODUCTID]],productD_1[Product_ID],productD_1[Product_Name])</f>
        <v>Knee Support Brace</v>
      </c>
      <c r="I110" s="17" t="str">
        <f>_xlfn.XLOOKUP(Table9[[#This Row],[STOREID]],storeD[Store_ID],storeD[Store_Name])</f>
        <v>Guerrero-Schmitt</v>
      </c>
      <c r="J110" t="str">
        <f>_xlfn.XLOOKUP(Table9[[#This Row],[STOREID]],storeD[Store_ID],storeD[Store_Type])</f>
        <v>Flagship</v>
      </c>
    </row>
    <row r="111" spans="1:10" x14ac:dyDescent="0.3">
      <c r="A111" s="16" t="s">
        <v>546</v>
      </c>
      <c r="B111" s="4" t="s">
        <v>1144</v>
      </c>
      <c r="C111" s="4" t="s">
        <v>1071</v>
      </c>
      <c r="D111" s="4" t="str">
        <f>VLOOKUP(A111,customerD_[],2,)</f>
        <v>Jasminesnyder</v>
      </c>
      <c r="E111" s="4" t="str">
        <f>VLOOKUP(A111,customerD_[],5,)</f>
        <v>Hudsonfort</v>
      </c>
      <c r="F111" s="4" t="str">
        <f>VLOOKUP(A111,customerD_[],6,)</f>
        <v>Connecticut</v>
      </c>
      <c r="G111" s="22">
        <f>_xlfn.XLOOKUP(A111,salesD_1[Customer_ID],salesD_1[Total_Amount])</f>
        <v>2060.3912</v>
      </c>
      <c r="H111" s="4" t="str">
        <f>_xlfn.XLOOKUP(Table9[[#This Row],[PRODUCTID]],productD_1[Product_ID],productD_1[Product_Name])</f>
        <v>Kitchen Cutting Board</v>
      </c>
      <c r="I111" s="17" t="str">
        <f>_xlfn.XLOOKUP(Table9[[#This Row],[STOREID]],storeD[Store_ID],storeD[Store_Name])</f>
        <v>Martinez-Mullins</v>
      </c>
      <c r="J111" t="str">
        <f>_xlfn.XLOOKUP(Table9[[#This Row],[STOREID]],storeD[Store_ID],storeD[Store_Type])</f>
        <v>Online</v>
      </c>
    </row>
    <row r="112" spans="1:10" x14ac:dyDescent="0.3">
      <c r="A112" s="16" t="s">
        <v>102</v>
      </c>
      <c r="B112" s="4" t="s">
        <v>1162</v>
      </c>
      <c r="C112" s="4" t="s">
        <v>872</v>
      </c>
      <c r="D112" s="4" t="str">
        <f>VLOOKUP(A112,customerD_[],2,)</f>
        <v>Jamesgibbs</v>
      </c>
      <c r="E112" s="4" t="str">
        <f>VLOOKUP(A112,customerD_[],5,)</f>
        <v>Mooneyshire</v>
      </c>
      <c r="F112" s="4" t="str">
        <f>VLOOKUP(A112,customerD_[],6,)</f>
        <v>Alaska</v>
      </c>
      <c r="G112" s="22">
        <f>_xlfn.XLOOKUP(A112,salesD_1[Customer_ID],salesD_1[Total_Amount])</f>
        <v>2372.5230000000001</v>
      </c>
      <c r="H112" s="4" t="str">
        <f>_xlfn.XLOOKUP(Table9[[#This Row],[PRODUCTID]],productD_1[Product_ID],productD_1[Product_Name])</f>
        <v>Carbon Fiber Tennis Racket</v>
      </c>
      <c r="I112" s="17" t="str">
        <f>_xlfn.XLOOKUP(Table9[[#This Row],[STOREID]],storeD[Store_ID],storeD[Store_Name])</f>
        <v>Gardner, Humphrey and Contreras</v>
      </c>
      <c r="J112" t="str">
        <f>_xlfn.XLOOKUP(Table9[[#This Row],[STOREID]],storeD[Store_ID],storeD[Store_Type])</f>
        <v>Flagship</v>
      </c>
    </row>
    <row r="113" spans="1:10" x14ac:dyDescent="0.3">
      <c r="A113" s="16" t="s">
        <v>367</v>
      </c>
      <c r="B113" s="4" t="s">
        <v>1117</v>
      </c>
      <c r="C113" s="4" t="s">
        <v>1086</v>
      </c>
      <c r="D113" s="4" t="str">
        <f>VLOOKUP(A113,customerD_[],2,)</f>
        <v>Erictodd</v>
      </c>
      <c r="E113" s="4" t="str">
        <f>VLOOKUP(A113,customerD_[],5,)</f>
        <v>Danielstad</v>
      </c>
      <c r="F113" s="4" t="str">
        <f>VLOOKUP(A113,customerD_[],6,)</f>
        <v>Montana</v>
      </c>
      <c r="G113" s="22">
        <f>_xlfn.XLOOKUP(A113,salesD_1[Customer_ID],salesD_1[Total_Amount])</f>
        <v>1027.7357999999999</v>
      </c>
      <c r="H113" s="4" t="str">
        <f>_xlfn.XLOOKUP(Table9[[#This Row],[PRODUCTID]],productD_1[Product_ID],productD_1[Product_Name])</f>
        <v>Women's High Heels</v>
      </c>
      <c r="I113" s="17" t="str">
        <f>_xlfn.XLOOKUP(Table9[[#This Row],[STOREID]],storeD[Store_ID],storeD[Store_Name])</f>
        <v>Rivera-Warner</v>
      </c>
      <c r="J113" t="str">
        <f>_xlfn.XLOOKUP(Table9[[#This Row],[STOREID]],storeD[Store_ID],storeD[Store_Type])</f>
        <v>Flagship</v>
      </c>
    </row>
    <row r="114" spans="1:10" x14ac:dyDescent="0.3">
      <c r="A114" s="16" t="s">
        <v>31</v>
      </c>
      <c r="B114" s="4" t="s">
        <v>1147</v>
      </c>
      <c r="C114" s="4" t="s">
        <v>936</v>
      </c>
      <c r="D114" s="4" t="str">
        <f>VLOOKUP(A114,customerD_[],2,)</f>
        <v>Danielboyd</v>
      </c>
      <c r="E114" s="4" t="str">
        <f>VLOOKUP(A114,customerD_[],5,)</f>
        <v>WestPamelafurt</v>
      </c>
      <c r="F114" s="4" t="str">
        <f>VLOOKUP(A114,customerD_[],6,)</f>
        <v>WestVirginia</v>
      </c>
      <c r="G114" s="22">
        <f>_xlfn.XLOOKUP(A114,salesD_1[Customer_ID],salesD_1[Total_Amount])</f>
        <v>502.10860000000002</v>
      </c>
      <c r="H114" s="4" t="str">
        <f>_xlfn.XLOOKUP(Table9[[#This Row],[PRODUCTID]],productD_1[Product_ID],productD_1[Product_Name])</f>
        <v>Smart Home WiFi Camera</v>
      </c>
      <c r="I114" s="17" t="str">
        <f>_xlfn.XLOOKUP(Table9[[#This Row],[STOREID]],storeD[Store_ID],storeD[Store_Name])</f>
        <v>Bean, Jones and Park</v>
      </c>
      <c r="J114" t="str">
        <f>_xlfn.XLOOKUP(Table9[[#This Row],[STOREID]],storeD[Store_ID],storeD[Store_Type])</f>
        <v>Online</v>
      </c>
    </row>
    <row r="115" spans="1:10" x14ac:dyDescent="0.3">
      <c r="A115" s="16" t="s">
        <v>229</v>
      </c>
      <c r="B115" s="4" t="s">
        <v>1131</v>
      </c>
      <c r="C115" s="4" t="s">
        <v>1083</v>
      </c>
      <c r="D115" s="4" t="str">
        <f>VLOOKUP(A115,customerD_[],2,)</f>
        <v>Michaeljones</v>
      </c>
      <c r="E115" s="4" t="str">
        <f>VLOOKUP(A115,customerD_[],5,)</f>
        <v>NorthEdwardton</v>
      </c>
      <c r="F115" s="4" t="str">
        <f>VLOOKUP(A115,customerD_[],6,)</f>
        <v>Tennessee</v>
      </c>
      <c r="G115" s="22">
        <f>_xlfn.XLOOKUP(A115,salesD_1[Customer_ID],salesD_1[Total_Amount])</f>
        <v>1674.5057999999999</v>
      </c>
      <c r="H115" s="4" t="str">
        <f>_xlfn.XLOOKUP(Table9[[#This Row],[PRODUCTID]],productD_1[Product_ID],productD_1[Product_Name])</f>
        <v>Gaming Mouse Pad XL</v>
      </c>
      <c r="I115" s="17" t="str">
        <f>_xlfn.XLOOKUP(Table9[[#This Row],[STOREID]],storeD[Store_ID],storeD[Store_Name])</f>
        <v>Johnson-Wright</v>
      </c>
      <c r="J115" t="str">
        <f>_xlfn.XLOOKUP(Table9[[#This Row],[STOREID]],storeD[Store_ID],storeD[Store_Type])</f>
        <v>Outlet</v>
      </c>
    </row>
    <row r="116" spans="1:10" x14ac:dyDescent="0.3">
      <c r="A116" s="16" t="s">
        <v>187</v>
      </c>
      <c r="B116" s="4" t="s">
        <v>1162</v>
      </c>
      <c r="C116" s="4" t="s">
        <v>1041</v>
      </c>
      <c r="D116" s="4" t="str">
        <f>VLOOKUP(A116,customerD_[],2,)</f>
        <v>Melissaduffymd</v>
      </c>
      <c r="E116" s="4" t="str">
        <f>VLOOKUP(A116,customerD_[],5,)</f>
        <v>EastJenna</v>
      </c>
      <c r="F116" s="4" t="str">
        <f>VLOOKUP(A116,customerD_[],6,)</f>
        <v>SouthCarolina</v>
      </c>
      <c r="G116" s="22">
        <f>_xlfn.XLOOKUP(A116,salesD_1[Customer_ID],salesD_1[Total_Amount])</f>
        <v>2020.7097000000001</v>
      </c>
      <c r="H116" s="4" t="str">
        <f>_xlfn.XLOOKUP(Table9[[#This Row],[PRODUCTID]],productD_1[Product_ID],productD_1[Product_Name])</f>
        <v>Wireless Mouse</v>
      </c>
      <c r="I116" s="17" t="str">
        <f>_xlfn.XLOOKUP(Table9[[#This Row],[STOREID]],storeD[Store_ID],storeD[Store_Name])</f>
        <v>Gardner, Humphrey and Contreras</v>
      </c>
      <c r="J116" t="str">
        <f>_xlfn.XLOOKUP(Table9[[#This Row],[STOREID]],storeD[Store_ID],storeD[Store_Type])</f>
        <v>Flagship</v>
      </c>
    </row>
    <row r="117" spans="1:10" x14ac:dyDescent="0.3">
      <c r="A117" s="16" t="s">
        <v>739</v>
      </c>
      <c r="B117" s="4" t="s">
        <v>1154</v>
      </c>
      <c r="C117" s="4" t="s">
        <v>888</v>
      </c>
      <c r="D117" s="4" t="str">
        <f>VLOOKUP(A117,customerD_[],2,)</f>
        <v>Michaelfoley</v>
      </c>
      <c r="E117" s="4" t="str">
        <f>VLOOKUP(A117,customerD_[],5,)</f>
        <v>Oneillfurt</v>
      </c>
      <c r="F117" s="4" t="str">
        <f>VLOOKUP(A117,customerD_[],6,)</f>
        <v>Vermont</v>
      </c>
      <c r="G117" s="22">
        <f>_xlfn.XLOOKUP(A117,salesD_1[Customer_ID],salesD_1[Total_Amount])</f>
        <v>228.7893</v>
      </c>
      <c r="H117" s="4" t="str">
        <f>_xlfn.XLOOKUP(Table9[[#This Row],[PRODUCTID]],productD_1[Product_ID],productD_1[Product_Name])</f>
        <v>Decorative Floor Vase</v>
      </c>
      <c r="I117" s="17" t="str">
        <f>_xlfn.XLOOKUP(Table9[[#This Row],[STOREID]],storeD[Store_ID],storeD[Store_Name])</f>
        <v>Hill, Wagner and Ballard</v>
      </c>
      <c r="J117" t="str">
        <f>_xlfn.XLOOKUP(Table9[[#This Row],[STOREID]],storeD[Store_ID],storeD[Store_Type])</f>
        <v>Online</v>
      </c>
    </row>
    <row r="118" spans="1:10" x14ac:dyDescent="0.3">
      <c r="A118" s="16" t="s">
        <v>275</v>
      </c>
      <c r="B118" s="4" t="s">
        <v>1134</v>
      </c>
      <c r="C118" s="4" t="s">
        <v>1086</v>
      </c>
      <c r="D118" s="4" t="str">
        <f>VLOOKUP(A118,customerD_[],2,)</f>
        <v>Patrickroberts</v>
      </c>
      <c r="E118" s="4" t="str">
        <f>VLOOKUP(A118,customerD_[],5,)</f>
        <v>Jaredville</v>
      </c>
      <c r="F118" s="4" t="str">
        <f>VLOOKUP(A118,customerD_[],6,)</f>
        <v>Missouri</v>
      </c>
      <c r="G118" s="22">
        <f>_xlfn.XLOOKUP(A118,salesD_1[Customer_ID],salesD_1[Total_Amount])</f>
        <v>1054.5612000000001</v>
      </c>
      <c r="H118" s="4" t="str">
        <f>_xlfn.XLOOKUP(Table9[[#This Row],[PRODUCTID]],productD_1[Product_ID],productD_1[Product_Name])</f>
        <v>Women's High Heels</v>
      </c>
      <c r="I118" s="17" t="str">
        <f>_xlfn.XLOOKUP(Table9[[#This Row],[STOREID]],storeD[Store_ID],storeD[Store_Name])</f>
        <v>Alexander Group</v>
      </c>
      <c r="J118" t="str">
        <f>_xlfn.XLOOKUP(Table9[[#This Row],[STOREID]],storeD[Store_ID],storeD[Store_Type])</f>
        <v>Online</v>
      </c>
    </row>
    <row r="119" spans="1:10" x14ac:dyDescent="0.3">
      <c r="A119" s="16" t="s">
        <v>431</v>
      </c>
      <c r="B119" s="4" t="s">
        <v>1144</v>
      </c>
      <c r="C119" s="4" t="s">
        <v>1068</v>
      </c>
      <c r="D119" s="4" t="str">
        <f>VLOOKUP(A119,customerD_[],2,)</f>
        <v>Christopherdavid</v>
      </c>
      <c r="E119" s="4" t="str">
        <f>VLOOKUP(A119,customerD_[],5,)</f>
        <v>Karenmouth</v>
      </c>
      <c r="F119" s="4" t="str">
        <f>VLOOKUP(A119,customerD_[],6,)</f>
        <v>Massachusetts</v>
      </c>
      <c r="G119" s="22">
        <f>_xlfn.XLOOKUP(A119,salesD_1[Customer_ID],salesD_1[Total_Amount])</f>
        <v>3239.3580000000002</v>
      </c>
      <c r="H119" s="4" t="str">
        <f>_xlfn.XLOOKUP(Table9[[#This Row],[PRODUCTID]],productD_1[Product_ID],productD_1[Product_Name])</f>
        <v>Women's Beanie Hat</v>
      </c>
      <c r="I119" s="17" t="str">
        <f>_xlfn.XLOOKUP(Table9[[#This Row],[STOREID]],storeD[Store_ID],storeD[Store_Name])</f>
        <v>Martinez-Mullins</v>
      </c>
      <c r="J119" t="str">
        <f>_xlfn.XLOOKUP(Table9[[#This Row],[STOREID]],storeD[Store_ID],storeD[Store_Type])</f>
        <v>Online</v>
      </c>
    </row>
    <row r="120" spans="1:10" x14ac:dyDescent="0.3">
      <c r="A120" s="16" t="s">
        <v>670</v>
      </c>
      <c r="B120" s="4" t="s">
        <v>1147</v>
      </c>
      <c r="C120" s="4" t="s">
        <v>1291</v>
      </c>
      <c r="D120" s="4" t="str">
        <f>VLOOKUP(A120,customerD_[],2,)</f>
        <v>Monicamiller</v>
      </c>
      <c r="E120" s="4" t="str">
        <f>VLOOKUP(A120,customerD_[],5,)</f>
        <v>LakeDavid</v>
      </c>
      <c r="F120" s="4" t="str">
        <f>VLOOKUP(A120,customerD_[],6,)</f>
        <v>Mississippi</v>
      </c>
      <c r="G120" s="22">
        <f>_xlfn.XLOOKUP(A120,salesD_1[Customer_ID],salesD_1[Total_Amount])</f>
        <v>2404.8024</v>
      </c>
      <c r="H120" s="4" t="str">
        <f>_xlfn.XLOOKUP(Table9[[#This Row],[PRODUCTID]],productD_1[Product_ID],productD_1[Product_Name])</f>
        <v>Men's Running Jacket</v>
      </c>
      <c r="I120" s="17" t="str">
        <f>_xlfn.XLOOKUP(Table9[[#This Row],[STOREID]],storeD[Store_ID],storeD[Store_Name])</f>
        <v>Bean, Jones and Park</v>
      </c>
      <c r="J120" t="str">
        <f>_xlfn.XLOOKUP(Table9[[#This Row],[STOREID]],storeD[Store_ID],storeD[Store_Type])</f>
        <v>Online</v>
      </c>
    </row>
    <row r="121" spans="1:10" x14ac:dyDescent="0.3">
      <c r="A121" s="16" t="s">
        <v>150</v>
      </c>
      <c r="B121" s="4" t="s">
        <v>1134</v>
      </c>
      <c r="C121" s="4" t="s">
        <v>948</v>
      </c>
      <c r="D121" s="4" t="str">
        <f>VLOOKUP(A121,customerD_[],2,)</f>
        <v>Ambermcclain</v>
      </c>
      <c r="E121" s="4" t="str">
        <f>VLOOKUP(A121,customerD_[],5,)</f>
        <v>Brendaburgh</v>
      </c>
      <c r="F121" s="4" t="str">
        <f>VLOOKUP(A121,customerD_[],6,)</f>
        <v>Florida</v>
      </c>
      <c r="G121" s="22">
        <f>_xlfn.XLOOKUP(A121,salesD_1[Customer_ID],salesD_1[Total_Amount])</f>
        <v>1007.223</v>
      </c>
      <c r="H121" s="4" t="str">
        <f>_xlfn.XLOOKUP(Table9[[#This Row],[PRODUCTID]],productD_1[Product_ID],productD_1[Product_Name])</f>
        <v>Men's Winter Jacket</v>
      </c>
      <c r="I121" s="17" t="str">
        <f>_xlfn.XLOOKUP(Table9[[#This Row],[STOREID]],storeD[Store_ID],storeD[Store_Name])</f>
        <v>Alexander Group</v>
      </c>
      <c r="J121" t="str">
        <f>_xlfn.XLOOKUP(Table9[[#This Row],[STOREID]],storeD[Store_ID],storeD[Store_Type])</f>
        <v>Online</v>
      </c>
    </row>
    <row r="122" spans="1:10" x14ac:dyDescent="0.3">
      <c r="A122" s="20" t="s">
        <v>211</v>
      </c>
      <c r="B122" s="21" t="s">
        <v>1157</v>
      </c>
      <c r="C122" s="4" t="s">
        <v>926</v>
      </c>
      <c r="D122" s="21" t="str">
        <f>VLOOKUP(A122,customerD_[],2,)</f>
        <v>Lancebaker</v>
      </c>
      <c r="E122" s="21" t="str">
        <f>VLOOKUP(A122,customerD_[],5,)</f>
        <v>PortVictoria</v>
      </c>
      <c r="F122" s="21" t="str">
        <f>VLOOKUP(A122,customerD_[],6,)</f>
        <v>Florida</v>
      </c>
      <c r="G122" s="23">
        <f>_xlfn.XLOOKUP(A122,salesD_1[Customer_ID],salesD_1[Total_Amount])</f>
        <v>115.5</v>
      </c>
      <c r="H122" s="4" t="str">
        <f>_xlfn.XLOOKUP(Table9[[#This Row],[PRODUCTID]],productD_1[Product_ID],productD_1[Product_Name])</f>
        <v>Portable Power Bank</v>
      </c>
      <c r="I122" s="17" t="str">
        <f>_xlfn.XLOOKUP(Table9[[#This Row],[STOREID]],storeD[Store_ID],storeD[Store_Name])</f>
        <v>Aguirre-Keller</v>
      </c>
      <c r="J122" t="str">
        <f>_xlfn.XLOOKUP(Table9[[#This Row],[STOREID]],storeD[Store_ID],storeD[Store_Type])</f>
        <v>Online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2EE8A-49BF-4BD9-A7FA-3B658B883D23}">
  <dimension ref="A3:C20"/>
  <sheetViews>
    <sheetView zoomScaleNormal="100" workbookViewId="0">
      <selection activeCell="A3" sqref="A3"/>
    </sheetView>
  </sheetViews>
  <sheetFormatPr defaultRowHeight="14.4" x14ac:dyDescent="0.3"/>
  <sheetData>
    <row r="3" spans="1:3" x14ac:dyDescent="0.3">
      <c r="A3" s="54"/>
      <c r="B3" s="55"/>
      <c r="C3" s="56"/>
    </row>
    <row r="4" spans="1:3" x14ac:dyDescent="0.3">
      <c r="A4" s="57"/>
      <c r="B4" s="58"/>
      <c r="C4" s="59"/>
    </row>
    <row r="5" spans="1:3" x14ac:dyDescent="0.3">
      <c r="A5" s="57"/>
      <c r="B5" s="58"/>
      <c r="C5" s="59"/>
    </row>
    <row r="6" spans="1:3" x14ac:dyDescent="0.3">
      <c r="A6" s="57"/>
      <c r="B6" s="58"/>
      <c r="C6" s="59"/>
    </row>
    <row r="7" spans="1:3" x14ac:dyDescent="0.3">
      <c r="A7" s="57"/>
      <c r="B7" s="58"/>
      <c r="C7" s="59"/>
    </row>
    <row r="8" spans="1:3" x14ac:dyDescent="0.3">
      <c r="A8" s="57"/>
      <c r="B8" s="58"/>
      <c r="C8" s="59"/>
    </row>
    <row r="9" spans="1:3" x14ac:dyDescent="0.3">
      <c r="A9" s="57"/>
      <c r="B9" s="58"/>
      <c r="C9" s="59"/>
    </row>
    <row r="10" spans="1:3" x14ac:dyDescent="0.3">
      <c r="A10" s="57"/>
      <c r="B10" s="58"/>
      <c r="C10" s="59"/>
    </row>
    <row r="11" spans="1:3" x14ac:dyDescent="0.3">
      <c r="A11" s="57"/>
      <c r="B11" s="58"/>
      <c r="C11" s="59"/>
    </row>
    <row r="12" spans="1:3" x14ac:dyDescent="0.3">
      <c r="A12" s="57"/>
      <c r="B12" s="58"/>
      <c r="C12" s="59"/>
    </row>
    <row r="13" spans="1:3" x14ac:dyDescent="0.3">
      <c r="A13" s="57"/>
      <c r="B13" s="58"/>
      <c r="C13" s="59"/>
    </row>
    <row r="14" spans="1:3" x14ac:dyDescent="0.3">
      <c r="A14" s="57"/>
      <c r="B14" s="58"/>
      <c r="C14" s="59"/>
    </row>
    <row r="15" spans="1:3" x14ac:dyDescent="0.3">
      <c r="A15" s="57"/>
      <c r="B15" s="58"/>
      <c r="C15" s="59"/>
    </row>
    <row r="16" spans="1:3" x14ac:dyDescent="0.3">
      <c r="A16" s="57"/>
      <c r="B16" s="58"/>
      <c r="C16" s="59"/>
    </row>
    <row r="17" spans="1:3" x14ac:dyDescent="0.3">
      <c r="A17" s="57"/>
      <c r="B17" s="58"/>
      <c r="C17" s="59"/>
    </row>
    <row r="18" spans="1:3" x14ac:dyDescent="0.3">
      <c r="A18" s="57"/>
      <c r="B18" s="58"/>
      <c r="C18" s="59"/>
    </row>
    <row r="19" spans="1:3" x14ac:dyDescent="0.3">
      <c r="A19" s="57"/>
      <c r="B19" s="58"/>
      <c r="C19" s="59"/>
    </row>
    <row r="20" spans="1:3" x14ac:dyDescent="0.3">
      <c r="A20" s="60"/>
      <c r="B20" s="61"/>
      <c r="C20" s="62"/>
    </row>
  </sheetData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5C405-DEDE-462F-8749-625A1CEC4943}">
  <dimension ref="A2:O218"/>
  <sheetViews>
    <sheetView topLeftCell="A30" zoomScale="85" zoomScaleNormal="85" workbookViewId="0">
      <selection activeCell="G52" sqref="G52"/>
    </sheetView>
  </sheetViews>
  <sheetFormatPr defaultRowHeight="14.4" x14ac:dyDescent="0.3"/>
  <cols>
    <col min="1" max="1" width="12.5546875" bestFit="1" customWidth="1"/>
    <col min="2" max="2" width="19.77734375" bestFit="1" customWidth="1"/>
    <col min="3" max="3" width="15.88671875" customWidth="1"/>
    <col min="4" max="4" width="12.5546875" bestFit="1" customWidth="1"/>
    <col min="5" max="5" width="19.77734375" bestFit="1" customWidth="1"/>
    <col min="6" max="6" width="12" bestFit="1" customWidth="1"/>
    <col min="7" max="7" width="10" bestFit="1" customWidth="1"/>
    <col min="8" max="8" width="20.88671875" bestFit="1" customWidth="1"/>
    <col min="9" max="9" width="16.44140625" bestFit="1" customWidth="1"/>
    <col min="10" max="14" width="12.44140625" bestFit="1" customWidth="1"/>
    <col min="15" max="15" width="11.5546875" bestFit="1" customWidth="1"/>
    <col min="16" max="16" width="10.5546875" bestFit="1" customWidth="1"/>
    <col min="17" max="17" width="11.44140625" bestFit="1" customWidth="1"/>
    <col min="18" max="18" width="10" bestFit="1" customWidth="1"/>
    <col min="19" max="19" width="10.44140625" bestFit="1" customWidth="1"/>
    <col min="20" max="20" width="11.5546875" bestFit="1" customWidth="1"/>
    <col min="21" max="21" width="10" bestFit="1" customWidth="1"/>
    <col min="22" max="22" width="11.33203125" bestFit="1" customWidth="1"/>
    <col min="23" max="23" width="10" bestFit="1" customWidth="1"/>
    <col min="24" max="24" width="14.5546875" bestFit="1" customWidth="1"/>
    <col min="25" max="25" width="12.109375" bestFit="1" customWidth="1"/>
    <col min="26" max="27" width="10" bestFit="1" customWidth="1"/>
    <col min="28" max="28" width="10.33203125" bestFit="1" customWidth="1"/>
    <col min="29" max="29" width="10" bestFit="1" customWidth="1"/>
    <col min="30" max="30" width="12" bestFit="1" customWidth="1"/>
    <col min="31" max="31" width="15.5546875" bestFit="1" customWidth="1"/>
    <col min="32" max="32" width="13.44140625" bestFit="1" customWidth="1"/>
    <col min="33" max="33" width="14.44140625" bestFit="1" customWidth="1"/>
    <col min="34" max="34" width="10" bestFit="1" customWidth="1"/>
    <col min="35" max="35" width="10.5546875" bestFit="1" customWidth="1"/>
    <col min="36" max="36" width="19.6640625" bestFit="1" customWidth="1"/>
    <col min="37" max="37" width="15" bestFit="1" customWidth="1"/>
    <col min="38" max="38" width="13.21875" bestFit="1" customWidth="1"/>
    <col min="39" max="39" width="10" bestFit="1" customWidth="1"/>
    <col min="40" max="40" width="11.109375" bestFit="1" customWidth="1"/>
    <col min="41" max="41" width="12.77734375" bestFit="1" customWidth="1"/>
    <col min="42" max="42" width="13.6640625" bestFit="1" customWidth="1"/>
    <col min="43" max="44" width="10" bestFit="1" customWidth="1"/>
    <col min="45" max="45" width="9" bestFit="1" customWidth="1"/>
    <col min="46" max="46" width="17.44140625" bestFit="1" customWidth="1"/>
    <col min="47" max="47" width="13.88671875" bestFit="1" customWidth="1"/>
    <col min="48" max="48" width="10.77734375" bestFit="1" customWidth="1"/>
    <col min="49" max="49" width="14.21875" bestFit="1" customWidth="1"/>
    <col min="50" max="50" width="11.21875" bestFit="1" customWidth="1"/>
    <col min="51" max="51" width="10" bestFit="1" customWidth="1"/>
    <col min="52" max="52" width="10.5546875" bestFit="1" customWidth="1"/>
    <col min="53" max="53" width="14.109375" bestFit="1" customWidth="1"/>
    <col min="54" max="54" width="10" bestFit="1" customWidth="1"/>
    <col min="55" max="55" width="11.77734375" bestFit="1" customWidth="1"/>
    <col min="56" max="56" width="13.5546875" bestFit="1" customWidth="1"/>
    <col min="57" max="57" width="11.88671875" bestFit="1" customWidth="1"/>
    <col min="58" max="58" width="10.109375" bestFit="1" customWidth="1"/>
    <col min="59" max="59" width="11" bestFit="1" customWidth="1"/>
    <col min="60" max="61" width="10" bestFit="1" customWidth="1"/>
    <col min="62" max="62" width="12.33203125" bestFit="1" customWidth="1"/>
    <col min="63" max="63" width="11.5546875" bestFit="1" customWidth="1"/>
    <col min="64" max="64" width="11.21875" bestFit="1" customWidth="1"/>
    <col min="65" max="65" width="10" bestFit="1" customWidth="1"/>
    <col min="66" max="66" width="11.5546875" bestFit="1" customWidth="1"/>
    <col min="67" max="67" width="11.6640625" bestFit="1" customWidth="1"/>
    <col min="68" max="68" width="10.21875" bestFit="1" customWidth="1"/>
    <col min="69" max="69" width="10" bestFit="1" customWidth="1"/>
    <col min="70" max="70" width="11" bestFit="1" customWidth="1"/>
    <col min="71" max="71" width="10.5546875" bestFit="1" customWidth="1"/>
    <col min="72" max="72" width="14" bestFit="1" customWidth="1"/>
    <col min="73" max="73" width="10" bestFit="1" customWidth="1"/>
    <col min="74" max="74" width="12" bestFit="1" customWidth="1"/>
    <col min="75" max="75" width="11.88671875" bestFit="1" customWidth="1"/>
    <col min="76" max="76" width="12" bestFit="1" customWidth="1"/>
    <col min="77" max="77" width="12.88671875" bestFit="1" customWidth="1"/>
    <col min="78" max="78" width="11" bestFit="1" customWidth="1"/>
    <col min="79" max="82" width="10" bestFit="1" customWidth="1"/>
    <col min="83" max="83" width="11" bestFit="1" customWidth="1"/>
    <col min="84" max="85" width="10" bestFit="1" customWidth="1"/>
    <col min="86" max="86" width="15.21875" bestFit="1" customWidth="1"/>
    <col min="87" max="87" width="10" bestFit="1" customWidth="1"/>
    <col min="88" max="88" width="12.44140625" bestFit="1" customWidth="1"/>
    <col min="89" max="89" width="12.33203125" bestFit="1" customWidth="1"/>
    <col min="90" max="90" width="10.88671875" bestFit="1" customWidth="1"/>
    <col min="91" max="91" width="9" bestFit="1" customWidth="1"/>
    <col min="92" max="92" width="11.33203125" bestFit="1" customWidth="1"/>
    <col min="93" max="93" width="14.5546875" bestFit="1" customWidth="1"/>
    <col min="94" max="94" width="15.88671875" bestFit="1" customWidth="1"/>
    <col min="95" max="95" width="14.33203125" bestFit="1" customWidth="1"/>
    <col min="96" max="96" width="15.33203125" bestFit="1" customWidth="1"/>
    <col min="97" max="98" width="10" bestFit="1" customWidth="1"/>
    <col min="99" max="99" width="11.5546875" bestFit="1" customWidth="1"/>
    <col min="100" max="100" width="14.33203125" bestFit="1" customWidth="1"/>
    <col min="101" max="101" width="10.109375" bestFit="1" customWidth="1"/>
    <col min="102" max="102" width="15.88671875" bestFit="1" customWidth="1"/>
    <col min="103" max="103" width="14.33203125" bestFit="1" customWidth="1"/>
    <col min="104" max="104" width="13.88671875" bestFit="1" customWidth="1"/>
    <col min="105" max="105" width="12.109375" bestFit="1" customWidth="1"/>
    <col min="106" max="106" width="12.5546875" bestFit="1" customWidth="1"/>
    <col min="107" max="107" width="10.6640625" bestFit="1" customWidth="1"/>
    <col min="108" max="109" width="10" bestFit="1" customWidth="1"/>
    <col min="110" max="110" width="12.5546875" bestFit="1" customWidth="1"/>
    <col min="111" max="111" width="11.5546875" bestFit="1" customWidth="1"/>
    <col min="112" max="112" width="15.44140625" bestFit="1" customWidth="1"/>
    <col min="113" max="113" width="10.5546875" bestFit="1" customWidth="1"/>
    <col min="114" max="114" width="10" bestFit="1" customWidth="1"/>
    <col min="115" max="115" width="10.77734375" bestFit="1" customWidth="1"/>
    <col min="116" max="116" width="11.44140625" bestFit="1" customWidth="1"/>
    <col min="117" max="117" width="11" bestFit="1" customWidth="1"/>
    <col min="118" max="118" width="10.88671875" bestFit="1" customWidth="1"/>
    <col min="119" max="119" width="11.21875" bestFit="1" customWidth="1"/>
    <col min="120" max="120" width="10" bestFit="1" customWidth="1"/>
    <col min="121" max="121" width="12.21875" bestFit="1" customWidth="1"/>
    <col min="122" max="126" width="10" bestFit="1" customWidth="1"/>
    <col min="127" max="127" width="12.44140625" bestFit="1" customWidth="1"/>
    <col min="128" max="128" width="15.21875" bestFit="1" customWidth="1"/>
    <col min="129" max="129" width="10" bestFit="1" customWidth="1"/>
    <col min="130" max="130" width="14.21875" bestFit="1" customWidth="1"/>
    <col min="131" max="132" width="10" bestFit="1" customWidth="1"/>
    <col min="133" max="133" width="12" bestFit="1" customWidth="1"/>
    <col min="134" max="136" width="10" bestFit="1" customWidth="1"/>
    <col min="137" max="137" width="11" bestFit="1" customWidth="1"/>
    <col min="138" max="138" width="12.109375" bestFit="1" customWidth="1"/>
    <col min="139" max="139" width="12.44140625" bestFit="1" customWidth="1"/>
    <col min="140" max="140" width="13.5546875" bestFit="1" customWidth="1"/>
    <col min="141" max="141" width="19.5546875" bestFit="1" customWidth="1"/>
    <col min="142" max="142" width="13.88671875" bestFit="1" customWidth="1"/>
    <col min="143" max="143" width="16.88671875" bestFit="1" customWidth="1"/>
    <col min="144" max="144" width="16.77734375" bestFit="1" customWidth="1"/>
    <col min="145" max="145" width="11.109375" bestFit="1" customWidth="1"/>
    <col min="146" max="146" width="14.33203125" bestFit="1" customWidth="1"/>
    <col min="147" max="148" width="13.88671875" bestFit="1" customWidth="1"/>
    <col min="149" max="149" width="10.6640625" bestFit="1" customWidth="1"/>
    <col min="150" max="150" width="14.109375" bestFit="1" customWidth="1"/>
    <col min="151" max="151" width="12.5546875" bestFit="1" customWidth="1"/>
    <col min="152" max="152" width="15.21875" bestFit="1" customWidth="1"/>
    <col min="153" max="154" width="13.77734375" bestFit="1" customWidth="1"/>
    <col min="155" max="155" width="13.5546875" bestFit="1" customWidth="1"/>
    <col min="156" max="156" width="12.5546875" bestFit="1" customWidth="1"/>
    <col min="157" max="157" width="20" bestFit="1" customWidth="1"/>
    <col min="158" max="158" width="15.77734375" bestFit="1" customWidth="1"/>
    <col min="159" max="159" width="16.6640625" bestFit="1" customWidth="1"/>
    <col min="160" max="160" width="13.109375" bestFit="1" customWidth="1"/>
    <col min="161" max="161" width="11.5546875" bestFit="1" customWidth="1"/>
    <col min="162" max="162" width="12.109375" bestFit="1" customWidth="1"/>
    <col min="163" max="163" width="12.44140625" bestFit="1" customWidth="1"/>
    <col min="164" max="164" width="10" bestFit="1" customWidth="1"/>
    <col min="165" max="165" width="11" bestFit="1" customWidth="1"/>
    <col min="166" max="166" width="10" bestFit="1" customWidth="1"/>
    <col min="167" max="167" width="10.5546875" bestFit="1" customWidth="1"/>
    <col min="168" max="168" width="10.33203125" bestFit="1" customWidth="1"/>
    <col min="169" max="170" width="10" bestFit="1" customWidth="1"/>
    <col min="171" max="171" width="13.109375" bestFit="1" customWidth="1"/>
    <col min="172" max="172" width="12.5546875" bestFit="1" customWidth="1"/>
    <col min="173" max="173" width="9.77734375" bestFit="1" customWidth="1"/>
    <col min="174" max="174" width="11.88671875" bestFit="1" customWidth="1"/>
    <col min="175" max="175" width="10" bestFit="1" customWidth="1"/>
    <col min="176" max="176" width="11" bestFit="1" customWidth="1"/>
    <col min="177" max="177" width="14.109375" bestFit="1" customWidth="1"/>
    <col min="178" max="178" width="16.5546875" bestFit="1" customWidth="1"/>
    <col min="179" max="179" width="10" bestFit="1" customWidth="1"/>
    <col min="180" max="180" width="11.6640625" bestFit="1" customWidth="1"/>
    <col min="181" max="181" width="13.109375" bestFit="1" customWidth="1"/>
    <col min="182" max="182" width="10.88671875" bestFit="1" customWidth="1"/>
    <col min="183" max="184" width="14" bestFit="1" customWidth="1"/>
    <col min="185" max="185" width="13.6640625" bestFit="1" customWidth="1"/>
    <col min="186" max="186" width="13.109375" bestFit="1" customWidth="1"/>
    <col min="187" max="187" width="11" bestFit="1" customWidth="1"/>
    <col min="188" max="188" width="10.77734375" bestFit="1" customWidth="1"/>
    <col min="189" max="189" width="12.33203125" bestFit="1" customWidth="1"/>
    <col min="190" max="190" width="12.44140625" bestFit="1" customWidth="1"/>
    <col min="191" max="191" width="11.6640625" bestFit="1" customWidth="1"/>
    <col min="192" max="192" width="11" bestFit="1" customWidth="1"/>
    <col min="193" max="193" width="15.109375" bestFit="1" customWidth="1"/>
    <col min="194" max="194" width="12.21875" bestFit="1" customWidth="1"/>
    <col min="195" max="195" width="9" bestFit="1" customWidth="1"/>
    <col min="196" max="196" width="10" bestFit="1" customWidth="1"/>
    <col min="197" max="197" width="10.44140625" bestFit="1" customWidth="1"/>
    <col min="198" max="198" width="10" bestFit="1" customWidth="1"/>
    <col min="199" max="199" width="14.109375" bestFit="1" customWidth="1"/>
    <col min="200" max="200" width="11.33203125" bestFit="1" customWidth="1"/>
    <col min="201" max="201" width="10.88671875" bestFit="1" customWidth="1"/>
    <col min="202" max="202" width="10" bestFit="1" customWidth="1"/>
    <col min="203" max="203" width="14.5546875" bestFit="1" customWidth="1"/>
    <col min="204" max="204" width="18.5546875" bestFit="1" customWidth="1"/>
    <col min="205" max="205" width="11.77734375" bestFit="1" customWidth="1"/>
    <col min="206" max="206" width="15.44140625" bestFit="1" customWidth="1"/>
    <col min="207" max="207" width="14.5546875" bestFit="1" customWidth="1"/>
    <col min="208" max="208" width="12.5546875" bestFit="1" customWidth="1"/>
    <col min="209" max="209" width="12" bestFit="1" customWidth="1"/>
    <col min="210" max="210" width="15.88671875" bestFit="1" customWidth="1"/>
    <col min="211" max="211" width="15.44140625" bestFit="1" customWidth="1"/>
    <col min="212" max="212" width="10.77734375" bestFit="1" customWidth="1"/>
    <col min="213" max="213" width="14.44140625" bestFit="1" customWidth="1"/>
    <col min="214" max="214" width="11.109375" bestFit="1" customWidth="1"/>
    <col min="215" max="215" width="10.5546875" bestFit="1" customWidth="1"/>
    <col min="216" max="216" width="10" bestFit="1" customWidth="1"/>
    <col min="217" max="217" width="18.5546875" bestFit="1" customWidth="1"/>
    <col min="218" max="218" width="11.6640625" bestFit="1" customWidth="1"/>
    <col min="219" max="219" width="11.33203125" bestFit="1" customWidth="1"/>
    <col min="220" max="220" width="13.5546875" bestFit="1" customWidth="1"/>
    <col min="221" max="221" width="11.44140625" bestFit="1" customWidth="1"/>
    <col min="222" max="222" width="10" bestFit="1" customWidth="1"/>
    <col min="223" max="223" width="10.21875" bestFit="1" customWidth="1"/>
    <col min="224" max="224" width="10" bestFit="1" customWidth="1"/>
    <col min="225" max="225" width="12" bestFit="1" customWidth="1"/>
    <col min="226" max="226" width="10.88671875" bestFit="1" customWidth="1"/>
    <col min="227" max="227" width="13.109375" bestFit="1" customWidth="1"/>
    <col min="228" max="228" width="12.33203125" bestFit="1" customWidth="1"/>
    <col min="229" max="229" width="10.109375" bestFit="1" customWidth="1"/>
    <col min="230" max="230" width="12.21875" bestFit="1" customWidth="1"/>
    <col min="231" max="231" width="17.33203125" bestFit="1" customWidth="1"/>
    <col min="232" max="232" width="14.77734375" bestFit="1" customWidth="1"/>
    <col min="233" max="235" width="10" bestFit="1" customWidth="1"/>
    <col min="236" max="236" width="10.44140625" bestFit="1" customWidth="1"/>
    <col min="237" max="237" width="13.33203125" bestFit="1" customWidth="1"/>
    <col min="238" max="238" width="16" bestFit="1" customWidth="1"/>
    <col min="239" max="239" width="10" bestFit="1" customWidth="1"/>
    <col min="240" max="240" width="15.44140625" bestFit="1" customWidth="1"/>
    <col min="241" max="241" width="15" bestFit="1" customWidth="1"/>
    <col min="242" max="242" width="14.44140625" bestFit="1" customWidth="1"/>
    <col min="243" max="243" width="10.21875" bestFit="1" customWidth="1"/>
    <col min="244" max="244" width="13.33203125" bestFit="1" customWidth="1"/>
    <col min="245" max="245" width="12.21875" bestFit="1" customWidth="1"/>
    <col min="246" max="246" width="14.6640625" bestFit="1" customWidth="1"/>
    <col min="247" max="247" width="15.44140625" bestFit="1" customWidth="1"/>
    <col min="248" max="248" width="11.5546875" bestFit="1" customWidth="1"/>
    <col min="249" max="249" width="15.88671875" bestFit="1" customWidth="1"/>
    <col min="250" max="250" width="15.6640625" bestFit="1" customWidth="1"/>
    <col min="251" max="251" width="10" bestFit="1" customWidth="1"/>
    <col min="252" max="252" width="10.88671875" bestFit="1" customWidth="1"/>
    <col min="253" max="254" width="11.77734375" bestFit="1" customWidth="1"/>
    <col min="255" max="255" width="14.77734375" bestFit="1" customWidth="1"/>
    <col min="256" max="256" width="11.77734375" bestFit="1" customWidth="1"/>
    <col min="257" max="257" width="10.5546875" bestFit="1" customWidth="1"/>
    <col min="258" max="258" width="11.44140625" bestFit="1" customWidth="1"/>
    <col min="259" max="259" width="10" bestFit="1" customWidth="1"/>
    <col min="260" max="260" width="12.44140625" bestFit="1" customWidth="1"/>
    <col min="261" max="261" width="12" bestFit="1" customWidth="1"/>
    <col min="262" max="262" width="12.21875" bestFit="1" customWidth="1"/>
    <col min="263" max="263" width="10.109375" bestFit="1" customWidth="1"/>
    <col min="264" max="264" width="12.109375" bestFit="1" customWidth="1"/>
    <col min="265" max="265" width="11.5546875" bestFit="1" customWidth="1"/>
    <col min="266" max="266" width="12" bestFit="1" customWidth="1"/>
    <col min="267" max="267" width="11.44140625" bestFit="1" customWidth="1"/>
    <col min="268" max="268" width="10" bestFit="1" customWidth="1"/>
    <col min="269" max="269" width="10.109375" bestFit="1" customWidth="1"/>
    <col min="270" max="270" width="13.33203125" bestFit="1" customWidth="1"/>
    <col min="271" max="271" width="12.5546875" bestFit="1" customWidth="1"/>
    <col min="272" max="272" width="16.77734375" bestFit="1" customWidth="1"/>
    <col min="273" max="273" width="11.88671875" bestFit="1" customWidth="1"/>
    <col min="274" max="274" width="14.5546875" bestFit="1" customWidth="1"/>
    <col min="275" max="277" width="10" bestFit="1" customWidth="1"/>
    <col min="278" max="278" width="11.5546875" bestFit="1" customWidth="1"/>
    <col min="279" max="279" width="13.88671875" bestFit="1" customWidth="1"/>
    <col min="280" max="280" width="10.33203125" bestFit="1" customWidth="1"/>
    <col min="281" max="281" width="10" bestFit="1" customWidth="1"/>
    <col min="282" max="282" width="13.5546875" bestFit="1" customWidth="1"/>
    <col min="283" max="283" width="17.44140625" bestFit="1" customWidth="1"/>
    <col min="284" max="284" width="10.5546875" bestFit="1" customWidth="1"/>
    <col min="285" max="285" width="13.109375" bestFit="1" customWidth="1"/>
    <col min="286" max="286" width="15" bestFit="1" customWidth="1"/>
    <col min="287" max="288" width="10" bestFit="1" customWidth="1"/>
    <col min="289" max="289" width="10.44140625" bestFit="1" customWidth="1"/>
    <col min="290" max="290" width="17.44140625" bestFit="1" customWidth="1"/>
    <col min="291" max="291" width="9.21875" bestFit="1" customWidth="1"/>
    <col min="292" max="292" width="12.109375" bestFit="1" customWidth="1"/>
    <col min="293" max="293" width="14.109375" bestFit="1" customWidth="1"/>
    <col min="294" max="294" width="12.77734375" bestFit="1" customWidth="1"/>
    <col min="295" max="295" width="10.88671875" bestFit="1" customWidth="1"/>
    <col min="296" max="296" width="10" bestFit="1" customWidth="1"/>
    <col min="297" max="297" width="14.6640625" bestFit="1" customWidth="1"/>
    <col min="298" max="298" width="11" bestFit="1" customWidth="1"/>
    <col min="299" max="299" width="10" bestFit="1" customWidth="1"/>
    <col min="300" max="300" width="12.109375" bestFit="1" customWidth="1"/>
    <col min="301" max="302" width="10.77734375" bestFit="1" customWidth="1"/>
    <col min="303" max="303" width="12" bestFit="1" customWidth="1"/>
    <col min="304" max="304" width="12.109375" bestFit="1" customWidth="1"/>
    <col min="305" max="305" width="15.6640625" bestFit="1" customWidth="1"/>
    <col min="306" max="306" width="11.109375" bestFit="1" customWidth="1"/>
    <col min="307" max="307" width="10" bestFit="1" customWidth="1"/>
    <col min="308" max="308" width="13.44140625" bestFit="1" customWidth="1"/>
    <col min="309" max="309" width="10.21875" bestFit="1" customWidth="1"/>
    <col min="310" max="310" width="10.109375" bestFit="1" customWidth="1"/>
    <col min="311" max="311" width="10" bestFit="1" customWidth="1"/>
    <col min="312" max="312" width="11.6640625" bestFit="1" customWidth="1"/>
    <col min="313" max="313" width="11.33203125" bestFit="1" customWidth="1"/>
    <col min="314" max="314" width="9.33203125" bestFit="1" customWidth="1"/>
    <col min="315" max="315" width="9.5546875" bestFit="1" customWidth="1"/>
    <col min="316" max="317" width="10" bestFit="1" customWidth="1"/>
    <col min="318" max="318" width="12.44140625" bestFit="1" customWidth="1"/>
    <col min="319" max="319" width="10" bestFit="1" customWidth="1"/>
    <col min="320" max="320" width="11.5546875" bestFit="1" customWidth="1"/>
    <col min="321" max="321" width="12" bestFit="1" customWidth="1"/>
    <col min="322" max="322" width="11.21875" bestFit="1" customWidth="1"/>
    <col min="323" max="323" width="11.5546875" bestFit="1" customWidth="1"/>
    <col min="324" max="324" width="11.77734375" bestFit="1" customWidth="1"/>
    <col min="325" max="325" width="10.21875" bestFit="1" customWidth="1"/>
    <col min="326" max="326" width="9" bestFit="1" customWidth="1"/>
    <col min="327" max="327" width="13.44140625" bestFit="1" customWidth="1"/>
    <col min="328" max="328" width="17.88671875" bestFit="1" customWidth="1"/>
    <col min="329" max="329" width="16.5546875" bestFit="1" customWidth="1"/>
    <col min="330" max="330" width="12.6640625" bestFit="1" customWidth="1"/>
    <col min="331" max="331" width="14.77734375" bestFit="1" customWidth="1"/>
    <col min="332" max="332" width="13.77734375" bestFit="1" customWidth="1"/>
    <col min="333" max="333" width="10" bestFit="1" customWidth="1"/>
    <col min="334" max="334" width="15.33203125" bestFit="1" customWidth="1"/>
    <col min="335" max="335" width="10" bestFit="1" customWidth="1"/>
    <col min="336" max="336" width="12.21875" bestFit="1" customWidth="1"/>
    <col min="337" max="337" width="14.77734375" bestFit="1" customWidth="1"/>
    <col min="338" max="338" width="11.6640625" bestFit="1" customWidth="1"/>
    <col min="339" max="339" width="14.44140625" bestFit="1" customWidth="1"/>
    <col min="340" max="340" width="15.21875" bestFit="1" customWidth="1"/>
    <col min="341" max="341" width="11.5546875" bestFit="1" customWidth="1"/>
    <col min="342" max="342" width="12.5546875" bestFit="1" customWidth="1"/>
    <col min="343" max="343" width="16.6640625" bestFit="1" customWidth="1"/>
    <col min="344" max="344" width="15.21875" bestFit="1" customWidth="1"/>
    <col min="345" max="345" width="11.5546875" bestFit="1" customWidth="1"/>
    <col min="346" max="346" width="11.88671875" bestFit="1" customWidth="1"/>
    <col min="347" max="347" width="10" bestFit="1" customWidth="1"/>
    <col min="348" max="348" width="9" bestFit="1" customWidth="1"/>
    <col min="349" max="349" width="14.5546875" bestFit="1" customWidth="1"/>
    <col min="350" max="350" width="11" bestFit="1" customWidth="1"/>
    <col min="351" max="351" width="16" bestFit="1" customWidth="1"/>
    <col min="352" max="352" width="10" bestFit="1" customWidth="1"/>
    <col min="353" max="353" width="11.88671875" bestFit="1" customWidth="1"/>
    <col min="354" max="354" width="11.21875" bestFit="1" customWidth="1"/>
    <col min="355" max="355" width="9.6640625" bestFit="1" customWidth="1"/>
    <col min="356" max="356" width="10.77734375" bestFit="1" customWidth="1"/>
    <col min="357" max="357" width="10.44140625" bestFit="1" customWidth="1"/>
    <col min="358" max="359" width="10" bestFit="1" customWidth="1"/>
    <col min="360" max="360" width="11.21875" bestFit="1" customWidth="1"/>
    <col min="361" max="361" width="12.109375" bestFit="1" customWidth="1"/>
    <col min="362" max="362" width="10.33203125" bestFit="1" customWidth="1"/>
    <col min="363" max="363" width="12.109375" bestFit="1" customWidth="1"/>
    <col min="364" max="364" width="10" bestFit="1" customWidth="1"/>
    <col min="365" max="365" width="12.109375" bestFit="1" customWidth="1"/>
    <col min="366" max="366" width="10" bestFit="1" customWidth="1"/>
    <col min="367" max="367" width="12.6640625" bestFit="1" customWidth="1"/>
    <col min="368" max="368" width="15.33203125" bestFit="1" customWidth="1"/>
    <col min="369" max="369" width="12.77734375" bestFit="1" customWidth="1"/>
    <col min="370" max="370" width="15.33203125" bestFit="1" customWidth="1"/>
    <col min="371" max="371" width="10" bestFit="1" customWidth="1"/>
    <col min="372" max="372" width="13.5546875" bestFit="1" customWidth="1"/>
    <col min="373" max="373" width="14.33203125" bestFit="1" customWidth="1"/>
    <col min="374" max="374" width="11.109375" bestFit="1" customWidth="1"/>
    <col min="375" max="375" width="15.5546875" bestFit="1" customWidth="1"/>
    <col min="376" max="376" width="13.88671875" bestFit="1" customWidth="1"/>
    <col min="377" max="377" width="10.44140625" bestFit="1" customWidth="1"/>
    <col min="378" max="378" width="16.5546875" bestFit="1" customWidth="1"/>
    <col min="379" max="379" width="15.21875" bestFit="1" customWidth="1"/>
    <col min="380" max="380" width="10.5546875" bestFit="1" customWidth="1"/>
    <col min="381" max="381" width="15" bestFit="1" customWidth="1"/>
    <col min="382" max="382" width="12.88671875" bestFit="1" customWidth="1"/>
    <col min="383" max="383" width="15.21875" bestFit="1" customWidth="1"/>
    <col min="384" max="384" width="11.88671875" bestFit="1" customWidth="1"/>
    <col min="385" max="385" width="10" bestFit="1" customWidth="1"/>
    <col min="386" max="386" width="15.5546875" bestFit="1" customWidth="1"/>
    <col min="387" max="387" width="11" bestFit="1" customWidth="1"/>
    <col min="388" max="388" width="14.88671875" bestFit="1" customWidth="1"/>
    <col min="389" max="389" width="18.21875" bestFit="1" customWidth="1"/>
    <col min="390" max="390" width="15.5546875" bestFit="1" customWidth="1"/>
    <col min="391" max="391" width="19.109375" bestFit="1" customWidth="1"/>
    <col min="392" max="392" width="11.109375" bestFit="1" customWidth="1"/>
    <col min="393" max="393" width="15.21875" bestFit="1" customWidth="1"/>
    <col min="394" max="394" width="13.109375" bestFit="1" customWidth="1"/>
    <col min="395" max="395" width="13.88671875" bestFit="1" customWidth="1"/>
    <col min="396" max="396" width="13.77734375" bestFit="1" customWidth="1"/>
    <col min="397" max="397" width="12.77734375" bestFit="1" customWidth="1"/>
    <col min="398" max="398" width="15.44140625" bestFit="1" customWidth="1"/>
    <col min="399" max="399" width="13.33203125" bestFit="1" customWidth="1"/>
    <col min="400" max="400" width="13.6640625" bestFit="1" customWidth="1"/>
    <col min="401" max="401" width="17.6640625" bestFit="1" customWidth="1"/>
    <col min="402" max="402" width="11.109375" bestFit="1" customWidth="1"/>
    <col min="403" max="403" width="12.21875" bestFit="1" customWidth="1"/>
    <col min="404" max="404" width="9.109375" bestFit="1" customWidth="1"/>
    <col min="405" max="405" width="12.21875" bestFit="1" customWidth="1"/>
    <col min="406" max="406" width="13.88671875" bestFit="1" customWidth="1"/>
    <col min="407" max="407" width="13.21875" bestFit="1" customWidth="1"/>
    <col min="408" max="408" width="14.44140625" bestFit="1" customWidth="1"/>
    <col min="409" max="409" width="17.5546875" bestFit="1" customWidth="1"/>
    <col min="410" max="410" width="10.77734375" bestFit="1" customWidth="1"/>
    <col min="411" max="411" width="10" bestFit="1" customWidth="1"/>
    <col min="412" max="412" width="10.77734375" bestFit="1" customWidth="1"/>
    <col min="413" max="413" width="9" bestFit="1" customWidth="1"/>
    <col min="414" max="414" width="10" bestFit="1" customWidth="1"/>
    <col min="415" max="415" width="11.6640625" bestFit="1" customWidth="1"/>
    <col min="417" max="417" width="10" bestFit="1" customWidth="1"/>
    <col min="418" max="418" width="12.5546875" bestFit="1" customWidth="1"/>
    <col min="419" max="419" width="10.109375" bestFit="1" customWidth="1"/>
    <col min="420" max="420" width="16.6640625" bestFit="1" customWidth="1"/>
    <col min="421" max="421" width="15" bestFit="1" customWidth="1"/>
    <col min="422" max="422" width="14.77734375" bestFit="1" customWidth="1"/>
    <col min="423" max="423" width="10" bestFit="1" customWidth="1"/>
    <col min="424" max="424" width="14.21875" bestFit="1" customWidth="1"/>
    <col min="425" max="425" width="13.77734375" bestFit="1" customWidth="1"/>
    <col min="426" max="426" width="16.5546875" bestFit="1" customWidth="1"/>
    <col min="427" max="427" width="10" bestFit="1" customWidth="1"/>
    <col min="428" max="428" width="16.33203125" bestFit="1" customWidth="1"/>
    <col min="429" max="429" width="10.88671875" bestFit="1" customWidth="1"/>
    <col min="430" max="430" width="15" bestFit="1" customWidth="1"/>
    <col min="431" max="431" width="11.88671875" bestFit="1" customWidth="1"/>
    <col min="432" max="432" width="10" bestFit="1" customWidth="1"/>
    <col min="433" max="433" width="10.44140625" bestFit="1" customWidth="1"/>
    <col min="434" max="434" width="13.21875" bestFit="1" customWidth="1"/>
    <col min="435" max="435" width="12" bestFit="1" customWidth="1"/>
    <col min="436" max="436" width="13.77734375" bestFit="1" customWidth="1"/>
    <col min="437" max="437" width="12.77734375" bestFit="1" customWidth="1"/>
    <col min="438" max="438" width="10.21875" bestFit="1" customWidth="1"/>
    <col min="439" max="439" width="10.5546875" bestFit="1" customWidth="1"/>
    <col min="440" max="440" width="11.44140625" bestFit="1" customWidth="1"/>
    <col min="441" max="441" width="12.44140625" bestFit="1" customWidth="1"/>
    <col min="442" max="442" width="14.6640625" bestFit="1" customWidth="1"/>
    <col min="443" max="443" width="10" bestFit="1" customWidth="1"/>
    <col min="444" max="444" width="11.33203125" bestFit="1" customWidth="1"/>
    <col min="445" max="445" width="10" bestFit="1" customWidth="1"/>
    <col min="446" max="446" width="16.21875" bestFit="1" customWidth="1"/>
    <col min="447" max="447" width="20.88671875" bestFit="1" customWidth="1"/>
    <col min="448" max="448" width="11.33203125" bestFit="1" customWidth="1"/>
    <col min="449" max="449" width="15.109375" bestFit="1" customWidth="1"/>
    <col min="450" max="450" width="16.109375" bestFit="1" customWidth="1"/>
    <col min="451" max="451" width="10" bestFit="1" customWidth="1"/>
    <col min="452" max="452" width="10.6640625" bestFit="1" customWidth="1"/>
    <col min="453" max="453" width="15.88671875" bestFit="1" customWidth="1"/>
    <col min="454" max="454" width="17.21875" bestFit="1" customWidth="1"/>
    <col min="455" max="455" width="12.21875" bestFit="1" customWidth="1"/>
    <col min="456" max="456" width="11.6640625" bestFit="1" customWidth="1"/>
    <col min="457" max="457" width="13.5546875" bestFit="1" customWidth="1"/>
    <col min="458" max="458" width="12.21875" bestFit="1" customWidth="1"/>
    <col min="459" max="459" width="19" bestFit="1" customWidth="1"/>
    <col min="460" max="460" width="12.6640625" bestFit="1" customWidth="1"/>
    <col min="461" max="461" width="11.5546875" bestFit="1" customWidth="1"/>
    <col min="462" max="462" width="13.6640625" bestFit="1" customWidth="1"/>
    <col min="463" max="464" width="10" bestFit="1" customWidth="1"/>
    <col min="465" max="466" width="10.77734375" bestFit="1" customWidth="1"/>
    <col min="467" max="467" width="13.77734375" bestFit="1" customWidth="1"/>
    <col min="468" max="468" width="12.44140625" bestFit="1" customWidth="1"/>
    <col min="469" max="469" width="17" bestFit="1" customWidth="1"/>
    <col min="470" max="470" width="15.109375" bestFit="1" customWidth="1"/>
    <col min="471" max="471" width="13.6640625" bestFit="1" customWidth="1"/>
    <col min="472" max="472" width="10" bestFit="1" customWidth="1"/>
    <col min="473" max="473" width="11" bestFit="1" customWidth="1"/>
    <col min="474" max="474" width="10" bestFit="1" customWidth="1"/>
    <col min="475" max="475" width="11" bestFit="1" customWidth="1"/>
    <col min="476" max="476" width="15" bestFit="1" customWidth="1"/>
    <col min="477" max="477" width="12.5546875" bestFit="1" customWidth="1"/>
    <col min="478" max="478" width="15.6640625" bestFit="1" customWidth="1"/>
    <col min="479" max="479" width="12.21875" bestFit="1" customWidth="1"/>
    <col min="480" max="480" width="10" bestFit="1" customWidth="1"/>
    <col min="481" max="481" width="19.6640625" bestFit="1" customWidth="1"/>
    <col min="482" max="482" width="12.44140625" bestFit="1" customWidth="1"/>
    <col min="483" max="483" width="19.109375" bestFit="1" customWidth="1"/>
    <col min="484" max="484" width="14" bestFit="1" customWidth="1"/>
    <col min="485" max="485" width="10" bestFit="1" customWidth="1"/>
    <col min="486" max="486" width="12" bestFit="1" customWidth="1"/>
  </cols>
  <sheetData>
    <row r="2" spans="1:5" x14ac:dyDescent="0.3">
      <c r="A2" s="25" t="s">
        <v>4008</v>
      </c>
      <c r="B2" s="26"/>
      <c r="C2" s="26"/>
      <c r="D2" s="26"/>
      <c r="E2" s="26"/>
    </row>
    <row r="3" spans="1:5" x14ac:dyDescent="0.3">
      <c r="A3" s="24" t="s">
        <v>3997</v>
      </c>
      <c r="B3" t="s">
        <v>3999</v>
      </c>
    </row>
    <row r="4" spans="1:5" x14ac:dyDescent="0.3">
      <c r="A4" s="5" t="s">
        <v>813</v>
      </c>
      <c r="B4">
        <v>321561.3282999997</v>
      </c>
    </row>
    <row r="5" spans="1:5" x14ac:dyDescent="0.3">
      <c r="A5" s="5" t="s">
        <v>794</v>
      </c>
      <c r="B5">
        <v>379216.04380000016</v>
      </c>
    </row>
    <row r="6" spans="1:5" x14ac:dyDescent="0.3">
      <c r="A6" s="5" t="s">
        <v>789</v>
      </c>
      <c r="B6">
        <v>504311.34800000023</v>
      </c>
    </row>
    <row r="7" spans="1:5" x14ac:dyDescent="0.3">
      <c r="A7" s="5" t="s">
        <v>818</v>
      </c>
      <c r="B7">
        <v>427295.80359999998</v>
      </c>
    </row>
    <row r="8" spans="1:5" x14ac:dyDescent="0.3">
      <c r="A8" s="5" t="s">
        <v>827</v>
      </c>
      <c r="B8">
        <v>542010.17460000049</v>
      </c>
    </row>
    <row r="9" spans="1:5" x14ac:dyDescent="0.3">
      <c r="A9" s="5" t="s">
        <v>3998</v>
      </c>
      <c r="B9">
        <v>2174394.6983000007</v>
      </c>
    </row>
    <row r="12" spans="1:5" x14ac:dyDescent="0.3">
      <c r="A12" s="25" t="s">
        <v>4009</v>
      </c>
      <c r="B12" s="26"/>
      <c r="C12" s="26"/>
    </row>
    <row r="13" spans="1:5" x14ac:dyDescent="0.3">
      <c r="A13" s="24" t="s">
        <v>3997</v>
      </c>
      <c r="B13" t="s">
        <v>4000</v>
      </c>
    </row>
    <row r="14" spans="1:5" x14ac:dyDescent="0.3">
      <c r="A14" s="5" t="s">
        <v>22</v>
      </c>
      <c r="B14">
        <v>125</v>
      </c>
    </row>
    <row r="15" spans="1:5" x14ac:dyDescent="0.3">
      <c r="A15" s="5" t="s">
        <v>34</v>
      </c>
      <c r="B15">
        <v>122</v>
      </c>
    </row>
    <row r="16" spans="1:5" x14ac:dyDescent="0.3">
      <c r="A16" s="5" t="s">
        <v>15</v>
      </c>
      <c r="B16">
        <v>149</v>
      </c>
    </row>
    <row r="17" spans="1:7" x14ac:dyDescent="0.3">
      <c r="A17" s="5" t="s">
        <v>26</v>
      </c>
      <c r="B17">
        <v>104</v>
      </c>
    </row>
    <row r="18" spans="1:7" x14ac:dyDescent="0.3">
      <c r="A18" s="5" t="s">
        <v>3998</v>
      </c>
      <c r="B18">
        <v>500</v>
      </c>
    </row>
    <row r="20" spans="1:7" x14ac:dyDescent="0.3">
      <c r="A20" s="25" t="s">
        <v>4010</v>
      </c>
      <c r="B20" s="26"/>
      <c r="C20" s="26"/>
    </row>
    <row r="21" spans="1:7" x14ac:dyDescent="0.3">
      <c r="A21" s="24" t="s">
        <v>3997</v>
      </c>
      <c r="B21" t="s">
        <v>4001</v>
      </c>
    </row>
    <row r="22" spans="1:7" x14ac:dyDescent="0.3">
      <c r="A22" s="5" t="s">
        <v>13</v>
      </c>
      <c r="B22">
        <v>1123.5805016423351</v>
      </c>
    </row>
    <row r="23" spans="1:7" x14ac:dyDescent="0.3">
      <c r="A23" s="5" t="s">
        <v>9</v>
      </c>
      <c r="B23">
        <v>1043.0868014380537</v>
      </c>
    </row>
    <row r="24" spans="1:7" x14ac:dyDescent="0.3">
      <c r="A24" s="5" t="s">
        <v>3998</v>
      </c>
      <c r="B24">
        <v>1087.1973491500003</v>
      </c>
    </row>
    <row r="26" spans="1:7" x14ac:dyDescent="0.3">
      <c r="A26" s="25" t="s">
        <v>4011</v>
      </c>
      <c r="B26" s="26"/>
      <c r="C26" s="26"/>
      <c r="D26" s="26"/>
      <c r="E26" s="26"/>
      <c r="F26" s="26"/>
      <c r="G26" s="26"/>
    </row>
    <row r="27" spans="1:7" x14ac:dyDescent="0.3">
      <c r="A27" s="24" t="s">
        <v>3999</v>
      </c>
      <c r="B27" s="24" t="s">
        <v>4002</v>
      </c>
    </row>
    <row r="28" spans="1:7" x14ac:dyDescent="0.3">
      <c r="A28" s="24" t="s">
        <v>3997</v>
      </c>
      <c r="B28" t="s">
        <v>13</v>
      </c>
      <c r="C28" t="s">
        <v>9</v>
      </c>
      <c r="D28" t="s">
        <v>3998</v>
      </c>
    </row>
    <row r="29" spans="1:7" x14ac:dyDescent="0.3">
      <c r="A29" s="5" t="s">
        <v>813</v>
      </c>
      <c r="B29">
        <v>178264.11400000006</v>
      </c>
      <c r="C29">
        <v>143297.21430000002</v>
      </c>
      <c r="D29">
        <v>321561.3282999997</v>
      </c>
    </row>
    <row r="30" spans="1:7" x14ac:dyDescent="0.3">
      <c r="A30" s="5" t="s">
        <v>794</v>
      </c>
      <c r="B30">
        <v>223070.93050000005</v>
      </c>
      <c r="C30">
        <v>156145.11329999991</v>
      </c>
      <c r="D30">
        <v>379216.04380000016</v>
      </c>
    </row>
    <row r="31" spans="1:7" x14ac:dyDescent="0.3">
      <c r="A31" s="5" t="s">
        <v>789</v>
      </c>
      <c r="B31">
        <v>285230.39919999999</v>
      </c>
      <c r="C31">
        <v>219080.94880000007</v>
      </c>
      <c r="D31">
        <v>504311.34800000023</v>
      </c>
    </row>
    <row r="32" spans="1:7" x14ac:dyDescent="0.3">
      <c r="A32" s="5" t="s">
        <v>818</v>
      </c>
      <c r="B32">
        <v>219738.59039999993</v>
      </c>
      <c r="C32">
        <v>207557.21320000003</v>
      </c>
      <c r="D32">
        <v>427295.80359999998</v>
      </c>
    </row>
    <row r="33" spans="1:6" x14ac:dyDescent="0.3">
      <c r="A33" s="5" t="s">
        <v>827</v>
      </c>
      <c r="B33">
        <v>325140.19569999992</v>
      </c>
      <c r="C33">
        <v>216869.97890000005</v>
      </c>
      <c r="D33">
        <v>542010.17460000049</v>
      </c>
    </row>
    <row r="34" spans="1:6" x14ac:dyDescent="0.3">
      <c r="A34" s="5" t="s">
        <v>3998</v>
      </c>
      <c r="B34">
        <v>1231444.2297999992</v>
      </c>
      <c r="C34">
        <v>942950.46850000066</v>
      </c>
      <c r="D34">
        <v>2174394.6983000007</v>
      </c>
    </row>
    <row r="37" spans="1:6" x14ac:dyDescent="0.3">
      <c r="A37" s="25" t="s">
        <v>4012</v>
      </c>
      <c r="B37" s="26"/>
      <c r="C37" s="26"/>
      <c r="D37" s="26"/>
      <c r="E37" s="26"/>
    </row>
    <row r="38" spans="1:6" x14ac:dyDescent="0.3">
      <c r="A38" s="24" t="s">
        <v>3997</v>
      </c>
      <c r="B38" t="s">
        <v>4001</v>
      </c>
    </row>
    <row r="39" spans="1:6" x14ac:dyDescent="0.3">
      <c r="A39" s="5" t="s">
        <v>246</v>
      </c>
      <c r="B39">
        <v>588.27193333333332</v>
      </c>
    </row>
    <row r="40" spans="1:6" x14ac:dyDescent="0.3">
      <c r="A40" s="5" t="s">
        <v>11</v>
      </c>
      <c r="B40">
        <v>1089.4526624309394</v>
      </c>
    </row>
    <row r="41" spans="1:6" x14ac:dyDescent="0.3">
      <c r="A41" s="5" t="s">
        <v>3998</v>
      </c>
      <c r="B41">
        <v>1087.1973491500003</v>
      </c>
    </row>
    <row r="44" spans="1:6" x14ac:dyDescent="0.3">
      <c r="A44" s="25" t="s">
        <v>4013</v>
      </c>
      <c r="B44" s="26"/>
      <c r="C44" s="26"/>
      <c r="D44" s="26"/>
      <c r="E44" s="26"/>
      <c r="F44" s="26"/>
    </row>
    <row r="45" spans="1:6" x14ac:dyDescent="0.3">
      <c r="A45" s="24" t="s">
        <v>4003</v>
      </c>
      <c r="B45" s="24" t="s">
        <v>4002</v>
      </c>
    </row>
    <row r="46" spans="1:6" x14ac:dyDescent="0.3">
      <c r="A46" s="24" t="s">
        <v>3997</v>
      </c>
      <c r="B46" t="s">
        <v>1194</v>
      </c>
      <c r="C46" t="s">
        <v>1189</v>
      </c>
      <c r="D46" t="s">
        <v>1191</v>
      </c>
      <c r="E46" t="s">
        <v>3998</v>
      </c>
    </row>
    <row r="47" spans="1:6" x14ac:dyDescent="0.3">
      <c r="A47" s="5" t="s">
        <v>22</v>
      </c>
      <c r="B47">
        <v>165</v>
      </c>
      <c r="C47">
        <v>167</v>
      </c>
      <c r="D47">
        <v>155</v>
      </c>
      <c r="E47">
        <v>487</v>
      </c>
    </row>
    <row r="48" spans="1:6" x14ac:dyDescent="0.3">
      <c r="A48" s="5" t="s">
        <v>34</v>
      </c>
      <c r="B48">
        <v>168</v>
      </c>
      <c r="C48">
        <v>141</v>
      </c>
      <c r="D48">
        <v>160</v>
      </c>
      <c r="E48">
        <v>469</v>
      </c>
    </row>
    <row r="49" spans="1:14" x14ac:dyDescent="0.3">
      <c r="A49" s="5" t="s">
        <v>15</v>
      </c>
      <c r="B49">
        <v>196</v>
      </c>
      <c r="C49">
        <v>204</v>
      </c>
      <c r="D49">
        <v>222</v>
      </c>
      <c r="E49">
        <v>622</v>
      </c>
    </row>
    <row r="50" spans="1:14" x14ac:dyDescent="0.3">
      <c r="A50" s="5" t="s">
        <v>26</v>
      </c>
      <c r="B50">
        <v>131</v>
      </c>
      <c r="C50">
        <v>133</v>
      </c>
      <c r="D50">
        <v>158</v>
      </c>
      <c r="E50">
        <v>422</v>
      </c>
    </row>
    <row r="51" spans="1:14" x14ac:dyDescent="0.3">
      <c r="A51" s="5" t="s">
        <v>3998</v>
      </c>
      <c r="B51">
        <v>660</v>
      </c>
      <c r="C51">
        <v>645</v>
      </c>
      <c r="D51">
        <v>695</v>
      </c>
      <c r="E51">
        <v>2000</v>
      </c>
    </row>
    <row r="54" spans="1:14" x14ac:dyDescent="0.3">
      <c r="A54" s="25" t="s">
        <v>4014</v>
      </c>
      <c r="B54" s="26"/>
      <c r="C54" s="26"/>
      <c r="D54" s="26"/>
      <c r="E54" s="26"/>
    </row>
    <row r="55" spans="1:14" x14ac:dyDescent="0.3">
      <c r="A55" s="24" t="s">
        <v>3997</v>
      </c>
      <c r="B55" t="s">
        <v>4004</v>
      </c>
    </row>
    <row r="56" spans="1:14" x14ac:dyDescent="0.3">
      <c r="A56" s="5" t="s">
        <v>813</v>
      </c>
      <c r="B56">
        <v>46.370000000000005</v>
      </c>
      <c r="H56" s="24" t="s">
        <v>3999</v>
      </c>
      <c r="I56" s="24" t="s">
        <v>4002</v>
      </c>
    </row>
    <row r="57" spans="1:14" x14ac:dyDescent="0.3">
      <c r="A57" s="5" t="s">
        <v>794</v>
      </c>
      <c r="B57">
        <v>48.390000000000008</v>
      </c>
      <c r="H57" s="24" t="s">
        <v>3997</v>
      </c>
      <c r="I57" t="s">
        <v>813</v>
      </c>
      <c r="J57" t="s">
        <v>794</v>
      </c>
      <c r="K57" t="s">
        <v>789</v>
      </c>
      <c r="L57" t="s">
        <v>818</v>
      </c>
      <c r="M57" t="s">
        <v>827</v>
      </c>
      <c r="N57" t="s">
        <v>3998</v>
      </c>
    </row>
    <row r="58" spans="1:14" x14ac:dyDescent="0.3">
      <c r="A58" s="5" t="s">
        <v>789</v>
      </c>
      <c r="B58">
        <v>67.650000000000034</v>
      </c>
      <c r="H58" s="5" t="s">
        <v>13</v>
      </c>
      <c r="I58" s="63">
        <v>178264.11400000006</v>
      </c>
      <c r="J58" s="63">
        <v>223070.93050000005</v>
      </c>
      <c r="K58" s="63">
        <v>285230.39919999999</v>
      </c>
      <c r="L58" s="63">
        <v>219738.59039999993</v>
      </c>
      <c r="M58" s="63">
        <v>325140.19569999992</v>
      </c>
      <c r="N58" s="63">
        <v>1231444.2297999992</v>
      </c>
    </row>
    <row r="59" spans="1:14" x14ac:dyDescent="0.3">
      <c r="A59" s="5" t="s">
        <v>818</v>
      </c>
      <c r="B59">
        <v>61.030000000000015</v>
      </c>
      <c r="H59" s="5" t="s">
        <v>9</v>
      </c>
      <c r="I59" s="63">
        <v>143297.21430000002</v>
      </c>
      <c r="J59" s="63">
        <v>156145.11329999991</v>
      </c>
      <c r="K59" s="63">
        <v>219080.94880000007</v>
      </c>
      <c r="L59" s="63">
        <v>207557.21320000003</v>
      </c>
      <c r="M59" s="63">
        <v>216869.97890000005</v>
      </c>
      <c r="N59" s="63">
        <v>942950.46850000066</v>
      </c>
    </row>
    <row r="60" spans="1:14" x14ac:dyDescent="0.3">
      <c r="A60" s="5" t="s">
        <v>827</v>
      </c>
      <c r="B60">
        <v>72.529999999999959</v>
      </c>
      <c r="H60" s="5" t="s">
        <v>3998</v>
      </c>
      <c r="I60" s="63">
        <v>321561.3282999997</v>
      </c>
      <c r="J60" s="63">
        <v>379216.04380000016</v>
      </c>
      <c r="K60" s="63">
        <v>504311.34800000023</v>
      </c>
      <c r="L60" s="63">
        <v>427295.80359999998</v>
      </c>
      <c r="M60" s="63">
        <v>542010.17460000049</v>
      </c>
      <c r="N60" s="63">
        <v>2174394.6983000007</v>
      </c>
    </row>
    <row r="61" spans="1:14" x14ac:dyDescent="0.3">
      <c r="A61" s="5" t="s">
        <v>3998</v>
      </c>
      <c r="B61">
        <v>295.97000000000008</v>
      </c>
    </row>
    <row r="64" spans="1:14" x14ac:dyDescent="0.3">
      <c r="A64" s="25" t="s">
        <v>4015</v>
      </c>
      <c r="B64" s="25"/>
      <c r="C64" s="25"/>
    </row>
    <row r="65" spans="1:2" x14ac:dyDescent="0.3">
      <c r="A65" s="24" t="s">
        <v>3997</v>
      </c>
      <c r="B65" t="s">
        <v>3999</v>
      </c>
    </row>
    <row r="66" spans="1:2" x14ac:dyDescent="0.3">
      <c r="A66" s="5" t="s">
        <v>1158</v>
      </c>
      <c r="B66">
        <v>93048.140500000009</v>
      </c>
    </row>
    <row r="67" spans="1:2" x14ac:dyDescent="0.3">
      <c r="A67" s="5" t="s">
        <v>1135</v>
      </c>
      <c r="B67">
        <v>118814.11569999999</v>
      </c>
    </row>
    <row r="68" spans="1:2" x14ac:dyDescent="0.3">
      <c r="A68" s="5" t="s">
        <v>1148</v>
      </c>
      <c r="B68">
        <v>158971.46239999999</v>
      </c>
    </row>
    <row r="69" spans="1:2" x14ac:dyDescent="0.3">
      <c r="A69" s="5" t="s">
        <v>1142</v>
      </c>
      <c r="B69">
        <v>114533.79660000003</v>
      </c>
    </row>
    <row r="70" spans="1:2" x14ac:dyDescent="0.3">
      <c r="A70" s="5" t="s">
        <v>1127</v>
      </c>
      <c r="B70">
        <v>98960.807799999995</v>
      </c>
    </row>
    <row r="71" spans="1:2" x14ac:dyDescent="0.3">
      <c r="A71" s="5" t="s">
        <v>1170</v>
      </c>
      <c r="B71">
        <v>111704.9436</v>
      </c>
    </row>
    <row r="72" spans="1:2" x14ac:dyDescent="0.3">
      <c r="A72" s="5" t="s">
        <v>1163</v>
      </c>
      <c r="B72">
        <v>114401.4715</v>
      </c>
    </row>
    <row r="73" spans="1:2" x14ac:dyDescent="0.3">
      <c r="A73" s="5" t="s">
        <v>1139</v>
      </c>
      <c r="B73">
        <v>81343.588899999988</v>
      </c>
    </row>
    <row r="74" spans="1:2" x14ac:dyDescent="0.3">
      <c r="A74" s="5" t="s">
        <v>1176</v>
      </c>
      <c r="B74">
        <v>104313.05449999998</v>
      </c>
    </row>
    <row r="75" spans="1:2" x14ac:dyDescent="0.3">
      <c r="A75" s="5" t="s">
        <v>1155</v>
      </c>
      <c r="B75">
        <v>109791.71519999998</v>
      </c>
    </row>
    <row r="76" spans="1:2" x14ac:dyDescent="0.3">
      <c r="A76" s="5" t="s">
        <v>1173</v>
      </c>
      <c r="B76">
        <v>122176.54709999998</v>
      </c>
    </row>
    <row r="77" spans="1:2" x14ac:dyDescent="0.3">
      <c r="A77" s="5" t="s">
        <v>1132</v>
      </c>
      <c r="B77">
        <v>125011.8285</v>
      </c>
    </row>
    <row r="78" spans="1:2" x14ac:dyDescent="0.3">
      <c r="A78" s="5" t="s">
        <v>1179</v>
      </c>
      <c r="B78">
        <v>94225.72329999994</v>
      </c>
    </row>
    <row r="79" spans="1:2" x14ac:dyDescent="0.3">
      <c r="A79" s="5" t="s">
        <v>1123</v>
      </c>
      <c r="B79">
        <v>101060.60920000002</v>
      </c>
    </row>
    <row r="80" spans="1:2" x14ac:dyDescent="0.3">
      <c r="A80" s="5" t="s">
        <v>1145</v>
      </c>
      <c r="B80">
        <v>108039.34940000001</v>
      </c>
    </row>
    <row r="81" spans="1:3" x14ac:dyDescent="0.3">
      <c r="A81" s="5" t="s">
        <v>1165</v>
      </c>
      <c r="B81">
        <v>106248.28329999997</v>
      </c>
    </row>
    <row r="82" spans="1:3" x14ac:dyDescent="0.3">
      <c r="A82" s="5" t="s">
        <v>1152</v>
      </c>
      <c r="B82">
        <v>110102.39899999999</v>
      </c>
    </row>
    <row r="83" spans="1:3" x14ac:dyDescent="0.3">
      <c r="A83" s="5" t="s">
        <v>1118</v>
      </c>
      <c r="B83">
        <v>85138.555199999988</v>
      </c>
    </row>
    <row r="84" spans="1:3" x14ac:dyDescent="0.3">
      <c r="A84" s="5" t="s">
        <v>1167</v>
      </c>
      <c r="B84">
        <v>99679.086000000025</v>
      </c>
    </row>
    <row r="85" spans="1:3" x14ac:dyDescent="0.3">
      <c r="A85" s="5" t="s">
        <v>1160</v>
      </c>
      <c r="B85">
        <v>116829.22059999997</v>
      </c>
    </row>
    <row r="86" spans="1:3" x14ac:dyDescent="0.3">
      <c r="A86" s="5" t="s">
        <v>3998</v>
      </c>
      <c r="B86">
        <v>2174394.6983000007</v>
      </c>
    </row>
    <row r="90" spans="1:3" x14ac:dyDescent="0.3">
      <c r="A90" s="25" t="s">
        <v>4786</v>
      </c>
      <c r="B90" s="25"/>
      <c r="C90" s="25"/>
    </row>
    <row r="91" spans="1:3" x14ac:dyDescent="0.3">
      <c r="A91" s="24" t="s">
        <v>3997</v>
      </c>
      <c r="B91" t="s">
        <v>3999</v>
      </c>
    </row>
    <row r="92" spans="1:3" x14ac:dyDescent="0.3">
      <c r="A92" s="5" t="s">
        <v>1119</v>
      </c>
      <c r="B92">
        <v>622404.31630000006</v>
      </c>
    </row>
    <row r="93" spans="1:3" x14ac:dyDescent="0.3">
      <c r="A93" s="5" t="s">
        <v>1124</v>
      </c>
      <c r="B93">
        <v>646100.88030000043</v>
      </c>
    </row>
    <row r="94" spans="1:3" x14ac:dyDescent="0.3">
      <c r="A94" s="5" t="s">
        <v>1128</v>
      </c>
      <c r="B94">
        <v>635213.09570000006</v>
      </c>
    </row>
    <row r="95" spans="1:3" x14ac:dyDescent="0.3">
      <c r="A95" s="5" t="s">
        <v>1149</v>
      </c>
      <c r="B95">
        <v>270676.40600000002</v>
      </c>
    </row>
    <row r="96" spans="1:3" x14ac:dyDescent="0.3">
      <c r="A96" s="5" t="s">
        <v>3998</v>
      </c>
      <c r="B96">
        <v>2174394.6983000007</v>
      </c>
    </row>
    <row r="99" spans="1:6" x14ac:dyDescent="0.3">
      <c r="A99" s="25" t="s">
        <v>4787</v>
      </c>
      <c r="B99" s="25"/>
      <c r="C99" s="25"/>
      <c r="D99" s="25"/>
      <c r="E99" s="25"/>
      <c r="F99" s="25"/>
    </row>
    <row r="100" spans="1:6" x14ac:dyDescent="0.3">
      <c r="A100" s="24" t="s">
        <v>4003</v>
      </c>
      <c r="B100" s="24" t="s">
        <v>4002</v>
      </c>
    </row>
    <row r="101" spans="1:6" x14ac:dyDescent="0.3">
      <c r="A101" s="24" t="s">
        <v>3997</v>
      </c>
      <c r="B101" t="s">
        <v>1121</v>
      </c>
      <c r="C101" t="s">
        <v>1137</v>
      </c>
      <c r="D101" t="s">
        <v>1130</v>
      </c>
      <c r="E101" t="s">
        <v>3998</v>
      </c>
    </row>
    <row r="102" spans="1:6" x14ac:dyDescent="0.3">
      <c r="A102" s="5" t="s">
        <v>1119</v>
      </c>
      <c r="B102">
        <v>293</v>
      </c>
      <c r="C102">
        <v>297</v>
      </c>
      <c r="E102">
        <v>590</v>
      </c>
    </row>
    <row r="103" spans="1:6" x14ac:dyDescent="0.3">
      <c r="A103" s="5" t="s">
        <v>1124</v>
      </c>
      <c r="B103">
        <v>299</v>
      </c>
      <c r="C103">
        <v>100</v>
      </c>
      <c r="D103">
        <v>197</v>
      </c>
      <c r="E103">
        <v>596</v>
      </c>
    </row>
    <row r="104" spans="1:6" x14ac:dyDescent="0.3">
      <c r="A104" s="5" t="s">
        <v>1128</v>
      </c>
      <c r="B104">
        <v>96</v>
      </c>
      <c r="C104">
        <v>298</v>
      </c>
      <c r="D104">
        <v>187</v>
      </c>
      <c r="E104">
        <v>581</v>
      </c>
    </row>
    <row r="105" spans="1:6" x14ac:dyDescent="0.3">
      <c r="A105" s="5" t="s">
        <v>1149</v>
      </c>
      <c r="B105">
        <v>106</v>
      </c>
      <c r="C105">
        <v>127</v>
      </c>
      <c r="E105">
        <v>233</v>
      </c>
    </row>
    <row r="106" spans="1:6" x14ac:dyDescent="0.3">
      <c r="A106" s="5" t="s">
        <v>3998</v>
      </c>
      <c r="B106">
        <v>794</v>
      </c>
      <c r="C106">
        <v>822</v>
      </c>
      <c r="D106">
        <v>384</v>
      </c>
      <c r="E106">
        <v>2000</v>
      </c>
    </row>
    <row r="110" spans="1:6" x14ac:dyDescent="0.3">
      <c r="A110" s="25" t="s">
        <v>4788</v>
      </c>
      <c r="B110" s="25"/>
      <c r="C110" s="26"/>
    </row>
    <row r="111" spans="1:6" x14ac:dyDescent="0.3">
      <c r="A111" s="24" t="s">
        <v>3999</v>
      </c>
      <c r="B111" s="24" t="s">
        <v>4002</v>
      </c>
    </row>
    <row r="112" spans="1:6" x14ac:dyDescent="0.3">
      <c r="A112" s="24" t="s">
        <v>3997</v>
      </c>
      <c r="B112" t="s">
        <v>22</v>
      </c>
      <c r="C112" t="s">
        <v>34</v>
      </c>
      <c r="D112" t="s">
        <v>15</v>
      </c>
      <c r="E112" t="s">
        <v>26</v>
      </c>
      <c r="F112" t="s">
        <v>3998</v>
      </c>
    </row>
    <row r="113" spans="1:6" x14ac:dyDescent="0.3">
      <c r="A113" s="5" t="s">
        <v>4005</v>
      </c>
      <c r="B113">
        <v>50501.447599999985</v>
      </c>
      <c r="C113">
        <v>57524.596099999995</v>
      </c>
      <c r="D113">
        <v>69249.322299999985</v>
      </c>
      <c r="E113">
        <v>46537.358500000002</v>
      </c>
      <c r="F113">
        <v>223812.72450000007</v>
      </c>
    </row>
    <row r="114" spans="1:6" x14ac:dyDescent="0.3">
      <c r="A114" s="5" t="s">
        <v>4006</v>
      </c>
      <c r="B114">
        <v>253773.82250000007</v>
      </c>
      <c r="C114">
        <v>257231.51289999991</v>
      </c>
      <c r="D114">
        <v>340385.68949999992</v>
      </c>
      <c r="E114">
        <v>242520.77049999998</v>
      </c>
      <c r="F114">
        <v>1093911.7953999995</v>
      </c>
    </row>
    <row r="115" spans="1:6" x14ac:dyDescent="0.3">
      <c r="A115" s="5" t="s">
        <v>4007</v>
      </c>
      <c r="B115">
        <v>218348.11180000001</v>
      </c>
      <c r="C115">
        <v>202865.94840000002</v>
      </c>
      <c r="D115">
        <v>263981.4892999999</v>
      </c>
      <c r="E115">
        <v>171474.62890000001</v>
      </c>
      <c r="F115">
        <v>856670.17840000056</v>
      </c>
    </row>
    <row r="116" spans="1:6" x14ac:dyDescent="0.3">
      <c r="A116" s="5" t="s">
        <v>3998</v>
      </c>
      <c r="B116">
        <v>522623.38189999986</v>
      </c>
      <c r="C116">
        <v>517622.05739999987</v>
      </c>
      <c r="D116">
        <v>673616.50109999976</v>
      </c>
      <c r="E116">
        <v>460532.75790000043</v>
      </c>
      <c r="F116">
        <v>2174394.6983000007</v>
      </c>
    </row>
    <row r="136" spans="1:4" x14ac:dyDescent="0.3">
      <c r="A136" s="25" t="s">
        <v>4789</v>
      </c>
      <c r="B136" s="25"/>
      <c r="C136" s="25"/>
      <c r="D136" s="25"/>
    </row>
    <row r="137" spans="1:4" x14ac:dyDescent="0.3">
      <c r="A137" s="24" t="s">
        <v>3997</v>
      </c>
      <c r="B137" t="s">
        <v>3999</v>
      </c>
    </row>
    <row r="138" spans="1:4" x14ac:dyDescent="0.3">
      <c r="A138" s="5" t="s">
        <v>1194</v>
      </c>
      <c r="B138">
        <v>702459.41570000001</v>
      </c>
    </row>
    <row r="139" spans="1:4" x14ac:dyDescent="0.3">
      <c r="A139" s="5" t="s">
        <v>1189</v>
      </c>
      <c r="B139">
        <v>715180.71100000048</v>
      </c>
    </row>
    <row r="140" spans="1:4" x14ac:dyDescent="0.3">
      <c r="A140" s="5" t="s">
        <v>1191</v>
      </c>
      <c r="B140">
        <v>756754.57159999991</v>
      </c>
    </row>
    <row r="141" spans="1:4" x14ac:dyDescent="0.3">
      <c r="A141" s="5" t="s">
        <v>3998</v>
      </c>
      <c r="B141">
        <v>2174394.6983000007</v>
      </c>
    </row>
    <row r="145" spans="1:5" x14ac:dyDescent="0.3">
      <c r="A145" s="24" t="s">
        <v>3997</v>
      </c>
      <c r="B145" t="s">
        <v>3999</v>
      </c>
    </row>
    <row r="146" spans="1:5" x14ac:dyDescent="0.3">
      <c r="A146" s="5" t="s">
        <v>4005</v>
      </c>
      <c r="B146">
        <v>223812.72450000007</v>
      </c>
    </row>
    <row r="147" spans="1:5" x14ac:dyDescent="0.3">
      <c r="A147" s="5" t="s">
        <v>4006</v>
      </c>
      <c r="B147">
        <v>1093911.7953999995</v>
      </c>
    </row>
    <row r="148" spans="1:5" x14ac:dyDescent="0.3">
      <c r="A148" s="5" t="s">
        <v>4007</v>
      </c>
      <c r="B148">
        <v>856670.17840000056</v>
      </c>
      <c r="D148" s="24" t="s">
        <v>3997</v>
      </c>
      <c r="E148" t="s">
        <v>3999</v>
      </c>
    </row>
    <row r="149" spans="1:5" x14ac:dyDescent="0.3">
      <c r="A149" s="5" t="s">
        <v>3998</v>
      </c>
      <c r="B149">
        <v>2174394.6983000007</v>
      </c>
      <c r="D149" s="5" t="s">
        <v>813</v>
      </c>
      <c r="E149">
        <v>321561.3282999997</v>
      </c>
    </row>
    <row r="150" spans="1:5" x14ac:dyDescent="0.3">
      <c r="D150" s="5" t="s">
        <v>794</v>
      </c>
      <c r="E150">
        <v>379216.04380000016</v>
      </c>
    </row>
    <row r="151" spans="1:5" x14ac:dyDescent="0.3">
      <c r="D151" s="5" t="s">
        <v>789</v>
      </c>
      <c r="E151">
        <v>504311.34800000023</v>
      </c>
    </row>
    <row r="152" spans="1:5" x14ac:dyDescent="0.3">
      <c r="D152" s="5" t="s">
        <v>818</v>
      </c>
      <c r="E152">
        <v>427295.80359999998</v>
      </c>
    </row>
    <row r="153" spans="1:5" x14ac:dyDescent="0.3">
      <c r="A153" s="24" t="s">
        <v>3997</v>
      </c>
      <c r="B153" t="s">
        <v>3999</v>
      </c>
      <c r="D153" s="5" t="s">
        <v>827</v>
      </c>
      <c r="E153">
        <v>542010.17460000049</v>
      </c>
    </row>
    <row r="154" spans="1:5" x14ac:dyDescent="0.3">
      <c r="A154" s="5" t="s">
        <v>1119</v>
      </c>
      <c r="B154">
        <v>622404.31630000006</v>
      </c>
      <c r="D154" s="5" t="s">
        <v>3998</v>
      </c>
      <c r="E154">
        <v>2174394.6983000007</v>
      </c>
    </row>
    <row r="155" spans="1:5" x14ac:dyDescent="0.3">
      <c r="A155" s="5" t="s">
        <v>1124</v>
      </c>
      <c r="B155">
        <v>646100.88030000043</v>
      </c>
    </row>
    <row r="156" spans="1:5" x14ac:dyDescent="0.3">
      <c r="A156" s="5" t="s">
        <v>1128</v>
      </c>
      <c r="B156">
        <v>635213.09570000006</v>
      </c>
    </row>
    <row r="157" spans="1:5" x14ac:dyDescent="0.3">
      <c r="A157" s="5" t="s">
        <v>1149</v>
      </c>
      <c r="B157">
        <v>270676.40600000002</v>
      </c>
    </row>
    <row r="158" spans="1:5" x14ac:dyDescent="0.3">
      <c r="A158" s="5" t="s">
        <v>3998</v>
      </c>
      <c r="B158">
        <v>2174394.6983000007</v>
      </c>
    </row>
    <row r="162" spans="1:2" x14ac:dyDescent="0.3">
      <c r="A162" s="24" t="s">
        <v>3997</v>
      </c>
      <c r="B162" t="s">
        <v>3999</v>
      </c>
    </row>
    <row r="163" spans="1:2" x14ac:dyDescent="0.3">
      <c r="A163" s="5" t="s">
        <v>246</v>
      </c>
      <c r="B163">
        <v>5294.4474</v>
      </c>
    </row>
    <row r="164" spans="1:2" x14ac:dyDescent="0.3">
      <c r="A164" s="5" t="s">
        <v>11</v>
      </c>
      <c r="B164">
        <v>2169100.2509000003</v>
      </c>
    </row>
    <row r="165" spans="1:2" x14ac:dyDescent="0.3">
      <c r="A165" s="5" t="s">
        <v>3998</v>
      </c>
      <c r="B165">
        <v>2174394.6983000007</v>
      </c>
    </row>
    <row r="169" spans="1:2" x14ac:dyDescent="0.3">
      <c r="A169" s="24" t="s">
        <v>3997</v>
      </c>
      <c r="B169" t="s">
        <v>3999</v>
      </c>
    </row>
    <row r="170" spans="1:2" x14ac:dyDescent="0.3">
      <c r="A170" s="5" t="s">
        <v>22</v>
      </c>
      <c r="B170">
        <v>522623.38189999986</v>
      </c>
    </row>
    <row r="171" spans="1:2" x14ac:dyDescent="0.3">
      <c r="A171" s="5" t="s">
        <v>34</v>
      </c>
      <c r="B171">
        <v>517622.05739999987</v>
      </c>
    </row>
    <row r="172" spans="1:2" x14ac:dyDescent="0.3">
      <c r="A172" s="5" t="s">
        <v>15</v>
      </c>
      <c r="B172">
        <v>673616.50109999976</v>
      </c>
    </row>
    <row r="173" spans="1:2" x14ac:dyDescent="0.3">
      <c r="A173" s="5" t="s">
        <v>26</v>
      </c>
      <c r="B173">
        <v>460532.75790000043</v>
      </c>
    </row>
    <row r="174" spans="1:2" x14ac:dyDescent="0.3">
      <c r="A174" s="5" t="s">
        <v>3998</v>
      </c>
      <c r="B174">
        <v>2174394.6983000007</v>
      </c>
    </row>
    <row r="189" spans="2:15" x14ac:dyDescent="0.3"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</row>
    <row r="190" spans="2:15" x14ac:dyDescent="0.3"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</row>
    <row r="191" spans="2:15" x14ac:dyDescent="0.3"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</row>
    <row r="192" spans="2:15" x14ac:dyDescent="0.3"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</row>
    <row r="193" spans="2:15" x14ac:dyDescent="0.3"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</row>
    <row r="194" spans="2:15" x14ac:dyDescent="0.3"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</row>
    <row r="195" spans="2:15" x14ac:dyDescent="0.3"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</row>
    <row r="196" spans="2:15" x14ac:dyDescent="0.3"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</row>
    <row r="197" spans="2:15" x14ac:dyDescent="0.3"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</row>
    <row r="198" spans="2:15" x14ac:dyDescent="0.3"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</row>
    <row r="199" spans="2:15" x14ac:dyDescent="0.3"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</row>
    <row r="200" spans="2:15" x14ac:dyDescent="0.3"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</row>
    <row r="201" spans="2:15" x14ac:dyDescent="0.3"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</row>
    <row r="202" spans="2:15" x14ac:dyDescent="0.3"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</row>
    <row r="203" spans="2:15" x14ac:dyDescent="0.3"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</row>
    <row r="204" spans="2:15" x14ac:dyDescent="0.3"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</row>
    <row r="205" spans="2:15" x14ac:dyDescent="0.3"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</row>
    <row r="206" spans="2:15" x14ac:dyDescent="0.3"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</row>
    <row r="207" spans="2:15" x14ac:dyDescent="0.3"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</row>
    <row r="208" spans="2:15" x14ac:dyDescent="0.3"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</row>
    <row r="209" spans="2:15" x14ac:dyDescent="0.3"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</row>
    <row r="210" spans="2:15" x14ac:dyDescent="0.3"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</row>
    <row r="211" spans="2:15" x14ac:dyDescent="0.3"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</row>
    <row r="212" spans="2:15" x14ac:dyDescent="0.3"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</row>
    <row r="213" spans="2:15" x14ac:dyDescent="0.3"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</row>
    <row r="214" spans="2:15" x14ac:dyDescent="0.3"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</row>
    <row r="215" spans="2:15" x14ac:dyDescent="0.3"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</row>
    <row r="216" spans="2:15" x14ac:dyDescent="0.3"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</row>
    <row r="217" spans="2:15" x14ac:dyDescent="0.3"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</row>
    <row r="218" spans="2:15" x14ac:dyDescent="0.3"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</row>
  </sheetData>
  <pageMargins left="0.7" right="0.7" top="0.75" bottom="0.75" header="0.3" footer="0.3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FFAD8-7B25-45F4-9AEC-00EBB687ADAC}">
  <dimension ref="A1:AG54"/>
  <sheetViews>
    <sheetView tabSelected="1" zoomScale="70" zoomScaleNormal="70" workbookViewId="0">
      <selection activeCell="AB20" sqref="AB20"/>
    </sheetView>
  </sheetViews>
  <sheetFormatPr defaultRowHeight="14.4" x14ac:dyDescent="0.3"/>
  <sheetData>
    <row r="1" spans="1:33" ht="14.4" customHeight="1" x14ac:dyDescent="0.3">
      <c r="A1" s="53" t="s">
        <v>4790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0"/>
      <c r="Y1" s="50"/>
      <c r="Z1" s="50"/>
      <c r="AA1" s="50"/>
      <c r="AB1" s="50"/>
      <c r="AC1" s="50"/>
      <c r="AD1" s="50"/>
      <c r="AE1" s="50"/>
      <c r="AF1" s="50"/>
      <c r="AG1" s="50"/>
    </row>
    <row r="2" spans="1:33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0"/>
      <c r="Y2" s="50"/>
      <c r="Z2" s="50"/>
      <c r="AA2" s="50"/>
      <c r="AB2" s="50"/>
      <c r="AC2" s="50"/>
      <c r="AD2" s="50"/>
      <c r="AE2" s="50"/>
      <c r="AF2" s="50"/>
      <c r="AG2" s="50"/>
    </row>
    <row r="3" spans="1:33" x14ac:dyDescent="0.3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0"/>
      <c r="Y3" s="50"/>
      <c r="Z3" s="50"/>
      <c r="AA3" s="50"/>
      <c r="AB3" s="50"/>
      <c r="AC3" s="50"/>
      <c r="AD3" s="50"/>
      <c r="AE3" s="50"/>
      <c r="AF3" s="50"/>
      <c r="AG3" s="50"/>
    </row>
    <row r="4" spans="1:33" x14ac:dyDescent="0.3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0"/>
      <c r="Y4" s="50"/>
      <c r="Z4" s="50"/>
      <c r="AA4" s="50"/>
      <c r="AB4" s="50"/>
      <c r="AC4" s="50"/>
      <c r="AD4" s="50"/>
      <c r="AE4" s="50"/>
      <c r="AF4" s="50"/>
      <c r="AG4" s="50"/>
    </row>
    <row r="5" spans="1:33" x14ac:dyDescent="0.3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0"/>
      <c r="Y5" s="50"/>
      <c r="Z5" s="50"/>
      <c r="AA5" s="50"/>
      <c r="AB5" s="50"/>
      <c r="AC5" s="50"/>
      <c r="AD5" s="50"/>
      <c r="AE5" s="50"/>
      <c r="AF5" s="50"/>
      <c r="AG5" s="50"/>
    </row>
    <row r="6" spans="1:33" x14ac:dyDescent="0.3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0"/>
      <c r="Y6" s="50"/>
      <c r="Z6" s="50"/>
      <c r="AA6" s="50"/>
      <c r="AB6" s="50"/>
      <c r="AC6" s="50"/>
      <c r="AD6" s="50"/>
      <c r="AE6" s="50"/>
      <c r="AF6" s="50"/>
      <c r="AG6" s="50"/>
    </row>
    <row r="7" spans="1:33" x14ac:dyDescent="0.3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0"/>
      <c r="Y7" s="50"/>
      <c r="Z7" s="50"/>
      <c r="AA7" s="50"/>
      <c r="AB7" s="50"/>
      <c r="AC7" s="50"/>
      <c r="AD7" s="50"/>
      <c r="AE7" s="50"/>
      <c r="AF7" s="50"/>
      <c r="AG7" s="50"/>
    </row>
    <row r="8" spans="1:33" x14ac:dyDescent="0.3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0"/>
      <c r="Y8" s="50"/>
      <c r="Z8" s="50"/>
      <c r="AA8" s="50"/>
      <c r="AB8" s="50"/>
      <c r="AC8" s="50"/>
      <c r="AD8" s="50"/>
      <c r="AE8" s="50"/>
      <c r="AF8" s="50"/>
      <c r="AG8" s="50"/>
    </row>
    <row r="9" spans="1:33" x14ac:dyDescent="0.3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0"/>
      <c r="Y9" s="50"/>
      <c r="Z9" s="50"/>
      <c r="AA9" s="50"/>
      <c r="AB9" s="50"/>
      <c r="AC9" s="50"/>
      <c r="AD9" s="50"/>
      <c r="AE9" s="50"/>
      <c r="AF9" s="50"/>
      <c r="AG9" s="50"/>
    </row>
    <row r="10" spans="1:33" x14ac:dyDescent="0.3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0"/>
      <c r="Y10" s="50"/>
      <c r="Z10" s="50"/>
      <c r="AA10" s="50"/>
      <c r="AB10" s="50"/>
      <c r="AC10" s="50"/>
      <c r="AD10" s="50"/>
      <c r="AE10" s="50"/>
      <c r="AF10" s="50"/>
      <c r="AG10" s="50"/>
    </row>
    <row r="11" spans="1:33" x14ac:dyDescent="0.3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0"/>
      <c r="Y11" s="50"/>
      <c r="Z11" s="50"/>
      <c r="AA11" s="50"/>
      <c r="AB11" s="50"/>
      <c r="AC11" s="50"/>
      <c r="AD11" s="50"/>
      <c r="AE11" s="50"/>
      <c r="AF11" s="50"/>
      <c r="AG11" s="50"/>
    </row>
    <row r="12" spans="1:33" x14ac:dyDescent="0.3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0"/>
      <c r="Y12" s="50"/>
      <c r="Z12" s="50"/>
      <c r="AA12" s="50"/>
      <c r="AB12" s="50"/>
      <c r="AC12" s="50"/>
      <c r="AD12" s="50"/>
      <c r="AE12" s="50"/>
      <c r="AF12" s="50"/>
      <c r="AG12" s="50"/>
    </row>
    <row r="13" spans="1:33" x14ac:dyDescent="0.3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0"/>
      <c r="Y13" s="50"/>
      <c r="Z13" s="50"/>
      <c r="AA13" s="50"/>
      <c r="AC13" s="50"/>
      <c r="AD13" s="50"/>
      <c r="AE13" s="50"/>
      <c r="AF13" s="50"/>
      <c r="AG13" s="50"/>
    </row>
    <row r="14" spans="1:33" x14ac:dyDescent="0.3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0"/>
      <c r="Y14" s="50"/>
      <c r="Z14" s="50"/>
      <c r="AA14" s="50"/>
      <c r="AB14" s="50"/>
      <c r="AC14" s="50"/>
      <c r="AD14" s="50"/>
      <c r="AE14" s="50"/>
      <c r="AF14" s="50"/>
      <c r="AG14" s="50"/>
    </row>
    <row r="15" spans="1:33" x14ac:dyDescent="0.3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0"/>
      <c r="Y15" s="50"/>
      <c r="Z15" s="50"/>
      <c r="AA15" s="50"/>
      <c r="AB15" s="50"/>
      <c r="AC15" s="50"/>
      <c r="AD15" s="50"/>
      <c r="AE15" s="50"/>
      <c r="AF15" s="50"/>
      <c r="AG15" s="50"/>
    </row>
    <row r="16" spans="1:33" x14ac:dyDescent="0.3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0"/>
      <c r="Y16" s="50"/>
      <c r="Z16" s="50"/>
      <c r="AA16" s="50"/>
      <c r="AB16" s="50"/>
      <c r="AC16" s="50"/>
      <c r="AD16" s="50"/>
      <c r="AE16" s="50"/>
      <c r="AF16" s="50"/>
      <c r="AG16" s="50"/>
    </row>
    <row r="17" spans="1:33" x14ac:dyDescent="0.3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0"/>
      <c r="Y17" s="50"/>
      <c r="Z17" s="50"/>
      <c r="AA17" s="50"/>
      <c r="AB17" s="50"/>
      <c r="AC17" s="50"/>
      <c r="AD17" s="50"/>
      <c r="AE17" s="50"/>
      <c r="AF17" s="50"/>
      <c r="AG17" s="50"/>
    </row>
    <row r="18" spans="1:33" x14ac:dyDescent="0.3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0"/>
      <c r="Y18" s="50"/>
      <c r="Z18" s="50"/>
      <c r="AA18" s="50"/>
      <c r="AB18" s="50"/>
      <c r="AC18" s="50"/>
      <c r="AD18" s="50"/>
      <c r="AE18" s="50"/>
      <c r="AF18" s="50"/>
      <c r="AG18" s="50"/>
    </row>
    <row r="19" spans="1:33" x14ac:dyDescent="0.3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0"/>
      <c r="Y19" s="50"/>
      <c r="Z19" s="50"/>
      <c r="AA19" s="50"/>
      <c r="AB19" s="50"/>
      <c r="AC19" s="50"/>
      <c r="AD19" s="50"/>
      <c r="AE19" s="50"/>
      <c r="AF19" s="50"/>
      <c r="AG19" s="50"/>
    </row>
    <row r="20" spans="1:33" x14ac:dyDescent="0.3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0"/>
      <c r="Y20" s="50"/>
      <c r="Z20" s="50"/>
      <c r="AA20" s="50"/>
      <c r="AB20" s="50"/>
      <c r="AC20" s="50"/>
      <c r="AD20" s="50"/>
      <c r="AE20" s="50"/>
      <c r="AF20" s="50"/>
      <c r="AG20" s="50"/>
    </row>
    <row r="21" spans="1:33" x14ac:dyDescent="0.3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0"/>
      <c r="Y21" s="50"/>
      <c r="Z21" s="50"/>
      <c r="AA21" s="50"/>
      <c r="AB21" s="50"/>
      <c r="AC21" s="50"/>
      <c r="AD21" s="50"/>
      <c r="AE21" s="50"/>
      <c r="AF21" s="50"/>
      <c r="AG21" s="50"/>
    </row>
    <row r="22" spans="1:33" x14ac:dyDescent="0.3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0"/>
      <c r="Y22" s="50"/>
      <c r="Z22" s="50"/>
      <c r="AA22" s="50"/>
      <c r="AB22" s="50"/>
      <c r="AC22" s="50"/>
      <c r="AD22" s="50"/>
      <c r="AE22" s="50"/>
      <c r="AF22" s="50"/>
      <c r="AG22" s="50"/>
    </row>
    <row r="23" spans="1:33" x14ac:dyDescent="0.3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0"/>
      <c r="Y23" s="50"/>
      <c r="Z23" s="50"/>
      <c r="AA23" s="50"/>
      <c r="AB23" s="50"/>
      <c r="AC23" s="50"/>
      <c r="AD23" s="50"/>
      <c r="AE23" s="50"/>
      <c r="AF23" s="50"/>
      <c r="AG23" s="50"/>
    </row>
    <row r="24" spans="1:33" x14ac:dyDescent="0.3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0"/>
      <c r="Y24" s="50"/>
      <c r="Z24" s="50"/>
      <c r="AA24" s="50"/>
      <c r="AB24" s="50"/>
      <c r="AC24" s="50"/>
      <c r="AD24" s="50"/>
      <c r="AE24" s="50"/>
      <c r="AF24" s="50"/>
      <c r="AG24" s="50"/>
    </row>
    <row r="25" spans="1:33" x14ac:dyDescent="0.3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0"/>
      <c r="Y25" s="50"/>
      <c r="Z25" s="50"/>
      <c r="AA25" s="50"/>
      <c r="AB25" s="50"/>
      <c r="AC25" s="50"/>
      <c r="AD25" s="50"/>
      <c r="AE25" s="50"/>
      <c r="AF25" s="50"/>
      <c r="AG25" s="50"/>
    </row>
    <row r="26" spans="1:33" x14ac:dyDescent="0.3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0"/>
      <c r="Y26" s="50"/>
      <c r="Z26" s="50"/>
      <c r="AA26" s="50"/>
      <c r="AB26" s="50"/>
      <c r="AC26" s="50"/>
      <c r="AD26" s="50"/>
      <c r="AE26" s="50"/>
      <c r="AF26" s="50"/>
      <c r="AG26" s="50"/>
    </row>
    <row r="27" spans="1:33" x14ac:dyDescent="0.3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</row>
    <row r="28" spans="1:33" x14ac:dyDescent="0.3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</row>
    <row r="29" spans="1:33" x14ac:dyDescent="0.3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Z29" s="31"/>
    </row>
    <row r="30" spans="1:33" x14ac:dyDescent="0.3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</row>
    <row r="31" spans="1:33" x14ac:dyDescent="0.3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</row>
    <row r="32" spans="1:33" x14ac:dyDescent="0.3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</row>
    <row r="33" spans="1:23" x14ac:dyDescent="0.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</row>
    <row r="34" spans="1:23" x14ac:dyDescent="0.3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</row>
    <row r="35" spans="1:23" x14ac:dyDescent="0.3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</row>
    <row r="36" spans="1:23" x14ac:dyDescent="0.3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</row>
    <row r="37" spans="1:23" x14ac:dyDescent="0.3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</row>
    <row r="38" spans="1:23" x14ac:dyDescent="0.3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</row>
    <row r="39" spans="1:23" x14ac:dyDescent="0.3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</row>
    <row r="40" spans="1:23" x14ac:dyDescent="0.3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</row>
    <row r="41" spans="1:23" x14ac:dyDescent="0.3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</row>
    <row r="42" spans="1:23" x14ac:dyDescent="0.3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</row>
    <row r="43" spans="1:23" x14ac:dyDescent="0.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</row>
    <row r="44" spans="1:23" x14ac:dyDescent="0.3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</row>
    <row r="45" spans="1:23" x14ac:dyDescent="0.3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</row>
    <row r="46" spans="1:23" x14ac:dyDescent="0.3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</row>
    <row r="47" spans="1:23" x14ac:dyDescent="0.3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</row>
    <row r="48" spans="1:23" x14ac:dyDescent="0.3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</row>
    <row r="49" spans="1:23" x14ac:dyDescent="0.3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</row>
    <row r="52" spans="1:23" x14ac:dyDescent="0.3">
      <c r="F52" s="51" t="s">
        <v>4790</v>
      </c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</row>
    <row r="53" spans="1:23" x14ac:dyDescent="0.3"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</row>
    <row r="54" spans="1:23" x14ac:dyDescent="0.3"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</row>
  </sheetData>
  <mergeCells count="2">
    <mergeCell ref="F52:U54"/>
    <mergeCell ref="A1:W4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9CA5-9BE9-4B04-91F6-B62A0FDB03BA}">
  <dimension ref="A9:R94"/>
  <sheetViews>
    <sheetView workbookViewId="0">
      <selection activeCell="R71" sqref="R71"/>
    </sheetView>
  </sheetViews>
  <sheetFormatPr defaultRowHeight="14.4" x14ac:dyDescent="0.3"/>
  <cols>
    <col min="1" max="1" width="19.77734375" bestFit="1" customWidth="1"/>
    <col min="2" max="2" width="21.33203125" customWidth="1"/>
    <col min="3" max="6" width="12" bestFit="1" customWidth="1"/>
  </cols>
  <sheetData>
    <row r="9" spans="1:4" x14ac:dyDescent="0.3">
      <c r="A9" s="25" t="s">
        <v>4009</v>
      </c>
      <c r="B9" s="26"/>
      <c r="C9" s="26"/>
      <c r="D9" s="26"/>
    </row>
    <row r="10" spans="1:4" x14ac:dyDescent="0.3">
      <c r="A10" s="42" t="s">
        <v>3997</v>
      </c>
      <c r="B10" s="42" t="s">
        <v>4000</v>
      </c>
    </row>
    <row r="11" spans="1:4" x14ac:dyDescent="0.3">
      <c r="A11" s="29" t="s">
        <v>22</v>
      </c>
      <c r="B11" s="4">
        <v>125</v>
      </c>
    </row>
    <row r="12" spans="1:4" x14ac:dyDescent="0.3">
      <c r="A12" s="29" t="s">
        <v>34</v>
      </c>
      <c r="B12" s="4">
        <v>122</v>
      </c>
    </row>
    <row r="13" spans="1:4" x14ac:dyDescent="0.3">
      <c r="A13" s="29" t="s">
        <v>15</v>
      </c>
      <c r="B13" s="4">
        <v>149</v>
      </c>
    </row>
    <row r="14" spans="1:4" x14ac:dyDescent="0.3">
      <c r="A14" s="29" t="s">
        <v>26</v>
      </c>
      <c r="B14" s="4">
        <v>104</v>
      </c>
    </row>
    <row r="15" spans="1:4" x14ac:dyDescent="0.3">
      <c r="A15" s="30" t="s">
        <v>3998</v>
      </c>
      <c r="B15" s="41">
        <v>500</v>
      </c>
    </row>
    <row r="24" spans="1:3" x14ac:dyDescent="0.3">
      <c r="A24" s="48" t="s">
        <v>4015</v>
      </c>
      <c r="B24" s="48"/>
      <c r="C24" s="48"/>
    </row>
    <row r="25" spans="1:3" x14ac:dyDescent="0.3">
      <c r="A25" s="40" t="s">
        <v>3997</v>
      </c>
      <c r="B25" s="40" t="s">
        <v>3999</v>
      </c>
    </row>
    <row r="26" spans="1:3" x14ac:dyDescent="0.3">
      <c r="A26" s="28" t="s">
        <v>1158</v>
      </c>
      <c r="B26" s="4">
        <v>93048.140500000009</v>
      </c>
    </row>
    <row r="27" spans="1:3" x14ac:dyDescent="0.3">
      <c r="A27" s="28" t="s">
        <v>1135</v>
      </c>
      <c r="B27" s="4">
        <v>118814.11569999999</v>
      </c>
    </row>
    <row r="28" spans="1:3" x14ac:dyDescent="0.3">
      <c r="A28" s="28" t="s">
        <v>1148</v>
      </c>
      <c r="B28" s="4">
        <v>158971.46239999999</v>
      </c>
    </row>
    <row r="29" spans="1:3" x14ac:dyDescent="0.3">
      <c r="A29" s="28" t="s">
        <v>1142</v>
      </c>
      <c r="B29" s="4">
        <v>114533.79660000003</v>
      </c>
    </row>
    <row r="30" spans="1:3" x14ac:dyDescent="0.3">
      <c r="A30" s="28" t="s">
        <v>1127</v>
      </c>
      <c r="B30" s="4">
        <v>98960.807799999995</v>
      </c>
    </row>
    <row r="31" spans="1:3" x14ac:dyDescent="0.3">
      <c r="A31" s="28" t="s">
        <v>1170</v>
      </c>
      <c r="B31" s="4">
        <v>111704.9436</v>
      </c>
    </row>
    <row r="32" spans="1:3" x14ac:dyDescent="0.3">
      <c r="A32" s="28" t="s">
        <v>1163</v>
      </c>
      <c r="B32" s="4">
        <v>114401.4715</v>
      </c>
    </row>
    <row r="33" spans="1:2" x14ac:dyDescent="0.3">
      <c r="A33" s="28" t="s">
        <v>1139</v>
      </c>
      <c r="B33" s="4">
        <v>81343.588899999988</v>
      </c>
    </row>
    <row r="34" spans="1:2" x14ac:dyDescent="0.3">
      <c r="A34" s="28" t="s">
        <v>1176</v>
      </c>
      <c r="B34" s="4">
        <v>104313.05449999998</v>
      </c>
    </row>
    <row r="35" spans="1:2" x14ac:dyDescent="0.3">
      <c r="A35" s="28" t="s">
        <v>1155</v>
      </c>
      <c r="B35" s="4">
        <v>109791.71519999998</v>
      </c>
    </row>
    <row r="36" spans="1:2" x14ac:dyDescent="0.3">
      <c r="A36" s="28" t="s">
        <v>1173</v>
      </c>
      <c r="B36" s="4">
        <v>122176.54709999998</v>
      </c>
    </row>
    <row r="37" spans="1:2" x14ac:dyDescent="0.3">
      <c r="A37" s="28" t="s">
        <v>1132</v>
      </c>
      <c r="B37" s="4">
        <v>125011.8285</v>
      </c>
    </row>
    <row r="38" spans="1:2" x14ac:dyDescent="0.3">
      <c r="A38" s="28" t="s">
        <v>1179</v>
      </c>
      <c r="B38" s="4">
        <v>94225.72329999994</v>
      </c>
    </row>
    <row r="39" spans="1:2" x14ac:dyDescent="0.3">
      <c r="A39" s="28" t="s">
        <v>1123</v>
      </c>
      <c r="B39" s="4">
        <v>101060.60920000002</v>
      </c>
    </row>
    <row r="40" spans="1:2" x14ac:dyDescent="0.3">
      <c r="A40" s="28" t="s">
        <v>1145</v>
      </c>
      <c r="B40" s="4">
        <v>108039.34940000001</v>
      </c>
    </row>
    <row r="41" spans="1:2" x14ac:dyDescent="0.3">
      <c r="A41" s="28" t="s">
        <v>1165</v>
      </c>
      <c r="B41" s="4">
        <v>106248.28329999997</v>
      </c>
    </row>
    <row r="42" spans="1:2" x14ac:dyDescent="0.3">
      <c r="A42" s="28" t="s">
        <v>1152</v>
      </c>
      <c r="B42" s="4">
        <v>110102.39899999999</v>
      </c>
    </row>
    <row r="43" spans="1:2" x14ac:dyDescent="0.3">
      <c r="A43" s="28" t="s">
        <v>1118</v>
      </c>
      <c r="B43" s="4">
        <v>85138.555199999988</v>
      </c>
    </row>
    <row r="44" spans="1:2" x14ac:dyDescent="0.3">
      <c r="A44" s="28" t="s">
        <v>1167</v>
      </c>
      <c r="B44" s="4">
        <v>99679.086000000025</v>
      </c>
    </row>
    <row r="45" spans="1:2" x14ac:dyDescent="0.3">
      <c r="A45" s="28" t="s">
        <v>1160</v>
      </c>
      <c r="B45" s="4">
        <v>116829.22059999997</v>
      </c>
    </row>
    <row r="46" spans="1:2" x14ac:dyDescent="0.3">
      <c r="A46" s="39" t="s">
        <v>3998</v>
      </c>
      <c r="B46" s="7">
        <v>2174394.6983000007</v>
      </c>
    </row>
    <row r="49" spans="1:18" x14ac:dyDescent="0.3">
      <c r="I49" s="31"/>
      <c r="J49" s="31"/>
      <c r="K49" s="31"/>
      <c r="L49" s="31"/>
      <c r="M49" s="31"/>
      <c r="N49" s="31"/>
      <c r="O49" s="31"/>
      <c r="P49" s="31"/>
      <c r="Q49" s="31"/>
      <c r="R49" s="31"/>
    </row>
    <row r="50" spans="1:18" x14ac:dyDescent="0.3">
      <c r="I50" s="31"/>
      <c r="J50" s="31"/>
      <c r="K50" s="31"/>
      <c r="L50" s="31"/>
      <c r="M50" s="31"/>
      <c r="N50" s="31"/>
      <c r="O50" s="31"/>
      <c r="P50" s="31"/>
      <c r="Q50" s="31"/>
      <c r="R50" s="31"/>
    </row>
    <row r="51" spans="1:18" x14ac:dyDescent="0.3">
      <c r="I51" s="31"/>
      <c r="J51" s="31"/>
      <c r="K51" s="31"/>
      <c r="L51" s="31"/>
      <c r="M51" s="31"/>
      <c r="N51" s="31"/>
      <c r="O51" s="31"/>
      <c r="P51" s="31"/>
      <c r="Q51" s="31"/>
      <c r="R51" s="31"/>
    </row>
    <row r="52" spans="1:18" x14ac:dyDescent="0.3">
      <c r="I52" s="31"/>
      <c r="J52" s="31"/>
      <c r="K52" s="31"/>
      <c r="L52" s="31"/>
      <c r="M52" s="31"/>
      <c r="N52" s="31"/>
      <c r="O52" s="31"/>
      <c r="P52" s="31"/>
      <c r="Q52" s="31"/>
      <c r="R52" s="31"/>
    </row>
    <row r="53" spans="1:18" x14ac:dyDescent="0.3">
      <c r="I53" s="31"/>
      <c r="J53" s="31"/>
      <c r="K53" s="31"/>
      <c r="L53" s="31"/>
      <c r="M53" s="31"/>
      <c r="N53" s="31"/>
      <c r="O53" s="31"/>
      <c r="P53" s="31"/>
      <c r="Q53" s="31"/>
      <c r="R53" s="31"/>
    </row>
    <row r="54" spans="1:18" x14ac:dyDescent="0.3">
      <c r="I54" s="31"/>
      <c r="J54" s="31"/>
      <c r="K54" s="31"/>
      <c r="L54" s="31"/>
      <c r="M54" s="31"/>
      <c r="N54" s="31"/>
      <c r="O54" s="31"/>
      <c r="P54" s="31"/>
      <c r="Q54" s="31"/>
      <c r="R54" s="31"/>
    </row>
    <row r="55" spans="1:18" x14ac:dyDescent="0.3">
      <c r="A55" s="44" t="s">
        <v>4788</v>
      </c>
      <c r="B55" s="44"/>
      <c r="C55" s="45"/>
      <c r="I55" s="31"/>
      <c r="J55" s="31"/>
      <c r="K55" s="31"/>
      <c r="L55" s="31"/>
      <c r="M55" s="31"/>
      <c r="N55" s="31"/>
      <c r="O55" s="31"/>
      <c r="P55" s="31"/>
      <c r="Q55" s="31"/>
      <c r="R55" s="31"/>
    </row>
    <row r="56" spans="1:18" x14ac:dyDescent="0.3">
      <c r="A56" s="43" t="s">
        <v>3999</v>
      </c>
      <c r="B56" s="43" t="s">
        <v>4002</v>
      </c>
      <c r="C56" s="43"/>
      <c r="D56" s="43"/>
      <c r="E56" s="43"/>
      <c r="F56" s="43"/>
      <c r="I56" s="31"/>
      <c r="J56" s="31"/>
      <c r="K56" s="31"/>
      <c r="L56" s="31"/>
      <c r="M56" s="31"/>
      <c r="N56" s="31"/>
      <c r="O56" s="31"/>
      <c r="P56" s="31"/>
      <c r="Q56" s="31"/>
      <c r="R56" s="31"/>
    </row>
    <row r="57" spans="1:18" x14ac:dyDescent="0.3">
      <c r="A57" s="43" t="s">
        <v>3997</v>
      </c>
      <c r="B57" s="43" t="s">
        <v>22</v>
      </c>
      <c r="C57" s="43" t="s">
        <v>34</v>
      </c>
      <c r="D57" s="43" t="s">
        <v>15</v>
      </c>
      <c r="E57" s="43" t="s">
        <v>26</v>
      </c>
      <c r="F57" s="43" t="s">
        <v>3998</v>
      </c>
      <c r="I57" s="31"/>
      <c r="J57" s="31"/>
      <c r="K57" s="31"/>
      <c r="L57" s="31"/>
      <c r="M57" s="31"/>
      <c r="N57" s="31"/>
      <c r="O57" s="31"/>
      <c r="P57" s="31"/>
      <c r="Q57" s="31"/>
      <c r="R57" s="31"/>
    </row>
    <row r="58" spans="1:18" x14ac:dyDescent="0.3">
      <c r="A58" s="32" t="s">
        <v>4005</v>
      </c>
      <c r="B58" s="4">
        <v>50501.447599999985</v>
      </c>
      <c r="C58" s="4">
        <v>57524.596099999995</v>
      </c>
      <c r="D58" s="4">
        <v>69249.322299999985</v>
      </c>
      <c r="E58" s="4">
        <v>46537.358500000002</v>
      </c>
      <c r="F58" s="4">
        <v>223812.72450000007</v>
      </c>
      <c r="I58" s="31"/>
      <c r="J58" s="31"/>
      <c r="K58" s="31"/>
      <c r="L58" s="31"/>
      <c r="M58" s="31"/>
      <c r="N58" s="31"/>
      <c r="O58" s="31"/>
      <c r="P58" s="31"/>
      <c r="Q58" s="31"/>
      <c r="R58" s="31"/>
    </row>
    <row r="59" spans="1:18" x14ac:dyDescent="0.3">
      <c r="A59" s="32" t="s">
        <v>4006</v>
      </c>
      <c r="B59" s="4">
        <v>253773.82250000007</v>
      </c>
      <c r="C59" s="4">
        <v>257231.51289999991</v>
      </c>
      <c r="D59" s="4">
        <v>340385.68949999992</v>
      </c>
      <c r="E59" s="4">
        <v>242520.77049999998</v>
      </c>
      <c r="F59" s="4">
        <v>1093911.7953999995</v>
      </c>
      <c r="I59" s="31"/>
      <c r="J59" s="31"/>
      <c r="K59" s="31"/>
      <c r="L59" s="31"/>
      <c r="M59" s="31"/>
      <c r="N59" s="31"/>
      <c r="O59" s="31"/>
      <c r="P59" s="31"/>
      <c r="Q59" s="31"/>
      <c r="R59" s="31"/>
    </row>
    <row r="60" spans="1:18" x14ac:dyDescent="0.3">
      <c r="A60" s="32" t="s">
        <v>4007</v>
      </c>
      <c r="B60" s="4">
        <v>218348.11180000001</v>
      </c>
      <c r="C60" s="4">
        <v>202865.94840000002</v>
      </c>
      <c r="D60" s="4">
        <v>263981.4892999999</v>
      </c>
      <c r="E60" s="4">
        <v>171474.62890000001</v>
      </c>
      <c r="F60" s="4">
        <v>856670.17840000056</v>
      </c>
      <c r="I60" s="31"/>
      <c r="J60" s="31"/>
      <c r="K60" s="31"/>
      <c r="L60" s="31"/>
      <c r="M60" s="31"/>
      <c r="N60" s="31"/>
      <c r="O60" s="31"/>
      <c r="P60" s="31"/>
      <c r="Q60" s="31"/>
      <c r="R60" s="31"/>
    </row>
    <row r="61" spans="1:18" x14ac:dyDescent="0.3">
      <c r="A61" s="35" t="s">
        <v>3998</v>
      </c>
      <c r="B61" s="36">
        <v>522623.38189999986</v>
      </c>
      <c r="C61" s="36">
        <v>517622.05739999987</v>
      </c>
      <c r="D61" s="36">
        <v>673616.50109999976</v>
      </c>
      <c r="E61" s="36">
        <v>460532.75790000043</v>
      </c>
      <c r="F61" s="36">
        <v>2174394.6983000007</v>
      </c>
      <c r="I61" s="31"/>
      <c r="J61" s="31"/>
      <c r="K61" s="31"/>
      <c r="L61" s="31"/>
      <c r="M61" s="31"/>
      <c r="N61" s="31"/>
      <c r="O61" s="31"/>
      <c r="P61" s="31"/>
      <c r="Q61" s="31"/>
      <c r="R61" s="31"/>
    </row>
    <row r="62" spans="1:18" x14ac:dyDescent="0.3">
      <c r="I62" s="31"/>
      <c r="J62" s="31"/>
      <c r="K62" s="31"/>
      <c r="L62" s="31"/>
      <c r="M62" s="31"/>
      <c r="N62" s="31"/>
      <c r="O62" s="31"/>
      <c r="P62" s="31"/>
      <c r="Q62" s="31"/>
      <c r="R62" s="31"/>
    </row>
    <row r="63" spans="1:18" x14ac:dyDescent="0.3">
      <c r="I63" s="31"/>
      <c r="J63" s="31"/>
      <c r="K63" s="31"/>
      <c r="L63" s="31"/>
      <c r="M63" s="31"/>
      <c r="N63" s="31"/>
      <c r="O63" s="31"/>
      <c r="P63" s="31"/>
      <c r="Q63" s="31"/>
      <c r="R63" s="31"/>
    </row>
    <row r="64" spans="1:18" x14ac:dyDescent="0.3">
      <c r="I64" s="31"/>
      <c r="J64" s="31"/>
      <c r="K64" s="31"/>
      <c r="L64" s="31"/>
      <c r="M64" s="31"/>
      <c r="N64" s="31"/>
      <c r="O64" s="31"/>
      <c r="P64" s="31"/>
      <c r="Q64" s="31"/>
      <c r="R64" s="31"/>
    </row>
    <row r="65" spans="1:18" x14ac:dyDescent="0.3">
      <c r="I65" s="31"/>
      <c r="J65" s="31"/>
      <c r="K65" s="31"/>
      <c r="L65" s="31"/>
      <c r="M65" s="31"/>
      <c r="N65" s="31"/>
      <c r="O65" s="31"/>
      <c r="P65" s="31"/>
      <c r="Q65" s="31"/>
      <c r="R65" s="31"/>
    </row>
    <row r="66" spans="1:18" x14ac:dyDescent="0.3">
      <c r="I66" s="31"/>
      <c r="J66" s="31"/>
      <c r="K66" s="31"/>
      <c r="L66" s="31"/>
      <c r="M66" s="31"/>
      <c r="N66" s="31"/>
      <c r="O66" s="31"/>
      <c r="P66" s="31"/>
      <c r="Q66" s="31"/>
      <c r="R66" s="31"/>
    </row>
    <row r="67" spans="1:18" x14ac:dyDescent="0.3">
      <c r="I67" s="31"/>
      <c r="J67" s="31"/>
      <c r="K67" s="31"/>
      <c r="L67" s="31"/>
      <c r="M67" s="31"/>
      <c r="N67" s="31"/>
      <c r="O67" s="31"/>
      <c r="P67" s="31"/>
      <c r="Q67" s="31"/>
      <c r="R67" s="31"/>
    </row>
    <row r="68" spans="1:18" x14ac:dyDescent="0.3">
      <c r="I68" s="31"/>
      <c r="J68" s="31"/>
      <c r="K68" s="31"/>
      <c r="L68" s="31"/>
      <c r="M68" s="31"/>
      <c r="N68" s="31"/>
      <c r="O68" s="31"/>
      <c r="P68" s="31"/>
      <c r="Q68" s="31"/>
      <c r="R68" s="31"/>
    </row>
    <row r="75" spans="1:18" x14ac:dyDescent="0.3">
      <c r="G75" s="33"/>
      <c r="H75" s="33"/>
      <c r="I75" s="33"/>
      <c r="J75" s="33"/>
      <c r="K75" s="33"/>
      <c r="L75" s="33"/>
      <c r="M75" s="33"/>
      <c r="N75" s="33"/>
      <c r="O75" s="33"/>
      <c r="P75" s="33"/>
    </row>
    <row r="76" spans="1:18" x14ac:dyDescent="0.3">
      <c r="G76" s="33"/>
      <c r="H76" s="33"/>
      <c r="I76" s="33"/>
      <c r="J76" s="33"/>
      <c r="K76" s="33"/>
      <c r="L76" s="33"/>
      <c r="M76" s="33"/>
      <c r="N76" s="33"/>
      <c r="O76" s="33"/>
      <c r="P76" s="33"/>
    </row>
    <row r="77" spans="1:18" x14ac:dyDescent="0.3">
      <c r="G77" s="33"/>
      <c r="H77" s="33"/>
      <c r="I77" s="33"/>
      <c r="J77" s="33"/>
      <c r="K77" s="33"/>
      <c r="L77" s="33"/>
      <c r="M77" s="33"/>
      <c r="N77" s="33"/>
      <c r="O77" s="33"/>
      <c r="P77" s="33"/>
    </row>
    <row r="78" spans="1:18" x14ac:dyDescent="0.3">
      <c r="G78" s="33"/>
      <c r="H78" s="33"/>
      <c r="I78" s="33"/>
      <c r="J78" s="33"/>
      <c r="K78" s="33"/>
      <c r="L78" s="33"/>
      <c r="M78" s="33"/>
      <c r="N78" s="33"/>
      <c r="O78" s="33"/>
      <c r="P78" s="33"/>
    </row>
    <row r="79" spans="1:18" x14ac:dyDescent="0.3">
      <c r="A79" s="47" t="s">
        <v>4789</v>
      </c>
      <c r="B79" s="47"/>
      <c r="C79" s="47"/>
      <c r="D79" s="47"/>
      <c r="G79" s="33"/>
      <c r="H79" s="33"/>
      <c r="I79" s="33"/>
      <c r="J79" s="33"/>
      <c r="K79" s="33"/>
      <c r="L79" s="33"/>
      <c r="M79" s="33"/>
      <c r="N79" s="33"/>
      <c r="O79" s="33"/>
      <c r="P79" s="33"/>
    </row>
    <row r="80" spans="1:18" x14ac:dyDescent="0.3">
      <c r="A80" s="46" t="s">
        <v>3997</v>
      </c>
      <c r="B80" s="46" t="s">
        <v>3999</v>
      </c>
      <c r="G80" s="33"/>
      <c r="H80" s="33"/>
      <c r="I80" s="33"/>
      <c r="J80" s="33"/>
      <c r="K80" s="33"/>
      <c r="L80" s="33"/>
      <c r="M80" s="33"/>
      <c r="N80" s="33"/>
      <c r="O80" s="33"/>
      <c r="P80" s="33"/>
    </row>
    <row r="81" spans="1:16" x14ac:dyDescent="0.3">
      <c r="A81" s="34" t="s">
        <v>1194</v>
      </c>
      <c r="B81" s="4">
        <v>702459.41570000001</v>
      </c>
      <c r="G81" s="33"/>
      <c r="H81" s="33"/>
      <c r="I81" s="33"/>
      <c r="J81" s="33"/>
      <c r="K81" s="33"/>
      <c r="L81" s="33"/>
      <c r="M81" s="33"/>
      <c r="N81" s="33"/>
      <c r="O81" s="33"/>
      <c r="P81" s="33"/>
    </row>
    <row r="82" spans="1:16" x14ac:dyDescent="0.3">
      <c r="A82" s="34" t="s">
        <v>1189</v>
      </c>
      <c r="B82" s="4">
        <v>715180.71100000048</v>
      </c>
      <c r="G82" s="33"/>
      <c r="H82" s="33"/>
      <c r="I82" s="33"/>
      <c r="J82" s="33"/>
      <c r="K82" s="33"/>
      <c r="L82" s="33"/>
      <c r="M82" s="33"/>
      <c r="N82" s="33"/>
      <c r="O82" s="33"/>
      <c r="P82" s="33"/>
    </row>
    <row r="83" spans="1:16" x14ac:dyDescent="0.3">
      <c r="A83" s="34" t="s">
        <v>1191</v>
      </c>
      <c r="B83" s="4">
        <v>756754.57159999991</v>
      </c>
      <c r="G83" s="33"/>
      <c r="H83" s="33"/>
      <c r="I83" s="33"/>
      <c r="J83" s="33"/>
      <c r="K83" s="33"/>
      <c r="L83" s="33"/>
      <c r="M83" s="33"/>
      <c r="N83" s="33"/>
      <c r="O83" s="33"/>
      <c r="P83" s="33"/>
    </row>
    <row r="84" spans="1:16" x14ac:dyDescent="0.3">
      <c r="A84" s="37" t="s">
        <v>3998</v>
      </c>
      <c r="B84" s="38">
        <v>2174394.6983000007</v>
      </c>
      <c r="G84" s="33"/>
      <c r="H84" s="33"/>
      <c r="I84" s="33"/>
      <c r="J84" s="33"/>
      <c r="K84" s="33"/>
      <c r="L84" s="33"/>
      <c r="M84" s="33"/>
      <c r="N84" s="33"/>
      <c r="O84" s="33"/>
      <c r="P84" s="33"/>
    </row>
    <row r="85" spans="1:16" x14ac:dyDescent="0.3">
      <c r="G85" s="33"/>
      <c r="H85" s="33"/>
      <c r="I85" s="33"/>
      <c r="J85" s="33"/>
      <c r="K85" s="33"/>
      <c r="L85" s="33"/>
      <c r="M85" s="33"/>
      <c r="N85" s="33"/>
      <c r="O85" s="33"/>
      <c r="P85" s="33"/>
    </row>
    <row r="86" spans="1:16" x14ac:dyDescent="0.3">
      <c r="G86" s="33"/>
      <c r="H86" s="33"/>
      <c r="I86" s="33"/>
      <c r="J86" s="33"/>
      <c r="K86" s="33"/>
      <c r="L86" s="33"/>
      <c r="M86" s="33"/>
      <c r="N86" s="33"/>
      <c r="O86" s="33"/>
      <c r="P86" s="33"/>
    </row>
    <row r="87" spans="1:16" x14ac:dyDescent="0.3">
      <c r="G87" s="33"/>
      <c r="H87" s="33"/>
      <c r="I87" s="33"/>
      <c r="J87" s="33"/>
      <c r="K87" s="33"/>
      <c r="L87" s="33"/>
      <c r="M87" s="33"/>
      <c r="N87" s="33"/>
      <c r="O87" s="33"/>
      <c r="P87" s="33"/>
    </row>
    <row r="88" spans="1:16" x14ac:dyDescent="0.3">
      <c r="G88" s="33"/>
      <c r="H88" s="33"/>
      <c r="I88" s="33"/>
      <c r="J88" s="33"/>
      <c r="K88" s="33"/>
      <c r="L88" s="33"/>
      <c r="M88" s="33"/>
      <c r="N88" s="33"/>
      <c r="O88" s="33"/>
      <c r="P88" s="33"/>
    </row>
    <row r="89" spans="1:16" x14ac:dyDescent="0.3">
      <c r="G89" s="33"/>
      <c r="H89" s="33"/>
      <c r="I89" s="33"/>
      <c r="J89" s="33"/>
      <c r="K89" s="33"/>
      <c r="L89" s="33"/>
      <c r="M89" s="33"/>
      <c r="N89" s="33"/>
      <c r="O89" s="33"/>
      <c r="P89" s="33"/>
    </row>
    <row r="90" spans="1:16" x14ac:dyDescent="0.3">
      <c r="G90" s="33"/>
      <c r="H90" s="33"/>
      <c r="I90" s="33"/>
      <c r="J90" s="33"/>
      <c r="K90" s="33"/>
      <c r="L90" s="33"/>
      <c r="M90" s="33"/>
      <c r="N90" s="33"/>
      <c r="O90" s="33"/>
      <c r="P90" s="33"/>
    </row>
    <row r="91" spans="1:16" x14ac:dyDescent="0.3">
      <c r="G91" s="33"/>
      <c r="H91" s="33"/>
      <c r="I91" s="33"/>
      <c r="J91" s="33"/>
      <c r="K91" s="33"/>
      <c r="L91" s="33"/>
      <c r="M91" s="33"/>
      <c r="N91" s="33"/>
      <c r="O91" s="33"/>
      <c r="P91" s="33"/>
    </row>
    <row r="92" spans="1:16" x14ac:dyDescent="0.3">
      <c r="G92" s="33"/>
      <c r="H92" s="33"/>
      <c r="I92" s="33"/>
      <c r="J92" s="33"/>
      <c r="K92" s="33"/>
      <c r="L92" s="33"/>
      <c r="M92" s="33"/>
      <c r="N92" s="33"/>
      <c r="O92" s="33"/>
      <c r="P92" s="33"/>
    </row>
    <row r="93" spans="1:16" x14ac:dyDescent="0.3">
      <c r="G93" s="33"/>
      <c r="H93" s="33"/>
      <c r="I93" s="33"/>
      <c r="J93" s="33"/>
      <c r="K93" s="33"/>
      <c r="L93" s="33"/>
      <c r="M93" s="33"/>
      <c r="N93" s="33"/>
      <c r="O93" s="33"/>
      <c r="P93" s="33"/>
    </row>
    <row r="94" spans="1:16" x14ac:dyDescent="0.3">
      <c r="G94" s="33"/>
      <c r="H94" s="33"/>
      <c r="I94" s="33"/>
      <c r="J94" s="33"/>
      <c r="K94" s="33"/>
      <c r="L94" s="33"/>
      <c r="M94" s="33"/>
      <c r="N94" s="33"/>
      <c r="O94" s="33"/>
      <c r="P94" s="33"/>
    </row>
  </sheetData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D5603B-180B-40C6-A754-66D2471436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Customer_Dim</vt:lpstr>
      <vt:lpstr>Product_Dim</vt:lpstr>
      <vt:lpstr>Sales_Fact</vt:lpstr>
      <vt:lpstr>Data cleaning</vt:lpstr>
      <vt:lpstr>productD</vt:lpstr>
      <vt:lpstr>Store_Dim</vt:lpstr>
      <vt:lpstr>salesD</vt:lpstr>
      <vt:lpstr>Logical</vt:lpstr>
      <vt:lpstr>LookUP</vt:lpstr>
      <vt:lpstr>Sheet2</vt:lpstr>
      <vt:lpstr>Pivot Table</vt:lpstr>
      <vt:lpstr>dashboard</vt:lpstr>
      <vt:lpstr>Pivot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akashMR</dc:creator>
  <cp:lastModifiedBy>Akash MR</cp:lastModifiedBy>
  <dcterms:created xsi:type="dcterms:W3CDTF">2015-06-05T18:17:20Z</dcterms:created>
  <dcterms:modified xsi:type="dcterms:W3CDTF">2026-05-31T10:14:53Z</dcterms:modified>
</cp:coreProperties>
</file>