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zhl172\Documents\GitHub\CIST-\CIST1415\"/>
    </mc:Choice>
  </mc:AlternateContent>
  <xr:revisionPtr revIDLastSave="0" documentId="13_ncr:1_{EABCE69E-D288-4F8A-A969-398DC7970975}" xr6:coauthVersionLast="47" xr6:coauthVersionMax="47" xr10:uidLastSave="{00000000-0000-0000-0000-000000000000}"/>
  <bookViews>
    <workbookView xWindow="-110" yWindow="-110" windowWidth="38620" windowHeight="21220" activeTab="1" xr2:uid="{35206E97-F2C6-CE41-B88D-7C83197901D9}"/>
  </bookViews>
  <sheets>
    <sheet name="Default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6" i="2" l="1"/>
  <c r="AC27" i="2"/>
  <c r="AC25" i="2"/>
  <c r="AB25" i="2"/>
  <c r="AB26" i="2"/>
  <c r="AB27" i="2"/>
  <c r="Y25" i="2" a="1"/>
  <c r="Y25" i="2" s="1"/>
  <c r="AA25" i="2" a="1"/>
  <c r="AA25" i="2" s="1"/>
  <c r="AA26" i="2" a="1"/>
  <c r="AA26" i="2" s="1"/>
  <c r="AA27" i="2" a="1"/>
  <c r="AA27" i="2" s="1"/>
  <c r="Z26" i="2" a="1"/>
  <c r="Z26" i="2" s="1"/>
  <c r="Z27" i="2" a="1"/>
  <c r="Z27" i="2" s="1"/>
  <c r="Z25" i="2" a="1"/>
  <c r="Z25" i="2" s="1"/>
  <c r="Y26" i="2" a="1"/>
  <c r="Y26" i="2" s="1"/>
  <c r="Y27" i="2" a="1"/>
  <c r="Y27" i="2" s="1"/>
  <c r="Y10" i="2" l="1" a="1"/>
  <c r="Y10" i="2" s="1"/>
  <c r="K13" i="2"/>
  <c r="K12" i="2"/>
  <c r="K10" i="2"/>
  <c r="K9" i="2"/>
  <c r="K7" i="2"/>
  <c r="K6" i="2"/>
  <c r="K4" i="2"/>
  <c r="K3" i="2"/>
  <c r="AA22" i="2"/>
  <c r="Z22" i="2"/>
  <c r="Y22" i="2"/>
  <c r="X22" i="2"/>
  <c r="AA10" i="2" a="1"/>
  <c r="AA10" i="2" s="1"/>
  <c r="Z10" i="2" a="1"/>
  <c r="Z10" i="2" s="1"/>
  <c r="X10" i="2" a="1"/>
  <c r="X10" i="2" s="1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<sst xmlns="http://schemas.openxmlformats.org/spreadsheetml/2006/main" count="383" uniqueCount="48">
  <si>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</si>
  <si>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</si>
  <si>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</si>
  <si>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</si>
  <si>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</si>
  <si>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</si>
  <si>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</si>
  <si>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</si>
  <si>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</si>
  <si>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</si>
  <si>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</si>
  <si>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</si>
  <si>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</si>
  <si>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</si>
  <si>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</si>
  <si>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</si>
  <si>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</si>
  <si>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</si>
  <si>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</si>
  <si>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</si>
  <si>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</si>
  <si>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</si>
  <si>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</si>
  <si>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</si>
  <si>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</si>
  <si>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</si>
  <si>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</si>
  <si>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</si>
  <si>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</si>
  <si>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</si>
  <si>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</si>
  <si>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Unique</t>
  </si>
  <si>
    <t>Regions</t>
  </si>
  <si>
    <t>Salesmen</t>
  </si>
  <si>
    <t>#</t>
  </si>
  <si>
    <t>Total # of Sale</t>
  </si>
  <si>
    <t>Average # of Sale</t>
  </si>
  <si>
    <t>Total Sale # $</t>
  </si>
  <si>
    <t>Average Sale # $</t>
  </si>
  <si>
    <t>Highest Units</t>
  </si>
  <si>
    <t>Lowest Units</t>
  </si>
  <si>
    <t>Lowest Sale Amount on Single Order</t>
  </si>
  <si>
    <t>Highest Sale Amount on Single Order</t>
  </si>
  <si>
    <t># Managers</t>
  </si>
  <si>
    <t># Salesmen</t>
  </si>
  <si>
    <t># Items</t>
  </si>
  <si>
    <t>Units Sold</t>
  </si>
  <si>
    <t>Sales_Amt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</si>
</sst>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70" formatCode="&quot;$&quot;#,##0.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43" fontId="3" fillId="0" borderId="0" xfId="1" applyFont="1" applyBorder="1" applyAlignment="1">
      <alignment horizontal="left"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/>
    </xf>
    <xf numFmtId="43" fontId="0" fillId="0" borderId="0" xfId="0" applyNumberFormat="1"/>
    <xf numFmtId="0" fontId="5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3" borderId="0" xfId="2"/>
    <xf numFmtId="43" fontId="6" fillId="3" borderId="0" xfId="2" applyNumberFormat="1" applyBorder="1" applyAlignment="1">
      <alignment horizontal="left" vertical="center"/>
    </xf>
    <xf numFmtId="0" fontId="9" fillId="0" borderId="0" xfId="0" applyFont="1"/>
    <xf numFmtId="0" fontId="1" fillId="6" borderId="0" xfId="5"/>
    <xf numFmtId="1" fontId="0" fillId="0" borderId="0" xfId="0" applyNumberFormat="1"/>
    <xf numFmtId="170" fontId="0" fillId="0" borderId="0" xfId="0" applyNumberFormat="1"/>
    <xf numFmtId="0" fontId="8" fillId="5" borderId="2" xfId="4"/>
    <xf numFmtId="0" fontId="7" fillId="4" borderId="0" xfId="3"/>
  </cellXfs>
  <cellStyles count="6">
    <cellStyle name="20% - Accent5" xfId="5" builtinId="46"/>
    <cellStyle name="Comma" xfId="1" builtinId="3"/>
    <cellStyle name="Good" xfId="3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7634259259259263"/>
          <c:w val="0.89019685039370078"/>
          <c:h val="0.63401246719160109"/>
        </c:manualLayout>
      </c:layout>
      <c:lineChart>
        <c:grouping val="standard"/>
        <c:varyColors val="0"/>
        <c:ser>
          <c:idx val="0"/>
          <c:order val="0"/>
          <c:tx>
            <c:v>Units Sold by Date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Analysis!$A$2:$A$44</c:f>
              <c:numCache>
                <c:formatCode>m/d/yy;@</c:formatCode>
                <c:ptCount val="43"/>
                <c:pt idx="0">
                  <c:v>43106</c:v>
                </c:pt>
                <c:pt idx="1">
                  <c:v>43123</c:v>
                </c:pt>
                <c:pt idx="2">
                  <c:v>43140</c:v>
                </c:pt>
                <c:pt idx="3">
                  <c:v>43157</c:v>
                </c:pt>
                <c:pt idx="4">
                  <c:v>43174</c:v>
                </c:pt>
                <c:pt idx="5">
                  <c:v>43191</c:v>
                </c:pt>
                <c:pt idx="6">
                  <c:v>43208</c:v>
                </c:pt>
                <c:pt idx="7">
                  <c:v>43225</c:v>
                </c:pt>
                <c:pt idx="8">
                  <c:v>43242</c:v>
                </c:pt>
                <c:pt idx="9">
                  <c:v>43259</c:v>
                </c:pt>
                <c:pt idx="10">
                  <c:v>43276</c:v>
                </c:pt>
                <c:pt idx="11">
                  <c:v>43293</c:v>
                </c:pt>
                <c:pt idx="12">
                  <c:v>43310</c:v>
                </c:pt>
                <c:pt idx="13">
                  <c:v>43327</c:v>
                </c:pt>
                <c:pt idx="14">
                  <c:v>43344</c:v>
                </c:pt>
                <c:pt idx="15">
                  <c:v>43361</c:v>
                </c:pt>
                <c:pt idx="16">
                  <c:v>43378</c:v>
                </c:pt>
                <c:pt idx="17">
                  <c:v>43395</c:v>
                </c:pt>
                <c:pt idx="18">
                  <c:v>43412</c:v>
                </c:pt>
                <c:pt idx="19">
                  <c:v>43429</c:v>
                </c:pt>
                <c:pt idx="20">
                  <c:v>43446</c:v>
                </c:pt>
                <c:pt idx="21">
                  <c:v>43463</c:v>
                </c:pt>
                <c:pt idx="22">
                  <c:v>43480</c:v>
                </c:pt>
                <c:pt idx="23">
                  <c:v>43497</c:v>
                </c:pt>
                <c:pt idx="24">
                  <c:v>43514</c:v>
                </c:pt>
                <c:pt idx="25">
                  <c:v>43531</c:v>
                </c:pt>
                <c:pt idx="26">
                  <c:v>43548</c:v>
                </c:pt>
                <c:pt idx="27">
                  <c:v>43565</c:v>
                </c:pt>
                <c:pt idx="28">
                  <c:v>43582</c:v>
                </c:pt>
                <c:pt idx="29">
                  <c:v>43599</c:v>
                </c:pt>
                <c:pt idx="30">
                  <c:v>43616</c:v>
                </c:pt>
                <c:pt idx="31">
                  <c:v>43633</c:v>
                </c:pt>
                <c:pt idx="32">
                  <c:v>43650</c:v>
                </c:pt>
                <c:pt idx="33">
                  <c:v>43667</c:v>
                </c:pt>
                <c:pt idx="34">
                  <c:v>43684</c:v>
                </c:pt>
                <c:pt idx="35">
                  <c:v>43701</c:v>
                </c:pt>
                <c:pt idx="36">
                  <c:v>43718</c:v>
                </c:pt>
                <c:pt idx="37">
                  <c:v>43735</c:v>
                </c:pt>
                <c:pt idx="38">
                  <c:v>43752</c:v>
                </c:pt>
                <c:pt idx="39">
                  <c:v>43769</c:v>
                </c:pt>
                <c:pt idx="40">
                  <c:v>43786</c:v>
                </c:pt>
                <c:pt idx="41">
                  <c:v>43803</c:v>
                </c:pt>
                <c:pt idx="42">
                  <c:v>43820</c:v>
                </c:pt>
              </c:numCache>
            </c:numRef>
          </c:cat>
          <c:val>
            <c:numRef>
              <c:f>Analysis!$F$2:$F$44</c:f>
              <c:numCache>
                <c:formatCode>General</c:formatCode>
                <c:ptCount val="43"/>
                <c:pt idx="0">
                  <c:v>95</c:v>
                </c:pt>
                <c:pt idx="1">
                  <c:v>50</c:v>
                </c:pt>
                <c:pt idx="2">
                  <c:v>36</c:v>
                </c:pt>
                <c:pt idx="3">
                  <c:v>27</c:v>
                </c:pt>
                <c:pt idx="4">
                  <c:v>56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  <c:pt idx="8">
                  <c:v>32</c:v>
                </c:pt>
                <c:pt idx="9">
                  <c:v>60</c:v>
                </c:pt>
                <c:pt idx="10">
                  <c:v>90</c:v>
                </c:pt>
                <c:pt idx="11">
                  <c:v>29</c:v>
                </c:pt>
                <c:pt idx="12">
                  <c:v>81</c:v>
                </c:pt>
                <c:pt idx="13">
                  <c:v>35</c:v>
                </c:pt>
                <c:pt idx="14">
                  <c:v>2</c:v>
                </c:pt>
                <c:pt idx="15">
                  <c:v>16</c:v>
                </c:pt>
                <c:pt idx="16">
                  <c:v>28</c:v>
                </c:pt>
                <c:pt idx="17">
                  <c:v>64</c:v>
                </c:pt>
                <c:pt idx="18">
                  <c:v>15</c:v>
                </c:pt>
                <c:pt idx="19">
                  <c:v>96</c:v>
                </c:pt>
                <c:pt idx="20">
                  <c:v>67</c:v>
                </c:pt>
                <c:pt idx="21">
                  <c:v>74</c:v>
                </c:pt>
                <c:pt idx="22">
                  <c:v>46</c:v>
                </c:pt>
                <c:pt idx="23">
                  <c:v>87</c:v>
                </c:pt>
                <c:pt idx="24">
                  <c:v>4</c:v>
                </c:pt>
                <c:pt idx="25">
                  <c:v>7</c:v>
                </c:pt>
                <c:pt idx="26">
                  <c:v>50</c:v>
                </c:pt>
                <c:pt idx="27">
                  <c:v>66</c:v>
                </c:pt>
                <c:pt idx="28">
                  <c:v>96</c:v>
                </c:pt>
                <c:pt idx="29">
                  <c:v>53</c:v>
                </c:pt>
                <c:pt idx="30">
                  <c:v>80</c:v>
                </c:pt>
                <c:pt idx="31">
                  <c:v>5</c:v>
                </c:pt>
                <c:pt idx="32">
                  <c:v>62</c:v>
                </c:pt>
                <c:pt idx="33">
                  <c:v>55</c:v>
                </c:pt>
                <c:pt idx="34">
                  <c:v>42</c:v>
                </c:pt>
                <c:pt idx="35">
                  <c:v>3</c:v>
                </c:pt>
                <c:pt idx="36">
                  <c:v>7</c:v>
                </c:pt>
                <c:pt idx="37">
                  <c:v>76</c:v>
                </c:pt>
                <c:pt idx="38">
                  <c:v>57</c:v>
                </c:pt>
                <c:pt idx="39">
                  <c:v>14</c:v>
                </c:pt>
                <c:pt idx="40">
                  <c:v>11</c:v>
                </c:pt>
                <c:pt idx="41">
                  <c:v>94</c:v>
                </c:pt>
                <c:pt idx="4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CB-402F-8BB6-2A6B28AD9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90576"/>
        <c:axId val="173685584"/>
      </c:lineChart>
      <c:dateAx>
        <c:axId val="173690576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85584"/>
        <c:crosses val="autoZero"/>
        <c:auto val="1"/>
        <c:lblOffset val="100"/>
        <c:baseTimeUnit val="days"/>
      </c:dateAx>
      <c:valAx>
        <c:axId val="1736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9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Sales Amount by Day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Analysis!$A$2:$A$44</c:f>
              <c:numCache>
                <c:formatCode>m/d/yy;@</c:formatCode>
                <c:ptCount val="43"/>
                <c:pt idx="0">
                  <c:v>43106</c:v>
                </c:pt>
                <c:pt idx="1">
                  <c:v>43123</c:v>
                </c:pt>
                <c:pt idx="2">
                  <c:v>43140</c:v>
                </c:pt>
                <c:pt idx="3">
                  <c:v>43157</c:v>
                </c:pt>
                <c:pt idx="4">
                  <c:v>43174</c:v>
                </c:pt>
                <c:pt idx="5">
                  <c:v>43191</c:v>
                </c:pt>
                <c:pt idx="6">
                  <c:v>43208</c:v>
                </c:pt>
                <c:pt idx="7">
                  <c:v>43225</c:v>
                </c:pt>
                <c:pt idx="8">
                  <c:v>43242</c:v>
                </c:pt>
                <c:pt idx="9">
                  <c:v>43259</c:v>
                </c:pt>
                <c:pt idx="10">
                  <c:v>43276</c:v>
                </c:pt>
                <c:pt idx="11">
                  <c:v>43293</c:v>
                </c:pt>
                <c:pt idx="12">
                  <c:v>43310</c:v>
                </c:pt>
                <c:pt idx="13">
                  <c:v>43327</c:v>
                </c:pt>
                <c:pt idx="14">
                  <c:v>43344</c:v>
                </c:pt>
                <c:pt idx="15">
                  <c:v>43361</c:v>
                </c:pt>
                <c:pt idx="16">
                  <c:v>43378</c:v>
                </c:pt>
                <c:pt idx="17">
                  <c:v>43395</c:v>
                </c:pt>
                <c:pt idx="18">
                  <c:v>43412</c:v>
                </c:pt>
                <c:pt idx="19">
                  <c:v>43429</c:v>
                </c:pt>
                <c:pt idx="20">
                  <c:v>43446</c:v>
                </c:pt>
                <c:pt idx="21">
                  <c:v>43463</c:v>
                </c:pt>
                <c:pt idx="22">
                  <c:v>43480</c:v>
                </c:pt>
                <c:pt idx="23">
                  <c:v>43497</c:v>
                </c:pt>
                <c:pt idx="24">
                  <c:v>43514</c:v>
                </c:pt>
                <c:pt idx="25">
                  <c:v>43531</c:v>
                </c:pt>
                <c:pt idx="26">
                  <c:v>43548</c:v>
                </c:pt>
                <c:pt idx="27">
                  <c:v>43565</c:v>
                </c:pt>
                <c:pt idx="28">
                  <c:v>43582</c:v>
                </c:pt>
                <c:pt idx="29">
                  <c:v>43599</c:v>
                </c:pt>
                <c:pt idx="30">
                  <c:v>43616</c:v>
                </c:pt>
                <c:pt idx="31">
                  <c:v>43633</c:v>
                </c:pt>
                <c:pt idx="32">
                  <c:v>43650</c:v>
                </c:pt>
                <c:pt idx="33">
                  <c:v>43667</c:v>
                </c:pt>
                <c:pt idx="34">
                  <c:v>43684</c:v>
                </c:pt>
                <c:pt idx="35">
                  <c:v>43701</c:v>
                </c:pt>
                <c:pt idx="36">
                  <c:v>43718</c:v>
                </c:pt>
                <c:pt idx="37">
                  <c:v>43735</c:v>
                </c:pt>
                <c:pt idx="38">
                  <c:v>43752</c:v>
                </c:pt>
                <c:pt idx="39">
                  <c:v>43769</c:v>
                </c:pt>
                <c:pt idx="40">
                  <c:v>43786</c:v>
                </c:pt>
                <c:pt idx="41">
                  <c:v>43803</c:v>
                </c:pt>
                <c:pt idx="42">
                  <c:v>43820</c:v>
                </c:pt>
              </c:numCache>
            </c:numRef>
          </c:cat>
          <c:val>
            <c:numRef>
              <c:f>Analysis!$H$2:$H$44</c:f>
              <c:numCache>
                <c:formatCode>_(* #,##0.00_);_(* \(#,##0.00\);_(* "-"??_);_(@_)</c:formatCode>
                <c:ptCount val="43"/>
                <c:pt idx="0">
                  <c:v>113810</c:v>
                </c:pt>
                <c:pt idx="1">
                  <c:v>25000</c:v>
                </c:pt>
                <c:pt idx="2">
                  <c:v>43128</c:v>
                </c:pt>
                <c:pt idx="3">
                  <c:v>6075</c:v>
                </c:pt>
                <c:pt idx="4">
                  <c:v>67088</c:v>
                </c:pt>
                <c:pt idx="5">
                  <c:v>30000</c:v>
                </c:pt>
                <c:pt idx="6">
                  <c:v>89850</c:v>
                </c:pt>
                <c:pt idx="7">
                  <c:v>107820</c:v>
                </c:pt>
                <c:pt idx="8">
                  <c:v>38336</c:v>
                </c:pt>
                <c:pt idx="9">
                  <c:v>30000</c:v>
                </c:pt>
                <c:pt idx="10">
                  <c:v>107820</c:v>
                </c:pt>
                <c:pt idx="11">
                  <c:v>14500</c:v>
                </c:pt>
                <c:pt idx="12">
                  <c:v>40500</c:v>
                </c:pt>
                <c:pt idx="13">
                  <c:v>41930</c:v>
                </c:pt>
                <c:pt idx="14">
                  <c:v>250</c:v>
                </c:pt>
                <c:pt idx="15">
                  <c:v>936</c:v>
                </c:pt>
                <c:pt idx="16">
                  <c:v>14000</c:v>
                </c:pt>
                <c:pt idx="17">
                  <c:v>14400</c:v>
                </c:pt>
                <c:pt idx="18">
                  <c:v>3375</c:v>
                </c:pt>
                <c:pt idx="19">
                  <c:v>5616</c:v>
                </c:pt>
                <c:pt idx="20">
                  <c:v>80266</c:v>
                </c:pt>
                <c:pt idx="21">
                  <c:v>4329</c:v>
                </c:pt>
                <c:pt idx="22">
                  <c:v>23000</c:v>
                </c:pt>
                <c:pt idx="23">
                  <c:v>43500</c:v>
                </c:pt>
                <c:pt idx="24">
                  <c:v>2000</c:v>
                </c:pt>
                <c:pt idx="25">
                  <c:v>3500</c:v>
                </c:pt>
                <c:pt idx="26">
                  <c:v>2925</c:v>
                </c:pt>
                <c:pt idx="27">
                  <c:v>79068</c:v>
                </c:pt>
                <c:pt idx="28">
                  <c:v>21600</c:v>
                </c:pt>
                <c:pt idx="29">
                  <c:v>63494</c:v>
                </c:pt>
                <c:pt idx="30">
                  <c:v>40000</c:v>
                </c:pt>
                <c:pt idx="31">
                  <c:v>625</c:v>
                </c:pt>
                <c:pt idx="32">
                  <c:v>3627</c:v>
                </c:pt>
                <c:pt idx="33">
                  <c:v>3217.5</c:v>
                </c:pt>
                <c:pt idx="34">
                  <c:v>2457</c:v>
                </c:pt>
                <c:pt idx="35">
                  <c:v>375</c:v>
                </c:pt>
                <c:pt idx="36">
                  <c:v>8386</c:v>
                </c:pt>
                <c:pt idx="37">
                  <c:v>17100</c:v>
                </c:pt>
                <c:pt idx="38">
                  <c:v>28500</c:v>
                </c:pt>
                <c:pt idx="39">
                  <c:v>16772</c:v>
                </c:pt>
                <c:pt idx="40">
                  <c:v>5500</c:v>
                </c:pt>
                <c:pt idx="41">
                  <c:v>47000</c:v>
                </c:pt>
                <c:pt idx="42">
                  <c:v>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E-4ED1-A8FC-F1C05A7AD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683152"/>
        <c:axId val="2118497792"/>
      </c:lineChart>
      <c:dateAx>
        <c:axId val="1750683152"/>
        <c:scaling>
          <c:orientation val="minMax"/>
        </c:scaling>
        <c:delete val="0"/>
        <c:axPos val="b"/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97792"/>
        <c:crosses val="autoZero"/>
        <c:auto val="1"/>
        <c:lblOffset val="100"/>
        <c:baseTimeUnit val="days"/>
      </c:dateAx>
      <c:valAx>
        <c:axId val="21184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68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Amount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Analysis!$X$25:$X$27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Analysis!$AC$25:$AC$27</c:f>
              <c:numCache>
                <c:formatCode>"$"#,##0.00</c:formatCode>
                <c:ptCount val="3"/>
                <c:pt idx="0">
                  <c:v>321007</c:v>
                </c:pt>
                <c:pt idx="1">
                  <c:v>829769.5</c:v>
                </c:pt>
                <c:pt idx="2">
                  <c:v>154899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28-433D-B303-2C4E98FA468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Units Sold by Region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Analysis!$X$25:$X$27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Analysis!$AB$25:$AB$27</c:f>
              <c:numCache>
                <c:formatCode>General</c:formatCode>
                <c:ptCount val="3"/>
                <c:pt idx="0">
                  <c:v>691</c:v>
                </c:pt>
                <c:pt idx="1">
                  <c:v>1199</c:v>
                </c:pt>
                <c:pt idx="2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D-4188-9B42-5F0C7F6D6B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254000</xdr:colOff>
      <xdr:row>19</xdr:row>
      <xdr:rowOff>155575</xdr:rowOff>
    </xdr:from>
    <xdr:to>
      <xdr:col>21</xdr:col>
      <xdr:colOff>203200</xdr:colOff>
      <xdr:row>33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AC2675-2D69-4C2E-993C-2AFA7CA59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247650</xdr:colOff>
      <xdr:row>5</xdr:row>
      <xdr:rowOff>117475</xdr:rowOff>
    </xdr:from>
    <xdr:to>
      <xdr:col>21</xdr:col>
      <xdr:colOff>196850</xdr:colOff>
      <xdr:row>19</xdr:row>
      <xdr:rowOff>15875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AE1A08-2654-40EA-90DF-3873DF551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215900</xdr:colOff>
      <xdr:row>33</xdr:row>
      <xdr:rowOff>155575</xdr:rowOff>
    </xdr:from>
    <xdr:to>
      <xdr:col>21</xdr:col>
      <xdr:colOff>165100</xdr:colOff>
      <xdr:row>47</xdr:row>
      <xdr:rowOff>73025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8C56D8-7242-4917-AC60-061CE087F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196850</xdr:colOff>
      <xdr:row>48</xdr:row>
      <xdr:rowOff>28575</xdr:rowOff>
    </xdr:from>
    <xdr:to>
      <xdr:col>21</xdr:col>
      <xdr:colOff>146050</xdr:colOff>
      <xdr:row>62</xdr:row>
      <xdr:rowOff>15875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26211F-5EF9-4182-8069-7ACAA3244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A8BD-4E3C-B749-965D-AAF1B9598268}">
  <dimension ref="A1:H44"/>
  <sheetViews>
    <sheetView workbookViewId="0">
      <selection activeCell="D30" sqref="A1:H44"/>
    </sheetView>
  </sheetViews>
  <sheetFormatPr defaultColWidth="10.6640625" defaultRowHeight="15.5" x14ac:dyDescent="0.35"/>
  <cols>
    <col min="1" max="1" width="8.83203125" bestFit="1" customWidth="1"/>
    <col min="2" max="2" width="6.25" bestFit="1" customWidth="1"/>
    <col min="3" max="3" width="8" bestFit="1" customWidth="1"/>
    <col min="4" max="4" width="8.6640625" bestFit="1" customWidth="1"/>
    <col min="5" max="5" width="11.6640625" bestFit="1" customWidth="1"/>
    <col min="6" max="6" width="4.6640625" bestFit="1" customWidth="1"/>
    <col min="7" max="7" width="9.75" bestFit="1" customWidth="1"/>
    <col min="8" max="8" width="10.9140625" bestFit="1" customWidth="1"/>
  </cols>
  <sheetData>
    <row r="1" spans="1:8" ht="16" thickBot="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</row>
    <row r="2" spans="1:8" ht="16" thickBot="1" x14ac:dyDescent="0.4">
      <c r="A2" s="2">
        <v>43106</v>
      </c>
      <c r="B2" s="3" t="s">
        <v>8</v>
      </c>
      <c r="C2" s="4" t="s">
        <v>9</v>
      </c>
      <c r="D2" s="5" t="s">
        <v>10</v>
      </c>
      <c r="E2" s="6" t="s">
        <v>11</v>
      </c>
      <c r="F2" s="3">
        <v>95</v>
      </c>
      <c r="G2" s="1">
        <v>1198</v>
      </c>
      <c r="H2" s="7">
        <f>F2*G2</f>
        <v>113810</v>
      </c>
    </row>
    <row r="3" spans="1:8" ht="16" thickBot="1" x14ac:dyDescent="0.4">
      <c r="A3" s="2">
        <v>43123</v>
      </c>
      <c r="B3" s="3" t="s">
        <v>12</v>
      </c>
      <c r="C3" s="4" t="s">
        <v>13</v>
      </c>
      <c r="D3" s="5" t="s">
        <v>14</v>
      </c>
      <c r="E3" s="6" t="s">
        <v>15</v>
      </c>
      <c r="F3" s="3">
        <v>50</v>
      </c>
      <c r="G3" s="1">
        <v>500</v>
      </c>
      <c r="H3" s="7">
        <f t="shared" ref="H3:H44" si="0">F3*G3</f>
        <v>25000</v>
      </c>
    </row>
    <row r="4" spans="1:8" ht="16" thickBot="1" x14ac:dyDescent="0.4">
      <c r="A4" s="2">
        <v>43140</v>
      </c>
      <c r="B4" s="3" t="s">
        <v>12</v>
      </c>
      <c r="C4" s="4" t="s">
        <v>13</v>
      </c>
      <c r="D4" s="5" t="s">
        <v>16</v>
      </c>
      <c r="E4" s="6" t="s">
        <v>11</v>
      </c>
      <c r="F4" s="3">
        <v>36</v>
      </c>
      <c r="G4" s="1">
        <v>1198</v>
      </c>
      <c r="H4" s="7">
        <f t="shared" si="0"/>
        <v>43128</v>
      </c>
    </row>
    <row r="5" spans="1:8" ht="16" thickBot="1" x14ac:dyDescent="0.4">
      <c r="A5" s="2">
        <v>43157</v>
      </c>
      <c r="B5" s="3" t="s">
        <v>12</v>
      </c>
      <c r="C5" s="4" t="s">
        <v>17</v>
      </c>
      <c r="D5" s="5" t="s">
        <v>18</v>
      </c>
      <c r="E5" s="6" t="s">
        <v>19</v>
      </c>
      <c r="F5" s="3">
        <v>27</v>
      </c>
      <c r="G5" s="1">
        <v>225</v>
      </c>
      <c r="H5" s="7">
        <f t="shared" si="0"/>
        <v>6075</v>
      </c>
    </row>
    <row r="6" spans="1:8" ht="16" thickBot="1" x14ac:dyDescent="0.4">
      <c r="A6" s="2">
        <v>43174</v>
      </c>
      <c r="B6" s="3" t="s">
        <v>20</v>
      </c>
      <c r="C6" s="4" t="s">
        <v>17</v>
      </c>
      <c r="D6" s="5" t="s">
        <v>21</v>
      </c>
      <c r="E6" s="6" t="s">
        <v>11</v>
      </c>
      <c r="F6" s="3">
        <v>56</v>
      </c>
      <c r="G6" s="1">
        <v>1198</v>
      </c>
      <c r="H6" s="7">
        <f t="shared" si="0"/>
        <v>67088</v>
      </c>
    </row>
    <row r="7" spans="1:8" ht="16" thickBot="1" x14ac:dyDescent="0.4">
      <c r="A7" s="2">
        <v>43191</v>
      </c>
      <c r="B7" s="3" t="s">
        <v>8</v>
      </c>
      <c r="C7" s="4" t="s">
        <v>9</v>
      </c>
      <c r="D7" s="5" t="s">
        <v>10</v>
      </c>
      <c r="E7" s="6" t="s">
        <v>15</v>
      </c>
      <c r="F7" s="3">
        <v>60</v>
      </c>
      <c r="G7" s="1">
        <v>500</v>
      </c>
      <c r="H7" s="7">
        <f t="shared" si="0"/>
        <v>30000</v>
      </c>
    </row>
    <row r="8" spans="1:8" ht="16" thickBot="1" x14ac:dyDescent="0.4">
      <c r="A8" s="2">
        <v>43208</v>
      </c>
      <c r="B8" s="3" t="s">
        <v>12</v>
      </c>
      <c r="C8" s="8" t="s">
        <v>9</v>
      </c>
      <c r="D8" s="5" t="s">
        <v>22</v>
      </c>
      <c r="E8" s="6" t="s">
        <v>11</v>
      </c>
      <c r="F8" s="3">
        <v>75</v>
      </c>
      <c r="G8" s="1">
        <v>1198</v>
      </c>
      <c r="H8" s="7">
        <f t="shared" si="0"/>
        <v>89850</v>
      </c>
    </row>
    <row r="9" spans="1:8" ht="16" thickBot="1" x14ac:dyDescent="0.4">
      <c r="A9" s="2">
        <v>43225</v>
      </c>
      <c r="B9" s="3" t="s">
        <v>12</v>
      </c>
      <c r="C9" s="4" t="s">
        <v>13</v>
      </c>
      <c r="D9" s="5" t="s">
        <v>16</v>
      </c>
      <c r="E9" s="6" t="s">
        <v>11</v>
      </c>
      <c r="F9" s="3">
        <v>90</v>
      </c>
      <c r="G9" s="1">
        <v>1198</v>
      </c>
      <c r="H9" s="7">
        <f t="shared" si="0"/>
        <v>107820</v>
      </c>
    </row>
    <row r="10" spans="1:8" ht="16" thickBot="1" x14ac:dyDescent="0.4">
      <c r="A10" s="2">
        <v>43242</v>
      </c>
      <c r="B10" s="3" t="s">
        <v>20</v>
      </c>
      <c r="C10" s="9" t="s">
        <v>23</v>
      </c>
      <c r="D10" s="5" t="s">
        <v>24</v>
      </c>
      <c r="E10" s="6" t="s">
        <v>11</v>
      </c>
      <c r="F10" s="3">
        <v>32</v>
      </c>
      <c r="G10" s="1">
        <v>1198</v>
      </c>
      <c r="H10" s="7">
        <f t="shared" si="0"/>
        <v>38336</v>
      </c>
    </row>
    <row r="11" spans="1:8" ht="16" thickBot="1" x14ac:dyDescent="0.4">
      <c r="A11" s="2">
        <v>43259</v>
      </c>
      <c r="B11" s="3" t="s">
        <v>8</v>
      </c>
      <c r="C11" s="4" t="s">
        <v>9</v>
      </c>
      <c r="D11" s="5" t="s">
        <v>10</v>
      </c>
      <c r="E11" s="6" t="s">
        <v>15</v>
      </c>
      <c r="F11" s="3">
        <v>60</v>
      </c>
      <c r="G11" s="1">
        <v>500</v>
      </c>
      <c r="H11" s="7">
        <f t="shared" si="0"/>
        <v>30000</v>
      </c>
    </row>
    <row r="12" spans="1:8" ht="16" thickBot="1" x14ac:dyDescent="0.4">
      <c r="A12" s="2">
        <v>43276</v>
      </c>
      <c r="B12" s="3" t="s">
        <v>12</v>
      </c>
      <c r="C12" s="4" t="s">
        <v>13</v>
      </c>
      <c r="D12" s="5" t="s">
        <v>25</v>
      </c>
      <c r="E12" s="6" t="s">
        <v>11</v>
      </c>
      <c r="F12" s="3">
        <v>90</v>
      </c>
      <c r="G12" s="1">
        <v>1198</v>
      </c>
      <c r="H12" s="7">
        <f t="shared" si="0"/>
        <v>107820</v>
      </c>
    </row>
    <row r="13" spans="1:8" ht="16" thickBot="1" x14ac:dyDescent="0.4">
      <c r="A13" s="2">
        <v>43293</v>
      </c>
      <c r="B13" s="3" t="s">
        <v>8</v>
      </c>
      <c r="C13" s="8" t="s">
        <v>9</v>
      </c>
      <c r="D13" s="5" t="s">
        <v>26</v>
      </c>
      <c r="E13" s="6" t="s">
        <v>15</v>
      </c>
      <c r="F13" s="3">
        <v>29</v>
      </c>
      <c r="G13" s="1">
        <v>500</v>
      </c>
      <c r="H13" s="7">
        <f t="shared" si="0"/>
        <v>14500</v>
      </c>
    </row>
    <row r="14" spans="1:8" ht="16" thickBot="1" x14ac:dyDescent="0.4">
      <c r="A14" s="2">
        <v>43310</v>
      </c>
      <c r="B14" s="3" t="s">
        <v>8</v>
      </c>
      <c r="C14" s="9" t="s">
        <v>23</v>
      </c>
      <c r="D14" s="5" t="s">
        <v>27</v>
      </c>
      <c r="E14" s="6" t="s">
        <v>15</v>
      </c>
      <c r="F14" s="3">
        <v>81</v>
      </c>
      <c r="G14" s="1">
        <v>500</v>
      </c>
      <c r="H14" s="7">
        <f t="shared" si="0"/>
        <v>40500</v>
      </c>
    </row>
    <row r="15" spans="1:8" ht="16" thickBot="1" x14ac:dyDescent="0.4">
      <c r="A15" s="2">
        <v>43327</v>
      </c>
      <c r="B15" s="3" t="s">
        <v>8</v>
      </c>
      <c r="C15" s="4" t="s">
        <v>9</v>
      </c>
      <c r="D15" s="5" t="s">
        <v>10</v>
      </c>
      <c r="E15" s="6" t="s">
        <v>11</v>
      </c>
      <c r="F15" s="3">
        <v>35</v>
      </c>
      <c r="G15" s="1">
        <v>1198</v>
      </c>
      <c r="H15" s="7">
        <f t="shared" si="0"/>
        <v>41930</v>
      </c>
    </row>
    <row r="16" spans="1:8" ht="16" thickBot="1" x14ac:dyDescent="0.4">
      <c r="A16" s="2">
        <v>43344</v>
      </c>
      <c r="B16" s="3" t="s">
        <v>12</v>
      </c>
      <c r="C16" s="9" t="s">
        <v>23</v>
      </c>
      <c r="D16" s="5" t="s">
        <v>28</v>
      </c>
      <c r="E16" s="6" t="s">
        <v>29</v>
      </c>
      <c r="F16" s="3">
        <v>2</v>
      </c>
      <c r="G16" s="1">
        <v>125</v>
      </c>
      <c r="H16" s="7">
        <f t="shared" si="0"/>
        <v>250</v>
      </c>
    </row>
    <row r="17" spans="1:8" ht="16" thickBot="1" x14ac:dyDescent="0.4">
      <c r="A17" s="2">
        <v>43361</v>
      </c>
      <c r="B17" s="3" t="s">
        <v>8</v>
      </c>
      <c r="C17" s="10" t="s">
        <v>9</v>
      </c>
      <c r="D17" s="5" t="s">
        <v>10</v>
      </c>
      <c r="E17" s="6" t="s">
        <v>30</v>
      </c>
      <c r="F17" s="3">
        <v>16</v>
      </c>
      <c r="G17" s="1">
        <v>58.5</v>
      </c>
      <c r="H17" s="7">
        <f t="shared" si="0"/>
        <v>936</v>
      </c>
    </row>
    <row r="18" spans="1:8" ht="16" thickBot="1" x14ac:dyDescent="0.4">
      <c r="A18" s="2">
        <v>43378</v>
      </c>
      <c r="B18" s="3" t="s">
        <v>12</v>
      </c>
      <c r="C18" s="10" t="s">
        <v>13</v>
      </c>
      <c r="D18" s="5" t="s">
        <v>25</v>
      </c>
      <c r="E18" s="6" t="s">
        <v>15</v>
      </c>
      <c r="F18" s="3">
        <v>28</v>
      </c>
      <c r="G18" s="1">
        <v>500</v>
      </c>
      <c r="H18" s="7">
        <f t="shared" si="0"/>
        <v>14000</v>
      </c>
    </row>
    <row r="19" spans="1:8" ht="16" thickBot="1" x14ac:dyDescent="0.4">
      <c r="A19" s="2">
        <v>43395</v>
      </c>
      <c r="B19" s="3" t="s">
        <v>8</v>
      </c>
      <c r="C19" s="10" t="s">
        <v>9</v>
      </c>
      <c r="D19" s="5" t="s">
        <v>10</v>
      </c>
      <c r="E19" s="6" t="s">
        <v>19</v>
      </c>
      <c r="F19" s="3">
        <v>64</v>
      </c>
      <c r="G19" s="1">
        <v>225</v>
      </c>
      <c r="H19" s="7">
        <f t="shared" si="0"/>
        <v>14400</v>
      </c>
    </row>
    <row r="20" spans="1:8" ht="16" thickBot="1" x14ac:dyDescent="0.4">
      <c r="A20" s="2">
        <v>43412</v>
      </c>
      <c r="B20" s="3" t="s">
        <v>8</v>
      </c>
      <c r="C20" s="11" t="s">
        <v>23</v>
      </c>
      <c r="D20" s="5" t="s">
        <v>27</v>
      </c>
      <c r="E20" s="6" t="s">
        <v>19</v>
      </c>
      <c r="F20" s="3">
        <v>15</v>
      </c>
      <c r="G20" s="1">
        <v>225</v>
      </c>
      <c r="H20" s="7">
        <f t="shared" si="0"/>
        <v>3375</v>
      </c>
    </row>
    <row r="21" spans="1:8" ht="16" thickBot="1" x14ac:dyDescent="0.4">
      <c r="A21" s="2">
        <v>43429</v>
      </c>
      <c r="B21" s="3" t="s">
        <v>12</v>
      </c>
      <c r="C21" s="10" t="s">
        <v>13</v>
      </c>
      <c r="D21" s="5" t="s">
        <v>14</v>
      </c>
      <c r="E21" s="6" t="s">
        <v>30</v>
      </c>
      <c r="F21" s="3">
        <v>96</v>
      </c>
      <c r="G21" s="1">
        <v>58.5</v>
      </c>
      <c r="H21" s="7">
        <f t="shared" si="0"/>
        <v>5616</v>
      </c>
    </row>
    <row r="22" spans="1:8" ht="16" thickBot="1" x14ac:dyDescent="0.4">
      <c r="A22" s="2">
        <v>43446</v>
      </c>
      <c r="B22" s="3" t="s">
        <v>12</v>
      </c>
      <c r="C22" s="11" t="s">
        <v>23</v>
      </c>
      <c r="D22" s="5" t="s">
        <v>28</v>
      </c>
      <c r="E22" s="6" t="s">
        <v>11</v>
      </c>
      <c r="F22" s="3">
        <v>67</v>
      </c>
      <c r="G22" s="1">
        <v>1198</v>
      </c>
      <c r="H22" s="7">
        <f t="shared" si="0"/>
        <v>80266</v>
      </c>
    </row>
    <row r="23" spans="1:8" ht="16" thickBot="1" x14ac:dyDescent="0.4">
      <c r="A23" s="2">
        <v>43463</v>
      </c>
      <c r="B23" s="3" t="s">
        <v>8</v>
      </c>
      <c r="C23" s="9" t="s">
        <v>23</v>
      </c>
      <c r="D23" s="5" t="s">
        <v>27</v>
      </c>
      <c r="E23" s="6" t="s">
        <v>30</v>
      </c>
      <c r="F23" s="3">
        <v>74</v>
      </c>
      <c r="G23" s="1">
        <v>58.5</v>
      </c>
      <c r="H23" s="7">
        <f t="shared" si="0"/>
        <v>4329</v>
      </c>
    </row>
    <row r="24" spans="1:8" ht="16" thickBot="1" x14ac:dyDescent="0.4">
      <c r="A24" s="2">
        <v>43480</v>
      </c>
      <c r="B24" s="3" t="s">
        <v>12</v>
      </c>
      <c r="C24" s="4" t="s">
        <v>17</v>
      </c>
      <c r="D24" s="5" t="s">
        <v>18</v>
      </c>
      <c r="E24" s="6" t="s">
        <v>15</v>
      </c>
      <c r="F24" s="3">
        <v>46</v>
      </c>
      <c r="G24" s="1">
        <v>500</v>
      </c>
      <c r="H24" s="7">
        <f t="shared" si="0"/>
        <v>23000</v>
      </c>
    </row>
    <row r="25" spans="1:8" ht="16" thickBot="1" x14ac:dyDescent="0.4">
      <c r="A25" s="2">
        <v>43497</v>
      </c>
      <c r="B25" s="3" t="s">
        <v>12</v>
      </c>
      <c r="C25" s="9" t="s">
        <v>23</v>
      </c>
      <c r="D25" s="5" t="s">
        <v>28</v>
      </c>
      <c r="E25" s="6" t="s">
        <v>15</v>
      </c>
      <c r="F25" s="3">
        <v>87</v>
      </c>
      <c r="G25" s="1">
        <v>500</v>
      </c>
      <c r="H25" s="7">
        <f t="shared" si="0"/>
        <v>43500</v>
      </c>
    </row>
    <row r="26" spans="1:8" ht="16" thickBot="1" x14ac:dyDescent="0.4">
      <c r="A26" s="2">
        <v>43514</v>
      </c>
      <c r="B26" s="3" t="s">
        <v>8</v>
      </c>
      <c r="C26" s="8" t="s">
        <v>9</v>
      </c>
      <c r="D26" s="5" t="s">
        <v>10</v>
      </c>
      <c r="E26" s="6" t="s">
        <v>15</v>
      </c>
      <c r="F26" s="3">
        <v>4</v>
      </c>
      <c r="G26" s="1">
        <v>500</v>
      </c>
      <c r="H26" s="7">
        <f t="shared" si="0"/>
        <v>2000</v>
      </c>
    </row>
    <row r="27" spans="1:8" ht="16" thickBot="1" x14ac:dyDescent="0.4">
      <c r="A27" s="2">
        <v>43531</v>
      </c>
      <c r="B27" s="3" t="s">
        <v>20</v>
      </c>
      <c r="C27" s="4" t="s">
        <v>17</v>
      </c>
      <c r="D27" s="5" t="s">
        <v>21</v>
      </c>
      <c r="E27" s="6" t="s">
        <v>15</v>
      </c>
      <c r="F27" s="3">
        <v>7</v>
      </c>
      <c r="G27" s="1">
        <v>500</v>
      </c>
      <c r="H27" s="7">
        <f t="shared" si="0"/>
        <v>3500</v>
      </c>
    </row>
    <row r="28" spans="1:8" ht="16" thickBot="1" x14ac:dyDescent="0.4">
      <c r="A28" s="2">
        <v>43548</v>
      </c>
      <c r="B28" s="3" t="s">
        <v>12</v>
      </c>
      <c r="C28" s="10" t="s">
        <v>13</v>
      </c>
      <c r="D28" s="5" t="s">
        <v>16</v>
      </c>
      <c r="E28" s="6" t="s">
        <v>30</v>
      </c>
      <c r="F28" s="3">
        <v>50</v>
      </c>
      <c r="G28" s="1">
        <v>58.5</v>
      </c>
      <c r="H28" s="7">
        <f t="shared" si="0"/>
        <v>2925</v>
      </c>
    </row>
    <row r="29" spans="1:8" ht="16" thickBot="1" x14ac:dyDescent="0.4">
      <c r="A29" s="2">
        <v>43565</v>
      </c>
      <c r="B29" s="3" t="s">
        <v>12</v>
      </c>
      <c r="C29" s="12" t="s">
        <v>9</v>
      </c>
      <c r="D29" s="5" t="s">
        <v>22</v>
      </c>
      <c r="E29" s="6" t="s">
        <v>11</v>
      </c>
      <c r="F29" s="3">
        <v>66</v>
      </c>
      <c r="G29" s="1">
        <v>1198</v>
      </c>
      <c r="H29" s="7">
        <f t="shared" si="0"/>
        <v>79068</v>
      </c>
    </row>
    <row r="30" spans="1:8" ht="16" thickBot="1" x14ac:dyDescent="0.4">
      <c r="A30" s="2">
        <v>43582</v>
      </c>
      <c r="B30" s="3" t="s">
        <v>8</v>
      </c>
      <c r="C30" s="8" t="s">
        <v>9</v>
      </c>
      <c r="D30" s="5" t="s">
        <v>26</v>
      </c>
      <c r="E30" s="6" t="s">
        <v>19</v>
      </c>
      <c r="F30" s="3">
        <v>96</v>
      </c>
      <c r="G30" s="1">
        <v>225</v>
      </c>
      <c r="H30" s="7">
        <f t="shared" si="0"/>
        <v>21600</v>
      </c>
    </row>
    <row r="31" spans="1:8" ht="16" thickBot="1" x14ac:dyDescent="0.4">
      <c r="A31" s="2">
        <v>43599</v>
      </c>
      <c r="B31" s="3" t="s">
        <v>12</v>
      </c>
      <c r="C31" s="4" t="s">
        <v>17</v>
      </c>
      <c r="D31" s="5" t="s">
        <v>18</v>
      </c>
      <c r="E31" s="6" t="s">
        <v>11</v>
      </c>
      <c r="F31" s="3">
        <v>53</v>
      </c>
      <c r="G31" s="1">
        <v>1198</v>
      </c>
      <c r="H31" s="7">
        <f t="shared" si="0"/>
        <v>63494</v>
      </c>
    </row>
    <row r="32" spans="1:8" ht="16" thickBot="1" x14ac:dyDescent="0.4">
      <c r="A32" s="2">
        <v>43616</v>
      </c>
      <c r="B32" s="3" t="s">
        <v>12</v>
      </c>
      <c r="C32" s="4" t="s">
        <v>17</v>
      </c>
      <c r="D32" s="5" t="s">
        <v>18</v>
      </c>
      <c r="E32" s="6" t="s">
        <v>15</v>
      </c>
      <c r="F32" s="3">
        <v>80</v>
      </c>
      <c r="G32" s="1">
        <v>500</v>
      </c>
      <c r="H32" s="7">
        <f t="shared" si="0"/>
        <v>40000</v>
      </c>
    </row>
    <row r="33" spans="1:8" ht="16" thickBot="1" x14ac:dyDescent="0.4">
      <c r="A33" s="2">
        <v>43633</v>
      </c>
      <c r="B33" s="3" t="s">
        <v>12</v>
      </c>
      <c r="C33" s="4" t="s">
        <v>13</v>
      </c>
      <c r="D33" s="5" t="s">
        <v>14</v>
      </c>
      <c r="E33" s="6" t="s">
        <v>29</v>
      </c>
      <c r="F33" s="3">
        <v>5</v>
      </c>
      <c r="G33" s="1">
        <v>125</v>
      </c>
      <c r="H33" s="7">
        <f t="shared" si="0"/>
        <v>625</v>
      </c>
    </row>
    <row r="34" spans="1:8" ht="16" thickBot="1" x14ac:dyDescent="0.4">
      <c r="A34" s="2">
        <v>43650</v>
      </c>
      <c r="B34" s="3" t="s">
        <v>8</v>
      </c>
      <c r="C34" s="8" t="s">
        <v>9</v>
      </c>
      <c r="D34" s="5" t="s">
        <v>10</v>
      </c>
      <c r="E34" s="6" t="s">
        <v>30</v>
      </c>
      <c r="F34" s="3">
        <v>62</v>
      </c>
      <c r="G34" s="1">
        <v>58.5</v>
      </c>
      <c r="H34" s="7">
        <f t="shared" si="0"/>
        <v>3627</v>
      </c>
    </row>
    <row r="35" spans="1:8" ht="16" thickBot="1" x14ac:dyDescent="0.4">
      <c r="A35" s="2">
        <v>43667</v>
      </c>
      <c r="B35" s="3" t="s">
        <v>12</v>
      </c>
      <c r="C35" s="4" t="s">
        <v>13</v>
      </c>
      <c r="D35" s="5" t="s">
        <v>25</v>
      </c>
      <c r="E35" s="6" t="s">
        <v>30</v>
      </c>
      <c r="F35" s="3">
        <v>55</v>
      </c>
      <c r="G35" s="1">
        <v>58.5</v>
      </c>
      <c r="H35" s="7">
        <f t="shared" si="0"/>
        <v>3217.5</v>
      </c>
    </row>
    <row r="36" spans="1:8" ht="16" thickBot="1" x14ac:dyDescent="0.4">
      <c r="A36" s="2">
        <v>43684</v>
      </c>
      <c r="B36" s="3" t="s">
        <v>12</v>
      </c>
      <c r="C36" s="4" t="s">
        <v>13</v>
      </c>
      <c r="D36" s="5" t="s">
        <v>14</v>
      </c>
      <c r="E36" s="6" t="s">
        <v>30</v>
      </c>
      <c r="F36" s="3">
        <v>42</v>
      </c>
      <c r="G36" s="1">
        <v>58.5</v>
      </c>
      <c r="H36" s="7">
        <f t="shared" si="0"/>
        <v>2457</v>
      </c>
    </row>
    <row r="37" spans="1:8" ht="16" thickBot="1" x14ac:dyDescent="0.4">
      <c r="A37" s="2">
        <v>43701</v>
      </c>
      <c r="B37" s="3" t="s">
        <v>20</v>
      </c>
      <c r="C37" s="4" t="s">
        <v>17</v>
      </c>
      <c r="D37" s="5" t="s">
        <v>21</v>
      </c>
      <c r="E37" s="6" t="s">
        <v>29</v>
      </c>
      <c r="F37" s="3">
        <v>3</v>
      </c>
      <c r="G37" s="1">
        <v>125</v>
      </c>
      <c r="H37" s="7">
        <f t="shared" si="0"/>
        <v>375</v>
      </c>
    </row>
    <row r="38" spans="1:8" ht="16" thickBot="1" x14ac:dyDescent="0.4">
      <c r="A38" s="2">
        <v>43718</v>
      </c>
      <c r="B38" s="3" t="s">
        <v>12</v>
      </c>
      <c r="C38" s="4" t="s">
        <v>17</v>
      </c>
      <c r="D38" s="5" t="s">
        <v>18</v>
      </c>
      <c r="E38" s="6" t="s">
        <v>11</v>
      </c>
      <c r="F38" s="3">
        <v>7</v>
      </c>
      <c r="G38" s="1">
        <v>1198</v>
      </c>
      <c r="H38" s="7">
        <f t="shared" si="0"/>
        <v>8386</v>
      </c>
    </row>
    <row r="39" spans="1:8" ht="16" thickBot="1" x14ac:dyDescent="0.4">
      <c r="A39" s="2">
        <v>43735</v>
      </c>
      <c r="B39" s="3" t="s">
        <v>20</v>
      </c>
      <c r="C39" s="4" t="s">
        <v>17</v>
      </c>
      <c r="D39" s="5" t="s">
        <v>21</v>
      </c>
      <c r="E39" s="6" t="s">
        <v>19</v>
      </c>
      <c r="F39" s="3">
        <v>76</v>
      </c>
      <c r="G39" s="1">
        <v>225</v>
      </c>
      <c r="H39" s="7">
        <f t="shared" si="0"/>
        <v>17100</v>
      </c>
    </row>
    <row r="40" spans="1:8" ht="16" thickBot="1" x14ac:dyDescent="0.4">
      <c r="A40" s="2">
        <v>43752</v>
      </c>
      <c r="B40" s="3" t="s">
        <v>20</v>
      </c>
      <c r="C40" s="9" t="s">
        <v>23</v>
      </c>
      <c r="D40" s="5" t="s">
        <v>24</v>
      </c>
      <c r="E40" s="6" t="s">
        <v>15</v>
      </c>
      <c r="F40" s="3">
        <v>57</v>
      </c>
      <c r="G40" s="1">
        <v>500</v>
      </c>
      <c r="H40" s="7">
        <f t="shared" si="0"/>
        <v>28500</v>
      </c>
    </row>
    <row r="41" spans="1:8" ht="16" thickBot="1" x14ac:dyDescent="0.4">
      <c r="A41" s="2">
        <v>43769</v>
      </c>
      <c r="B41" s="3" t="s">
        <v>12</v>
      </c>
      <c r="C41" s="8" t="s">
        <v>9</v>
      </c>
      <c r="D41" s="5" t="s">
        <v>22</v>
      </c>
      <c r="E41" s="6" t="s">
        <v>11</v>
      </c>
      <c r="F41" s="3">
        <v>14</v>
      </c>
      <c r="G41" s="1">
        <v>1198</v>
      </c>
      <c r="H41" s="7">
        <f t="shared" si="0"/>
        <v>16772</v>
      </c>
    </row>
    <row r="42" spans="1:8" ht="16" thickBot="1" x14ac:dyDescent="0.4">
      <c r="A42" s="2">
        <v>43786</v>
      </c>
      <c r="B42" s="3" t="s">
        <v>12</v>
      </c>
      <c r="C42" s="4" t="s">
        <v>13</v>
      </c>
      <c r="D42" s="5" t="s">
        <v>16</v>
      </c>
      <c r="E42" s="6" t="s">
        <v>15</v>
      </c>
      <c r="F42" s="3">
        <v>11</v>
      </c>
      <c r="G42" s="1">
        <v>500</v>
      </c>
      <c r="H42" s="7">
        <f t="shared" si="0"/>
        <v>5500</v>
      </c>
    </row>
    <row r="43" spans="1:8" ht="16" thickBot="1" x14ac:dyDescent="0.4">
      <c r="A43" s="2">
        <v>43803</v>
      </c>
      <c r="B43" s="3" t="s">
        <v>12</v>
      </c>
      <c r="C43" s="4" t="s">
        <v>13</v>
      </c>
      <c r="D43" s="5" t="s">
        <v>16</v>
      </c>
      <c r="E43" s="6" t="s">
        <v>15</v>
      </c>
      <c r="F43" s="3">
        <v>94</v>
      </c>
      <c r="G43" s="1">
        <v>500</v>
      </c>
      <c r="H43" s="7">
        <f t="shared" si="0"/>
        <v>47000</v>
      </c>
    </row>
    <row r="44" spans="1:8" ht="16" thickBot="1" x14ac:dyDescent="0.4">
      <c r="A44" s="2">
        <v>43820</v>
      </c>
      <c r="B44" s="3" t="s">
        <v>12</v>
      </c>
      <c r="C44" s="8" t="s">
        <v>9</v>
      </c>
      <c r="D44" s="5" t="s">
        <v>22</v>
      </c>
      <c r="E44" s="6" t="s">
        <v>15</v>
      </c>
      <c r="F44" s="3">
        <v>28</v>
      </c>
      <c r="G44" s="1">
        <v>500</v>
      </c>
      <c r="H44" s="7">
        <f t="shared" si="0"/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7495-737F-4BE8-83C2-022D278F627B}">
  <dimension ref="A1:AC44"/>
  <sheetViews>
    <sheetView tabSelected="1" workbookViewId="0">
      <selection activeCell="Y50" sqref="Y50"/>
    </sheetView>
  </sheetViews>
  <sheetFormatPr defaultRowHeight="15.5" x14ac:dyDescent="0.35"/>
  <cols>
    <col min="1" max="1" width="8.83203125" bestFit="1" customWidth="1"/>
    <col min="2" max="2" width="6.25" bestFit="1" customWidth="1"/>
    <col min="3" max="3" width="8" bestFit="1" customWidth="1"/>
    <col min="5" max="5" width="11.6640625" bestFit="1" customWidth="1"/>
    <col min="6" max="6" width="4.6640625" bestFit="1" customWidth="1"/>
    <col min="7" max="7" width="9.75" bestFit="1" customWidth="1"/>
    <col min="8" max="8" width="10.9140625" bestFit="1" customWidth="1"/>
    <col min="10" max="10" width="29" bestFit="1" customWidth="1"/>
    <col min="11" max="11" width="12.25" bestFit="1" customWidth="1"/>
    <col min="24" max="24" width="12.5" bestFit="1" customWidth="1"/>
    <col min="25" max="25" width="10.33203125" bestFit="1" customWidth="1"/>
    <col min="26" max="26" width="10" bestFit="1" customWidth="1"/>
    <col min="27" max="27" width="8.4140625" bestFit="1" customWidth="1"/>
    <col min="28" max="28" width="8.33203125" bestFit="1" customWidth="1"/>
    <col min="29" max="29" width="10.75" bestFit="1" customWidth="1"/>
  </cols>
  <sheetData>
    <row r="1" spans="1:27" ht="16" thickBot="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</row>
    <row r="2" spans="1:27" ht="16" thickBot="1" x14ac:dyDescent="0.4">
      <c r="A2" s="2">
        <v>43106</v>
      </c>
      <c r="B2" s="3" t="s">
        <v>8</v>
      </c>
      <c r="C2" s="4" t="s">
        <v>9</v>
      </c>
      <c r="D2" s="5" t="s">
        <v>10</v>
      </c>
      <c r="E2" s="6" t="s">
        <v>11</v>
      </c>
      <c r="F2" s="3">
        <v>95</v>
      </c>
      <c r="G2" s="1">
        <v>1198</v>
      </c>
      <c r="H2" s="7">
        <f>F2*G2</f>
        <v>113810</v>
      </c>
    </row>
    <row r="3" spans="1:27" ht="16" thickBot="1" x14ac:dyDescent="0.4">
      <c r="A3" s="2">
        <v>43123</v>
      </c>
      <c r="B3" s="3" t="s">
        <v>12</v>
      </c>
      <c r="C3" s="4" t="s">
        <v>13</v>
      </c>
      <c r="D3" s="5" t="s">
        <v>14</v>
      </c>
      <c r="E3" s="6" t="s">
        <v>15</v>
      </c>
      <c r="F3" s="3">
        <v>50</v>
      </c>
      <c r="G3" s="1">
        <v>500</v>
      </c>
      <c r="H3" s="7">
        <f t="shared" ref="H3:H44" si="0">F3*G3</f>
        <v>25000</v>
      </c>
      <c r="J3" s="13" t="s">
        <v>35</v>
      </c>
      <c r="K3">
        <f>SUM(F2:F44)</f>
        <v>2121</v>
      </c>
    </row>
    <row r="4" spans="1:27" ht="16" thickBot="1" x14ac:dyDescent="0.4">
      <c r="A4" s="2">
        <v>43140</v>
      </c>
      <c r="B4" s="3" t="s">
        <v>12</v>
      </c>
      <c r="C4" s="4" t="s">
        <v>13</v>
      </c>
      <c r="D4" s="5" t="s">
        <v>16</v>
      </c>
      <c r="E4" s="6" t="s">
        <v>11</v>
      </c>
      <c r="F4" s="3">
        <v>36</v>
      </c>
      <c r="G4" s="1">
        <v>1198</v>
      </c>
      <c r="H4" s="7">
        <f t="shared" si="0"/>
        <v>43128</v>
      </c>
      <c r="J4" s="13" t="s">
        <v>37</v>
      </c>
      <c r="K4" s="18">
        <f>SUM(H2:H44)</f>
        <v>1305675.5</v>
      </c>
    </row>
    <row r="5" spans="1:27" ht="16" thickBot="1" x14ac:dyDescent="0.4">
      <c r="A5" s="2">
        <v>43157</v>
      </c>
      <c r="B5" s="3" t="s">
        <v>12</v>
      </c>
      <c r="C5" s="4" t="s">
        <v>17</v>
      </c>
      <c r="D5" s="5" t="s">
        <v>18</v>
      </c>
      <c r="E5" s="6" t="s">
        <v>19</v>
      </c>
      <c r="F5" s="3">
        <v>27</v>
      </c>
      <c r="G5" s="1">
        <v>225</v>
      </c>
      <c r="H5" s="7">
        <f t="shared" si="0"/>
        <v>6075</v>
      </c>
    </row>
    <row r="6" spans="1:27" ht="16" thickBot="1" x14ac:dyDescent="0.4">
      <c r="A6" s="2">
        <v>43174</v>
      </c>
      <c r="B6" s="3" t="s">
        <v>20</v>
      </c>
      <c r="C6" s="4" t="s">
        <v>17</v>
      </c>
      <c r="D6" s="5" t="s">
        <v>21</v>
      </c>
      <c r="E6" s="6" t="s">
        <v>11</v>
      </c>
      <c r="F6" s="3">
        <v>56</v>
      </c>
      <c r="G6" s="1">
        <v>1198</v>
      </c>
      <c r="H6" s="7">
        <f t="shared" si="0"/>
        <v>67088</v>
      </c>
      <c r="J6" s="13" t="s">
        <v>36</v>
      </c>
      <c r="K6" s="17">
        <f>AVERAGE(F2:F44)</f>
        <v>49.325581395348834</v>
      </c>
    </row>
    <row r="7" spans="1:27" ht="16" thickBot="1" x14ac:dyDescent="0.4">
      <c r="A7" s="2">
        <v>43191</v>
      </c>
      <c r="B7" s="3" t="s">
        <v>8</v>
      </c>
      <c r="C7" s="4" t="s">
        <v>9</v>
      </c>
      <c r="D7" s="5" t="s">
        <v>10</v>
      </c>
      <c r="E7" s="6" t="s">
        <v>15</v>
      </c>
      <c r="F7" s="3">
        <v>60</v>
      </c>
      <c r="G7" s="1">
        <v>500</v>
      </c>
      <c r="H7" s="7">
        <f t="shared" si="0"/>
        <v>30000</v>
      </c>
      <c r="J7" s="13" t="s">
        <v>38</v>
      </c>
      <c r="K7" s="18">
        <f>AVERAGE(H2:H44)</f>
        <v>30364.546511627908</v>
      </c>
    </row>
    <row r="8" spans="1:27" ht="16" thickBot="1" x14ac:dyDescent="0.4">
      <c r="A8" s="2">
        <v>43208</v>
      </c>
      <c r="B8" s="3" t="s">
        <v>12</v>
      </c>
      <c r="C8" s="8" t="s">
        <v>9</v>
      </c>
      <c r="D8" s="5" t="s">
        <v>22</v>
      </c>
      <c r="E8" s="6" t="s">
        <v>11</v>
      </c>
      <c r="F8" s="3">
        <v>75</v>
      </c>
      <c r="G8" s="1">
        <v>1198</v>
      </c>
      <c r="H8" s="7">
        <f t="shared" si="0"/>
        <v>89850</v>
      </c>
      <c r="X8" s="13" t="s">
        <v>31</v>
      </c>
    </row>
    <row r="9" spans="1:27" ht="16" thickBot="1" x14ac:dyDescent="0.4">
      <c r="A9" s="2">
        <v>43225</v>
      </c>
      <c r="B9" s="3" t="s">
        <v>12</v>
      </c>
      <c r="C9" s="4" t="s">
        <v>13</v>
      </c>
      <c r="D9" s="5" t="s">
        <v>16</v>
      </c>
      <c r="E9" s="6" t="s">
        <v>11</v>
      </c>
      <c r="F9" s="3">
        <v>90</v>
      </c>
      <c r="G9" s="1">
        <v>1198</v>
      </c>
      <c r="H9" s="7">
        <f t="shared" si="0"/>
        <v>107820</v>
      </c>
      <c r="J9" s="13" t="s">
        <v>39</v>
      </c>
      <c r="K9">
        <f>MAX(F2:F44)</f>
        <v>96</v>
      </c>
      <c r="X9" s="15" t="s">
        <v>4</v>
      </c>
      <c r="Y9" s="15" t="s">
        <v>32</v>
      </c>
      <c r="Z9" s="15" t="s">
        <v>33</v>
      </c>
      <c r="AA9" s="15" t="s">
        <v>2</v>
      </c>
    </row>
    <row r="10" spans="1:27" ht="16" thickBot="1" x14ac:dyDescent="0.4">
      <c r="A10" s="2">
        <v>43242</v>
      </c>
      <c r="B10" s="3" t="s">
        <v>20</v>
      </c>
      <c r="C10" s="9" t="s">
        <v>23</v>
      </c>
      <c r="D10" s="5" t="s">
        <v>24</v>
      </c>
      <c r="E10" s="6" t="s">
        <v>11</v>
      </c>
      <c r="F10" s="3">
        <v>32</v>
      </c>
      <c r="G10" s="1">
        <v>1198</v>
      </c>
      <c r="H10" s="7">
        <f t="shared" si="0"/>
        <v>38336</v>
      </c>
      <c r="J10" s="13" t="s">
        <v>40</v>
      </c>
      <c r="K10">
        <f>MIN(F2:F44)</f>
        <v>2</v>
      </c>
      <c r="X10" t="str" cm="1">
        <f t="array" ref="X10:X14">_xlfn.UNIQUE(E2:E44)</f>
        <v>Television</v>
      </c>
      <c r="Y10" t="str" cm="1">
        <f t="array" ref="Y10:Y12">_xlfn.UNIQUE(B2:B44)</f>
        <v>East</v>
      </c>
      <c r="Z10" t="str" cm="1">
        <f t="array" ref="Z10:Z20">_xlfn.UNIQUE(D2:D44)</f>
        <v>Alexander</v>
      </c>
      <c r="AA10" t="str" cm="1">
        <f t="array" ref="AA10:AA13">_xlfn.UNIQUE(C2:C44)</f>
        <v>Martha</v>
      </c>
    </row>
    <row r="11" spans="1:27" ht="16" thickBot="1" x14ac:dyDescent="0.4">
      <c r="A11" s="2">
        <v>43259</v>
      </c>
      <c r="B11" s="3" t="s">
        <v>8</v>
      </c>
      <c r="C11" s="4" t="s">
        <v>9</v>
      </c>
      <c r="D11" s="5" t="s">
        <v>10</v>
      </c>
      <c r="E11" s="6" t="s">
        <v>15</v>
      </c>
      <c r="F11" s="3">
        <v>60</v>
      </c>
      <c r="G11" s="1">
        <v>500</v>
      </c>
      <c r="H11" s="7">
        <f t="shared" si="0"/>
        <v>30000</v>
      </c>
      <c r="X11" t="str">
        <v>Home Theater</v>
      </c>
      <c r="Y11" t="str">
        <v>Central</v>
      </c>
      <c r="Z11" t="str">
        <v>Shelli</v>
      </c>
      <c r="AA11" t="str">
        <v>Hermann</v>
      </c>
    </row>
    <row r="12" spans="1:27" ht="16" thickBot="1" x14ac:dyDescent="0.4">
      <c r="A12" s="2">
        <v>43276</v>
      </c>
      <c r="B12" s="3" t="s">
        <v>12</v>
      </c>
      <c r="C12" s="4" t="s">
        <v>13</v>
      </c>
      <c r="D12" s="5" t="s">
        <v>25</v>
      </c>
      <c r="E12" s="6" t="s">
        <v>11</v>
      </c>
      <c r="F12" s="3">
        <v>90</v>
      </c>
      <c r="G12" s="1">
        <v>1198</v>
      </c>
      <c r="H12" s="7">
        <f t="shared" si="0"/>
        <v>107820</v>
      </c>
      <c r="J12" s="13" t="s">
        <v>42</v>
      </c>
      <c r="K12" s="18">
        <f>MAX(H2:H44)</f>
        <v>113810</v>
      </c>
      <c r="X12" t="str">
        <v>Cell Phone</v>
      </c>
      <c r="Y12" t="str">
        <v>West</v>
      </c>
      <c r="Z12" t="str">
        <v>Luis</v>
      </c>
      <c r="AA12" t="str">
        <v>Timothy</v>
      </c>
    </row>
    <row r="13" spans="1:27" ht="16" thickBot="1" x14ac:dyDescent="0.4">
      <c r="A13" s="2">
        <v>43293</v>
      </c>
      <c r="B13" s="3" t="s">
        <v>8</v>
      </c>
      <c r="C13" s="8" t="s">
        <v>9</v>
      </c>
      <c r="D13" s="5" t="s">
        <v>26</v>
      </c>
      <c r="E13" s="6" t="s">
        <v>15</v>
      </c>
      <c r="F13" s="3">
        <v>29</v>
      </c>
      <c r="G13" s="1">
        <v>500</v>
      </c>
      <c r="H13" s="7">
        <f t="shared" si="0"/>
        <v>14500</v>
      </c>
      <c r="J13" s="13" t="s">
        <v>41</v>
      </c>
      <c r="K13" s="18">
        <f>MIN(H2:H44)</f>
        <v>250</v>
      </c>
      <c r="X13" t="str">
        <v>Desk</v>
      </c>
      <c r="Z13" t="str">
        <v>David</v>
      </c>
      <c r="AA13" t="str">
        <v>Douglas</v>
      </c>
    </row>
    <row r="14" spans="1:27" ht="16" thickBot="1" x14ac:dyDescent="0.4">
      <c r="A14" s="2">
        <v>43310</v>
      </c>
      <c r="B14" s="3" t="s">
        <v>8</v>
      </c>
      <c r="C14" s="9" t="s">
        <v>23</v>
      </c>
      <c r="D14" s="5" t="s">
        <v>27</v>
      </c>
      <c r="E14" s="6" t="s">
        <v>15</v>
      </c>
      <c r="F14" s="3">
        <v>81</v>
      </c>
      <c r="G14" s="1">
        <v>500</v>
      </c>
      <c r="H14" s="7">
        <f t="shared" si="0"/>
        <v>40500</v>
      </c>
      <c r="X14" t="str">
        <v>Video Games</v>
      </c>
      <c r="Z14" t="str">
        <v>Stephen</v>
      </c>
    </row>
    <row r="15" spans="1:27" ht="16" thickBot="1" x14ac:dyDescent="0.4">
      <c r="A15" s="2">
        <v>43327</v>
      </c>
      <c r="B15" s="3" t="s">
        <v>8</v>
      </c>
      <c r="C15" s="4" t="s">
        <v>9</v>
      </c>
      <c r="D15" s="5" t="s">
        <v>10</v>
      </c>
      <c r="E15" s="6" t="s">
        <v>11</v>
      </c>
      <c r="F15" s="3">
        <v>35</v>
      </c>
      <c r="G15" s="1">
        <v>1198</v>
      </c>
      <c r="H15" s="7">
        <f t="shared" si="0"/>
        <v>41930</v>
      </c>
      <c r="Z15" t="str">
        <v>Steven</v>
      </c>
    </row>
    <row r="16" spans="1:27" ht="16" thickBot="1" x14ac:dyDescent="0.4">
      <c r="A16" s="2">
        <v>43344</v>
      </c>
      <c r="B16" s="3" t="s">
        <v>12</v>
      </c>
      <c r="C16" s="9" t="s">
        <v>23</v>
      </c>
      <c r="D16" s="5" t="s">
        <v>28</v>
      </c>
      <c r="E16" s="6" t="s">
        <v>29</v>
      </c>
      <c r="F16" s="3">
        <v>2</v>
      </c>
      <c r="G16" s="1">
        <v>125</v>
      </c>
      <c r="H16" s="7">
        <f t="shared" si="0"/>
        <v>250</v>
      </c>
      <c r="Z16" t="str">
        <v>Michael</v>
      </c>
    </row>
    <row r="17" spans="1:29" ht="16" thickBot="1" x14ac:dyDescent="0.4">
      <c r="A17" s="2">
        <v>43361</v>
      </c>
      <c r="B17" s="3" t="s">
        <v>8</v>
      </c>
      <c r="C17" s="10" t="s">
        <v>9</v>
      </c>
      <c r="D17" s="5" t="s">
        <v>10</v>
      </c>
      <c r="E17" s="6" t="s">
        <v>30</v>
      </c>
      <c r="F17" s="3">
        <v>16</v>
      </c>
      <c r="G17" s="1">
        <v>58.5</v>
      </c>
      <c r="H17" s="7">
        <f t="shared" si="0"/>
        <v>936</v>
      </c>
      <c r="Z17" t="str">
        <v>Sigal</v>
      </c>
    </row>
    <row r="18" spans="1:29" ht="16" thickBot="1" x14ac:dyDescent="0.4">
      <c r="A18" s="2">
        <v>43378</v>
      </c>
      <c r="B18" s="3" t="s">
        <v>12</v>
      </c>
      <c r="C18" s="10" t="s">
        <v>13</v>
      </c>
      <c r="D18" s="5" t="s">
        <v>25</v>
      </c>
      <c r="E18" s="6" t="s">
        <v>15</v>
      </c>
      <c r="F18" s="3">
        <v>28</v>
      </c>
      <c r="G18" s="1">
        <v>500</v>
      </c>
      <c r="H18" s="7">
        <f t="shared" si="0"/>
        <v>14000</v>
      </c>
      <c r="Z18" t="str">
        <v>Diana</v>
      </c>
    </row>
    <row r="19" spans="1:29" ht="16" thickBot="1" x14ac:dyDescent="0.4">
      <c r="A19" s="2">
        <v>43395</v>
      </c>
      <c r="B19" s="3" t="s">
        <v>8</v>
      </c>
      <c r="C19" s="10" t="s">
        <v>9</v>
      </c>
      <c r="D19" s="5" t="s">
        <v>10</v>
      </c>
      <c r="E19" s="6" t="s">
        <v>19</v>
      </c>
      <c r="F19" s="3">
        <v>64</v>
      </c>
      <c r="G19" s="1">
        <v>225</v>
      </c>
      <c r="H19" s="7">
        <f t="shared" si="0"/>
        <v>14400</v>
      </c>
      <c r="Z19" t="str">
        <v>Karen</v>
      </c>
    </row>
    <row r="20" spans="1:29" ht="16" thickBot="1" x14ac:dyDescent="0.4">
      <c r="A20" s="2">
        <v>43412</v>
      </c>
      <c r="B20" s="3" t="s">
        <v>8</v>
      </c>
      <c r="C20" s="11" t="s">
        <v>23</v>
      </c>
      <c r="D20" s="5" t="s">
        <v>27</v>
      </c>
      <c r="E20" s="6" t="s">
        <v>19</v>
      </c>
      <c r="F20" s="3">
        <v>15</v>
      </c>
      <c r="G20" s="1">
        <v>225</v>
      </c>
      <c r="H20" s="7">
        <f t="shared" si="0"/>
        <v>3375</v>
      </c>
      <c r="Z20" t="str">
        <v>John</v>
      </c>
    </row>
    <row r="21" spans="1:29" ht="16" thickBot="1" x14ac:dyDescent="0.4">
      <c r="A21" s="2">
        <v>43429</v>
      </c>
      <c r="B21" s="3" t="s">
        <v>12</v>
      </c>
      <c r="C21" s="10" t="s">
        <v>13</v>
      </c>
      <c r="D21" s="5" t="s">
        <v>14</v>
      </c>
      <c r="E21" s="6" t="s">
        <v>30</v>
      </c>
      <c r="F21" s="3">
        <v>96</v>
      </c>
      <c r="G21" s="1">
        <v>58.5</v>
      </c>
      <c r="H21" s="7">
        <f t="shared" si="0"/>
        <v>5616</v>
      </c>
    </row>
    <row r="22" spans="1:29" ht="16" thickBot="1" x14ac:dyDescent="0.4">
      <c r="A22" s="2">
        <v>43446</v>
      </c>
      <c r="B22" s="3" t="s">
        <v>12</v>
      </c>
      <c r="C22" s="11" t="s">
        <v>23</v>
      </c>
      <c r="D22" s="5" t="s">
        <v>28</v>
      </c>
      <c r="E22" s="6" t="s">
        <v>11</v>
      </c>
      <c r="F22" s="3">
        <v>67</v>
      </c>
      <c r="G22" s="1">
        <v>1198</v>
      </c>
      <c r="H22" s="7">
        <f t="shared" si="0"/>
        <v>80266</v>
      </c>
      <c r="W22" s="16" t="s">
        <v>34</v>
      </c>
      <c r="X22" s="16">
        <f>COUNTA(_xlfn.ANCHORARRAY(X10))</f>
        <v>5</v>
      </c>
      <c r="Y22" s="16">
        <f>COUNTA(_xlfn.ANCHORARRAY(Y10))</f>
        <v>3</v>
      </c>
      <c r="Z22" s="16">
        <f>COUNTA(_xlfn.ANCHORARRAY(Z10))</f>
        <v>11</v>
      </c>
      <c r="AA22" s="16">
        <f>COUNTA(_xlfn.ANCHORARRAY(AA10))</f>
        <v>4</v>
      </c>
    </row>
    <row r="23" spans="1:29" ht="16" thickBot="1" x14ac:dyDescent="0.4">
      <c r="A23" s="2">
        <v>43463</v>
      </c>
      <c r="B23" s="3" t="s">
        <v>8</v>
      </c>
      <c r="C23" s="9" t="s">
        <v>23</v>
      </c>
      <c r="D23" s="5" t="s">
        <v>27</v>
      </c>
      <c r="E23" s="6" t="s">
        <v>30</v>
      </c>
      <c r="F23" s="3">
        <v>74</v>
      </c>
      <c r="G23" s="1">
        <v>58.5</v>
      </c>
      <c r="H23" s="7">
        <f t="shared" si="0"/>
        <v>4329</v>
      </c>
    </row>
    <row r="24" spans="1:29" ht="16" thickBot="1" x14ac:dyDescent="0.4">
      <c r="A24" s="2">
        <v>43480</v>
      </c>
      <c r="B24" s="3" t="s">
        <v>12</v>
      </c>
      <c r="C24" s="4" t="s">
        <v>17</v>
      </c>
      <c r="D24" s="5" t="s">
        <v>18</v>
      </c>
      <c r="E24" s="6" t="s">
        <v>15</v>
      </c>
      <c r="F24" s="3">
        <v>46</v>
      </c>
      <c r="G24" s="1">
        <v>500</v>
      </c>
      <c r="H24" s="7">
        <f t="shared" si="0"/>
        <v>23000</v>
      </c>
      <c r="X24" s="19" t="s">
        <v>1</v>
      </c>
      <c r="Y24" s="20" t="s">
        <v>43</v>
      </c>
      <c r="Z24" s="20" t="s">
        <v>44</v>
      </c>
      <c r="AA24" s="20" t="s">
        <v>45</v>
      </c>
      <c r="AB24" s="20" t="s">
        <v>46</v>
      </c>
      <c r="AC24" s="20" t="s">
        <v>47</v>
      </c>
    </row>
    <row r="25" spans="1:29" ht="16" thickBot="1" x14ac:dyDescent="0.4">
      <c r="A25" s="2">
        <v>43497</v>
      </c>
      <c r="B25" s="3" t="s">
        <v>12</v>
      </c>
      <c r="C25" s="9" t="s">
        <v>23</v>
      </c>
      <c r="D25" s="5" t="s">
        <v>28</v>
      </c>
      <c r="E25" s="6" t="s">
        <v>15</v>
      </c>
      <c r="F25" s="3">
        <v>87</v>
      </c>
      <c r="G25" s="1">
        <v>500</v>
      </c>
      <c r="H25" s="7">
        <f t="shared" si="0"/>
        <v>43500</v>
      </c>
      <c r="X25" t="s">
        <v>8</v>
      </c>
      <c r="Y25" cm="1">
        <f t="array" ref="Y25">COUNTA(_xlfn.UNIQUE(_xlfn._xlws.FILTER($C$2:$C$44,$B$2:$B$44=X25)))</f>
        <v>2</v>
      </c>
      <c r="Z25" cm="1">
        <f t="array" ref="Z25">COUNTA(_xlfn.UNIQUE(_xlfn._xlws.FILTER($D$2:$D$44,$B$2:$B$44=X25)))</f>
        <v>3</v>
      </c>
      <c r="AA25" cm="1">
        <f t="array" ref="AA25">COUNTA(_xlfn.UNIQUE(_xlfn._xlws.FILTER($E$2:$E$44,$B$2:$B$44=X25)))</f>
        <v>4</v>
      </c>
      <c r="AB25">
        <f>SUMIF($B$2:$B$44,X25,$F$2:$F$44)</f>
        <v>691</v>
      </c>
      <c r="AC25" s="18">
        <f>SUMIF($B$2:$B$44,X25,$H$2:$H$44)</f>
        <v>321007</v>
      </c>
    </row>
    <row r="26" spans="1:29" ht="16" thickBot="1" x14ac:dyDescent="0.4">
      <c r="A26" s="2">
        <v>43514</v>
      </c>
      <c r="B26" s="3" t="s">
        <v>8</v>
      </c>
      <c r="C26" s="8" t="s">
        <v>9</v>
      </c>
      <c r="D26" s="5" t="s">
        <v>10</v>
      </c>
      <c r="E26" s="6" t="s">
        <v>15</v>
      </c>
      <c r="F26" s="3">
        <v>4</v>
      </c>
      <c r="G26" s="1">
        <v>500</v>
      </c>
      <c r="H26" s="7">
        <f t="shared" si="0"/>
        <v>2000</v>
      </c>
      <c r="X26" t="s">
        <v>12</v>
      </c>
      <c r="Y26" cm="1">
        <f t="array" ref="Y26">COUNTA(_xlfn.UNIQUE(_xlfn._xlws.FILTER($C$2:$C$44,$B$2:$B$44=X26)))</f>
        <v>4</v>
      </c>
      <c r="Z26" cm="1">
        <f t="array" ref="Z26">COUNTA(_xlfn.UNIQUE(_xlfn._xlws.FILTER($D$2:$D$44,$B$2:$B$44=X26)))</f>
        <v>6</v>
      </c>
      <c r="AA26" cm="1">
        <f t="array" ref="AA26">COUNTA(_xlfn.UNIQUE(_xlfn._xlws.FILTER($E$2:$E$44,$B$2:$B$44=X26)))</f>
        <v>5</v>
      </c>
      <c r="AB26">
        <f t="shared" ref="AB26:AB27" si="1">SUMIF($B$2:$B$44,X26,$F$2:$F$44)</f>
        <v>1199</v>
      </c>
      <c r="AC26" s="18">
        <f t="shared" ref="AC26:AC27" si="2">SUMIF($B$2:$B$44,X26,$H$2:$H$44)</f>
        <v>829769.5</v>
      </c>
    </row>
    <row r="27" spans="1:29" ht="16" thickBot="1" x14ac:dyDescent="0.4">
      <c r="A27" s="2">
        <v>43531</v>
      </c>
      <c r="B27" s="3" t="s">
        <v>20</v>
      </c>
      <c r="C27" s="4" t="s">
        <v>17</v>
      </c>
      <c r="D27" s="5" t="s">
        <v>21</v>
      </c>
      <c r="E27" s="6" t="s">
        <v>15</v>
      </c>
      <c r="F27" s="3">
        <v>7</v>
      </c>
      <c r="G27" s="1">
        <v>500</v>
      </c>
      <c r="H27" s="7">
        <f t="shared" si="0"/>
        <v>3500</v>
      </c>
      <c r="X27" t="s">
        <v>20</v>
      </c>
      <c r="Y27" cm="1">
        <f t="array" ref="Y27">COUNTA(_xlfn.UNIQUE(_xlfn._xlws.FILTER($C$2:$C$44,$B$2:$B$44=X27)))</f>
        <v>2</v>
      </c>
      <c r="Z27" cm="1">
        <f t="array" ref="Z27">COUNTA(_xlfn.UNIQUE(_xlfn._xlws.FILTER($D$2:$D$44,$B$2:$B$44=X27)))</f>
        <v>2</v>
      </c>
      <c r="AA27" cm="1">
        <f t="array" ref="AA27">COUNTA(_xlfn.UNIQUE(_xlfn._xlws.FILTER($E$2:$E$44,$B$2:$B$44=X27)))</f>
        <v>4</v>
      </c>
      <c r="AB27">
        <f t="shared" si="1"/>
        <v>231</v>
      </c>
      <c r="AC27" s="18">
        <f t="shared" si="2"/>
        <v>154899</v>
      </c>
    </row>
    <row r="28" spans="1:29" ht="16" thickBot="1" x14ac:dyDescent="0.4">
      <c r="A28" s="2">
        <v>43548</v>
      </c>
      <c r="B28" s="3" t="s">
        <v>12</v>
      </c>
      <c r="C28" s="10" t="s">
        <v>13</v>
      </c>
      <c r="D28" s="5" t="s">
        <v>16</v>
      </c>
      <c r="E28" s="6" t="s">
        <v>30</v>
      </c>
      <c r="F28" s="3">
        <v>50</v>
      </c>
      <c r="G28" s="1">
        <v>58.5</v>
      </c>
      <c r="H28" s="7">
        <f t="shared" si="0"/>
        <v>2925</v>
      </c>
    </row>
    <row r="29" spans="1:29" ht="16" thickBot="1" x14ac:dyDescent="0.4">
      <c r="A29" s="2">
        <v>43565</v>
      </c>
      <c r="B29" s="3" t="s">
        <v>12</v>
      </c>
      <c r="C29" s="12" t="s">
        <v>9</v>
      </c>
      <c r="D29" s="5" t="s">
        <v>22</v>
      </c>
      <c r="E29" s="6" t="s">
        <v>11</v>
      </c>
      <c r="F29" s="3">
        <v>66</v>
      </c>
      <c r="G29" s="1">
        <v>1198</v>
      </c>
      <c r="H29" s="7">
        <f t="shared" si="0"/>
        <v>79068</v>
      </c>
    </row>
    <row r="30" spans="1:29" ht="16" thickBot="1" x14ac:dyDescent="0.4">
      <c r="A30" s="2">
        <v>43582</v>
      </c>
      <c r="B30" s="3" t="s">
        <v>8</v>
      </c>
      <c r="C30" s="8" t="s">
        <v>9</v>
      </c>
      <c r="D30" s="5" t="s">
        <v>26</v>
      </c>
      <c r="E30" s="6" t="s">
        <v>19</v>
      </c>
      <c r="F30" s="3">
        <v>96</v>
      </c>
      <c r="G30" s="1">
        <v>225</v>
      </c>
      <c r="H30" s="7">
        <f t="shared" si="0"/>
        <v>21600</v>
      </c>
    </row>
    <row r="31" spans="1:29" ht="16" thickBot="1" x14ac:dyDescent="0.4">
      <c r="A31" s="2">
        <v>43599</v>
      </c>
      <c r="B31" s="3" t="s">
        <v>12</v>
      </c>
      <c r="C31" s="4" t="s">
        <v>17</v>
      </c>
      <c r="D31" s="5" t="s">
        <v>18</v>
      </c>
      <c r="E31" s="6" t="s">
        <v>11</v>
      </c>
      <c r="F31" s="3">
        <v>53</v>
      </c>
      <c r="G31" s="1">
        <v>1198</v>
      </c>
      <c r="H31" s="7">
        <f t="shared" si="0"/>
        <v>63494</v>
      </c>
    </row>
    <row r="32" spans="1:29" ht="16" thickBot="1" x14ac:dyDescent="0.4">
      <c r="A32" s="2">
        <v>43616</v>
      </c>
      <c r="B32" s="3" t="s">
        <v>12</v>
      </c>
      <c r="C32" s="4" t="s">
        <v>17</v>
      </c>
      <c r="D32" s="5" t="s">
        <v>18</v>
      </c>
      <c r="E32" s="6" t="s">
        <v>15</v>
      </c>
      <c r="F32" s="3">
        <v>80</v>
      </c>
      <c r="G32" s="1">
        <v>500</v>
      </c>
      <c r="H32" s="7">
        <f t="shared" si="0"/>
        <v>40000</v>
      </c>
    </row>
    <row r="33" spans="1:8" ht="16" thickBot="1" x14ac:dyDescent="0.4">
      <c r="A33" s="2">
        <v>43633</v>
      </c>
      <c r="B33" s="3" t="s">
        <v>12</v>
      </c>
      <c r="C33" s="4" t="s">
        <v>13</v>
      </c>
      <c r="D33" s="5" t="s">
        <v>14</v>
      </c>
      <c r="E33" s="6" t="s">
        <v>29</v>
      </c>
      <c r="F33" s="3">
        <v>5</v>
      </c>
      <c r="G33" s="1">
        <v>125</v>
      </c>
      <c r="H33" s="7">
        <f t="shared" si="0"/>
        <v>625</v>
      </c>
    </row>
    <row r="34" spans="1:8" ht="16" thickBot="1" x14ac:dyDescent="0.4">
      <c r="A34" s="2">
        <v>43650</v>
      </c>
      <c r="B34" s="3" t="s">
        <v>8</v>
      </c>
      <c r="C34" s="8" t="s">
        <v>9</v>
      </c>
      <c r="D34" s="5" t="s">
        <v>10</v>
      </c>
      <c r="E34" s="6" t="s">
        <v>30</v>
      </c>
      <c r="F34" s="3">
        <v>62</v>
      </c>
      <c r="G34" s="1">
        <v>58.5</v>
      </c>
      <c r="H34" s="7">
        <f t="shared" si="0"/>
        <v>3627</v>
      </c>
    </row>
    <row r="35" spans="1:8" ht="16" thickBot="1" x14ac:dyDescent="0.4">
      <c r="A35" s="2">
        <v>43667</v>
      </c>
      <c r="B35" s="3" t="s">
        <v>12</v>
      </c>
      <c r="C35" s="4" t="s">
        <v>13</v>
      </c>
      <c r="D35" s="5" t="s">
        <v>25</v>
      </c>
      <c r="E35" s="6" t="s">
        <v>30</v>
      </c>
      <c r="F35" s="3">
        <v>55</v>
      </c>
      <c r="G35" s="1">
        <v>58.5</v>
      </c>
      <c r="H35" s="7">
        <f t="shared" si="0"/>
        <v>3217.5</v>
      </c>
    </row>
    <row r="36" spans="1:8" ht="16" thickBot="1" x14ac:dyDescent="0.4">
      <c r="A36" s="2">
        <v>43684</v>
      </c>
      <c r="B36" s="3" t="s">
        <v>12</v>
      </c>
      <c r="C36" s="4" t="s">
        <v>13</v>
      </c>
      <c r="D36" s="5" t="s">
        <v>14</v>
      </c>
      <c r="E36" s="6" t="s">
        <v>30</v>
      </c>
      <c r="F36" s="3">
        <v>42</v>
      </c>
      <c r="G36" s="1">
        <v>58.5</v>
      </c>
      <c r="H36" s="7">
        <f t="shared" si="0"/>
        <v>2457</v>
      </c>
    </row>
    <row r="37" spans="1:8" ht="16" thickBot="1" x14ac:dyDescent="0.4">
      <c r="A37" s="2">
        <v>43701</v>
      </c>
      <c r="B37" s="3" t="s">
        <v>20</v>
      </c>
      <c r="C37" s="4" t="s">
        <v>17</v>
      </c>
      <c r="D37" s="5" t="s">
        <v>21</v>
      </c>
      <c r="E37" s="6" t="s">
        <v>29</v>
      </c>
      <c r="F37" s="3">
        <v>3</v>
      </c>
      <c r="G37" s="1">
        <v>125</v>
      </c>
      <c r="H37" s="7">
        <f t="shared" si="0"/>
        <v>375</v>
      </c>
    </row>
    <row r="38" spans="1:8" ht="16" thickBot="1" x14ac:dyDescent="0.4">
      <c r="A38" s="2">
        <v>43718</v>
      </c>
      <c r="B38" s="3" t="s">
        <v>12</v>
      </c>
      <c r="C38" s="4" t="s">
        <v>17</v>
      </c>
      <c r="D38" s="5" t="s">
        <v>18</v>
      </c>
      <c r="E38" s="6" t="s">
        <v>11</v>
      </c>
      <c r="F38" s="3">
        <v>7</v>
      </c>
      <c r="G38" s="1">
        <v>1198</v>
      </c>
      <c r="H38" s="7">
        <f t="shared" si="0"/>
        <v>8386</v>
      </c>
    </row>
    <row r="39" spans="1:8" ht="16" thickBot="1" x14ac:dyDescent="0.4">
      <c r="A39" s="2">
        <v>43735</v>
      </c>
      <c r="B39" s="3" t="s">
        <v>20</v>
      </c>
      <c r="C39" s="4" t="s">
        <v>17</v>
      </c>
      <c r="D39" s="5" t="s">
        <v>21</v>
      </c>
      <c r="E39" s="6" t="s">
        <v>19</v>
      </c>
      <c r="F39" s="3">
        <v>76</v>
      </c>
      <c r="G39" s="1">
        <v>225</v>
      </c>
      <c r="H39" s="7">
        <f t="shared" si="0"/>
        <v>17100</v>
      </c>
    </row>
    <row r="40" spans="1:8" ht="16" thickBot="1" x14ac:dyDescent="0.4">
      <c r="A40" s="2">
        <v>43752</v>
      </c>
      <c r="B40" s="3" t="s">
        <v>20</v>
      </c>
      <c r="C40" s="9" t="s">
        <v>23</v>
      </c>
      <c r="D40" s="5" t="s">
        <v>24</v>
      </c>
      <c r="E40" s="6" t="s">
        <v>15</v>
      </c>
      <c r="F40" s="3">
        <v>57</v>
      </c>
      <c r="G40" s="1">
        <v>500</v>
      </c>
      <c r="H40" s="7">
        <f t="shared" si="0"/>
        <v>28500</v>
      </c>
    </row>
    <row r="41" spans="1:8" ht="16" thickBot="1" x14ac:dyDescent="0.4">
      <c r="A41" s="2">
        <v>43769</v>
      </c>
      <c r="B41" s="3" t="s">
        <v>12</v>
      </c>
      <c r="C41" s="8" t="s">
        <v>9</v>
      </c>
      <c r="D41" s="5" t="s">
        <v>22</v>
      </c>
      <c r="E41" s="6" t="s">
        <v>11</v>
      </c>
      <c r="F41" s="3">
        <v>14</v>
      </c>
      <c r="G41" s="1">
        <v>1198</v>
      </c>
      <c r="H41" s="7">
        <f t="shared" si="0"/>
        <v>16772</v>
      </c>
    </row>
    <row r="42" spans="1:8" ht="16" thickBot="1" x14ac:dyDescent="0.4">
      <c r="A42" s="2">
        <v>43786</v>
      </c>
      <c r="B42" s="3" t="s">
        <v>12</v>
      </c>
      <c r="C42" s="4" t="s">
        <v>13</v>
      </c>
      <c r="D42" s="5" t="s">
        <v>16</v>
      </c>
      <c r="E42" s="6" t="s">
        <v>15</v>
      </c>
      <c r="F42" s="3">
        <v>11</v>
      </c>
      <c r="G42" s="1">
        <v>500</v>
      </c>
      <c r="H42" s="7">
        <f t="shared" si="0"/>
        <v>5500</v>
      </c>
    </row>
    <row r="43" spans="1:8" ht="16" thickBot="1" x14ac:dyDescent="0.4">
      <c r="A43" s="2">
        <v>43803</v>
      </c>
      <c r="B43" s="3" t="s">
        <v>12</v>
      </c>
      <c r="C43" s="4" t="s">
        <v>13</v>
      </c>
      <c r="D43" s="5" t="s">
        <v>16</v>
      </c>
      <c r="E43" s="6" t="s">
        <v>15</v>
      </c>
      <c r="F43" s="3">
        <v>94</v>
      </c>
      <c r="G43" s="1">
        <v>500</v>
      </c>
      <c r="H43" s="7">
        <f t="shared" si="0"/>
        <v>47000</v>
      </c>
    </row>
    <row r="44" spans="1:8" ht="16" thickBot="1" x14ac:dyDescent="0.4">
      <c r="A44" s="2">
        <v>43820</v>
      </c>
      <c r="B44" s="3" t="s">
        <v>12</v>
      </c>
      <c r="C44" s="8" t="s">
        <v>9</v>
      </c>
      <c r="D44" s="5" t="s">
        <v>22</v>
      </c>
      <c r="E44" s="6" t="s">
        <v>15</v>
      </c>
      <c r="F44" s="3">
        <v>28</v>
      </c>
      <c r="G44" s="1">
        <v>500</v>
      </c>
      <c r="H44" s="7">
        <f t="shared" si="0"/>
        <v>14000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Li, Jason</cp:lastModifiedBy>
  <dcterms:created xsi:type="dcterms:W3CDTF">2022-10-24T17:43:51Z</dcterms:created>
  <dcterms:modified xsi:type="dcterms:W3CDTF">2023-01-18T01:26:07Z</dcterms:modified>
</cp:coreProperties>
</file>