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git_courses/semester/1221/cmis_1101/examples/"/>
    </mc:Choice>
  </mc:AlternateContent>
  <xr:revisionPtr revIDLastSave="0" documentId="13_ncr:40009_{40329DF0-DEE2-3340-BD91-45E386BDEFC8}" xr6:coauthVersionLast="47" xr6:coauthVersionMax="47" xr10:uidLastSave="{00000000-0000-0000-0000-000000000000}"/>
  <bookViews>
    <workbookView xWindow="6520" yWindow="-25260" windowWidth="28040" windowHeight="16460" activeTab="1"/>
  </bookViews>
  <sheets>
    <sheet name="datasheet" sheetId="1" r:id="rId1"/>
    <sheet name="calculations" sheetId="4" r:id="rId2"/>
    <sheet name="example_sol_data" sheetId="2" r:id="rId3"/>
    <sheet name="example_sol_calc" sheetId="3" r:id="rId4"/>
  </sheets>
  <definedNames>
    <definedName name="_xlnm._FilterDatabase" localSheetId="2" hidden="1">example_sol_data!$A$1:$AH$491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F3" i="3"/>
  <c r="F4" i="3"/>
  <c r="E2" i="3"/>
  <c r="C492" i="2"/>
  <c r="B492" i="2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89" i="2"/>
  <c r="AI290" i="2"/>
  <c r="AI291" i="2"/>
  <c r="AI292" i="2"/>
  <c r="AI293" i="2"/>
  <c r="AI294" i="2"/>
  <c r="AI295" i="2"/>
  <c r="AI296" i="2"/>
  <c r="AI297" i="2"/>
  <c r="AI298" i="2"/>
  <c r="AI299" i="2"/>
  <c r="AI300" i="2"/>
  <c r="AI301" i="2"/>
  <c r="AI302" i="2"/>
  <c r="AI303" i="2"/>
  <c r="AI304" i="2"/>
  <c r="AI305" i="2"/>
  <c r="AI306" i="2"/>
  <c r="AI307" i="2"/>
  <c r="AI308" i="2"/>
  <c r="AI309" i="2"/>
  <c r="AI310" i="2"/>
  <c r="AI311" i="2"/>
  <c r="AI312" i="2"/>
  <c r="AI313" i="2"/>
  <c r="AI314" i="2"/>
  <c r="AI315" i="2"/>
  <c r="AI316" i="2"/>
  <c r="AI317" i="2"/>
  <c r="AI318" i="2"/>
  <c r="AI319" i="2"/>
  <c r="AI320" i="2"/>
  <c r="AI321" i="2"/>
  <c r="AI322" i="2"/>
  <c r="AI323" i="2"/>
  <c r="AI324" i="2"/>
  <c r="AI325" i="2"/>
  <c r="AI326" i="2"/>
  <c r="AI327" i="2"/>
  <c r="AI328" i="2"/>
  <c r="AI329" i="2"/>
  <c r="AI330" i="2"/>
  <c r="AI331" i="2"/>
  <c r="AI332" i="2"/>
  <c r="AI333" i="2"/>
  <c r="AI334" i="2"/>
  <c r="AI335" i="2"/>
  <c r="AI336" i="2"/>
  <c r="AI337" i="2"/>
  <c r="AI338" i="2"/>
  <c r="AI339" i="2"/>
  <c r="AI340" i="2"/>
  <c r="AI341" i="2"/>
  <c r="AI342" i="2"/>
  <c r="AI343" i="2"/>
  <c r="AI344" i="2"/>
  <c r="AI345" i="2"/>
  <c r="AI346" i="2"/>
  <c r="AI347" i="2"/>
  <c r="AI348" i="2"/>
  <c r="AI349" i="2"/>
  <c r="AI350" i="2"/>
  <c r="AI351" i="2"/>
  <c r="AI352" i="2"/>
  <c r="AI353" i="2"/>
  <c r="AI354" i="2"/>
  <c r="AI355" i="2"/>
  <c r="AI356" i="2"/>
  <c r="AI357" i="2"/>
  <c r="AI358" i="2"/>
  <c r="AI359" i="2"/>
  <c r="AI360" i="2"/>
  <c r="AI361" i="2"/>
  <c r="AI362" i="2"/>
  <c r="AI363" i="2"/>
  <c r="AI364" i="2"/>
  <c r="AI365" i="2"/>
  <c r="AI366" i="2"/>
  <c r="AI367" i="2"/>
  <c r="AI368" i="2"/>
  <c r="AI369" i="2"/>
  <c r="AI370" i="2"/>
  <c r="AI371" i="2"/>
  <c r="AI372" i="2"/>
  <c r="AI373" i="2"/>
  <c r="AI374" i="2"/>
  <c r="AI375" i="2"/>
  <c r="AI376" i="2"/>
  <c r="AI377" i="2"/>
  <c r="AI378" i="2"/>
  <c r="AI379" i="2"/>
  <c r="AI380" i="2"/>
  <c r="AI381" i="2"/>
  <c r="AI382" i="2"/>
  <c r="AI383" i="2"/>
  <c r="AI384" i="2"/>
  <c r="AI385" i="2"/>
  <c r="AI386" i="2"/>
  <c r="AI387" i="2"/>
  <c r="AI388" i="2"/>
  <c r="AI389" i="2"/>
  <c r="AI390" i="2"/>
  <c r="AI391" i="2"/>
  <c r="AI392" i="2"/>
  <c r="AI393" i="2"/>
  <c r="AI394" i="2"/>
  <c r="AI395" i="2"/>
  <c r="AI396" i="2"/>
  <c r="AI397" i="2"/>
  <c r="AI398" i="2"/>
  <c r="AI399" i="2"/>
  <c r="AI400" i="2"/>
  <c r="AI401" i="2"/>
  <c r="AI402" i="2"/>
  <c r="AI403" i="2"/>
  <c r="AI404" i="2"/>
  <c r="AI405" i="2"/>
  <c r="AI406" i="2"/>
  <c r="AI407" i="2"/>
  <c r="AI408" i="2"/>
  <c r="AI409" i="2"/>
  <c r="AI410" i="2"/>
  <c r="AI411" i="2"/>
  <c r="AI412" i="2"/>
  <c r="AI413" i="2"/>
  <c r="AI414" i="2"/>
  <c r="AI415" i="2"/>
  <c r="AI416" i="2"/>
  <c r="AI417" i="2"/>
  <c r="AI418" i="2"/>
  <c r="AI419" i="2"/>
  <c r="AI420" i="2"/>
  <c r="AI421" i="2"/>
  <c r="AI422" i="2"/>
  <c r="AI423" i="2"/>
  <c r="AI424" i="2"/>
  <c r="AI425" i="2"/>
  <c r="AI426" i="2"/>
  <c r="AI427" i="2"/>
  <c r="AI428" i="2"/>
  <c r="AI429" i="2"/>
  <c r="AI430" i="2"/>
  <c r="AI431" i="2"/>
  <c r="AI432" i="2"/>
  <c r="AI433" i="2"/>
  <c r="AI434" i="2"/>
  <c r="AI435" i="2"/>
  <c r="AI436" i="2"/>
  <c r="AI437" i="2"/>
  <c r="AI438" i="2"/>
  <c r="AI439" i="2"/>
  <c r="AI440" i="2"/>
  <c r="AI441" i="2"/>
  <c r="AI442" i="2"/>
  <c r="AI443" i="2"/>
  <c r="AI444" i="2"/>
  <c r="AI445" i="2"/>
  <c r="AI446" i="2"/>
  <c r="AI447" i="2"/>
  <c r="AI448" i="2"/>
  <c r="AI449" i="2"/>
  <c r="AI450" i="2"/>
  <c r="AI451" i="2"/>
  <c r="AI452" i="2"/>
  <c r="AI453" i="2"/>
  <c r="AI454" i="2"/>
  <c r="AI455" i="2"/>
  <c r="AI456" i="2"/>
  <c r="AI457" i="2"/>
  <c r="AI458" i="2"/>
  <c r="AI459" i="2"/>
  <c r="AI460" i="2"/>
  <c r="AI461" i="2"/>
  <c r="AI462" i="2"/>
  <c r="AI463" i="2"/>
  <c r="AI464" i="2"/>
  <c r="AI465" i="2"/>
  <c r="AI466" i="2"/>
  <c r="AI467" i="2"/>
  <c r="AI468" i="2"/>
  <c r="AI469" i="2"/>
  <c r="AI470" i="2"/>
  <c r="AI471" i="2"/>
  <c r="AI472" i="2"/>
  <c r="AI473" i="2"/>
  <c r="AI474" i="2"/>
  <c r="AI475" i="2"/>
  <c r="AI476" i="2"/>
  <c r="AI477" i="2"/>
  <c r="AI478" i="2"/>
  <c r="AI479" i="2"/>
  <c r="AI480" i="2"/>
  <c r="AI481" i="2"/>
  <c r="AI482" i="2"/>
  <c r="AI483" i="2"/>
  <c r="AI484" i="2"/>
  <c r="AI485" i="2"/>
  <c r="AI486" i="2"/>
  <c r="AI487" i="2"/>
  <c r="AI488" i="2"/>
  <c r="AI489" i="2"/>
  <c r="AI490" i="2"/>
  <c r="AI491" i="2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 l="1"/>
  <c r="A15" i="3" s="1" a="1"/>
  <c r="A15" i="3" s="1"/>
  <c r="E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<sst xmlns="http://schemas.openxmlformats.org/spreadsheetml/2006/main" count="4463" uniqueCount="739">
  <si>
    <t>Name</t>
  </si>
  <si>
    <t>Games Played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</si>
  <si>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</si>
  <si>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</si>
  <si>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</si>
  <si>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</si>
  <si>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</si>
  <si>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</si>
  <si>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</si>
  <si>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</si>
  <si>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</si>
  <si>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</si>
  <si>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</si>
  <si>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</si>
  <si>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</si>
  <si>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</si>
  <si>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</si>
  <si>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</si>
  <si>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</si>
  <si>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</si>
  <si>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</si>
  <si>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EFF</t>
  </si>
  <si>
    <t>AST/TOV</t>
  </si>
  <si>
    <t>STL/TOV</t>
  </si>
  <si>
    <t>Age</t>
  </si>
  <si>
    <t>Birth_Place</t>
  </si>
  <si>
    <t>Birthdate</t>
  </si>
  <si>
    <t>Collage</t>
  </si>
  <si>
    <t>Experience</t>
  </si>
  <si>
    <t>Height</t>
  </si>
  <si>
    <t>Pos</t>
  </si>
  <si>
    <t>Team</t>
  </si>
  <si>
    <t>Weight</t>
  </si>
  <si>
    <t>BMI</t>
  </si>
  <si>
    <t>AJ Price</t>
  </si>
  <si>
    <t>us</t>
  </si>
  <si>
    <t>University of Connecticut</t>
  </si>
  <si>
    <t>PG</t>
  </si>
  <si>
    <t>PHO</t>
  </si>
  <si>
    <t>Aaron Brooks</t>
  </si>
  <si>
    <t>University of Oregon</t>
  </si>
  <si>
    <t>CHI</t>
  </si>
  <si>
    <t>Aaron Gordon</t>
  </si>
  <si>
    <t>University of Arizona</t>
  </si>
  <si>
    <t>R</t>
  </si>
  <si>
    <t>ORL</t>
  </si>
  <si>
    <t>Adreian Payne</t>
  </si>
  <si>
    <t>Michigan State University</t>
  </si>
  <si>
    <t>ATL</t>
  </si>
  <si>
    <t>Al Horford</t>
  </si>
  <si>
    <t>do</t>
  </si>
  <si>
    <t>University of Florida</t>
  </si>
  <si>
    <t>C</t>
  </si>
  <si>
    <t>Al Jefferson</t>
  </si>
  <si>
    <t>CHA</t>
  </si>
  <si>
    <t>Alan Anderson</t>
  </si>
  <si>
    <t>SG</t>
  </si>
  <si>
    <t>NJN</t>
  </si>
  <si>
    <t>Alec Burks</t>
  </si>
  <si>
    <t>University of Colorado</t>
  </si>
  <si>
    <t>UTA</t>
  </si>
  <si>
    <t>Alex Kirk</t>
  </si>
  <si>
    <t>University of New Mexico</t>
  </si>
  <si>
    <t>CLE</t>
  </si>
  <si>
    <t>Alex Len</t>
  </si>
  <si>
    <t>ua</t>
  </si>
  <si>
    <t>University of Maryland</t>
  </si>
  <si>
    <t>Alexey Shved</t>
  </si>
  <si>
    <t>ru</t>
  </si>
  <si>
    <t>NYK</t>
  </si>
  <si>
    <t>Alexis Ajinca</t>
  </si>
  <si>
    <t>fr</t>
  </si>
  <si>
    <t>NOH</t>
  </si>
  <si>
    <t>Al-Farouq Aminu</t>
  </si>
  <si>
    <t>Wake Forest University</t>
  </si>
  <si>
    <t>SF</t>
  </si>
  <si>
    <t>DAL</t>
  </si>
  <si>
    <t>Allen Crabbe</t>
  </si>
  <si>
    <t>University of California</t>
  </si>
  <si>
    <t>POR</t>
  </si>
  <si>
    <t>Alonzo Gee</t>
  </si>
  <si>
    <t>University of Alabama</t>
  </si>
  <si>
    <t>Amar'e Stoudemire</t>
  </si>
  <si>
    <t>Amir Johnson</t>
  </si>
  <si>
    <t>TOR</t>
  </si>
  <si>
    <t>Anderson Varejao</t>
  </si>
  <si>
    <t>Andre Dawkins</t>
  </si>
  <si>
    <t>Duke University</t>
  </si>
  <si>
    <t>MIA</t>
  </si>
  <si>
    <t>Andre Drummond</t>
  </si>
  <si>
    <t>DET</t>
  </si>
  <si>
    <t>Andre Iguodala</t>
  </si>
  <si>
    <t>GSW</t>
  </si>
  <si>
    <t>Andre Miller</t>
  </si>
  <si>
    <t>University of Utah</t>
  </si>
  <si>
    <t>WAS</t>
  </si>
  <si>
    <t>Andre Roberson</t>
  </si>
  <si>
    <t>OKC</t>
  </si>
  <si>
    <t>Andrea Bargnani</t>
  </si>
  <si>
    <t>it</t>
  </si>
  <si>
    <t>Andrei Kirilenko</t>
  </si>
  <si>
    <t>Andrew Bogut</t>
  </si>
  <si>
    <t>au</t>
  </si>
  <si>
    <t>Andrew Nicholson</t>
  </si>
  <si>
    <t>ca</t>
  </si>
  <si>
    <t>St. Bonaventure University</t>
  </si>
  <si>
    <t>Andrew Wiggins</t>
  </si>
  <si>
    <t>Anthony Bennett</t>
  </si>
  <si>
    <t>University of Nevada, Las Vegas</t>
  </si>
  <si>
    <t>Anthony Davis</t>
  </si>
  <si>
    <t>University of Kentucky</t>
  </si>
  <si>
    <t>Anthony Morrow</t>
  </si>
  <si>
    <t>Georgia Institute of Technology</t>
  </si>
  <si>
    <t>Anthony Tolliver</t>
  </si>
  <si>
    <t>Archie Goodwin</t>
  </si>
  <si>
    <t>Arinze Onuaku</t>
  </si>
  <si>
    <t>Syracuse University</t>
  </si>
  <si>
    <t>Aron Baynes</t>
  </si>
  <si>
    <t>nz</t>
  </si>
  <si>
    <t>Washington State University</t>
  </si>
  <si>
    <t>SAS</t>
  </si>
  <si>
    <t>Arron Afflalo</t>
  </si>
  <si>
    <t>University of California, Los Angeles</t>
  </si>
  <si>
    <t>Austin Daye</t>
  </si>
  <si>
    <t>Gonzaga University</t>
  </si>
  <si>
    <t>Austin Rivers</t>
  </si>
  <si>
    <t>Avery Bradley</t>
  </si>
  <si>
    <t>University of Texas at Austin</t>
  </si>
  <si>
    <t>BOS</t>
  </si>
  <si>
    <t>Ben Gordon</t>
  </si>
  <si>
    <t>gb</t>
  </si>
  <si>
    <t>Ben McLemore</t>
  </si>
  <si>
    <t>University of Kansas</t>
  </si>
  <si>
    <t>SAC</t>
  </si>
  <si>
    <t>Beno Udrih</t>
  </si>
  <si>
    <t>Bernard James</t>
  </si>
  <si>
    <t>Florida State University</t>
  </si>
  <si>
    <t>Bismack Biyombo</t>
  </si>
  <si>
    <t>cd</t>
  </si>
  <si>
    <t>Blake Griffin</t>
  </si>
  <si>
    <t>University of Oklahoma</t>
  </si>
  <si>
    <t>LAC</t>
  </si>
  <si>
    <t>Bojan Bogdanovic</t>
  </si>
  <si>
    <t>ba</t>
  </si>
  <si>
    <t>Boris Diaw</t>
  </si>
  <si>
    <t>Bradley Beal</t>
  </si>
  <si>
    <t>Brandan Wright</t>
  </si>
  <si>
    <t>Brandon Bass</t>
  </si>
  <si>
    <t>Louisiana State University</t>
  </si>
  <si>
    <t>Brandon Davies</t>
  </si>
  <si>
    <t>Brigham Young University</t>
  </si>
  <si>
    <t>PHI</t>
  </si>
  <si>
    <t>Brandon Jennings</t>
  </si>
  <si>
    <t>Brandon Knight</t>
  </si>
  <si>
    <t>Brandon Rush</t>
  </si>
  <si>
    <t>Brendan Haywood</t>
  </si>
  <si>
    <t>University of North Carolina</t>
  </si>
  <si>
    <t>Brian Roberts</t>
  </si>
  <si>
    <t>University of Dayton</t>
  </si>
  <si>
    <t>Brook Lopez</t>
  </si>
  <si>
    <t>Stanford University</t>
  </si>
  <si>
    <t>Bruno Caboclo</t>
  </si>
  <si>
    <t>br</t>
  </si>
  <si>
    <t>Bryce Cotton</t>
  </si>
  <si>
    <t>Providence College</t>
  </si>
  <si>
    <t>C.J. Watson</t>
  </si>
  <si>
    <t>University of Tennessee</t>
  </si>
  <si>
    <t>IND</t>
  </si>
  <si>
    <t>Cameron Bairstow</t>
  </si>
  <si>
    <t>Carl Landry</t>
  </si>
  <si>
    <t>Purdue University</t>
  </si>
  <si>
    <t>Carlos Boozer</t>
  </si>
  <si>
    <t>de</t>
  </si>
  <si>
    <t>LAL</t>
  </si>
  <si>
    <t>Carmelo Anthony</t>
  </si>
  <si>
    <t>Caron Butler</t>
  </si>
  <si>
    <t>Cartier Martin</t>
  </si>
  <si>
    <t>Kansas State University</t>
  </si>
  <si>
    <t>Chandler Parsons</t>
  </si>
  <si>
    <t>Channing Frye</t>
  </si>
  <si>
    <t>Charlie Villanueva</t>
  </si>
  <si>
    <t>Chase Budinger</t>
  </si>
  <si>
    <t>Chris Andersen</t>
  </si>
  <si>
    <t>Blinn College</t>
  </si>
  <si>
    <t>Chris Bosh</t>
  </si>
  <si>
    <t>Chris Copeland</t>
  </si>
  <si>
    <t>Chris Douglas-Roberts</t>
  </si>
  <si>
    <t>University of Memphis</t>
  </si>
  <si>
    <t>Chris Johnson</t>
  </si>
  <si>
    <t>Chris Kaman</t>
  </si>
  <si>
    <t>Central Michigan University</t>
  </si>
  <si>
    <t>Chris Paul</t>
  </si>
  <si>
    <t>Chuck Hayes</t>
  </si>
  <si>
    <t>CJ McCollum</t>
  </si>
  <si>
    <t>Lehigh University</t>
  </si>
  <si>
    <t>CJ Miles</t>
  </si>
  <si>
    <t>CJ Wilcox</t>
  </si>
  <si>
    <t>Cleanthony Early</t>
  </si>
  <si>
    <t>Wichita State University</t>
  </si>
  <si>
    <t>Clint Capela</t>
  </si>
  <si>
    <t>ch</t>
  </si>
  <si>
    <t>HOU</t>
  </si>
  <si>
    <t>Cody Zeller</t>
  </si>
  <si>
    <t>Cole Aldrich</t>
  </si>
  <si>
    <t>Corey Brewer</t>
  </si>
  <si>
    <t>Cory Jefferson</t>
  </si>
  <si>
    <t>Baylor University</t>
  </si>
  <si>
    <t>Cory Joseph</t>
  </si>
  <si>
    <t>Courtney Lee</t>
  </si>
  <si>
    <t>Western Kentucky University</t>
  </si>
  <si>
    <t>MEM</t>
  </si>
  <si>
    <t>D.J. Augustin</t>
  </si>
  <si>
    <t>Dahntay Jones</t>
  </si>
  <si>
    <t>Damian Lillard</t>
  </si>
  <si>
    <t>Weber State University</t>
  </si>
  <si>
    <t>Damjan Rudez</t>
  </si>
  <si>
    <t>hr</t>
  </si>
  <si>
    <t>Danilo Gallinari</t>
  </si>
  <si>
    <t>DEN</t>
  </si>
  <si>
    <t>Danny Granger</t>
  </si>
  <si>
    <t>Danny Green</t>
  </si>
  <si>
    <t>Dante Cunningham</t>
  </si>
  <si>
    <t>Villanova University</t>
  </si>
  <si>
    <t>Dante Exum</t>
  </si>
  <si>
    <t>Darius Miller</t>
  </si>
  <si>
    <t>Darius Morris</t>
  </si>
  <si>
    <t>University of Michigan</t>
  </si>
  <si>
    <t>Darrell Arthur</t>
  </si>
  <si>
    <t>Darren Collison</t>
  </si>
  <si>
    <t>David Lee</t>
  </si>
  <si>
    <t>David Stockton</t>
  </si>
  <si>
    <t>David Wear</t>
  </si>
  <si>
    <t>David West</t>
  </si>
  <si>
    <t>Xavier University</t>
  </si>
  <si>
    <t>DeAndre Jordan</t>
  </si>
  <si>
    <t>Texas A&amp;M University</t>
  </si>
  <si>
    <t>DeJuan Blair</t>
  </si>
  <si>
    <t>University of Pittsburgh</t>
  </si>
  <si>
    <t>DeMar DeRozan</t>
  </si>
  <si>
    <t>University of Southern California</t>
  </si>
  <si>
    <t>DeMarcus Cousins</t>
  </si>
  <si>
    <t>DeMarre Carroll</t>
  </si>
  <si>
    <t>University of Missouri</t>
  </si>
  <si>
    <t>Dennis Schroder</t>
  </si>
  <si>
    <t>Deron Williams</t>
  </si>
  <si>
    <t>Derrick Favors</t>
  </si>
  <si>
    <t>Derrick Rose</t>
  </si>
  <si>
    <t>Derrick Williams</t>
  </si>
  <si>
    <t>Devin Harris</t>
  </si>
  <si>
    <t>University of Wisconsin</t>
  </si>
  <si>
    <t>Devyn Marble</t>
  </si>
  <si>
    <t>University of Iowa</t>
  </si>
  <si>
    <t>Dewayne Dedmon</t>
  </si>
  <si>
    <t>Dion Waiters</t>
  </si>
  <si>
    <t>Dirk Nowitzki</t>
  </si>
  <si>
    <t>Donald Sloan</t>
  </si>
  <si>
    <t>Donatas Motiejunas</t>
  </si>
  <si>
    <t>lt</t>
  </si>
  <si>
    <t>Dorell Wright</t>
  </si>
  <si>
    <t>Doug McDermott</t>
  </si>
  <si>
    <t>Creighton University</t>
  </si>
  <si>
    <t>Draymond Green</t>
  </si>
  <si>
    <t>Drew Gooden</t>
  </si>
  <si>
    <t>Drew Gordon</t>
  </si>
  <si>
    <t>Dwight Buycks</t>
  </si>
  <si>
    <t>Marquette University</t>
  </si>
  <si>
    <t>Dwight Howard</t>
  </si>
  <si>
    <t>Dwight Powell</t>
  </si>
  <si>
    <t>Dwyane Wade</t>
  </si>
  <si>
    <t>Earl Barron</t>
  </si>
  <si>
    <t>Earl Clark</t>
  </si>
  <si>
    <t>University of Louisville</t>
  </si>
  <si>
    <t>Ed Davis</t>
  </si>
  <si>
    <t>Ekpe Udoh</t>
  </si>
  <si>
    <t>Elfrid Payton</t>
  </si>
  <si>
    <t>University of Louisiana at Lafayette</t>
  </si>
  <si>
    <t>Elijah Millsap</t>
  </si>
  <si>
    <t>Elliot Williams</t>
  </si>
  <si>
    <t>Elton Brand</t>
  </si>
  <si>
    <t>Enes Kanter</t>
  </si>
  <si>
    <t>Eric Bledsoe</t>
  </si>
  <si>
    <t>Eric Gordon</t>
  </si>
  <si>
    <t>Indiana University</t>
  </si>
  <si>
    <t>Erick Green</t>
  </si>
  <si>
    <t>Virginia Polytechnic Institute and State University</t>
  </si>
  <si>
    <t>Ersan Ilyasova</t>
  </si>
  <si>
    <t>tr</t>
  </si>
  <si>
    <t>MIL</t>
  </si>
  <si>
    <t>E'Twaun Moore</t>
  </si>
  <si>
    <t>Evan Fournier</t>
  </si>
  <si>
    <t>Evan Turner</t>
  </si>
  <si>
    <t>ng</t>
  </si>
  <si>
    <t>Vanderbilt University</t>
  </si>
  <si>
    <t>Festus Ezeli</t>
  </si>
  <si>
    <t>Francisco Garcia</t>
  </si>
  <si>
    <t>Furkan Aldemir</t>
  </si>
  <si>
    <t>Gal Mekel</t>
  </si>
  <si>
    <t>il</t>
  </si>
  <si>
    <t>Garrett Temple</t>
  </si>
  <si>
    <t>Gary Harris</t>
  </si>
  <si>
    <t>Gary Neal</t>
  </si>
  <si>
    <t>Towson University</t>
  </si>
  <si>
    <t>George Hill</t>
  </si>
  <si>
    <t>Indiana University-Purdue University Indianapolis</t>
  </si>
  <si>
    <t>Gerald Green</t>
  </si>
  <si>
    <t>Gerald Henderson</t>
  </si>
  <si>
    <t>Gerald Wallace</t>
  </si>
  <si>
    <t>Giannis Antetokounmpo</t>
  </si>
  <si>
    <t>gr</t>
  </si>
  <si>
    <t>Gigi Datome</t>
  </si>
  <si>
    <t>Glen Davis</t>
  </si>
  <si>
    <t>Glen Rice</t>
  </si>
  <si>
    <t>Glenn Robinson III</t>
  </si>
  <si>
    <t>Goran Dragic</t>
  </si>
  <si>
    <t>si</t>
  </si>
  <si>
    <t>Gordon Hayward</t>
  </si>
  <si>
    <t>Butler University</t>
  </si>
  <si>
    <t>Gorgui Dieng</t>
  </si>
  <si>
    <t>sn</t>
  </si>
  <si>
    <t>Grant Jerrett</t>
  </si>
  <si>
    <t>Greg Monroe</t>
  </si>
  <si>
    <t>Georgetown University</t>
  </si>
  <si>
    <t>Greg Smith</t>
  </si>
  <si>
    <t>California State University, Fresno</t>
  </si>
  <si>
    <t>Greg Stiemsma</t>
  </si>
  <si>
    <t>Greivis Vasquez</t>
  </si>
  <si>
    <t>ve</t>
  </si>
  <si>
    <t>Harrison Barnes</t>
  </si>
  <si>
    <t>Hassan Whiteside</t>
  </si>
  <si>
    <t>Hedo Turkoglu</t>
  </si>
  <si>
    <t>Henry Sims</t>
  </si>
  <si>
    <t>Henry Walker</t>
  </si>
  <si>
    <t>Hollis Thompson</t>
  </si>
  <si>
    <t>Ian Clark</t>
  </si>
  <si>
    <t>Belmont University</t>
  </si>
  <si>
    <t>Ian Mahinmi</t>
  </si>
  <si>
    <t>Iman Shumpert</t>
  </si>
  <si>
    <t>Isaiah Canaan</t>
  </si>
  <si>
    <t>Murray State University</t>
  </si>
  <si>
    <t>Isaiah Thomas</t>
  </si>
  <si>
    <t>University of Washington</t>
  </si>
  <si>
    <t>Ish Smith</t>
  </si>
  <si>
    <t>J.J. Barea</t>
  </si>
  <si>
    <t>pr</t>
  </si>
  <si>
    <t>Northeastern University</t>
  </si>
  <si>
    <t>Jabari Brown</t>
  </si>
  <si>
    <t>Jabari Parker</t>
  </si>
  <si>
    <t>Jack Cooley</t>
  </si>
  <si>
    <t>University of Notre Dame</t>
  </si>
  <si>
    <t>Jae Crowder</t>
  </si>
  <si>
    <t>JaKarr Sampson</t>
  </si>
  <si>
    <t>Jamaal Franklin</t>
  </si>
  <si>
    <t>San Diego State University</t>
  </si>
  <si>
    <t>Jamal Crawford</t>
  </si>
  <si>
    <t>Jameer Nelson</t>
  </si>
  <si>
    <t>Saint Joseph's University</t>
  </si>
  <si>
    <t>James Ennis III</t>
  </si>
  <si>
    <t>California State University, Long Beach</t>
  </si>
  <si>
    <t>James Harden</t>
  </si>
  <si>
    <t>Arizona State University</t>
  </si>
  <si>
    <t>James Johnson</t>
  </si>
  <si>
    <t>James Jones</t>
  </si>
  <si>
    <t>University of Miami</t>
  </si>
  <si>
    <t>James Michael McAdoo</t>
  </si>
  <si>
    <t>James Young</t>
  </si>
  <si>
    <t>JaMychal Green</t>
  </si>
  <si>
    <t>Jannero Pargo</t>
  </si>
  <si>
    <t>University of Arkansas</t>
  </si>
  <si>
    <t>Jared Cunningham</t>
  </si>
  <si>
    <t>Oregon State University</t>
  </si>
  <si>
    <t>Jared Dudley</t>
  </si>
  <si>
    <t>Boston College</t>
  </si>
  <si>
    <t>Jared Sullinger</t>
  </si>
  <si>
    <t>Ohio State University</t>
  </si>
  <si>
    <t>Jarnell Stokes</t>
  </si>
  <si>
    <t>Jarrett Jack</t>
  </si>
  <si>
    <t>Jason Maxiell</t>
  </si>
  <si>
    <t>University of Cincinnati</t>
  </si>
  <si>
    <t>Jason Richardson</t>
  </si>
  <si>
    <t>Jason Smith</t>
  </si>
  <si>
    <t>Jason Terry</t>
  </si>
  <si>
    <t>Jason Thompson</t>
  </si>
  <si>
    <t>JaVale McGee</t>
  </si>
  <si>
    <t>University of Nevada, Reno</t>
  </si>
  <si>
    <t>Jeff Adrien</t>
  </si>
  <si>
    <t>Jeff Ayres</t>
  </si>
  <si>
    <t>Jeff Green</t>
  </si>
  <si>
    <t>Jeff Teague</t>
  </si>
  <si>
    <t>Jeff Withey</t>
  </si>
  <si>
    <t>Jeffery Taylor</t>
  </si>
  <si>
    <t>se</t>
  </si>
  <si>
    <t>Jerami Grant</t>
  </si>
  <si>
    <t>Jerel McNeal</t>
  </si>
  <si>
    <t>Jeremy Evans</t>
  </si>
  <si>
    <t>Jeremy Lamb</t>
  </si>
  <si>
    <t>Jeremy Lin</t>
  </si>
  <si>
    <t>Harvard University</t>
  </si>
  <si>
    <t>Jerome Jordan</t>
  </si>
  <si>
    <t>jm</t>
  </si>
  <si>
    <t>University of Tulsa</t>
  </si>
  <si>
    <t>Jerrelle Benimon</t>
  </si>
  <si>
    <t>Jerryd Bayless</t>
  </si>
  <si>
    <t>Jimmer Fredette</t>
  </si>
  <si>
    <t>Jimmy Butler</t>
  </si>
  <si>
    <t>JJ Hickson</t>
  </si>
  <si>
    <t>North Carolina State University</t>
  </si>
  <si>
    <t>JJ Redick</t>
  </si>
  <si>
    <t>Joakim Noah</t>
  </si>
  <si>
    <t>Jodie Meeks</t>
  </si>
  <si>
    <t>Joe Harris</t>
  </si>
  <si>
    <t>University of Virginia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</si>
  <si>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</si>
  <si>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</si>
  <si>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</si>
  <si>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</si>
  <si>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</si>
  <si>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</si>
  <si>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</si>
  <si>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</si>
  <si>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</si>
  <si>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Oklahoma State University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</si>
  <si>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</si>
  <si>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</si>
  <si>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</si>
  <si>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</si>
  <si>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</si>
  <si>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</si>
  <si>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</si>
  <si>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</si>
  <si>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</si>
  <si>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</si>
  <si>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</si>
  <si>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</si>
  <si>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mx</t>
  </si>
  <si>
    <t>Jose Calderon</t>
  </si>
  <si>
    <t>es</t>
  </si>
  <si>
    <t>Josh McRoberts</t>
  </si>
  <si>
    <t>Josh Smith</t>
  </si>
  <si>
    <t>JR Smith</t>
  </si>
  <si>
    <t>Jrue Holiday</t>
  </si>
  <si>
    <t>Julius Randle</t>
  </si>
  <si>
    <t>Justin Hamilton</t>
  </si>
  <si>
    <t>Justin Holiday</t>
  </si>
  <si>
    <t>Jusuf Nurkic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</si>
  <si>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</si>
  <si>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</si>
  <si>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</si>
  <si>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</si>
  <si>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</si>
  <si>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</si>
  <si>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</si>
  <si>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Morehead State University</t>
  </si>
  <si>
    <t>Kent Bazemore</t>
  </si>
  <si>
    <t>Old Dominion University</t>
  </si>
  <si>
    <t>Kentavious Caldwell-Pope</t>
  </si>
  <si>
    <t>University of Georgia</t>
  </si>
  <si>
    <t>Kenyon Martin</t>
  </si>
  <si>
    <t>Kevin Durant</t>
  </si>
  <si>
    <t>Kevin Garnett</t>
  </si>
  <si>
    <t>Kevin Love</t>
  </si>
  <si>
    <t>Kevin Martin</t>
  </si>
  <si>
    <t>Western Carolina University</t>
  </si>
  <si>
    <t>Kevin Seraphin</t>
  </si>
  <si>
    <t>gf</t>
  </si>
  <si>
    <t>Khris Middleton</t>
  </si>
  <si>
    <t>Kirk Hinrich</t>
  </si>
  <si>
    <t>KJ McDaniels</t>
  </si>
  <si>
    <t>Clemson University</t>
  </si>
  <si>
    <t>Klay Thompson</t>
  </si>
  <si>
    <t>Kobe Bryant</t>
  </si>
  <si>
    <t>Kosta Koufos</t>
  </si>
  <si>
    <t>Kostas Papanikolaou</t>
  </si>
  <si>
    <t>Kris Humphries</t>
  </si>
  <si>
    <t>University of Minnesota</t>
  </si>
  <si>
    <t>Kyle Anderson</t>
  </si>
  <si>
    <t>Kyle Korver</t>
  </si>
  <si>
    <t>Kyle Lowry</t>
  </si>
  <si>
    <t>Kyle O'Quinn</t>
  </si>
  <si>
    <t>Norfolk State University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</si>
  <si>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</si>
  <si>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</si>
  <si>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</si>
  <si>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</si>
  <si>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</si>
  <si>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</si>
  <si>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</si>
  <si>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</si>
  <si>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</si>
  <si>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Lavoy Allen</t>
  </si>
  <si>
    <t>Temple University</t>
  </si>
  <si>
    <t>Leandro Barbosa</t>
  </si>
  <si>
    <t>LeBron James</t>
  </si>
  <si>
    <t>Lester Hudson</t>
  </si>
  <si>
    <t>University of Tennessee at Martin</t>
  </si>
  <si>
    <t>Lorenzo Brown</t>
  </si>
  <si>
    <t>Lou Amundson</t>
  </si>
  <si>
    <t>Lou Williams</t>
  </si>
  <si>
    <t>Luc Mbah a Moute</t>
  </si>
  <si>
    <t>cm</t>
  </si>
  <si>
    <t>Lucas Nogueira</t>
  </si>
  <si>
    <t>Luis Scola</t>
  </si>
  <si>
    <t>ar</t>
  </si>
  <si>
    <t>Luke Babbitt</t>
  </si>
  <si>
    <t>Luke Ridnour</t>
  </si>
  <si>
    <t>Luol Deng</t>
  </si>
  <si>
    <t>ss</t>
  </si>
  <si>
    <t>Malcolm Thomas</t>
  </si>
  <si>
    <t>Manu Ginobili</t>
  </si>
  <si>
    <t>Marc Gasol</t>
  </si>
  <si>
    <t>Marcin Gortat</t>
  </si>
  <si>
    <t>pl</t>
  </si>
  <si>
    <t>Marco Belinelli</t>
  </si>
  <si>
    <t>Marcus Morris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</si>
  <si>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</si>
  <si>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</si>
  <si>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</si>
  <si>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</si>
  <si>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</si>
  <si>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</si>
  <si>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</si>
  <si>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</si>
  <si>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</si>
  <si>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</si>
  <si>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</si>
  <si>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</si>
  <si>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Saint Mary's College of California</t>
  </si>
  <si>
    <t>Maurice Harkless</t>
  </si>
  <si>
    <t>St. John's University</t>
  </si>
  <si>
    <t>Meyers Leonard</t>
  </si>
  <si>
    <t>University of Illinois at Urbana-Champaign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</si>
  <si>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</si>
  <si>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</si>
  <si>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</si>
  <si>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</si>
  <si>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</si>
  <si>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</si>
  <si>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</si>
  <si>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Bucknell University</t>
  </si>
  <si>
    <t>Mike Scott</t>
  </si>
  <si>
    <t>Miles Plumlee</t>
  </si>
  <si>
    <t>Miroslav Raduljica</t>
  </si>
  <si>
    <t>Mirza Teletovic</t>
  </si>
  <si>
    <t>Mitch McGary</t>
  </si>
  <si>
    <t>Mo Williams</t>
  </si>
  <si>
    <t>Monta Ellis</t>
  </si>
  <si>
    <t>Nate Robinson</t>
  </si>
  <si>
    <t>Nate Wolters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</si>
  <si>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</si>
  <si>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</si>
  <si>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</si>
  <si>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</si>
  <si>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</si>
  <si>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</si>
  <si>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</si>
  <si>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</si>
  <si>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</si>
  <si>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</si>
  <si>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me</t>
  </si>
  <si>
    <t>Nikola Pekovic</t>
  </si>
  <si>
    <t>Nikola Vucevic</t>
  </si>
  <si>
    <t>Noah Vonleh</t>
  </si>
  <si>
    <t>Norris Cole</t>
  </si>
  <si>
    <t>Cleveland State University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</si>
  <si>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</si>
  <si>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</si>
  <si>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</si>
  <si>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</si>
  <si>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</si>
  <si>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</si>
  <si>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</si>
  <si>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</si>
  <si>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</si>
  <si>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</si>
  <si>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</si>
  <si>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</si>
  <si>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</si>
  <si>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Louisiana Tech University</t>
  </si>
  <si>
    <t>Paul Pierce</t>
  </si>
  <si>
    <t>Pero Antic</t>
  </si>
  <si>
    <t>mk</t>
  </si>
  <si>
    <t>Perry Jones III</t>
  </si>
  <si>
    <t>Phil Pressey</t>
  </si>
  <si>
    <t>PJ Hairston</t>
  </si>
  <si>
    <t>PJ Tucker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</si>
  <si>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</si>
  <si>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</si>
  <si>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</si>
  <si>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</si>
  <si>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</si>
  <si>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</si>
  <si>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</si>
  <si>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La Salle University</t>
  </si>
  <si>
    <t>Ray McCallum</t>
  </si>
  <si>
    <t>University of Detroit Mercy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</si>
  <si>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</si>
  <si>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</si>
  <si>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</si>
  <si>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</si>
  <si>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</si>
  <si>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</si>
  <si>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</si>
  <si>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</si>
  <si>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</si>
  <si>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</si>
  <si>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Tennessee State University</t>
  </si>
  <si>
    <t>Robert Sacre</t>
  </si>
  <si>
    <t>Robin Lopez</t>
  </si>
  <si>
    <t>Rodney Hood</t>
  </si>
  <si>
    <t>Rodney Stuckey</t>
  </si>
  <si>
    <t>Eastern Washington University</t>
  </si>
  <si>
    <t>Ronnie Price</t>
  </si>
  <si>
    <t>Utah Valley State College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</si>
  <si>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</si>
  <si>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</si>
  <si>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</si>
  <si>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</si>
  <si>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</si>
  <si>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</si>
  <si>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</si>
  <si>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</si>
  <si>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</si>
  <si>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</si>
  <si>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ht</t>
  </si>
  <si>
    <t>Seton Hall University</t>
  </si>
  <si>
    <t>Sean Kilpatrick</t>
  </si>
  <si>
    <t>Sebastian Telfair</t>
  </si>
  <si>
    <t>Serge Ibaka</t>
  </si>
  <si>
    <t>cg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</si>
  <si>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</si>
  <si>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</si>
  <si>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</si>
  <si>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</si>
  <si>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</si>
  <si>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</si>
  <si>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</si>
  <si>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</si>
  <si>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</si>
  <si>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</si>
  <si>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Western Michigan University</t>
  </si>
  <si>
    <t>Shayne Whittington</t>
  </si>
  <si>
    <t>Shelvin Mack</t>
  </si>
  <si>
    <t>Sim Bhullar</t>
  </si>
  <si>
    <t>New Mexico State University</t>
  </si>
  <si>
    <t>Solomon Hill</t>
  </si>
  <si>
    <t>Spencer Dinwiddie</t>
  </si>
  <si>
    <t>Spencer Hawes</t>
  </si>
  <si>
    <t>Stephen Curry</t>
  </si>
  <si>
    <t>Davidson College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</si>
  <si>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</si>
  <si>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</si>
  <si>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</si>
  <si>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</si>
  <si>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</si>
  <si>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</si>
  <si>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</si>
  <si>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</si>
  <si>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</si>
  <si>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</si>
  <si>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</si>
  <si>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</si>
  <si>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</si>
  <si>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vi</t>
  </si>
  <si>
    <t>Tim Frazier</t>
  </si>
  <si>
    <t>Pennsylvania State University</t>
  </si>
  <si>
    <t>Tim Hardaway Jr.</t>
  </si>
  <si>
    <t>Timofey Mozgov</t>
  </si>
  <si>
    <t>TJ Warren</t>
  </si>
  <si>
    <t>Tobias Harris</t>
  </si>
  <si>
    <t>Toney Douglas</t>
  </si>
  <si>
    <t>Tony Allen</t>
  </si>
  <si>
    <t>Tony Parker</t>
  </si>
  <si>
    <t>be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</si>
  <si>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</si>
  <si>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</si>
  <si>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</si>
  <si>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</si>
  <si>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</si>
  <si>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</si>
  <si>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</si>
  <si>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</si>
  <si>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</si>
  <si>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Virginia Commonwealth University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</si>
  <si>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</si>
  <si>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</si>
  <si>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</si>
  <si>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</si>
  <si>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</si>
  <si>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</si>
  <si>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</si>
  <si>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</si>
  <si>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</si>
  <si>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</si>
  <si>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</si>
  <si>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</si>
  <si>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</si>
  <si>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</si>
  <si>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</si>
  <si>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</si>
  <si>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</si>
  <si>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</si>
  <si>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</si>
  <si>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University of Montana</t>
  </si>
  <si>
    <t>Willie Green</t>
  </si>
  <si>
    <t>Wilson Chandler</t>
  </si>
  <si>
    <t>DePaul University</t>
  </si>
  <si>
    <t>Xavier Henry</t>
  </si>
  <si>
    <t>Zach LaVine</t>
  </si>
  <si>
    <t>Zach Randolph</t>
  </si>
  <si>
    <t>Zaza Pachulia</t>
  </si>
  <si>
    <t>ge</t>
  </si>
  <si>
    <t>Zoran Dragic</t>
  </si>
  <si>
    <t>Minutes</t>
  </si>
  <si>
    <t>Rating</t>
  </si>
  <si>
    <t>Low Mins</t>
  </si>
  <si>
    <t>Mod Mins</t>
  </si>
  <si>
    <t>High Mins</t>
  </si>
  <si>
    <t>Ext Mins</t>
  </si>
  <si>
    <t>Vlookup</t>
  </si>
  <si>
    <t>round_to_help</t>
  </si>
  <si>
    <t>High Min</t>
  </si>
  <si>
    <t>Total</t>
  </si>
  <si>
    <t>College Lookup</t>
  </si>
  <si>
    <t>Sumif</t>
  </si>
  <si>
    <t>vlookup</t>
  </si>
  <si>
    <t>&gt;70</t>
  </si>
  <si>
    <t>&lt;30</t>
  </si>
  <si>
    <t>daverage</t>
  </si>
  <si>
    <t>What we want</t>
  </si>
  <si>
    <t xml:space="preserve">Generate an indication in the table of low/med/high mins according to table above. </t>
  </si>
  <si>
    <t xml:space="preserve">Count number of high min players. </t>
  </si>
  <si>
    <t>Sum of the number of FGM from those with FGM &gt; 100</t>
  </si>
  <si>
    <t xml:space="preserve">Lookup dropdown with a selection from name, to popup their college. </t>
  </si>
  <si>
    <t xml:space="preserve">average of points for those matching games and age criteria. </t>
  </si>
  <si>
    <t xml:space="preserve">print totals row. </t>
  </si>
  <si>
    <t>Dropdown for name, vlookup team</t>
  </si>
  <si>
    <t>Person</t>
  </si>
  <si>
    <t>Team/College</t>
  </si>
  <si>
    <t>Criteria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</si>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</sst>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AJ492" totalsRowCount="1">
  <autoFilter ref="A1:AJ491"/>
  <tableColumns count="36">
    <tableColumn id="1" name="Name" totalsRowLabel="Total"/>
    <tableColumn id="2" name="Games Played" totalsRowFunction="average"/>
    <tableColumn id="3" name="MIN" totalsRowFunction="sum"/>
    <tableColumn id="4" name="PTS"/>
    <tableColumn id="5" name="FGM"/>
    <tableColumn id="6" name="FGA"/>
    <tableColumn id="7" name="FG%"/>
    <tableColumn id="8" name="3PM"/>
    <tableColumn id="9" name="3PA"/>
    <tableColumn id="10" name="3P%"/>
    <tableColumn id="11" name="FTM"/>
    <tableColumn id="12" name="FTA"/>
    <tableColumn id="13" name="FT%"/>
    <tableColumn id="14" name="OREB"/>
    <tableColumn id="15" name="DREB"/>
    <tableColumn id="16" name="REB"/>
    <tableColumn id="17" name="AST"/>
    <tableColumn id="18" name="STL"/>
    <tableColumn id="19" name="BLK"/>
    <tableColumn id="20" name="TOV"/>
    <tableColumn id="21" name="PF"/>
    <tableColumn id="22" name="EFF"/>
    <tableColumn id="23" name="AST/TOV"/>
    <tableColumn id="24" name="STL/TOV"/>
    <tableColumn id="25" name="Age"/>
    <tableColumn id="26" name="Birth_Place"/>
    <tableColumn id="27" name="Birthdate" dataDxfId="2"/>
    <tableColumn id="28" name="Collage"/>
    <tableColumn id="29" name="Experience"/>
    <tableColumn id="30" name="Height"/>
    <tableColumn id="31" name="Pos"/>
    <tableColumn id="32" name="Team"/>
    <tableColumn id="33" name="Weight"/>
    <tableColumn id="34" name="BMI"/>
    <tableColumn id="35" name="Vlookup" dataDxfId="1">
      <calculatedColumnFormula>VLOOKUP(ROUNDDOWN(Table1[[#This Row],[MIN]], -3), example_sol_calc!$A$2:$B$5, 2)</calculatedColumnFormula>
    </tableColumn>
    <tableColumn id="36" name="round_to_help" totalsRowFunction="sum" dataDxfId="0">
      <calculatedColumnFormula>ROUNDDOWN(Table1[[#This Row],[MIN]], -3)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1"/>
  <sheetViews>
    <sheetView workbookViewId="0">
      <selection activeCell="AC4" sqref="AC4"/>
    </sheetView>
  </sheetViews>
  <sheetFormatPr baseColWidth="10" defaultRowHeight="16" x14ac:dyDescent="0.2"/>
  <cols>
    <col min="28" max="28" width="42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26</v>
      </c>
      <c r="C2">
        <v>324</v>
      </c>
      <c r="D2">
        <v>133</v>
      </c>
      <c r="E2">
        <v>51</v>
      </c>
      <c r="F2">
        <v>137</v>
      </c>
      <c r="G2">
        <v>37.200000000000003</v>
      </c>
      <c r="H2">
        <v>15</v>
      </c>
      <c r="I2">
        <v>57</v>
      </c>
      <c r="J2">
        <v>26.3</v>
      </c>
      <c r="K2">
        <v>16</v>
      </c>
      <c r="L2">
        <v>24</v>
      </c>
      <c r="M2">
        <v>66.7</v>
      </c>
      <c r="N2">
        <v>6</v>
      </c>
      <c r="O2">
        <v>26</v>
      </c>
      <c r="P2">
        <v>32</v>
      </c>
      <c r="Q2">
        <v>46</v>
      </c>
      <c r="R2">
        <v>7</v>
      </c>
      <c r="S2">
        <v>0</v>
      </c>
      <c r="T2">
        <v>14</v>
      </c>
      <c r="U2">
        <v>15</v>
      </c>
      <c r="V2">
        <v>110</v>
      </c>
      <c r="W2">
        <v>3.29</v>
      </c>
      <c r="X2">
        <v>0.5</v>
      </c>
      <c r="Y2">
        <v>29</v>
      </c>
      <c r="Z2" t="s">
        <v>35</v>
      </c>
      <c r="AA2" s="1">
        <v>31692</v>
      </c>
      <c r="AB2" t="s">
        <v>36</v>
      </c>
      <c r="AC2">
        <v>5</v>
      </c>
      <c r="AD2">
        <v>185</v>
      </c>
      <c r="AE2" t="s">
        <v>37</v>
      </c>
      <c r="AF2" t="s">
        <v>38</v>
      </c>
      <c r="AG2">
        <v>81.45</v>
      </c>
      <c r="AH2">
        <v>23.79839299</v>
      </c>
    </row>
    <row r="3" spans="1:34" x14ac:dyDescent="0.2">
      <c r="A3" t="s">
        <v>39</v>
      </c>
      <c r="B3">
        <v>82</v>
      </c>
      <c r="C3">
        <v>1885</v>
      </c>
      <c r="D3">
        <v>954</v>
      </c>
      <c r="E3">
        <v>344</v>
      </c>
      <c r="F3">
        <v>817</v>
      </c>
      <c r="G3">
        <v>42.1</v>
      </c>
      <c r="H3">
        <v>121</v>
      </c>
      <c r="I3">
        <v>313</v>
      </c>
      <c r="J3">
        <v>38.700000000000003</v>
      </c>
      <c r="K3">
        <v>145</v>
      </c>
      <c r="L3">
        <v>174</v>
      </c>
      <c r="M3">
        <v>83.3</v>
      </c>
      <c r="N3">
        <v>32</v>
      </c>
      <c r="O3">
        <v>134</v>
      </c>
      <c r="P3">
        <v>166</v>
      </c>
      <c r="Q3">
        <v>261</v>
      </c>
      <c r="R3">
        <v>54</v>
      </c>
      <c r="S3">
        <v>15</v>
      </c>
      <c r="T3">
        <v>157</v>
      </c>
      <c r="U3">
        <v>189</v>
      </c>
      <c r="V3">
        <v>791</v>
      </c>
      <c r="W3">
        <v>1.66</v>
      </c>
      <c r="X3">
        <v>0.34</v>
      </c>
      <c r="Y3">
        <v>30</v>
      </c>
      <c r="Z3" t="s">
        <v>35</v>
      </c>
      <c r="AA3" s="1">
        <v>31061</v>
      </c>
      <c r="AB3" t="s">
        <v>40</v>
      </c>
      <c r="AC3">
        <v>6</v>
      </c>
      <c r="AD3">
        <v>180</v>
      </c>
      <c r="AE3" t="s">
        <v>37</v>
      </c>
      <c r="AF3" t="s">
        <v>41</v>
      </c>
      <c r="AG3">
        <v>72.45</v>
      </c>
      <c r="AH3">
        <v>22.36111111</v>
      </c>
    </row>
    <row r="4" spans="1:34" x14ac:dyDescent="0.2">
      <c r="A4" t="s">
        <v>42</v>
      </c>
      <c r="B4">
        <v>47</v>
      </c>
      <c r="C4">
        <v>797</v>
      </c>
      <c r="D4">
        <v>243</v>
      </c>
      <c r="E4">
        <v>93</v>
      </c>
      <c r="F4">
        <v>208</v>
      </c>
      <c r="G4">
        <v>44.7</v>
      </c>
      <c r="H4">
        <v>13</v>
      </c>
      <c r="I4">
        <v>48</v>
      </c>
      <c r="J4">
        <v>27.1</v>
      </c>
      <c r="K4">
        <v>44</v>
      </c>
      <c r="L4">
        <v>61</v>
      </c>
      <c r="M4">
        <v>72.099999999999994</v>
      </c>
      <c r="N4">
        <v>46</v>
      </c>
      <c r="O4">
        <v>123</v>
      </c>
      <c r="P4">
        <v>169</v>
      </c>
      <c r="Q4">
        <v>33</v>
      </c>
      <c r="R4">
        <v>21</v>
      </c>
      <c r="S4">
        <v>22</v>
      </c>
      <c r="T4">
        <v>38</v>
      </c>
      <c r="U4">
        <v>83</v>
      </c>
      <c r="V4">
        <v>318</v>
      </c>
      <c r="W4">
        <v>0.87</v>
      </c>
      <c r="X4">
        <v>0.55000000000000004</v>
      </c>
      <c r="Y4">
        <v>20</v>
      </c>
      <c r="Z4" t="s">
        <v>35</v>
      </c>
      <c r="AA4" s="1">
        <v>34958</v>
      </c>
      <c r="AB4" t="s">
        <v>43</v>
      </c>
      <c r="AC4" t="s">
        <v>44</v>
      </c>
      <c r="AD4">
        <v>202.5</v>
      </c>
      <c r="AE4" t="s">
        <v>20</v>
      </c>
      <c r="AF4" t="s">
        <v>45</v>
      </c>
      <c r="AG4">
        <v>99</v>
      </c>
      <c r="AH4">
        <v>24.142661180000001</v>
      </c>
    </row>
    <row r="5" spans="1:34" x14ac:dyDescent="0.2">
      <c r="A5" t="s">
        <v>46</v>
      </c>
      <c r="B5">
        <v>32</v>
      </c>
      <c r="C5">
        <v>740</v>
      </c>
      <c r="D5">
        <v>213</v>
      </c>
      <c r="E5">
        <v>91</v>
      </c>
      <c r="F5">
        <v>220</v>
      </c>
      <c r="G5">
        <v>41.4</v>
      </c>
      <c r="H5">
        <v>1</v>
      </c>
      <c r="I5">
        <v>9</v>
      </c>
      <c r="J5">
        <v>11.1</v>
      </c>
      <c r="K5">
        <v>30</v>
      </c>
      <c r="L5">
        <v>46</v>
      </c>
      <c r="M5">
        <v>65.2</v>
      </c>
      <c r="N5">
        <v>48</v>
      </c>
      <c r="O5">
        <v>114</v>
      </c>
      <c r="P5">
        <v>162</v>
      </c>
      <c r="Q5">
        <v>30</v>
      </c>
      <c r="R5">
        <v>19</v>
      </c>
      <c r="S5">
        <v>9</v>
      </c>
      <c r="T5">
        <v>44</v>
      </c>
      <c r="U5">
        <v>88</v>
      </c>
      <c r="V5">
        <v>244</v>
      </c>
      <c r="W5">
        <v>0.68</v>
      </c>
      <c r="X5">
        <v>0.43</v>
      </c>
      <c r="Y5">
        <v>24</v>
      </c>
      <c r="Z5" t="s">
        <v>35</v>
      </c>
      <c r="AA5" s="1">
        <v>33288</v>
      </c>
      <c r="AB5" t="s">
        <v>47</v>
      </c>
      <c r="AC5" t="s">
        <v>44</v>
      </c>
      <c r="AD5">
        <v>205</v>
      </c>
      <c r="AE5" t="s">
        <v>20</v>
      </c>
      <c r="AF5" t="s">
        <v>48</v>
      </c>
      <c r="AG5">
        <v>106.65</v>
      </c>
      <c r="AH5">
        <v>25.37775134</v>
      </c>
    </row>
    <row r="6" spans="1:34" x14ac:dyDescent="0.2">
      <c r="A6" t="s">
        <v>49</v>
      </c>
      <c r="B6">
        <v>76</v>
      </c>
      <c r="C6">
        <v>2318</v>
      </c>
      <c r="D6">
        <v>1156</v>
      </c>
      <c r="E6">
        <v>519</v>
      </c>
      <c r="F6">
        <v>965</v>
      </c>
      <c r="G6">
        <v>53.8</v>
      </c>
      <c r="H6">
        <v>11</v>
      </c>
      <c r="I6">
        <v>36</v>
      </c>
      <c r="J6">
        <v>30.6</v>
      </c>
      <c r="K6">
        <v>107</v>
      </c>
      <c r="L6">
        <v>141</v>
      </c>
      <c r="M6">
        <v>75.900000000000006</v>
      </c>
      <c r="N6">
        <v>131</v>
      </c>
      <c r="O6">
        <v>413</v>
      </c>
      <c r="P6">
        <v>544</v>
      </c>
      <c r="Q6">
        <v>244</v>
      </c>
      <c r="R6">
        <v>68</v>
      </c>
      <c r="S6">
        <v>98</v>
      </c>
      <c r="T6">
        <v>100</v>
      </c>
      <c r="U6">
        <v>121</v>
      </c>
      <c r="V6">
        <v>1530</v>
      </c>
      <c r="W6">
        <v>2.44</v>
      </c>
      <c r="X6">
        <v>0.68</v>
      </c>
      <c r="Y6">
        <v>29</v>
      </c>
      <c r="Z6" t="s">
        <v>50</v>
      </c>
      <c r="AA6" s="1">
        <v>31566</v>
      </c>
      <c r="AB6" t="s">
        <v>51</v>
      </c>
      <c r="AC6">
        <v>7</v>
      </c>
      <c r="AD6">
        <v>205</v>
      </c>
      <c r="AE6" t="s">
        <v>52</v>
      </c>
      <c r="AF6" t="s">
        <v>48</v>
      </c>
      <c r="AG6">
        <v>110.25</v>
      </c>
      <c r="AH6">
        <v>26.234384299999999</v>
      </c>
    </row>
    <row r="7" spans="1:34" x14ac:dyDescent="0.2">
      <c r="A7" t="s">
        <v>53</v>
      </c>
      <c r="B7">
        <v>65</v>
      </c>
      <c r="C7">
        <v>1992</v>
      </c>
      <c r="D7">
        <v>1082</v>
      </c>
      <c r="E7">
        <v>486</v>
      </c>
      <c r="F7">
        <v>1010</v>
      </c>
      <c r="G7">
        <v>48.1</v>
      </c>
      <c r="H7">
        <v>2</v>
      </c>
      <c r="I7">
        <v>5</v>
      </c>
      <c r="J7">
        <v>40</v>
      </c>
      <c r="K7">
        <v>108</v>
      </c>
      <c r="L7">
        <v>165</v>
      </c>
      <c r="M7">
        <v>65.5</v>
      </c>
      <c r="N7">
        <v>99</v>
      </c>
      <c r="O7">
        <v>449</v>
      </c>
      <c r="P7">
        <v>548</v>
      </c>
      <c r="Q7">
        <v>113</v>
      </c>
      <c r="R7">
        <v>47</v>
      </c>
      <c r="S7">
        <v>84</v>
      </c>
      <c r="T7">
        <v>68</v>
      </c>
      <c r="U7">
        <v>139</v>
      </c>
      <c r="V7">
        <v>1225</v>
      </c>
      <c r="W7">
        <v>1.66</v>
      </c>
      <c r="X7">
        <v>0.69</v>
      </c>
      <c r="Y7">
        <v>30</v>
      </c>
      <c r="Z7" t="s">
        <v>35</v>
      </c>
      <c r="AA7" s="1">
        <v>31051</v>
      </c>
      <c r="AC7">
        <v>10</v>
      </c>
      <c r="AD7">
        <v>205</v>
      </c>
      <c r="AE7" t="s">
        <v>52</v>
      </c>
      <c r="AF7" t="s">
        <v>54</v>
      </c>
      <c r="AG7">
        <v>130.05000000000001</v>
      </c>
      <c r="AH7">
        <v>30.945865560000001</v>
      </c>
    </row>
    <row r="8" spans="1:34" x14ac:dyDescent="0.2">
      <c r="A8" t="s">
        <v>55</v>
      </c>
      <c r="B8">
        <v>74</v>
      </c>
      <c r="C8">
        <v>1744</v>
      </c>
      <c r="D8">
        <v>545</v>
      </c>
      <c r="E8">
        <v>195</v>
      </c>
      <c r="F8">
        <v>440</v>
      </c>
      <c r="G8">
        <v>44.3</v>
      </c>
      <c r="H8">
        <v>73</v>
      </c>
      <c r="I8">
        <v>210</v>
      </c>
      <c r="J8">
        <v>34.799999999999997</v>
      </c>
      <c r="K8">
        <v>82</v>
      </c>
      <c r="L8">
        <v>101</v>
      </c>
      <c r="M8">
        <v>81.2</v>
      </c>
      <c r="N8">
        <v>31</v>
      </c>
      <c r="O8">
        <v>173</v>
      </c>
      <c r="P8">
        <v>204</v>
      </c>
      <c r="Q8">
        <v>83</v>
      </c>
      <c r="R8">
        <v>56</v>
      </c>
      <c r="S8">
        <v>5</v>
      </c>
      <c r="T8">
        <v>60</v>
      </c>
      <c r="U8">
        <v>148</v>
      </c>
      <c r="V8">
        <v>569</v>
      </c>
      <c r="W8">
        <v>1.38</v>
      </c>
      <c r="X8">
        <v>0.93</v>
      </c>
      <c r="Y8">
        <v>33</v>
      </c>
      <c r="Z8" t="s">
        <v>35</v>
      </c>
      <c r="AA8" s="1">
        <v>30240</v>
      </c>
      <c r="AB8" t="s">
        <v>47</v>
      </c>
      <c r="AC8">
        <v>5</v>
      </c>
      <c r="AD8">
        <v>195</v>
      </c>
      <c r="AE8" t="s">
        <v>56</v>
      </c>
      <c r="AF8" t="s">
        <v>57</v>
      </c>
      <c r="AG8">
        <v>99</v>
      </c>
      <c r="AH8">
        <v>26.035502959999999</v>
      </c>
    </row>
    <row r="9" spans="1:34" x14ac:dyDescent="0.2">
      <c r="A9" t="s">
        <v>58</v>
      </c>
      <c r="B9">
        <v>27</v>
      </c>
      <c r="C9">
        <v>899</v>
      </c>
      <c r="D9">
        <v>374</v>
      </c>
      <c r="E9">
        <v>121</v>
      </c>
      <c r="F9">
        <v>300</v>
      </c>
      <c r="G9">
        <v>40.299999999999997</v>
      </c>
      <c r="H9">
        <v>26</v>
      </c>
      <c r="I9">
        <v>68</v>
      </c>
      <c r="J9">
        <v>38.200000000000003</v>
      </c>
      <c r="K9">
        <v>106</v>
      </c>
      <c r="L9">
        <v>129</v>
      </c>
      <c r="M9">
        <v>82.2</v>
      </c>
      <c r="N9">
        <v>19</v>
      </c>
      <c r="O9">
        <v>95</v>
      </c>
      <c r="P9">
        <v>114</v>
      </c>
      <c r="Q9">
        <v>82</v>
      </c>
      <c r="R9">
        <v>17</v>
      </c>
      <c r="S9">
        <v>5</v>
      </c>
      <c r="T9">
        <v>52</v>
      </c>
      <c r="U9">
        <v>64</v>
      </c>
      <c r="V9">
        <v>338</v>
      </c>
      <c r="W9">
        <v>1.58</v>
      </c>
      <c r="X9">
        <v>0.33</v>
      </c>
      <c r="Y9">
        <v>24</v>
      </c>
      <c r="Z9" t="s">
        <v>35</v>
      </c>
      <c r="AA9" s="1">
        <v>33439</v>
      </c>
      <c r="AB9" t="s">
        <v>59</v>
      </c>
      <c r="AC9">
        <v>3</v>
      </c>
      <c r="AD9">
        <v>195</v>
      </c>
      <c r="AE9" t="s">
        <v>56</v>
      </c>
      <c r="AF9" t="s">
        <v>60</v>
      </c>
      <c r="AG9">
        <v>96.3</v>
      </c>
      <c r="AH9">
        <v>25.325443790000001</v>
      </c>
    </row>
    <row r="10" spans="1:34" x14ac:dyDescent="0.2">
      <c r="A10" t="s">
        <v>61</v>
      </c>
      <c r="B10">
        <v>5</v>
      </c>
      <c r="C10">
        <v>14</v>
      </c>
      <c r="D10">
        <v>4</v>
      </c>
      <c r="E10">
        <v>1</v>
      </c>
      <c r="F10">
        <v>4</v>
      </c>
      <c r="G10">
        <v>25</v>
      </c>
      <c r="H10">
        <v>0</v>
      </c>
      <c r="I10">
        <v>0</v>
      </c>
      <c r="J10">
        <v>0</v>
      </c>
      <c r="K10">
        <v>2</v>
      </c>
      <c r="L10">
        <v>2</v>
      </c>
      <c r="M10">
        <v>100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  <c r="X10">
        <v>0</v>
      </c>
      <c r="Y10">
        <v>24</v>
      </c>
      <c r="Z10" t="s">
        <v>35</v>
      </c>
      <c r="AA10" s="1">
        <v>33556</v>
      </c>
      <c r="AB10" t="s">
        <v>62</v>
      </c>
      <c r="AC10" t="s">
        <v>44</v>
      </c>
      <c r="AD10">
        <v>210</v>
      </c>
      <c r="AE10" t="s">
        <v>52</v>
      </c>
      <c r="AF10" t="s">
        <v>63</v>
      </c>
      <c r="AG10">
        <v>110.25</v>
      </c>
      <c r="AH10">
        <v>25</v>
      </c>
    </row>
    <row r="11" spans="1:34" x14ac:dyDescent="0.2">
      <c r="A11" t="s">
        <v>64</v>
      </c>
      <c r="B11">
        <v>69</v>
      </c>
      <c r="C11">
        <v>1518</v>
      </c>
      <c r="D11">
        <v>432</v>
      </c>
      <c r="E11">
        <v>179</v>
      </c>
      <c r="F11">
        <v>353</v>
      </c>
      <c r="G11">
        <v>50.7</v>
      </c>
      <c r="H11">
        <v>1</v>
      </c>
      <c r="I11">
        <v>3</v>
      </c>
      <c r="J11">
        <v>33.299999999999997</v>
      </c>
      <c r="K11">
        <v>73</v>
      </c>
      <c r="L11">
        <v>104</v>
      </c>
      <c r="M11">
        <v>70.2</v>
      </c>
      <c r="N11">
        <v>142</v>
      </c>
      <c r="O11">
        <v>312</v>
      </c>
      <c r="P11">
        <v>454</v>
      </c>
      <c r="Q11">
        <v>32</v>
      </c>
      <c r="R11">
        <v>34</v>
      </c>
      <c r="S11">
        <v>105</v>
      </c>
      <c r="T11">
        <v>74</v>
      </c>
      <c r="U11">
        <v>213</v>
      </c>
      <c r="V11">
        <v>778</v>
      </c>
      <c r="W11">
        <v>0.43</v>
      </c>
      <c r="X11">
        <v>0.46</v>
      </c>
      <c r="Y11">
        <v>22</v>
      </c>
      <c r="Z11" t="s">
        <v>65</v>
      </c>
      <c r="AA11" s="1">
        <v>34136</v>
      </c>
      <c r="AB11" t="s">
        <v>66</v>
      </c>
      <c r="AC11">
        <v>1</v>
      </c>
      <c r="AD11">
        <v>212.5</v>
      </c>
      <c r="AE11" t="s">
        <v>52</v>
      </c>
      <c r="AF11" t="s">
        <v>38</v>
      </c>
      <c r="AG11">
        <v>117</v>
      </c>
      <c r="AH11">
        <v>25.910034599999999</v>
      </c>
    </row>
    <row r="12" spans="1:34" x14ac:dyDescent="0.2">
      <c r="A12" t="s">
        <v>67</v>
      </c>
      <c r="B12">
        <v>42</v>
      </c>
      <c r="C12">
        <v>767</v>
      </c>
      <c r="D12">
        <v>434</v>
      </c>
      <c r="E12">
        <v>133</v>
      </c>
      <c r="F12">
        <v>335</v>
      </c>
      <c r="G12">
        <v>39.700000000000003</v>
      </c>
      <c r="H12">
        <v>47</v>
      </c>
      <c r="I12">
        <v>139</v>
      </c>
      <c r="J12">
        <v>33.799999999999997</v>
      </c>
      <c r="K12">
        <v>121</v>
      </c>
      <c r="L12">
        <v>150</v>
      </c>
      <c r="M12">
        <v>80.7</v>
      </c>
      <c r="N12">
        <v>23</v>
      </c>
      <c r="O12">
        <v>76</v>
      </c>
      <c r="P12">
        <v>99</v>
      </c>
      <c r="Q12">
        <v>106</v>
      </c>
      <c r="R12">
        <v>30</v>
      </c>
      <c r="S12">
        <v>6</v>
      </c>
      <c r="T12">
        <v>48</v>
      </c>
      <c r="U12">
        <v>48</v>
      </c>
      <c r="V12">
        <v>396</v>
      </c>
      <c r="W12">
        <v>2.21</v>
      </c>
      <c r="X12">
        <v>0.63</v>
      </c>
      <c r="Y12">
        <v>27</v>
      </c>
      <c r="Z12" t="s">
        <v>68</v>
      </c>
      <c r="AA12" s="1">
        <v>32493</v>
      </c>
      <c r="AC12">
        <v>2</v>
      </c>
      <c r="AD12">
        <v>195</v>
      </c>
      <c r="AE12" t="s">
        <v>56</v>
      </c>
      <c r="AF12" t="s">
        <v>69</v>
      </c>
      <c r="AG12">
        <v>85.5</v>
      </c>
      <c r="AH12">
        <v>22.4852071</v>
      </c>
    </row>
    <row r="13" spans="1:34" x14ac:dyDescent="0.2">
      <c r="A13" t="s">
        <v>70</v>
      </c>
      <c r="B13">
        <v>68</v>
      </c>
      <c r="C13">
        <v>957</v>
      </c>
      <c r="D13">
        <v>443</v>
      </c>
      <c r="E13">
        <v>181</v>
      </c>
      <c r="F13">
        <v>329</v>
      </c>
      <c r="G13">
        <v>55</v>
      </c>
      <c r="H13">
        <v>0</v>
      </c>
      <c r="I13">
        <v>0</v>
      </c>
      <c r="J13">
        <v>0</v>
      </c>
      <c r="K13">
        <v>81</v>
      </c>
      <c r="L13">
        <v>99</v>
      </c>
      <c r="M13">
        <v>81.8</v>
      </c>
      <c r="N13">
        <v>104</v>
      </c>
      <c r="O13">
        <v>211</v>
      </c>
      <c r="P13">
        <v>315</v>
      </c>
      <c r="Q13">
        <v>47</v>
      </c>
      <c r="R13">
        <v>21</v>
      </c>
      <c r="S13">
        <v>51</v>
      </c>
      <c r="T13">
        <v>69</v>
      </c>
      <c r="U13">
        <v>151</v>
      </c>
      <c r="V13">
        <v>642</v>
      </c>
      <c r="W13">
        <v>0.68</v>
      </c>
      <c r="X13">
        <v>0.3</v>
      </c>
      <c r="Y13">
        <v>27</v>
      </c>
      <c r="Z13" t="s">
        <v>71</v>
      </c>
      <c r="AA13" s="1">
        <v>32269</v>
      </c>
      <c r="AC13">
        <v>4</v>
      </c>
      <c r="AD13">
        <v>215</v>
      </c>
      <c r="AE13" t="s">
        <v>52</v>
      </c>
      <c r="AF13" t="s">
        <v>72</v>
      </c>
      <c r="AG13">
        <v>111.6</v>
      </c>
      <c r="AH13">
        <v>24.142779879999999</v>
      </c>
    </row>
    <row r="14" spans="1:34" x14ac:dyDescent="0.2">
      <c r="A14" t="s">
        <v>73</v>
      </c>
      <c r="B14">
        <v>74</v>
      </c>
      <c r="C14">
        <v>1366</v>
      </c>
      <c r="D14">
        <v>412</v>
      </c>
      <c r="E14">
        <v>147</v>
      </c>
      <c r="F14">
        <v>357</v>
      </c>
      <c r="G14">
        <v>41.2</v>
      </c>
      <c r="H14">
        <v>34</v>
      </c>
      <c r="I14">
        <v>124</v>
      </c>
      <c r="J14">
        <v>27.4</v>
      </c>
      <c r="K14">
        <v>84</v>
      </c>
      <c r="L14">
        <v>118</v>
      </c>
      <c r="M14">
        <v>71.2</v>
      </c>
      <c r="N14">
        <v>114</v>
      </c>
      <c r="O14">
        <v>228</v>
      </c>
      <c r="P14">
        <v>342</v>
      </c>
      <c r="Q14">
        <v>59</v>
      </c>
      <c r="R14">
        <v>70</v>
      </c>
      <c r="S14">
        <v>62</v>
      </c>
      <c r="T14">
        <v>55</v>
      </c>
      <c r="U14">
        <v>137</v>
      </c>
      <c r="V14">
        <v>646</v>
      </c>
      <c r="W14">
        <v>1.07</v>
      </c>
      <c r="X14">
        <v>1.27</v>
      </c>
      <c r="Y14">
        <v>25</v>
      </c>
      <c r="Z14" t="s">
        <v>35</v>
      </c>
      <c r="AA14" s="1">
        <v>33137</v>
      </c>
      <c r="AB14" t="s">
        <v>74</v>
      </c>
      <c r="AC14">
        <v>4</v>
      </c>
      <c r="AD14">
        <v>202.5</v>
      </c>
      <c r="AE14" t="s">
        <v>75</v>
      </c>
      <c r="AF14" t="s">
        <v>76</v>
      </c>
      <c r="AG14">
        <v>99</v>
      </c>
      <c r="AH14">
        <v>24.142661180000001</v>
      </c>
    </row>
    <row r="15" spans="1:34" x14ac:dyDescent="0.2">
      <c r="A15" t="s">
        <v>77</v>
      </c>
      <c r="B15">
        <v>51</v>
      </c>
      <c r="C15">
        <v>683</v>
      </c>
      <c r="D15">
        <v>168</v>
      </c>
      <c r="E15">
        <v>63</v>
      </c>
      <c r="F15">
        <v>153</v>
      </c>
      <c r="G15">
        <v>41.2</v>
      </c>
      <c r="H15">
        <v>30</v>
      </c>
      <c r="I15">
        <v>85</v>
      </c>
      <c r="J15">
        <v>35.299999999999997</v>
      </c>
      <c r="K15">
        <v>12</v>
      </c>
      <c r="L15">
        <v>16</v>
      </c>
      <c r="M15">
        <v>75</v>
      </c>
      <c r="N15">
        <v>7</v>
      </c>
      <c r="O15">
        <v>66</v>
      </c>
      <c r="P15">
        <v>73</v>
      </c>
      <c r="Q15">
        <v>39</v>
      </c>
      <c r="R15">
        <v>19</v>
      </c>
      <c r="S15">
        <v>15</v>
      </c>
      <c r="T15">
        <v>15</v>
      </c>
      <c r="U15">
        <v>74</v>
      </c>
      <c r="V15">
        <v>205</v>
      </c>
      <c r="W15">
        <v>2.6</v>
      </c>
      <c r="X15">
        <v>1.27</v>
      </c>
      <c r="Y15">
        <v>23</v>
      </c>
      <c r="Z15" t="s">
        <v>35</v>
      </c>
      <c r="AA15" s="1">
        <v>33703</v>
      </c>
      <c r="AB15" t="s">
        <v>78</v>
      </c>
      <c r="AC15">
        <v>1</v>
      </c>
      <c r="AD15">
        <v>195</v>
      </c>
      <c r="AE15" t="s">
        <v>56</v>
      </c>
      <c r="AF15" t="s">
        <v>79</v>
      </c>
      <c r="AG15">
        <v>94.5</v>
      </c>
      <c r="AH15">
        <v>24.85207101</v>
      </c>
    </row>
    <row r="16" spans="1:34" x14ac:dyDescent="0.2">
      <c r="A16" t="s">
        <v>80</v>
      </c>
      <c r="B16">
        <v>54</v>
      </c>
      <c r="C16">
        <v>661</v>
      </c>
      <c r="D16">
        <v>241</v>
      </c>
      <c r="E16">
        <v>87</v>
      </c>
      <c r="F16">
        <v>186</v>
      </c>
      <c r="G16">
        <v>46.8</v>
      </c>
      <c r="H16">
        <v>13</v>
      </c>
      <c r="I16">
        <v>35</v>
      </c>
      <c r="J16">
        <v>37.1</v>
      </c>
      <c r="K16">
        <v>54</v>
      </c>
      <c r="L16">
        <v>77</v>
      </c>
      <c r="M16">
        <v>70.099999999999994</v>
      </c>
      <c r="N16">
        <v>37</v>
      </c>
      <c r="O16">
        <v>57</v>
      </c>
      <c r="P16">
        <v>94</v>
      </c>
      <c r="Q16">
        <v>25</v>
      </c>
      <c r="R16">
        <v>35</v>
      </c>
      <c r="S16">
        <v>7</v>
      </c>
      <c r="T16">
        <v>33</v>
      </c>
      <c r="U16">
        <v>58</v>
      </c>
      <c r="V16">
        <v>247</v>
      </c>
      <c r="W16">
        <v>0.76</v>
      </c>
      <c r="X16">
        <v>1.06</v>
      </c>
      <c r="Y16">
        <v>28</v>
      </c>
      <c r="Z16" t="s">
        <v>35</v>
      </c>
      <c r="AA16" s="1">
        <v>31926</v>
      </c>
      <c r="AB16" t="s">
        <v>81</v>
      </c>
      <c r="AC16">
        <v>5</v>
      </c>
      <c r="AD16">
        <v>195</v>
      </c>
      <c r="AE16" t="s">
        <v>75</v>
      </c>
      <c r="AF16" t="s">
        <v>79</v>
      </c>
      <c r="AG16">
        <v>101.25</v>
      </c>
      <c r="AH16">
        <v>26.627218930000002</v>
      </c>
    </row>
    <row r="17" spans="1:34" x14ac:dyDescent="0.2">
      <c r="A17" t="s">
        <v>82</v>
      </c>
      <c r="B17">
        <v>59</v>
      </c>
      <c r="C17">
        <v>1244</v>
      </c>
      <c r="D17">
        <v>680</v>
      </c>
      <c r="E17">
        <v>273</v>
      </c>
      <c r="F17">
        <v>490</v>
      </c>
      <c r="G17">
        <v>55.7</v>
      </c>
      <c r="H17">
        <v>0</v>
      </c>
      <c r="I17">
        <v>4</v>
      </c>
      <c r="J17">
        <v>0</v>
      </c>
      <c r="K17">
        <v>134</v>
      </c>
      <c r="L17">
        <v>186</v>
      </c>
      <c r="M17">
        <v>72</v>
      </c>
      <c r="N17">
        <v>110</v>
      </c>
      <c r="O17">
        <v>219</v>
      </c>
      <c r="P17">
        <v>329</v>
      </c>
      <c r="Q17">
        <v>45</v>
      </c>
      <c r="R17">
        <v>29</v>
      </c>
      <c r="S17">
        <v>38</v>
      </c>
      <c r="T17">
        <v>78</v>
      </c>
      <c r="U17">
        <v>161</v>
      </c>
      <c r="V17">
        <v>774</v>
      </c>
      <c r="W17">
        <v>0.57999999999999996</v>
      </c>
      <c r="X17">
        <v>0.37</v>
      </c>
    </row>
    <row r="18" spans="1:34" x14ac:dyDescent="0.2">
      <c r="A18" t="s">
        <v>83</v>
      </c>
      <c r="B18">
        <v>75</v>
      </c>
      <c r="C18">
        <v>1979</v>
      </c>
      <c r="D18">
        <v>694</v>
      </c>
      <c r="E18">
        <v>298</v>
      </c>
      <c r="F18">
        <v>519</v>
      </c>
      <c r="G18">
        <v>57.4</v>
      </c>
      <c r="H18">
        <v>19</v>
      </c>
      <c r="I18">
        <v>46</v>
      </c>
      <c r="J18">
        <v>41.3</v>
      </c>
      <c r="K18">
        <v>79</v>
      </c>
      <c r="L18">
        <v>129</v>
      </c>
      <c r="M18">
        <v>61.2</v>
      </c>
      <c r="N18">
        <v>159</v>
      </c>
      <c r="O18">
        <v>297</v>
      </c>
      <c r="P18">
        <v>456</v>
      </c>
      <c r="Q18">
        <v>117</v>
      </c>
      <c r="R18">
        <v>44</v>
      </c>
      <c r="S18">
        <v>59</v>
      </c>
      <c r="T18">
        <v>110</v>
      </c>
      <c r="U18">
        <v>225</v>
      </c>
      <c r="V18">
        <v>989</v>
      </c>
      <c r="W18">
        <v>1.06</v>
      </c>
      <c r="X18">
        <v>0.4</v>
      </c>
      <c r="Y18">
        <v>28</v>
      </c>
      <c r="Z18" t="s">
        <v>35</v>
      </c>
      <c r="AA18" s="1">
        <v>31898</v>
      </c>
      <c r="AC18">
        <v>9</v>
      </c>
      <c r="AD18">
        <v>202.5</v>
      </c>
      <c r="AE18" t="s">
        <v>20</v>
      </c>
      <c r="AF18" t="s">
        <v>84</v>
      </c>
      <c r="AG18">
        <v>108</v>
      </c>
      <c r="AH18">
        <v>26.337448559999999</v>
      </c>
    </row>
    <row r="19" spans="1:34" x14ac:dyDescent="0.2">
      <c r="A19" t="s">
        <v>85</v>
      </c>
      <c r="B19">
        <v>26</v>
      </c>
      <c r="C19">
        <v>636</v>
      </c>
      <c r="D19">
        <v>255</v>
      </c>
      <c r="E19">
        <v>111</v>
      </c>
      <c r="F19">
        <v>200</v>
      </c>
      <c r="G19">
        <v>55.5</v>
      </c>
      <c r="H19">
        <v>0</v>
      </c>
      <c r="I19">
        <v>2</v>
      </c>
      <c r="J19">
        <v>0</v>
      </c>
      <c r="K19">
        <v>33</v>
      </c>
      <c r="L19">
        <v>45</v>
      </c>
      <c r="M19">
        <v>73.3</v>
      </c>
      <c r="N19">
        <v>57</v>
      </c>
      <c r="O19">
        <v>113</v>
      </c>
      <c r="P19">
        <v>170</v>
      </c>
      <c r="Q19">
        <v>35</v>
      </c>
      <c r="R19">
        <v>19</v>
      </c>
      <c r="S19">
        <v>16</v>
      </c>
      <c r="T19">
        <v>35</v>
      </c>
      <c r="U19">
        <v>58</v>
      </c>
      <c r="V19">
        <v>359</v>
      </c>
      <c r="W19">
        <v>1</v>
      </c>
      <c r="X19">
        <v>0.54</v>
      </c>
    </row>
    <row r="20" spans="1:34" x14ac:dyDescent="0.2">
      <c r="A20" t="s">
        <v>86</v>
      </c>
      <c r="B20">
        <v>4</v>
      </c>
      <c r="C20">
        <v>22</v>
      </c>
      <c r="D20">
        <v>3</v>
      </c>
      <c r="E20">
        <v>1</v>
      </c>
      <c r="F20">
        <v>6</v>
      </c>
      <c r="G20">
        <v>16.7</v>
      </c>
      <c r="H20">
        <v>1</v>
      </c>
      <c r="I20">
        <v>6</v>
      </c>
      <c r="J20">
        <v>16.7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1</v>
      </c>
      <c r="R20">
        <v>0</v>
      </c>
      <c r="S20">
        <v>0</v>
      </c>
      <c r="T20">
        <v>1</v>
      </c>
      <c r="U20">
        <v>3</v>
      </c>
      <c r="V20">
        <v>0</v>
      </c>
      <c r="W20">
        <v>1</v>
      </c>
      <c r="X20">
        <v>0</v>
      </c>
      <c r="Y20">
        <v>24</v>
      </c>
      <c r="Z20" t="s">
        <v>35</v>
      </c>
      <c r="AA20" s="1">
        <v>33500</v>
      </c>
      <c r="AB20" t="s">
        <v>87</v>
      </c>
      <c r="AC20" t="s">
        <v>44</v>
      </c>
      <c r="AD20">
        <v>192.5</v>
      </c>
      <c r="AE20" t="s">
        <v>56</v>
      </c>
      <c r="AF20" t="s">
        <v>88</v>
      </c>
      <c r="AG20">
        <v>96.75</v>
      </c>
      <c r="AH20">
        <v>26.108955980000001</v>
      </c>
    </row>
    <row r="21" spans="1:34" x14ac:dyDescent="0.2">
      <c r="A21" t="s">
        <v>89</v>
      </c>
      <c r="B21">
        <v>82</v>
      </c>
      <c r="C21">
        <v>2502</v>
      </c>
      <c r="D21">
        <v>1130</v>
      </c>
      <c r="E21">
        <v>494</v>
      </c>
      <c r="F21">
        <v>961</v>
      </c>
      <c r="G21">
        <v>51.4</v>
      </c>
      <c r="H21">
        <v>0</v>
      </c>
      <c r="I21">
        <v>2</v>
      </c>
      <c r="J21">
        <v>0</v>
      </c>
      <c r="K21">
        <v>142</v>
      </c>
      <c r="L21">
        <v>365</v>
      </c>
      <c r="M21">
        <v>38.9</v>
      </c>
      <c r="N21">
        <v>437</v>
      </c>
      <c r="O21">
        <v>667</v>
      </c>
      <c r="P21">
        <v>1104</v>
      </c>
      <c r="Q21">
        <v>55</v>
      </c>
      <c r="R21">
        <v>73</v>
      </c>
      <c r="S21">
        <v>153</v>
      </c>
      <c r="T21">
        <v>120</v>
      </c>
      <c r="U21">
        <v>285</v>
      </c>
      <c r="V21">
        <v>1705</v>
      </c>
      <c r="W21">
        <v>0.46</v>
      </c>
      <c r="X21">
        <v>0.61</v>
      </c>
      <c r="Y21">
        <v>22</v>
      </c>
      <c r="Z21" t="s">
        <v>35</v>
      </c>
      <c r="AA21" s="1">
        <v>34191</v>
      </c>
      <c r="AB21" t="s">
        <v>36</v>
      </c>
      <c r="AC21">
        <v>2</v>
      </c>
      <c r="AD21">
        <v>207.5</v>
      </c>
      <c r="AE21" t="s">
        <v>52</v>
      </c>
      <c r="AF21" t="s">
        <v>90</v>
      </c>
      <c r="AG21">
        <v>125.55</v>
      </c>
      <c r="AH21">
        <v>29.159529689999999</v>
      </c>
    </row>
    <row r="22" spans="1:34" x14ac:dyDescent="0.2">
      <c r="A22" t="s">
        <v>91</v>
      </c>
      <c r="B22">
        <v>77</v>
      </c>
      <c r="C22">
        <v>2069</v>
      </c>
      <c r="D22">
        <v>604</v>
      </c>
      <c r="E22">
        <v>231</v>
      </c>
      <c r="F22">
        <v>496</v>
      </c>
      <c r="G22">
        <v>46.6</v>
      </c>
      <c r="H22">
        <v>74</v>
      </c>
      <c r="I22">
        <v>212</v>
      </c>
      <c r="J22">
        <v>34.9</v>
      </c>
      <c r="K22">
        <v>68</v>
      </c>
      <c r="L22">
        <v>114</v>
      </c>
      <c r="M22">
        <v>59.6</v>
      </c>
      <c r="N22">
        <v>44</v>
      </c>
      <c r="O22">
        <v>213</v>
      </c>
      <c r="P22">
        <v>257</v>
      </c>
      <c r="Q22">
        <v>228</v>
      </c>
      <c r="R22">
        <v>89</v>
      </c>
      <c r="S22">
        <v>25</v>
      </c>
      <c r="T22">
        <v>88</v>
      </c>
      <c r="U22">
        <v>100</v>
      </c>
      <c r="V22">
        <v>804</v>
      </c>
      <c r="W22">
        <v>2.59</v>
      </c>
      <c r="X22">
        <v>1.01</v>
      </c>
      <c r="Y22">
        <v>31</v>
      </c>
      <c r="Z22" t="s">
        <v>35</v>
      </c>
      <c r="AA22" s="1">
        <v>30709</v>
      </c>
      <c r="AB22" t="s">
        <v>43</v>
      </c>
      <c r="AC22">
        <v>10</v>
      </c>
      <c r="AD22">
        <v>195</v>
      </c>
      <c r="AE22" t="s">
        <v>75</v>
      </c>
      <c r="AF22" t="s">
        <v>92</v>
      </c>
      <c r="AG22">
        <v>96.75</v>
      </c>
      <c r="AH22">
        <v>25.443786979999999</v>
      </c>
    </row>
    <row r="23" spans="1:34" x14ac:dyDescent="0.2">
      <c r="A23" t="s">
        <v>93</v>
      </c>
      <c r="B23">
        <v>81</v>
      </c>
      <c r="C23">
        <v>1253</v>
      </c>
      <c r="D23">
        <v>355</v>
      </c>
      <c r="E23">
        <v>145</v>
      </c>
      <c r="F23">
        <v>290</v>
      </c>
      <c r="G23">
        <v>50</v>
      </c>
      <c r="H23">
        <v>7</v>
      </c>
      <c r="I23">
        <v>34</v>
      </c>
      <c r="J23">
        <v>20.6</v>
      </c>
      <c r="K23">
        <v>58</v>
      </c>
      <c r="L23">
        <v>77</v>
      </c>
      <c r="M23">
        <v>75.3</v>
      </c>
      <c r="N23">
        <v>37</v>
      </c>
      <c r="O23">
        <v>116</v>
      </c>
      <c r="P23">
        <v>153</v>
      </c>
      <c r="Q23">
        <v>284</v>
      </c>
      <c r="R23">
        <v>32</v>
      </c>
      <c r="S23">
        <v>6</v>
      </c>
      <c r="T23">
        <v>104</v>
      </c>
      <c r="U23">
        <v>103</v>
      </c>
      <c r="V23">
        <v>562</v>
      </c>
      <c r="W23">
        <v>2.73</v>
      </c>
      <c r="X23">
        <v>0.31</v>
      </c>
      <c r="Y23">
        <v>39</v>
      </c>
      <c r="Z23" t="s">
        <v>35</v>
      </c>
      <c r="AA23" s="1">
        <v>27838</v>
      </c>
      <c r="AB23" t="s">
        <v>94</v>
      </c>
      <c r="AC23">
        <v>15</v>
      </c>
      <c r="AD23">
        <v>187.5</v>
      </c>
      <c r="AE23" t="s">
        <v>37</v>
      </c>
      <c r="AF23" t="s">
        <v>95</v>
      </c>
      <c r="AG23">
        <v>90</v>
      </c>
      <c r="AH23">
        <v>25.6</v>
      </c>
    </row>
    <row r="24" spans="1:34" x14ac:dyDescent="0.2">
      <c r="A24" t="s">
        <v>96</v>
      </c>
      <c r="B24">
        <v>67</v>
      </c>
      <c r="C24">
        <v>1286</v>
      </c>
      <c r="D24">
        <v>228</v>
      </c>
      <c r="E24">
        <v>92</v>
      </c>
      <c r="F24">
        <v>201</v>
      </c>
      <c r="G24">
        <v>45.8</v>
      </c>
      <c r="H24">
        <v>21</v>
      </c>
      <c r="I24">
        <v>85</v>
      </c>
      <c r="J24">
        <v>24.7</v>
      </c>
      <c r="K24">
        <v>23</v>
      </c>
      <c r="L24">
        <v>48</v>
      </c>
      <c r="M24">
        <v>47.9</v>
      </c>
      <c r="N24">
        <v>60</v>
      </c>
      <c r="O24">
        <v>195</v>
      </c>
      <c r="P24">
        <v>255</v>
      </c>
      <c r="Q24">
        <v>70</v>
      </c>
      <c r="R24">
        <v>53</v>
      </c>
      <c r="S24">
        <v>29</v>
      </c>
      <c r="T24">
        <v>46</v>
      </c>
      <c r="U24">
        <v>141</v>
      </c>
      <c r="V24">
        <v>455</v>
      </c>
      <c r="W24">
        <v>1.52</v>
      </c>
      <c r="X24">
        <v>1.1499999999999999</v>
      </c>
      <c r="Y24">
        <v>24</v>
      </c>
      <c r="Z24" t="s">
        <v>35</v>
      </c>
      <c r="AA24" s="1">
        <v>33576</v>
      </c>
      <c r="AB24" t="s">
        <v>59</v>
      </c>
      <c r="AC24">
        <v>1</v>
      </c>
      <c r="AD24">
        <v>197.5</v>
      </c>
      <c r="AE24" t="s">
        <v>56</v>
      </c>
      <c r="AF24" t="s">
        <v>97</v>
      </c>
      <c r="AG24">
        <v>94.5</v>
      </c>
      <c r="AH24">
        <v>24.22688672</v>
      </c>
    </row>
    <row r="25" spans="1:34" x14ac:dyDescent="0.2">
      <c r="A25" t="s">
        <v>98</v>
      </c>
      <c r="B25">
        <v>29</v>
      </c>
      <c r="C25">
        <v>785</v>
      </c>
      <c r="D25">
        <v>430</v>
      </c>
      <c r="E25">
        <v>164</v>
      </c>
      <c r="F25">
        <v>361</v>
      </c>
      <c r="G25">
        <v>45.4</v>
      </c>
      <c r="H25">
        <v>15</v>
      </c>
      <c r="I25">
        <v>41</v>
      </c>
      <c r="J25">
        <v>36.6</v>
      </c>
      <c r="K25">
        <v>87</v>
      </c>
      <c r="L25">
        <v>107</v>
      </c>
      <c r="M25">
        <v>81.3</v>
      </c>
      <c r="N25">
        <v>32</v>
      </c>
      <c r="O25">
        <v>95</v>
      </c>
      <c r="P25">
        <v>127</v>
      </c>
      <c r="Q25">
        <v>46</v>
      </c>
      <c r="R25">
        <v>2</v>
      </c>
      <c r="S25">
        <v>27</v>
      </c>
      <c r="T25">
        <v>42</v>
      </c>
      <c r="U25">
        <v>53</v>
      </c>
      <c r="V25">
        <v>373</v>
      </c>
      <c r="W25">
        <v>1.1000000000000001</v>
      </c>
      <c r="X25">
        <v>0.05</v>
      </c>
      <c r="Y25">
        <v>30</v>
      </c>
      <c r="Z25" t="s">
        <v>99</v>
      </c>
      <c r="AA25" s="1">
        <v>31346</v>
      </c>
      <c r="AC25">
        <v>8</v>
      </c>
      <c r="AD25">
        <v>210</v>
      </c>
      <c r="AE25" t="s">
        <v>52</v>
      </c>
      <c r="AF25" t="s">
        <v>69</v>
      </c>
      <c r="AG25">
        <v>110.25</v>
      </c>
      <c r="AH25">
        <v>25</v>
      </c>
    </row>
    <row r="26" spans="1:34" x14ac:dyDescent="0.2">
      <c r="A26" t="s">
        <v>100</v>
      </c>
      <c r="B26">
        <v>7</v>
      </c>
      <c r="C26">
        <v>36</v>
      </c>
      <c r="D26">
        <v>3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3</v>
      </c>
      <c r="L26">
        <v>4</v>
      </c>
      <c r="M26">
        <v>75</v>
      </c>
      <c r="N26">
        <v>2</v>
      </c>
      <c r="O26">
        <v>6</v>
      </c>
      <c r="P26">
        <v>8</v>
      </c>
      <c r="Q26">
        <v>1</v>
      </c>
      <c r="R26">
        <v>1</v>
      </c>
      <c r="S26">
        <v>0</v>
      </c>
      <c r="T26">
        <v>1</v>
      </c>
      <c r="U26">
        <v>1</v>
      </c>
      <c r="V26">
        <v>6</v>
      </c>
      <c r="W26">
        <v>1</v>
      </c>
      <c r="X26">
        <v>1</v>
      </c>
      <c r="Y26">
        <v>34</v>
      </c>
      <c r="Z26" t="s">
        <v>68</v>
      </c>
      <c r="AA26" s="1">
        <v>29635</v>
      </c>
      <c r="AC26">
        <v>12</v>
      </c>
      <c r="AD26">
        <v>202.5</v>
      </c>
      <c r="AE26" t="s">
        <v>75</v>
      </c>
      <c r="AF26" t="s">
        <v>57</v>
      </c>
      <c r="AG26">
        <v>99</v>
      </c>
      <c r="AH26">
        <v>24.142661180000001</v>
      </c>
    </row>
    <row r="27" spans="1:34" x14ac:dyDescent="0.2">
      <c r="A27" t="s">
        <v>101</v>
      </c>
      <c r="B27">
        <v>67</v>
      </c>
      <c r="C27">
        <v>1583</v>
      </c>
      <c r="D27">
        <v>422</v>
      </c>
      <c r="E27">
        <v>200</v>
      </c>
      <c r="F27">
        <v>355</v>
      </c>
      <c r="G27">
        <v>56.3</v>
      </c>
      <c r="H27">
        <v>0</v>
      </c>
      <c r="I27">
        <v>0</v>
      </c>
      <c r="J27">
        <v>0</v>
      </c>
      <c r="K27">
        <v>22</v>
      </c>
      <c r="L27">
        <v>42</v>
      </c>
      <c r="M27">
        <v>52.4</v>
      </c>
      <c r="N27">
        <v>141</v>
      </c>
      <c r="O27">
        <v>402</v>
      </c>
      <c r="P27">
        <v>543</v>
      </c>
      <c r="Q27">
        <v>180</v>
      </c>
      <c r="R27">
        <v>39</v>
      </c>
      <c r="S27">
        <v>113</v>
      </c>
      <c r="T27">
        <v>106</v>
      </c>
      <c r="U27">
        <v>188</v>
      </c>
      <c r="V27">
        <v>1016</v>
      </c>
      <c r="W27">
        <v>1.7</v>
      </c>
      <c r="X27">
        <v>0.37</v>
      </c>
      <c r="Y27">
        <v>31</v>
      </c>
      <c r="Z27" t="s">
        <v>102</v>
      </c>
      <c r="AA27" s="1">
        <v>31014</v>
      </c>
      <c r="AB27" t="s">
        <v>94</v>
      </c>
      <c r="AC27">
        <v>9</v>
      </c>
      <c r="AD27">
        <v>210</v>
      </c>
      <c r="AE27" t="s">
        <v>52</v>
      </c>
      <c r="AF27" t="s">
        <v>92</v>
      </c>
      <c r="AG27">
        <v>117</v>
      </c>
      <c r="AH27">
        <v>26.53061224</v>
      </c>
    </row>
    <row r="28" spans="1:34" x14ac:dyDescent="0.2">
      <c r="A28" t="s">
        <v>103</v>
      </c>
      <c r="B28">
        <v>40</v>
      </c>
      <c r="C28">
        <v>492</v>
      </c>
      <c r="D28">
        <v>194</v>
      </c>
      <c r="E28">
        <v>83</v>
      </c>
      <c r="F28">
        <v>190</v>
      </c>
      <c r="G28">
        <v>43.7</v>
      </c>
      <c r="H28">
        <v>13</v>
      </c>
      <c r="I28">
        <v>41</v>
      </c>
      <c r="J28">
        <v>31.7</v>
      </c>
      <c r="K28">
        <v>15</v>
      </c>
      <c r="L28">
        <v>25</v>
      </c>
      <c r="M28">
        <v>60</v>
      </c>
      <c r="N28">
        <v>17</v>
      </c>
      <c r="O28">
        <v>65</v>
      </c>
      <c r="P28">
        <v>82</v>
      </c>
      <c r="Q28">
        <v>22</v>
      </c>
      <c r="R28">
        <v>6</v>
      </c>
      <c r="S28">
        <v>12</v>
      </c>
      <c r="T28">
        <v>24</v>
      </c>
      <c r="U28">
        <v>51</v>
      </c>
      <c r="V28">
        <v>175</v>
      </c>
      <c r="W28">
        <v>0.92</v>
      </c>
      <c r="X28">
        <v>0.25</v>
      </c>
      <c r="Y28">
        <v>26</v>
      </c>
      <c r="Z28" t="s">
        <v>104</v>
      </c>
      <c r="AA28" s="1">
        <v>32850</v>
      </c>
      <c r="AB28" t="s">
        <v>105</v>
      </c>
      <c r="AC28">
        <v>2</v>
      </c>
      <c r="AD28">
        <v>202.5</v>
      </c>
      <c r="AE28" t="s">
        <v>20</v>
      </c>
      <c r="AF28" t="s">
        <v>45</v>
      </c>
      <c r="AG28">
        <v>112.5</v>
      </c>
      <c r="AH28">
        <v>27.434842249999999</v>
      </c>
    </row>
    <row r="29" spans="1:34" x14ac:dyDescent="0.2">
      <c r="A29" t="s">
        <v>106</v>
      </c>
      <c r="B29">
        <v>82</v>
      </c>
      <c r="C29">
        <v>2969</v>
      </c>
      <c r="D29">
        <v>1387</v>
      </c>
      <c r="E29">
        <v>497</v>
      </c>
      <c r="F29">
        <v>1137</v>
      </c>
      <c r="G29">
        <v>43.7</v>
      </c>
      <c r="H29">
        <v>39</v>
      </c>
      <c r="I29">
        <v>126</v>
      </c>
      <c r="J29">
        <v>31</v>
      </c>
      <c r="K29">
        <v>354</v>
      </c>
      <c r="L29">
        <v>466</v>
      </c>
      <c r="M29">
        <v>76</v>
      </c>
      <c r="N29">
        <v>134</v>
      </c>
      <c r="O29">
        <v>240</v>
      </c>
      <c r="P29">
        <v>374</v>
      </c>
      <c r="Q29">
        <v>170</v>
      </c>
      <c r="R29">
        <v>86</v>
      </c>
      <c r="S29">
        <v>50</v>
      </c>
      <c r="T29">
        <v>177</v>
      </c>
      <c r="U29">
        <v>190</v>
      </c>
      <c r="V29">
        <v>1138</v>
      </c>
      <c r="W29">
        <v>0.96</v>
      </c>
      <c r="X29">
        <v>0.49</v>
      </c>
    </row>
    <row r="30" spans="1:34" x14ac:dyDescent="0.2">
      <c r="A30" t="s">
        <v>107</v>
      </c>
      <c r="B30">
        <v>57</v>
      </c>
      <c r="C30">
        <v>894</v>
      </c>
      <c r="D30">
        <v>298</v>
      </c>
      <c r="E30">
        <v>125</v>
      </c>
      <c r="F30">
        <v>297</v>
      </c>
      <c r="G30">
        <v>42.1</v>
      </c>
      <c r="H30">
        <v>7</v>
      </c>
      <c r="I30">
        <v>23</v>
      </c>
      <c r="J30">
        <v>30.4</v>
      </c>
      <c r="K30">
        <v>41</v>
      </c>
      <c r="L30">
        <v>64</v>
      </c>
      <c r="M30">
        <v>64.099999999999994</v>
      </c>
      <c r="N30">
        <v>52</v>
      </c>
      <c r="O30">
        <v>164</v>
      </c>
      <c r="P30">
        <v>216</v>
      </c>
      <c r="Q30">
        <v>48</v>
      </c>
      <c r="R30">
        <v>27</v>
      </c>
      <c r="S30">
        <v>16</v>
      </c>
      <c r="T30">
        <v>36</v>
      </c>
      <c r="U30">
        <v>87</v>
      </c>
      <c r="V30">
        <v>374</v>
      </c>
      <c r="W30">
        <v>1.33</v>
      </c>
      <c r="X30">
        <v>0.75</v>
      </c>
      <c r="Y30">
        <v>22</v>
      </c>
      <c r="Z30" t="s">
        <v>104</v>
      </c>
      <c r="AA30" s="1">
        <v>34042</v>
      </c>
      <c r="AB30" t="s">
        <v>108</v>
      </c>
      <c r="AC30">
        <v>1</v>
      </c>
      <c r="AD30">
        <v>200</v>
      </c>
      <c r="AE30" t="s">
        <v>20</v>
      </c>
      <c r="AF30" t="s">
        <v>2</v>
      </c>
      <c r="AG30">
        <v>110.25</v>
      </c>
      <c r="AH30">
        <v>27.5625</v>
      </c>
    </row>
    <row r="31" spans="1:34" x14ac:dyDescent="0.2">
      <c r="A31" t="s">
        <v>109</v>
      </c>
      <c r="B31">
        <v>68</v>
      </c>
      <c r="C31">
        <v>2455</v>
      </c>
      <c r="D31">
        <v>1656</v>
      </c>
      <c r="E31">
        <v>642</v>
      </c>
      <c r="F31">
        <v>1199</v>
      </c>
      <c r="G31">
        <v>53.5</v>
      </c>
      <c r="H31">
        <v>1</v>
      </c>
      <c r="I31">
        <v>12</v>
      </c>
      <c r="J31">
        <v>8.3000000000000007</v>
      </c>
      <c r="K31">
        <v>371</v>
      </c>
      <c r="L31">
        <v>461</v>
      </c>
      <c r="M31">
        <v>80.5</v>
      </c>
      <c r="N31">
        <v>173</v>
      </c>
      <c r="O31">
        <v>523</v>
      </c>
      <c r="P31">
        <v>696</v>
      </c>
      <c r="Q31">
        <v>149</v>
      </c>
      <c r="R31">
        <v>100</v>
      </c>
      <c r="S31">
        <v>200</v>
      </c>
      <c r="T31">
        <v>95</v>
      </c>
      <c r="U31">
        <v>141</v>
      </c>
      <c r="V31">
        <v>2059</v>
      </c>
      <c r="W31">
        <v>1.57</v>
      </c>
      <c r="X31">
        <v>1.05</v>
      </c>
      <c r="Y31">
        <v>22</v>
      </c>
      <c r="Z31" t="s">
        <v>35</v>
      </c>
      <c r="AA31" s="1">
        <v>34039</v>
      </c>
      <c r="AB31" t="s">
        <v>110</v>
      </c>
      <c r="AC31">
        <v>2</v>
      </c>
      <c r="AD31">
        <v>205</v>
      </c>
      <c r="AE31" t="s">
        <v>20</v>
      </c>
      <c r="AF31" t="s">
        <v>72</v>
      </c>
      <c r="AG31">
        <v>113.85</v>
      </c>
      <c r="AH31">
        <v>27.09101725</v>
      </c>
    </row>
    <row r="32" spans="1:34" x14ac:dyDescent="0.2">
      <c r="A32" t="s">
        <v>111</v>
      </c>
      <c r="B32">
        <v>74</v>
      </c>
      <c r="C32">
        <v>1806</v>
      </c>
      <c r="D32">
        <v>790</v>
      </c>
      <c r="E32">
        <v>285</v>
      </c>
      <c r="F32">
        <v>615</v>
      </c>
      <c r="G32">
        <v>46.3</v>
      </c>
      <c r="H32">
        <v>141</v>
      </c>
      <c r="I32">
        <v>325</v>
      </c>
      <c r="J32">
        <v>43.4</v>
      </c>
      <c r="K32">
        <v>79</v>
      </c>
      <c r="L32">
        <v>89</v>
      </c>
      <c r="M32">
        <v>88.8</v>
      </c>
      <c r="N32">
        <v>40</v>
      </c>
      <c r="O32">
        <v>155</v>
      </c>
      <c r="P32">
        <v>195</v>
      </c>
      <c r="Q32">
        <v>60</v>
      </c>
      <c r="R32">
        <v>54</v>
      </c>
      <c r="S32">
        <v>11</v>
      </c>
      <c r="T32">
        <v>38</v>
      </c>
      <c r="U32">
        <v>135</v>
      </c>
      <c r="V32">
        <v>732</v>
      </c>
      <c r="W32">
        <v>1.58</v>
      </c>
      <c r="X32">
        <v>1.42</v>
      </c>
      <c r="Y32">
        <v>30</v>
      </c>
      <c r="Z32" t="s">
        <v>35</v>
      </c>
      <c r="AA32" s="1">
        <v>31317</v>
      </c>
      <c r="AB32" t="s">
        <v>112</v>
      </c>
      <c r="AC32">
        <v>6</v>
      </c>
      <c r="AD32">
        <v>192.5</v>
      </c>
      <c r="AE32" t="s">
        <v>56</v>
      </c>
      <c r="AF32" t="s">
        <v>97</v>
      </c>
      <c r="AG32">
        <v>94.5</v>
      </c>
      <c r="AH32">
        <v>25.501770960000002</v>
      </c>
    </row>
    <row r="33" spans="1:34" x14ac:dyDescent="0.2">
      <c r="A33" t="s">
        <v>113</v>
      </c>
      <c r="B33">
        <v>76</v>
      </c>
      <c r="C33">
        <v>1433</v>
      </c>
      <c r="D33">
        <v>482</v>
      </c>
      <c r="E33">
        <v>161</v>
      </c>
      <c r="F33">
        <v>393</v>
      </c>
      <c r="G33">
        <v>41</v>
      </c>
      <c r="H33">
        <v>106</v>
      </c>
      <c r="I33">
        <v>290</v>
      </c>
      <c r="J33">
        <v>36.6</v>
      </c>
      <c r="K33">
        <v>54</v>
      </c>
      <c r="L33">
        <v>69</v>
      </c>
      <c r="M33">
        <v>78.3</v>
      </c>
      <c r="N33">
        <v>51</v>
      </c>
      <c r="O33">
        <v>185</v>
      </c>
      <c r="P33">
        <v>236</v>
      </c>
      <c r="Q33">
        <v>59</v>
      </c>
      <c r="R33">
        <v>24</v>
      </c>
      <c r="S33">
        <v>16</v>
      </c>
      <c r="T33">
        <v>51</v>
      </c>
      <c r="U33">
        <v>137</v>
      </c>
      <c r="V33">
        <v>519</v>
      </c>
      <c r="W33">
        <v>1.1599999999999999</v>
      </c>
      <c r="X33">
        <v>0.47</v>
      </c>
    </row>
    <row r="34" spans="1:34" x14ac:dyDescent="0.2">
      <c r="A34" t="s">
        <v>114</v>
      </c>
      <c r="B34">
        <v>41</v>
      </c>
      <c r="C34">
        <v>535</v>
      </c>
      <c r="D34">
        <v>231</v>
      </c>
      <c r="E34">
        <v>79</v>
      </c>
      <c r="F34">
        <v>201</v>
      </c>
      <c r="G34">
        <v>39.299999999999997</v>
      </c>
      <c r="H34">
        <v>12</v>
      </c>
      <c r="I34">
        <v>41</v>
      </c>
      <c r="J34">
        <v>29.3</v>
      </c>
      <c r="K34">
        <v>61</v>
      </c>
      <c r="L34">
        <v>83</v>
      </c>
      <c r="M34">
        <v>73.5</v>
      </c>
      <c r="N34">
        <v>27</v>
      </c>
      <c r="O34">
        <v>47</v>
      </c>
      <c r="P34">
        <v>74</v>
      </c>
      <c r="Q34">
        <v>44</v>
      </c>
      <c r="R34">
        <v>18</v>
      </c>
      <c r="S34">
        <v>9</v>
      </c>
      <c r="T34">
        <v>48</v>
      </c>
      <c r="U34">
        <v>55</v>
      </c>
      <c r="V34">
        <v>184</v>
      </c>
      <c r="W34">
        <v>0.92</v>
      </c>
      <c r="X34">
        <v>0.38</v>
      </c>
      <c r="Y34">
        <v>21</v>
      </c>
      <c r="Z34" t="s">
        <v>35</v>
      </c>
      <c r="AA34" s="1">
        <v>34563</v>
      </c>
      <c r="AB34" t="s">
        <v>110</v>
      </c>
      <c r="AC34">
        <v>1</v>
      </c>
      <c r="AD34">
        <v>192.5</v>
      </c>
      <c r="AE34" t="s">
        <v>56</v>
      </c>
      <c r="AF34" t="s">
        <v>38</v>
      </c>
      <c r="AG34">
        <v>90</v>
      </c>
      <c r="AH34">
        <v>24.287400909999999</v>
      </c>
    </row>
    <row r="35" spans="1:34" x14ac:dyDescent="0.2">
      <c r="A35" t="s">
        <v>115</v>
      </c>
      <c r="B35">
        <v>6</v>
      </c>
      <c r="C35">
        <v>68</v>
      </c>
      <c r="D35">
        <v>27</v>
      </c>
      <c r="E35">
        <v>12</v>
      </c>
      <c r="F35">
        <v>14</v>
      </c>
      <c r="G35">
        <v>85.7</v>
      </c>
      <c r="H35">
        <v>0</v>
      </c>
      <c r="I35">
        <v>0</v>
      </c>
      <c r="J35">
        <v>0</v>
      </c>
      <c r="K35">
        <v>3</v>
      </c>
      <c r="L35">
        <v>8</v>
      </c>
      <c r="M35">
        <v>37.5</v>
      </c>
      <c r="N35">
        <v>7</v>
      </c>
      <c r="O35">
        <v>14</v>
      </c>
      <c r="P35">
        <v>21</v>
      </c>
      <c r="Q35">
        <v>4</v>
      </c>
      <c r="R35">
        <v>1</v>
      </c>
      <c r="S35">
        <v>3</v>
      </c>
      <c r="T35">
        <v>2</v>
      </c>
      <c r="U35">
        <v>6</v>
      </c>
      <c r="V35">
        <v>47</v>
      </c>
      <c r="W35">
        <v>2</v>
      </c>
      <c r="X35">
        <v>0.5</v>
      </c>
      <c r="Y35">
        <v>28</v>
      </c>
      <c r="Z35" t="s">
        <v>35</v>
      </c>
      <c r="AA35" s="1">
        <v>31971</v>
      </c>
      <c r="AB35" t="s">
        <v>116</v>
      </c>
      <c r="AC35">
        <v>1</v>
      </c>
      <c r="AD35">
        <v>202.5</v>
      </c>
      <c r="AE35" t="s">
        <v>52</v>
      </c>
      <c r="AF35" t="s">
        <v>2</v>
      </c>
      <c r="AG35">
        <v>114.75</v>
      </c>
      <c r="AH35">
        <v>27.983539090000001</v>
      </c>
    </row>
    <row r="36" spans="1:34" x14ac:dyDescent="0.2">
      <c r="A36" t="s">
        <v>117</v>
      </c>
      <c r="B36">
        <v>70</v>
      </c>
      <c r="C36">
        <v>1122</v>
      </c>
      <c r="D36">
        <v>461</v>
      </c>
      <c r="E36">
        <v>185</v>
      </c>
      <c r="F36">
        <v>327</v>
      </c>
      <c r="G36">
        <v>56.6</v>
      </c>
      <c r="H36">
        <v>1</v>
      </c>
      <c r="I36">
        <v>4</v>
      </c>
      <c r="J36">
        <v>25</v>
      </c>
      <c r="K36">
        <v>90</v>
      </c>
      <c r="L36">
        <v>104</v>
      </c>
      <c r="M36">
        <v>86.5</v>
      </c>
      <c r="N36">
        <v>109</v>
      </c>
      <c r="O36">
        <v>209</v>
      </c>
      <c r="P36">
        <v>318</v>
      </c>
      <c r="Q36">
        <v>35</v>
      </c>
      <c r="R36">
        <v>16</v>
      </c>
      <c r="S36">
        <v>22</v>
      </c>
      <c r="T36">
        <v>65</v>
      </c>
      <c r="U36">
        <v>162</v>
      </c>
      <c r="V36">
        <v>631</v>
      </c>
      <c r="W36">
        <v>0.54</v>
      </c>
      <c r="X36">
        <v>0.25</v>
      </c>
      <c r="Y36">
        <v>29</v>
      </c>
      <c r="Z36" t="s">
        <v>118</v>
      </c>
      <c r="AA36" s="1">
        <v>31755</v>
      </c>
      <c r="AB36" t="s">
        <v>119</v>
      </c>
      <c r="AC36">
        <v>2</v>
      </c>
      <c r="AD36">
        <v>205</v>
      </c>
      <c r="AE36" t="s">
        <v>52</v>
      </c>
      <c r="AF36" t="s">
        <v>120</v>
      </c>
      <c r="AG36">
        <v>117</v>
      </c>
      <c r="AH36">
        <v>27.840571090000001</v>
      </c>
    </row>
    <row r="37" spans="1:34" x14ac:dyDescent="0.2">
      <c r="A37" t="s">
        <v>121</v>
      </c>
      <c r="B37">
        <v>78</v>
      </c>
      <c r="C37">
        <v>2502</v>
      </c>
      <c r="D37">
        <v>1035</v>
      </c>
      <c r="E37">
        <v>375</v>
      </c>
      <c r="F37">
        <v>884</v>
      </c>
      <c r="G37">
        <v>42.4</v>
      </c>
      <c r="H37">
        <v>118</v>
      </c>
      <c r="I37">
        <v>333</v>
      </c>
      <c r="J37">
        <v>35.4</v>
      </c>
      <c r="K37">
        <v>167</v>
      </c>
      <c r="L37">
        <v>198</v>
      </c>
      <c r="M37">
        <v>84.3</v>
      </c>
      <c r="N37">
        <v>27</v>
      </c>
      <c r="O37">
        <v>220</v>
      </c>
      <c r="P37">
        <v>247</v>
      </c>
      <c r="Q37">
        <v>129</v>
      </c>
      <c r="R37">
        <v>41</v>
      </c>
      <c r="S37">
        <v>7</v>
      </c>
      <c r="T37">
        <v>116</v>
      </c>
      <c r="U37">
        <v>167</v>
      </c>
      <c r="V37">
        <v>803</v>
      </c>
      <c r="W37">
        <v>1.1100000000000001</v>
      </c>
      <c r="X37">
        <v>0.35</v>
      </c>
      <c r="Y37">
        <v>30</v>
      </c>
      <c r="Z37" t="s">
        <v>35</v>
      </c>
      <c r="AA37" s="1">
        <v>31335</v>
      </c>
      <c r="AB37" t="s">
        <v>122</v>
      </c>
      <c r="AC37">
        <v>7</v>
      </c>
      <c r="AD37">
        <v>192.5</v>
      </c>
      <c r="AE37" t="s">
        <v>56</v>
      </c>
      <c r="AF37" t="s">
        <v>79</v>
      </c>
      <c r="AG37">
        <v>94.5</v>
      </c>
      <c r="AH37">
        <v>25.501770960000002</v>
      </c>
    </row>
    <row r="38" spans="1:34" x14ac:dyDescent="0.2">
      <c r="A38" t="s">
        <v>123</v>
      </c>
      <c r="B38">
        <v>34</v>
      </c>
      <c r="C38">
        <v>344</v>
      </c>
      <c r="D38">
        <v>129</v>
      </c>
      <c r="E38">
        <v>50</v>
      </c>
      <c r="F38">
        <v>141</v>
      </c>
      <c r="G38">
        <v>35.5</v>
      </c>
      <c r="H38">
        <v>24</v>
      </c>
      <c r="I38">
        <v>71</v>
      </c>
      <c r="J38">
        <v>33.799999999999997</v>
      </c>
      <c r="K38">
        <v>5</v>
      </c>
      <c r="L38">
        <v>6</v>
      </c>
      <c r="M38">
        <v>83.3</v>
      </c>
      <c r="N38">
        <v>10</v>
      </c>
      <c r="O38">
        <v>65</v>
      </c>
      <c r="P38">
        <v>75</v>
      </c>
      <c r="Q38">
        <v>17</v>
      </c>
      <c r="R38">
        <v>12</v>
      </c>
      <c r="S38">
        <v>5</v>
      </c>
      <c r="T38">
        <v>23</v>
      </c>
      <c r="U38">
        <v>39</v>
      </c>
      <c r="V38">
        <v>123</v>
      </c>
      <c r="W38">
        <v>0.74</v>
      </c>
      <c r="X38">
        <v>0.52</v>
      </c>
      <c r="Y38">
        <v>27</v>
      </c>
      <c r="Z38" t="s">
        <v>35</v>
      </c>
      <c r="AA38" s="1">
        <v>32299</v>
      </c>
      <c r="AB38" t="s">
        <v>124</v>
      </c>
      <c r="AC38">
        <v>5</v>
      </c>
      <c r="AD38">
        <v>207.5</v>
      </c>
      <c r="AE38" t="s">
        <v>75</v>
      </c>
      <c r="AF38" t="s">
        <v>120</v>
      </c>
      <c r="AG38">
        <v>99</v>
      </c>
      <c r="AH38">
        <v>22.993177530000001</v>
      </c>
    </row>
    <row r="39" spans="1:34" x14ac:dyDescent="0.2">
      <c r="A39" t="s">
        <v>125</v>
      </c>
      <c r="B39">
        <v>76</v>
      </c>
      <c r="C39">
        <v>1563</v>
      </c>
      <c r="D39">
        <v>530</v>
      </c>
      <c r="E39">
        <v>203</v>
      </c>
      <c r="F39">
        <v>496</v>
      </c>
      <c r="G39">
        <v>40.9</v>
      </c>
      <c r="H39">
        <v>39</v>
      </c>
      <c r="I39">
        <v>131</v>
      </c>
      <c r="J39">
        <v>29.8</v>
      </c>
      <c r="K39">
        <v>85</v>
      </c>
      <c r="L39">
        <v>126</v>
      </c>
      <c r="M39">
        <v>67.5</v>
      </c>
      <c r="N39">
        <v>27</v>
      </c>
      <c r="O39">
        <v>125</v>
      </c>
      <c r="P39">
        <v>152</v>
      </c>
      <c r="Q39">
        <v>155</v>
      </c>
      <c r="R39">
        <v>48</v>
      </c>
      <c r="S39">
        <v>14</v>
      </c>
      <c r="T39">
        <v>65</v>
      </c>
      <c r="U39">
        <v>146</v>
      </c>
      <c r="V39">
        <v>500</v>
      </c>
      <c r="W39">
        <v>2.39</v>
      </c>
      <c r="X39">
        <v>0.74</v>
      </c>
      <c r="Y39">
        <v>23</v>
      </c>
      <c r="Z39" t="s">
        <v>35</v>
      </c>
      <c r="AA39" s="1">
        <v>33817</v>
      </c>
      <c r="AB39" t="s">
        <v>87</v>
      </c>
      <c r="AC39">
        <v>2</v>
      </c>
      <c r="AD39">
        <v>190</v>
      </c>
      <c r="AE39" t="s">
        <v>56</v>
      </c>
      <c r="AF39" t="s">
        <v>72</v>
      </c>
      <c r="AG39">
        <v>90</v>
      </c>
      <c r="AH39">
        <v>24.930747920000002</v>
      </c>
    </row>
    <row r="40" spans="1:34" x14ac:dyDescent="0.2">
      <c r="A40" t="s">
        <v>126</v>
      </c>
      <c r="B40">
        <v>77</v>
      </c>
      <c r="C40">
        <v>2428</v>
      </c>
      <c r="D40">
        <v>1071</v>
      </c>
      <c r="E40">
        <v>434</v>
      </c>
      <c r="F40">
        <v>1013</v>
      </c>
      <c r="G40">
        <v>42.8</v>
      </c>
      <c r="H40">
        <v>124</v>
      </c>
      <c r="I40">
        <v>352</v>
      </c>
      <c r="J40">
        <v>35.200000000000003</v>
      </c>
      <c r="K40">
        <v>79</v>
      </c>
      <c r="L40">
        <v>100</v>
      </c>
      <c r="M40">
        <v>79</v>
      </c>
      <c r="N40">
        <v>46</v>
      </c>
      <c r="O40">
        <v>195</v>
      </c>
      <c r="P40">
        <v>241</v>
      </c>
      <c r="Q40">
        <v>135</v>
      </c>
      <c r="R40">
        <v>82</v>
      </c>
      <c r="S40">
        <v>15</v>
      </c>
      <c r="T40">
        <v>109</v>
      </c>
      <c r="U40">
        <v>177</v>
      </c>
      <c r="V40">
        <v>835</v>
      </c>
      <c r="W40">
        <v>1.24</v>
      </c>
      <c r="X40">
        <v>0.75</v>
      </c>
      <c r="Y40">
        <v>25</v>
      </c>
      <c r="Z40" t="s">
        <v>35</v>
      </c>
      <c r="AA40" s="1">
        <v>33203</v>
      </c>
      <c r="AB40" t="s">
        <v>127</v>
      </c>
      <c r="AC40">
        <v>4</v>
      </c>
      <c r="AD40">
        <v>185</v>
      </c>
      <c r="AE40" t="s">
        <v>56</v>
      </c>
      <c r="AF40" t="s">
        <v>128</v>
      </c>
      <c r="AG40">
        <v>81</v>
      </c>
      <c r="AH40">
        <v>23.66691015</v>
      </c>
    </row>
    <row r="41" spans="1:34" x14ac:dyDescent="0.2">
      <c r="A41" t="s">
        <v>129</v>
      </c>
      <c r="B41">
        <v>56</v>
      </c>
      <c r="C41">
        <v>790</v>
      </c>
      <c r="D41">
        <v>349</v>
      </c>
      <c r="E41">
        <v>129</v>
      </c>
      <c r="F41">
        <v>295</v>
      </c>
      <c r="G41">
        <v>43.7</v>
      </c>
      <c r="H41">
        <v>35</v>
      </c>
      <c r="I41">
        <v>97</v>
      </c>
      <c r="J41">
        <v>36.1</v>
      </c>
      <c r="K41">
        <v>56</v>
      </c>
      <c r="L41">
        <v>67</v>
      </c>
      <c r="M41">
        <v>83.6</v>
      </c>
      <c r="N41">
        <v>6</v>
      </c>
      <c r="O41">
        <v>57</v>
      </c>
      <c r="P41">
        <v>63</v>
      </c>
      <c r="Q41">
        <v>50</v>
      </c>
      <c r="R41">
        <v>14</v>
      </c>
      <c r="S41">
        <v>1</v>
      </c>
      <c r="T41">
        <v>55</v>
      </c>
      <c r="U41">
        <v>60</v>
      </c>
      <c r="V41">
        <v>245</v>
      </c>
      <c r="W41">
        <v>0.91</v>
      </c>
      <c r="X41">
        <v>0.26</v>
      </c>
      <c r="Y41">
        <v>32</v>
      </c>
      <c r="Z41" t="s">
        <v>130</v>
      </c>
      <c r="AA41" s="1">
        <v>30410</v>
      </c>
      <c r="AB41" t="s">
        <v>36</v>
      </c>
      <c r="AC41">
        <v>10</v>
      </c>
      <c r="AD41">
        <v>187.5</v>
      </c>
      <c r="AE41" t="s">
        <v>56</v>
      </c>
      <c r="AF41" t="s">
        <v>45</v>
      </c>
      <c r="AG41">
        <v>90</v>
      </c>
      <c r="AH41">
        <v>25.6</v>
      </c>
    </row>
    <row r="42" spans="1:34" x14ac:dyDescent="0.2">
      <c r="A42" t="s">
        <v>131</v>
      </c>
      <c r="B42">
        <v>82</v>
      </c>
      <c r="C42">
        <v>2670</v>
      </c>
      <c r="D42">
        <v>996</v>
      </c>
      <c r="E42">
        <v>363</v>
      </c>
      <c r="F42">
        <v>831</v>
      </c>
      <c r="G42">
        <v>43.7</v>
      </c>
      <c r="H42">
        <v>140</v>
      </c>
      <c r="I42">
        <v>391</v>
      </c>
      <c r="J42">
        <v>35.799999999999997</v>
      </c>
      <c r="K42">
        <v>130</v>
      </c>
      <c r="L42">
        <v>160</v>
      </c>
      <c r="M42">
        <v>81.3</v>
      </c>
      <c r="N42">
        <v>31</v>
      </c>
      <c r="O42">
        <v>210</v>
      </c>
      <c r="P42">
        <v>241</v>
      </c>
      <c r="Q42">
        <v>140</v>
      </c>
      <c r="R42">
        <v>77</v>
      </c>
      <c r="S42">
        <v>19</v>
      </c>
      <c r="T42">
        <v>138</v>
      </c>
      <c r="U42">
        <v>219</v>
      </c>
      <c r="V42">
        <v>837</v>
      </c>
      <c r="W42">
        <v>1.01</v>
      </c>
      <c r="X42">
        <v>0.56000000000000005</v>
      </c>
      <c r="Y42">
        <v>22</v>
      </c>
      <c r="Z42" t="s">
        <v>35</v>
      </c>
      <c r="AA42" s="1">
        <v>34011</v>
      </c>
      <c r="AB42" t="s">
        <v>132</v>
      </c>
      <c r="AC42">
        <v>1</v>
      </c>
      <c r="AD42">
        <v>192.5</v>
      </c>
      <c r="AE42" t="s">
        <v>56</v>
      </c>
      <c r="AF42" t="s">
        <v>133</v>
      </c>
      <c r="AG42">
        <v>87.75</v>
      </c>
      <c r="AH42">
        <v>23.680215889999999</v>
      </c>
    </row>
    <row r="43" spans="1:34" x14ac:dyDescent="0.2">
      <c r="A43" t="s">
        <v>134</v>
      </c>
      <c r="B43">
        <v>79</v>
      </c>
      <c r="C43">
        <v>1494</v>
      </c>
      <c r="D43">
        <v>605</v>
      </c>
      <c r="E43">
        <v>246</v>
      </c>
      <c r="F43">
        <v>505</v>
      </c>
      <c r="G43">
        <v>48.7</v>
      </c>
      <c r="H43">
        <v>26</v>
      </c>
      <c r="I43">
        <v>97</v>
      </c>
      <c r="J43">
        <v>26.8</v>
      </c>
      <c r="K43">
        <v>87</v>
      </c>
      <c r="L43">
        <v>102</v>
      </c>
      <c r="M43">
        <v>85.3</v>
      </c>
      <c r="N43">
        <v>20</v>
      </c>
      <c r="O43">
        <v>123</v>
      </c>
      <c r="P43">
        <v>143</v>
      </c>
      <c r="Q43">
        <v>220</v>
      </c>
      <c r="R43">
        <v>46</v>
      </c>
      <c r="S43">
        <v>8</v>
      </c>
      <c r="T43">
        <v>89</v>
      </c>
      <c r="U43">
        <v>88</v>
      </c>
      <c r="V43">
        <v>659</v>
      </c>
      <c r="W43">
        <v>2.4700000000000002</v>
      </c>
      <c r="X43">
        <v>0.52</v>
      </c>
    </row>
    <row r="44" spans="1:34" x14ac:dyDescent="0.2">
      <c r="A44" t="s">
        <v>135</v>
      </c>
      <c r="B44">
        <v>16</v>
      </c>
      <c r="C44">
        <v>158</v>
      </c>
      <c r="D44">
        <v>44</v>
      </c>
      <c r="E44">
        <v>12</v>
      </c>
      <c r="F44">
        <v>27</v>
      </c>
      <c r="G44">
        <v>44.4</v>
      </c>
      <c r="H44">
        <v>0</v>
      </c>
      <c r="I44">
        <v>0</v>
      </c>
      <c r="J44">
        <v>0</v>
      </c>
      <c r="K44">
        <v>20</v>
      </c>
      <c r="L44">
        <v>23</v>
      </c>
      <c r="M44">
        <v>87</v>
      </c>
      <c r="N44">
        <v>18</v>
      </c>
      <c r="O44">
        <v>21</v>
      </c>
      <c r="P44">
        <v>39</v>
      </c>
      <c r="Q44">
        <v>4</v>
      </c>
      <c r="R44">
        <v>2</v>
      </c>
      <c r="S44">
        <v>15</v>
      </c>
      <c r="T44">
        <v>6</v>
      </c>
      <c r="U44">
        <v>17</v>
      </c>
      <c r="V44">
        <v>80</v>
      </c>
      <c r="W44">
        <v>0.67</v>
      </c>
      <c r="X44">
        <v>0.33</v>
      </c>
      <c r="Y44">
        <v>30</v>
      </c>
      <c r="Z44" t="s">
        <v>35</v>
      </c>
      <c r="AA44" s="1">
        <v>31085</v>
      </c>
      <c r="AB44" t="s">
        <v>136</v>
      </c>
      <c r="AC44">
        <v>2</v>
      </c>
      <c r="AD44">
        <v>205</v>
      </c>
      <c r="AE44" t="s">
        <v>52</v>
      </c>
      <c r="AF44" t="s">
        <v>76</v>
      </c>
      <c r="AG44">
        <v>108</v>
      </c>
      <c r="AH44">
        <v>25.698988700000001</v>
      </c>
    </row>
    <row r="45" spans="1:34" x14ac:dyDescent="0.2">
      <c r="A45" t="s">
        <v>137</v>
      </c>
      <c r="B45">
        <v>64</v>
      </c>
      <c r="C45">
        <v>1243</v>
      </c>
      <c r="D45">
        <v>304</v>
      </c>
      <c r="E45">
        <v>101</v>
      </c>
      <c r="F45">
        <v>186</v>
      </c>
      <c r="G45">
        <v>54.3</v>
      </c>
      <c r="H45">
        <v>0</v>
      </c>
      <c r="I45">
        <v>0</v>
      </c>
      <c r="J45">
        <v>0</v>
      </c>
      <c r="K45">
        <v>102</v>
      </c>
      <c r="L45">
        <v>175</v>
      </c>
      <c r="M45">
        <v>58.3</v>
      </c>
      <c r="N45">
        <v>159</v>
      </c>
      <c r="O45">
        <v>248</v>
      </c>
      <c r="P45">
        <v>407</v>
      </c>
      <c r="Q45">
        <v>16</v>
      </c>
      <c r="R45">
        <v>18</v>
      </c>
      <c r="S45">
        <v>99</v>
      </c>
      <c r="T45">
        <v>52</v>
      </c>
      <c r="U45">
        <v>140</v>
      </c>
      <c r="V45">
        <v>634</v>
      </c>
      <c r="W45">
        <v>0.31</v>
      </c>
      <c r="X45">
        <v>0.35</v>
      </c>
      <c r="Y45">
        <v>23</v>
      </c>
      <c r="Z45" t="s">
        <v>138</v>
      </c>
      <c r="AA45" s="1">
        <v>33844</v>
      </c>
      <c r="AC45">
        <v>3</v>
      </c>
      <c r="AD45">
        <v>202.5</v>
      </c>
      <c r="AE45" t="s">
        <v>52</v>
      </c>
      <c r="AF45" t="s">
        <v>54</v>
      </c>
      <c r="AG45">
        <v>114.75</v>
      </c>
      <c r="AH45">
        <v>27.983539090000001</v>
      </c>
    </row>
    <row r="46" spans="1:34" x14ac:dyDescent="0.2">
      <c r="A46" t="s">
        <v>139</v>
      </c>
      <c r="B46">
        <v>67</v>
      </c>
      <c r="C46">
        <v>2356</v>
      </c>
      <c r="D46">
        <v>1469</v>
      </c>
      <c r="E46">
        <v>574</v>
      </c>
      <c r="F46">
        <v>1144</v>
      </c>
      <c r="G46">
        <v>50.2</v>
      </c>
      <c r="H46">
        <v>10</v>
      </c>
      <c r="I46">
        <v>25</v>
      </c>
      <c r="J46">
        <v>40</v>
      </c>
      <c r="K46">
        <v>311</v>
      </c>
      <c r="L46">
        <v>427</v>
      </c>
      <c r="M46">
        <v>72.8</v>
      </c>
      <c r="N46">
        <v>126</v>
      </c>
      <c r="O46">
        <v>382</v>
      </c>
      <c r="P46">
        <v>508</v>
      </c>
      <c r="Q46">
        <v>354</v>
      </c>
      <c r="R46">
        <v>63</v>
      </c>
      <c r="S46">
        <v>35</v>
      </c>
      <c r="T46">
        <v>152</v>
      </c>
      <c r="U46">
        <v>196</v>
      </c>
      <c r="V46">
        <v>1591</v>
      </c>
      <c r="W46">
        <v>2.33</v>
      </c>
      <c r="X46">
        <v>0.41</v>
      </c>
      <c r="Y46">
        <v>26</v>
      </c>
      <c r="Z46" t="s">
        <v>35</v>
      </c>
      <c r="AA46" s="1">
        <v>32583</v>
      </c>
      <c r="AB46" t="s">
        <v>140</v>
      </c>
      <c r="AC46">
        <v>4</v>
      </c>
      <c r="AD46">
        <v>205</v>
      </c>
      <c r="AE46" t="s">
        <v>20</v>
      </c>
      <c r="AF46" t="s">
        <v>141</v>
      </c>
      <c r="AG46">
        <v>112.95</v>
      </c>
      <c r="AH46">
        <v>26.87685901</v>
      </c>
    </row>
    <row r="47" spans="1:34" x14ac:dyDescent="0.2">
      <c r="A47" t="s">
        <v>142</v>
      </c>
      <c r="B47">
        <v>78</v>
      </c>
      <c r="C47">
        <v>1854</v>
      </c>
      <c r="D47">
        <v>700</v>
      </c>
      <c r="E47">
        <v>261</v>
      </c>
      <c r="F47">
        <v>576</v>
      </c>
      <c r="G47">
        <v>45.3</v>
      </c>
      <c r="H47">
        <v>91</v>
      </c>
      <c r="I47">
        <v>256</v>
      </c>
      <c r="J47">
        <v>35.5</v>
      </c>
      <c r="K47">
        <v>87</v>
      </c>
      <c r="L47">
        <v>106</v>
      </c>
      <c r="M47">
        <v>82.1</v>
      </c>
      <c r="N47">
        <v>50</v>
      </c>
      <c r="O47">
        <v>163</v>
      </c>
      <c r="P47">
        <v>213</v>
      </c>
      <c r="Q47">
        <v>68</v>
      </c>
      <c r="R47">
        <v>34</v>
      </c>
      <c r="S47">
        <v>9</v>
      </c>
      <c r="T47">
        <v>78</v>
      </c>
      <c r="U47">
        <v>104</v>
      </c>
      <c r="V47">
        <v>612</v>
      </c>
      <c r="W47">
        <v>0.87</v>
      </c>
      <c r="X47">
        <v>0.44</v>
      </c>
      <c r="Y47">
        <v>26</v>
      </c>
      <c r="Z47" t="s">
        <v>143</v>
      </c>
      <c r="AA47" s="1">
        <v>32616</v>
      </c>
      <c r="AC47" t="s">
        <v>44</v>
      </c>
      <c r="AD47">
        <v>200</v>
      </c>
      <c r="AE47" t="s">
        <v>75</v>
      </c>
      <c r="AF47" t="s">
        <v>57</v>
      </c>
      <c r="AG47">
        <v>97.2</v>
      </c>
      <c r="AH47">
        <v>24.3</v>
      </c>
    </row>
    <row r="48" spans="1:34" x14ac:dyDescent="0.2">
      <c r="A48" t="s">
        <v>144</v>
      </c>
      <c r="B48">
        <v>81</v>
      </c>
      <c r="C48">
        <v>1984</v>
      </c>
      <c r="D48">
        <v>708</v>
      </c>
      <c r="E48">
        <v>291</v>
      </c>
      <c r="F48">
        <v>632</v>
      </c>
      <c r="G48">
        <v>46</v>
      </c>
      <c r="H48">
        <v>54</v>
      </c>
      <c r="I48">
        <v>169</v>
      </c>
      <c r="J48">
        <v>32</v>
      </c>
      <c r="K48">
        <v>72</v>
      </c>
      <c r="L48">
        <v>93</v>
      </c>
      <c r="M48">
        <v>77.400000000000006</v>
      </c>
      <c r="N48">
        <v>78</v>
      </c>
      <c r="O48">
        <v>270</v>
      </c>
      <c r="P48">
        <v>348</v>
      </c>
      <c r="Q48">
        <v>233</v>
      </c>
      <c r="R48">
        <v>36</v>
      </c>
      <c r="S48">
        <v>23</v>
      </c>
      <c r="T48">
        <v>126</v>
      </c>
      <c r="U48">
        <v>148</v>
      </c>
      <c r="V48">
        <v>860</v>
      </c>
      <c r="W48">
        <v>1.85</v>
      </c>
      <c r="X48">
        <v>0.28999999999999998</v>
      </c>
      <c r="Y48">
        <v>33</v>
      </c>
      <c r="Z48" t="s">
        <v>71</v>
      </c>
      <c r="AA48" s="1">
        <v>30057</v>
      </c>
      <c r="AC48">
        <v>11</v>
      </c>
      <c r="AD48">
        <v>200</v>
      </c>
      <c r="AE48" t="s">
        <v>20</v>
      </c>
      <c r="AF48" t="s">
        <v>120</v>
      </c>
      <c r="AG48">
        <v>112.5</v>
      </c>
      <c r="AH48">
        <v>28.125</v>
      </c>
    </row>
    <row r="49" spans="1:34" x14ac:dyDescent="0.2">
      <c r="A49" t="s">
        <v>145</v>
      </c>
      <c r="B49">
        <v>63</v>
      </c>
      <c r="C49">
        <v>2107</v>
      </c>
      <c r="D49">
        <v>962</v>
      </c>
      <c r="E49">
        <v>363</v>
      </c>
      <c r="F49">
        <v>851</v>
      </c>
      <c r="G49">
        <v>42.7</v>
      </c>
      <c r="H49">
        <v>106</v>
      </c>
      <c r="I49">
        <v>259</v>
      </c>
      <c r="J49">
        <v>40.9</v>
      </c>
      <c r="K49">
        <v>130</v>
      </c>
      <c r="L49">
        <v>166</v>
      </c>
      <c r="M49">
        <v>78.3</v>
      </c>
      <c r="N49">
        <v>57</v>
      </c>
      <c r="O49">
        <v>184</v>
      </c>
      <c r="P49">
        <v>241</v>
      </c>
      <c r="Q49">
        <v>194</v>
      </c>
      <c r="R49">
        <v>76</v>
      </c>
      <c r="S49">
        <v>18</v>
      </c>
      <c r="T49">
        <v>123</v>
      </c>
      <c r="U49">
        <v>136</v>
      </c>
      <c r="V49">
        <v>844</v>
      </c>
      <c r="W49">
        <v>1.58</v>
      </c>
      <c r="X49">
        <v>0.62</v>
      </c>
      <c r="Y49">
        <v>22</v>
      </c>
      <c r="Z49" t="s">
        <v>35</v>
      </c>
      <c r="AA49" s="1">
        <v>34148</v>
      </c>
      <c r="AB49" t="s">
        <v>51</v>
      </c>
      <c r="AC49">
        <v>2</v>
      </c>
      <c r="AD49">
        <v>192.5</v>
      </c>
      <c r="AE49" t="s">
        <v>56</v>
      </c>
      <c r="AF49" t="s">
        <v>95</v>
      </c>
      <c r="AG49">
        <v>93.15</v>
      </c>
      <c r="AH49">
        <v>25.137459939999999</v>
      </c>
    </row>
    <row r="50" spans="1:34" x14ac:dyDescent="0.2">
      <c r="A50" t="s">
        <v>146</v>
      </c>
      <c r="B50">
        <v>75</v>
      </c>
      <c r="C50">
        <v>1449</v>
      </c>
      <c r="D50">
        <v>544</v>
      </c>
      <c r="E50">
        <v>233</v>
      </c>
      <c r="F50">
        <v>363</v>
      </c>
      <c r="G50">
        <v>64.2</v>
      </c>
      <c r="H50">
        <v>0</v>
      </c>
      <c r="I50">
        <v>3</v>
      </c>
      <c r="J50">
        <v>0</v>
      </c>
      <c r="K50">
        <v>78</v>
      </c>
      <c r="L50">
        <v>112</v>
      </c>
      <c r="M50">
        <v>69.599999999999994</v>
      </c>
      <c r="N50">
        <v>128</v>
      </c>
      <c r="O50">
        <v>193</v>
      </c>
      <c r="P50">
        <v>321</v>
      </c>
      <c r="Q50">
        <v>41</v>
      </c>
      <c r="R50">
        <v>50</v>
      </c>
      <c r="S50">
        <v>94</v>
      </c>
      <c r="T50">
        <v>34</v>
      </c>
      <c r="U50">
        <v>102</v>
      </c>
      <c r="V50">
        <v>852</v>
      </c>
      <c r="W50">
        <v>1.21</v>
      </c>
      <c r="X50">
        <v>1.47</v>
      </c>
    </row>
    <row r="51" spans="1:34" x14ac:dyDescent="0.2">
      <c r="A51" t="s">
        <v>147</v>
      </c>
      <c r="B51">
        <v>82</v>
      </c>
      <c r="C51">
        <v>1929</v>
      </c>
      <c r="D51">
        <v>866</v>
      </c>
      <c r="E51">
        <v>344</v>
      </c>
      <c r="F51">
        <v>683</v>
      </c>
      <c r="G51">
        <v>50.4</v>
      </c>
      <c r="H51">
        <v>9</v>
      </c>
      <c r="I51">
        <v>32</v>
      </c>
      <c r="J51">
        <v>28.1</v>
      </c>
      <c r="K51">
        <v>169</v>
      </c>
      <c r="L51">
        <v>214</v>
      </c>
      <c r="M51">
        <v>79</v>
      </c>
      <c r="N51">
        <v>139</v>
      </c>
      <c r="O51">
        <v>259</v>
      </c>
      <c r="P51">
        <v>398</v>
      </c>
      <c r="Q51">
        <v>104</v>
      </c>
      <c r="R51">
        <v>41</v>
      </c>
      <c r="S51">
        <v>32</v>
      </c>
      <c r="T51">
        <v>83</v>
      </c>
      <c r="U51">
        <v>140</v>
      </c>
      <c r="V51">
        <v>974</v>
      </c>
      <c r="W51">
        <v>1.25</v>
      </c>
      <c r="X51">
        <v>0.49</v>
      </c>
      <c r="Y51">
        <v>30</v>
      </c>
      <c r="Z51" t="s">
        <v>35</v>
      </c>
      <c r="AA51" s="1">
        <v>31167</v>
      </c>
      <c r="AB51" t="s">
        <v>148</v>
      </c>
      <c r="AC51">
        <v>9</v>
      </c>
      <c r="AD51">
        <v>200</v>
      </c>
      <c r="AE51" t="s">
        <v>20</v>
      </c>
      <c r="AF51" t="s">
        <v>128</v>
      </c>
      <c r="AG51">
        <v>112.5</v>
      </c>
      <c r="AH51">
        <v>28.125</v>
      </c>
    </row>
    <row r="52" spans="1:34" x14ac:dyDescent="0.2">
      <c r="A52" t="s">
        <v>149</v>
      </c>
      <c r="B52">
        <v>27</v>
      </c>
      <c r="C52">
        <v>423</v>
      </c>
      <c r="D52">
        <v>142</v>
      </c>
      <c r="E52">
        <v>55</v>
      </c>
      <c r="F52">
        <v>137</v>
      </c>
      <c r="G52">
        <v>40.1</v>
      </c>
      <c r="H52">
        <v>8</v>
      </c>
      <c r="I52">
        <v>34</v>
      </c>
      <c r="J52">
        <v>23.5</v>
      </c>
      <c r="K52">
        <v>24</v>
      </c>
      <c r="L52">
        <v>37</v>
      </c>
      <c r="M52">
        <v>64.900000000000006</v>
      </c>
      <c r="N52">
        <v>38</v>
      </c>
      <c r="O52">
        <v>45</v>
      </c>
      <c r="P52">
        <v>83</v>
      </c>
      <c r="Q52">
        <v>30</v>
      </c>
      <c r="R52">
        <v>18</v>
      </c>
      <c r="S52">
        <v>7</v>
      </c>
      <c r="T52">
        <v>29</v>
      </c>
      <c r="U52">
        <v>59</v>
      </c>
      <c r="V52">
        <v>156</v>
      </c>
      <c r="W52">
        <v>1.03</v>
      </c>
      <c r="X52">
        <v>0.62</v>
      </c>
      <c r="Y52">
        <v>24</v>
      </c>
      <c r="Z52" t="s">
        <v>35</v>
      </c>
      <c r="AA52" s="1">
        <v>33444</v>
      </c>
      <c r="AB52" t="s">
        <v>150</v>
      </c>
      <c r="AC52">
        <v>1</v>
      </c>
      <c r="AD52">
        <v>205</v>
      </c>
      <c r="AE52" t="s">
        <v>20</v>
      </c>
      <c r="AF52" t="s">
        <v>151</v>
      </c>
      <c r="AG52">
        <v>108</v>
      </c>
      <c r="AH52">
        <v>25.698988700000001</v>
      </c>
    </row>
    <row r="53" spans="1:34" x14ac:dyDescent="0.2">
      <c r="A53" t="s">
        <v>152</v>
      </c>
      <c r="B53">
        <v>41</v>
      </c>
      <c r="C53">
        <v>1173</v>
      </c>
      <c r="D53">
        <v>632</v>
      </c>
      <c r="E53">
        <v>218</v>
      </c>
      <c r="F53">
        <v>543</v>
      </c>
      <c r="G53">
        <v>40.1</v>
      </c>
      <c r="H53">
        <v>76</v>
      </c>
      <c r="I53">
        <v>211</v>
      </c>
      <c r="J53">
        <v>36</v>
      </c>
      <c r="K53">
        <v>120</v>
      </c>
      <c r="L53">
        <v>143</v>
      </c>
      <c r="M53">
        <v>83.9</v>
      </c>
      <c r="N53">
        <v>21</v>
      </c>
      <c r="O53">
        <v>83</v>
      </c>
      <c r="P53">
        <v>104</v>
      </c>
      <c r="Q53">
        <v>272</v>
      </c>
      <c r="R53">
        <v>44</v>
      </c>
      <c r="S53">
        <v>4</v>
      </c>
      <c r="T53">
        <v>90</v>
      </c>
      <c r="U53">
        <v>64</v>
      </c>
      <c r="V53">
        <v>618</v>
      </c>
      <c r="W53">
        <v>3.02</v>
      </c>
      <c r="X53">
        <v>0.49</v>
      </c>
      <c r="Y53">
        <v>26</v>
      </c>
      <c r="Z53" t="s">
        <v>35</v>
      </c>
      <c r="AA53" s="1">
        <v>32774</v>
      </c>
      <c r="AC53">
        <v>5</v>
      </c>
      <c r="AD53">
        <v>182.5</v>
      </c>
      <c r="AE53" t="s">
        <v>37</v>
      </c>
      <c r="AF53" t="s">
        <v>90</v>
      </c>
      <c r="AG53">
        <v>76.5</v>
      </c>
      <c r="AH53">
        <v>22.968662040000002</v>
      </c>
    </row>
    <row r="54" spans="1:34" x14ac:dyDescent="0.2">
      <c r="A54" t="s">
        <v>153</v>
      </c>
      <c r="B54">
        <v>63</v>
      </c>
      <c r="C54">
        <v>2035</v>
      </c>
      <c r="D54">
        <v>1070</v>
      </c>
      <c r="E54">
        <v>375</v>
      </c>
      <c r="F54">
        <v>888</v>
      </c>
      <c r="G54">
        <v>42.2</v>
      </c>
      <c r="H54">
        <v>125</v>
      </c>
      <c r="I54">
        <v>321</v>
      </c>
      <c r="J54">
        <v>38.9</v>
      </c>
      <c r="K54">
        <v>195</v>
      </c>
      <c r="L54">
        <v>223</v>
      </c>
      <c r="M54">
        <v>87.4</v>
      </c>
      <c r="N54">
        <v>28</v>
      </c>
      <c r="O54">
        <v>216</v>
      </c>
      <c r="P54">
        <v>244</v>
      </c>
      <c r="Q54">
        <v>330</v>
      </c>
      <c r="R54">
        <v>90</v>
      </c>
      <c r="S54">
        <v>10</v>
      </c>
      <c r="T54">
        <v>189</v>
      </c>
      <c r="U54">
        <v>114</v>
      </c>
      <c r="V54">
        <v>1014</v>
      </c>
      <c r="W54">
        <v>1.75</v>
      </c>
      <c r="X54">
        <v>0.48</v>
      </c>
      <c r="Y54">
        <v>24</v>
      </c>
      <c r="Z54" t="s">
        <v>35</v>
      </c>
      <c r="AA54" s="1">
        <v>33574</v>
      </c>
      <c r="AB54" t="s">
        <v>110</v>
      </c>
      <c r="AC54">
        <v>3</v>
      </c>
      <c r="AD54">
        <v>187.5</v>
      </c>
      <c r="AE54" t="s">
        <v>56</v>
      </c>
      <c r="AF54" t="s">
        <v>38</v>
      </c>
      <c r="AG54">
        <v>85.05</v>
      </c>
      <c r="AH54">
        <v>24.192</v>
      </c>
    </row>
    <row r="55" spans="1:34" x14ac:dyDescent="0.2">
      <c r="A55" t="s">
        <v>154</v>
      </c>
      <c r="B55">
        <v>33</v>
      </c>
      <c r="C55">
        <v>271</v>
      </c>
      <c r="D55">
        <v>30</v>
      </c>
      <c r="E55">
        <v>11</v>
      </c>
      <c r="F55">
        <v>54</v>
      </c>
      <c r="G55">
        <v>20.399999999999999</v>
      </c>
      <c r="H55">
        <v>3</v>
      </c>
      <c r="I55">
        <v>27</v>
      </c>
      <c r="J55">
        <v>11.1</v>
      </c>
      <c r="K55">
        <v>5</v>
      </c>
      <c r="L55">
        <v>11</v>
      </c>
      <c r="M55">
        <v>45.5</v>
      </c>
      <c r="N55">
        <v>4</v>
      </c>
      <c r="O55">
        <v>37</v>
      </c>
      <c r="P55">
        <v>41</v>
      </c>
      <c r="Q55">
        <v>12</v>
      </c>
      <c r="R55">
        <v>5</v>
      </c>
      <c r="S55">
        <v>12</v>
      </c>
      <c r="T55">
        <v>11</v>
      </c>
      <c r="U55">
        <v>27</v>
      </c>
      <c r="V55">
        <v>40</v>
      </c>
      <c r="W55">
        <v>1.0900000000000001</v>
      </c>
      <c r="X55">
        <v>0.46</v>
      </c>
      <c r="Y55">
        <v>30</v>
      </c>
      <c r="Z55" t="s">
        <v>35</v>
      </c>
      <c r="AA55" s="1">
        <v>31235</v>
      </c>
      <c r="AB55" t="s">
        <v>132</v>
      </c>
      <c r="AC55">
        <v>6</v>
      </c>
      <c r="AD55">
        <v>195</v>
      </c>
      <c r="AE55" t="s">
        <v>56</v>
      </c>
      <c r="AF55" t="s">
        <v>92</v>
      </c>
      <c r="AG55">
        <v>99</v>
      </c>
      <c r="AH55">
        <v>26.035502959999999</v>
      </c>
    </row>
    <row r="56" spans="1:34" x14ac:dyDescent="0.2">
      <c r="A56" t="s">
        <v>155</v>
      </c>
      <c r="B56">
        <v>22</v>
      </c>
      <c r="C56">
        <v>119</v>
      </c>
      <c r="D56">
        <v>35</v>
      </c>
      <c r="E56">
        <v>14</v>
      </c>
      <c r="F56">
        <v>30</v>
      </c>
      <c r="G56">
        <v>46.7</v>
      </c>
      <c r="H56">
        <v>0</v>
      </c>
      <c r="I56">
        <v>0</v>
      </c>
      <c r="J56">
        <v>0</v>
      </c>
      <c r="K56">
        <v>7</v>
      </c>
      <c r="L56">
        <v>13</v>
      </c>
      <c r="M56">
        <v>53.8</v>
      </c>
      <c r="N56">
        <v>6</v>
      </c>
      <c r="O56">
        <v>23</v>
      </c>
      <c r="P56">
        <v>29</v>
      </c>
      <c r="Q56">
        <v>2</v>
      </c>
      <c r="R56">
        <v>2</v>
      </c>
      <c r="S56">
        <v>10</v>
      </c>
      <c r="T56">
        <v>10</v>
      </c>
      <c r="U56">
        <v>17</v>
      </c>
      <c r="V56">
        <v>46</v>
      </c>
      <c r="W56">
        <v>0.2</v>
      </c>
      <c r="X56">
        <v>0.2</v>
      </c>
      <c r="Y56">
        <v>36</v>
      </c>
      <c r="Z56" t="s">
        <v>35</v>
      </c>
      <c r="AA56" s="1">
        <v>29186</v>
      </c>
      <c r="AB56" t="s">
        <v>156</v>
      </c>
      <c r="AC56">
        <v>12</v>
      </c>
      <c r="AD56">
        <v>210</v>
      </c>
      <c r="AE56" t="s">
        <v>52</v>
      </c>
      <c r="AF56" t="s">
        <v>63</v>
      </c>
      <c r="AG56">
        <v>120.6</v>
      </c>
      <c r="AH56">
        <v>27.346938779999999</v>
      </c>
    </row>
    <row r="57" spans="1:34" x14ac:dyDescent="0.2">
      <c r="A57" t="s">
        <v>157</v>
      </c>
      <c r="B57">
        <v>72</v>
      </c>
      <c r="C57">
        <v>1330</v>
      </c>
      <c r="D57">
        <v>480</v>
      </c>
      <c r="E57">
        <v>176</v>
      </c>
      <c r="F57">
        <v>452</v>
      </c>
      <c r="G57">
        <v>38.9</v>
      </c>
      <c r="H57">
        <v>62</v>
      </c>
      <c r="I57">
        <v>193</v>
      </c>
      <c r="J57">
        <v>32.1</v>
      </c>
      <c r="K57">
        <v>66</v>
      </c>
      <c r="L57">
        <v>74</v>
      </c>
      <c r="M57">
        <v>89.2</v>
      </c>
      <c r="N57">
        <v>13</v>
      </c>
      <c r="O57">
        <v>96</v>
      </c>
      <c r="P57">
        <v>109</v>
      </c>
      <c r="Q57">
        <v>162</v>
      </c>
      <c r="R57">
        <v>33</v>
      </c>
      <c r="S57">
        <v>6</v>
      </c>
      <c r="T57">
        <v>57</v>
      </c>
      <c r="U57">
        <v>75</v>
      </c>
      <c r="V57">
        <v>449</v>
      </c>
      <c r="W57">
        <v>2.84</v>
      </c>
      <c r="X57">
        <v>0.57999999999999996</v>
      </c>
      <c r="Y57">
        <v>30</v>
      </c>
      <c r="Z57" t="s">
        <v>35</v>
      </c>
      <c r="AA57" s="1">
        <v>31384</v>
      </c>
      <c r="AB57" t="s">
        <v>158</v>
      </c>
      <c r="AC57">
        <v>2</v>
      </c>
      <c r="AD57">
        <v>182.5</v>
      </c>
      <c r="AE57" t="s">
        <v>37</v>
      </c>
      <c r="AF57" t="s">
        <v>54</v>
      </c>
      <c r="AG57">
        <v>77.849999999999994</v>
      </c>
      <c r="AH57">
        <v>23.373991369999999</v>
      </c>
    </row>
    <row r="58" spans="1:34" x14ac:dyDescent="0.2">
      <c r="A58" t="s">
        <v>159</v>
      </c>
      <c r="B58">
        <v>72</v>
      </c>
      <c r="C58">
        <v>2100</v>
      </c>
      <c r="D58">
        <v>1236</v>
      </c>
      <c r="E58">
        <v>506</v>
      </c>
      <c r="F58">
        <v>987</v>
      </c>
      <c r="G58">
        <v>51.3</v>
      </c>
      <c r="H58">
        <v>1</v>
      </c>
      <c r="I58">
        <v>10</v>
      </c>
      <c r="J58">
        <v>10</v>
      </c>
      <c r="K58">
        <v>223</v>
      </c>
      <c r="L58">
        <v>274</v>
      </c>
      <c r="M58">
        <v>81.400000000000006</v>
      </c>
      <c r="N58">
        <v>214</v>
      </c>
      <c r="O58">
        <v>321</v>
      </c>
      <c r="P58">
        <v>535</v>
      </c>
      <c r="Q58">
        <v>50</v>
      </c>
      <c r="R58">
        <v>43</v>
      </c>
      <c r="S58">
        <v>126</v>
      </c>
      <c r="T58">
        <v>104</v>
      </c>
      <c r="U58">
        <v>206</v>
      </c>
      <c r="V58">
        <v>1354</v>
      </c>
      <c r="W58">
        <v>0.48</v>
      </c>
      <c r="X58">
        <v>0.41</v>
      </c>
      <c r="Y58">
        <v>27</v>
      </c>
      <c r="Z58" t="s">
        <v>35</v>
      </c>
      <c r="AA58" s="1">
        <v>32234</v>
      </c>
      <c r="AB58" t="s">
        <v>160</v>
      </c>
      <c r="AC58">
        <v>6</v>
      </c>
      <c r="AD58">
        <v>210</v>
      </c>
      <c r="AE58" t="s">
        <v>52</v>
      </c>
      <c r="AF58" t="s">
        <v>57</v>
      </c>
      <c r="AG58">
        <v>123.75</v>
      </c>
      <c r="AH58">
        <v>28.061224490000001</v>
      </c>
    </row>
    <row r="59" spans="1:34" x14ac:dyDescent="0.2">
      <c r="A59" t="s">
        <v>161</v>
      </c>
      <c r="B59">
        <v>8</v>
      </c>
      <c r="C59">
        <v>23</v>
      </c>
      <c r="D59">
        <v>10</v>
      </c>
      <c r="E59">
        <v>4</v>
      </c>
      <c r="F59">
        <v>12</v>
      </c>
      <c r="G59">
        <v>33.299999999999997</v>
      </c>
      <c r="H59">
        <v>2</v>
      </c>
      <c r="I59">
        <v>3</v>
      </c>
      <c r="J59">
        <v>66.7</v>
      </c>
      <c r="K59">
        <v>0</v>
      </c>
      <c r="L59">
        <v>0</v>
      </c>
      <c r="M59">
        <v>0</v>
      </c>
      <c r="N59">
        <v>1</v>
      </c>
      <c r="O59">
        <v>1</v>
      </c>
      <c r="P59">
        <v>2</v>
      </c>
      <c r="Q59">
        <v>0</v>
      </c>
      <c r="R59">
        <v>0</v>
      </c>
      <c r="S59">
        <v>1</v>
      </c>
      <c r="T59">
        <v>4</v>
      </c>
      <c r="U59">
        <v>3</v>
      </c>
      <c r="V59">
        <v>1</v>
      </c>
      <c r="W59">
        <v>0</v>
      </c>
      <c r="X59">
        <v>0</v>
      </c>
      <c r="Y59">
        <v>20</v>
      </c>
      <c r="Z59" t="s">
        <v>162</v>
      </c>
      <c r="AA59" s="1">
        <v>34963</v>
      </c>
      <c r="AC59" t="s">
        <v>44</v>
      </c>
      <c r="AD59">
        <v>202.5</v>
      </c>
      <c r="AE59" t="s">
        <v>75</v>
      </c>
      <c r="AF59" t="s">
        <v>84</v>
      </c>
      <c r="AG59">
        <v>98.1</v>
      </c>
      <c r="AH59">
        <v>23.923182440000001</v>
      </c>
    </row>
    <row r="60" spans="1:34" x14ac:dyDescent="0.2">
      <c r="A60" t="s">
        <v>163</v>
      </c>
      <c r="B60">
        <v>15</v>
      </c>
      <c r="C60">
        <v>159</v>
      </c>
      <c r="D60">
        <v>80</v>
      </c>
      <c r="E60">
        <v>29</v>
      </c>
      <c r="F60">
        <v>69</v>
      </c>
      <c r="G60">
        <v>42</v>
      </c>
      <c r="H60">
        <v>7</v>
      </c>
      <c r="I60">
        <v>20</v>
      </c>
      <c r="J60">
        <v>35</v>
      </c>
      <c r="K60">
        <v>15</v>
      </c>
      <c r="L60">
        <v>18</v>
      </c>
      <c r="M60">
        <v>83.3</v>
      </c>
      <c r="N60">
        <v>3</v>
      </c>
      <c r="O60">
        <v>15</v>
      </c>
      <c r="P60">
        <v>18</v>
      </c>
      <c r="Q60">
        <v>15</v>
      </c>
      <c r="R60">
        <v>4</v>
      </c>
      <c r="S60">
        <v>0</v>
      </c>
      <c r="T60">
        <v>12</v>
      </c>
      <c r="U60">
        <v>6</v>
      </c>
      <c r="V60">
        <v>62</v>
      </c>
      <c r="W60">
        <v>1.25</v>
      </c>
      <c r="X60">
        <v>0.33</v>
      </c>
      <c r="Y60">
        <v>23</v>
      </c>
      <c r="Z60" t="s">
        <v>35</v>
      </c>
      <c r="AA60" s="1">
        <v>33827</v>
      </c>
      <c r="AB60" t="s">
        <v>164</v>
      </c>
      <c r="AC60" t="s">
        <v>44</v>
      </c>
      <c r="AD60">
        <v>182.5</v>
      </c>
      <c r="AE60" t="s">
        <v>37</v>
      </c>
      <c r="AF60" t="s">
        <v>60</v>
      </c>
      <c r="AG60">
        <v>74.25</v>
      </c>
      <c r="AH60">
        <v>22.29311315</v>
      </c>
    </row>
    <row r="61" spans="1:34" x14ac:dyDescent="0.2">
      <c r="A61" t="s">
        <v>165</v>
      </c>
      <c r="B61">
        <v>57</v>
      </c>
      <c r="C61">
        <v>1422</v>
      </c>
      <c r="D61">
        <v>570</v>
      </c>
      <c r="E61">
        <v>181</v>
      </c>
      <c r="F61">
        <v>417</v>
      </c>
      <c r="G61">
        <v>43.4</v>
      </c>
      <c r="H61">
        <v>70</v>
      </c>
      <c r="I61">
        <v>175</v>
      </c>
      <c r="J61">
        <v>40</v>
      </c>
      <c r="K61">
        <v>138</v>
      </c>
      <c r="L61">
        <v>167</v>
      </c>
      <c r="M61">
        <v>82.6</v>
      </c>
      <c r="N61">
        <v>18</v>
      </c>
      <c r="O61">
        <v>145</v>
      </c>
      <c r="P61">
        <v>163</v>
      </c>
      <c r="Q61">
        <v>208</v>
      </c>
      <c r="R61">
        <v>57</v>
      </c>
      <c r="S61">
        <v>9</v>
      </c>
      <c r="T61">
        <v>100</v>
      </c>
      <c r="U61">
        <v>107</v>
      </c>
      <c r="V61">
        <v>642</v>
      </c>
      <c r="W61">
        <v>2.08</v>
      </c>
      <c r="X61">
        <v>0.56999999999999995</v>
      </c>
      <c r="Y61">
        <v>31</v>
      </c>
      <c r="Z61" t="s">
        <v>35</v>
      </c>
      <c r="AA61" s="1">
        <v>30789</v>
      </c>
      <c r="AB61" t="s">
        <v>166</v>
      </c>
      <c r="AC61">
        <v>7</v>
      </c>
      <c r="AD61">
        <v>185</v>
      </c>
      <c r="AE61" t="s">
        <v>37</v>
      </c>
      <c r="AF61" t="s">
        <v>167</v>
      </c>
      <c r="AG61">
        <v>78.75</v>
      </c>
      <c r="AH61">
        <v>23.009495980000001</v>
      </c>
    </row>
    <row r="62" spans="1:34" x14ac:dyDescent="0.2">
      <c r="A62" t="s">
        <v>168</v>
      </c>
      <c r="B62">
        <v>18</v>
      </c>
      <c r="C62">
        <v>64</v>
      </c>
      <c r="D62">
        <v>10</v>
      </c>
      <c r="E62">
        <v>3</v>
      </c>
      <c r="F62">
        <v>14</v>
      </c>
      <c r="G62">
        <v>21.4</v>
      </c>
      <c r="H62">
        <v>0</v>
      </c>
      <c r="I62">
        <v>0</v>
      </c>
      <c r="J62">
        <v>0</v>
      </c>
      <c r="K62">
        <v>4</v>
      </c>
      <c r="L62">
        <v>5</v>
      </c>
      <c r="M62">
        <v>80</v>
      </c>
      <c r="N62">
        <v>6</v>
      </c>
      <c r="O62">
        <v>2</v>
      </c>
      <c r="P62">
        <v>8</v>
      </c>
      <c r="Q62">
        <v>1</v>
      </c>
      <c r="R62">
        <v>2</v>
      </c>
      <c r="S62">
        <v>1</v>
      </c>
      <c r="T62">
        <v>3</v>
      </c>
      <c r="U62">
        <v>8</v>
      </c>
      <c r="V62">
        <v>7</v>
      </c>
      <c r="W62">
        <v>0.33</v>
      </c>
      <c r="X62">
        <v>0.67</v>
      </c>
      <c r="Y62">
        <v>25</v>
      </c>
      <c r="Z62" t="s">
        <v>102</v>
      </c>
      <c r="AA62" s="1">
        <v>33214</v>
      </c>
      <c r="AB62" t="s">
        <v>62</v>
      </c>
      <c r="AC62" t="s">
        <v>44</v>
      </c>
      <c r="AD62">
        <v>202.5</v>
      </c>
      <c r="AE62" t="s">
        <v>20</v>
      </c>
      <c r="AF62" t="s">
        <v>41</v>
      </c>
      <c r="AG62">
        <v>112.5</v>
      </c>
      <c r="AH62">
        <v>27.434842249999999</v>
      </c>
    </row>
    <row r="63" spans="1:34" x14ac:dyDescent="0.2">
      <c r="A63" t="s">
        <v>169</v>
      </c>
      <c r="B63">
        <v>70</v>
      </c>
      <c r="C63">
        <v>1192</v>
      </c>
      <c r="D63">
        <v>503</v>
      </c>
      <c r="E63">
        <v>190</v>
      </c>
      <c r="F63">
        <v>369</v>
      </c>
      <c r="G63">
        <v>51.5</v>
      </c>
      <c r="H63">
        <v>0</v>
      </c>
      <c r="I63">
        <v>0</v>
      </c>
      <c r="J63">
        <v>0</v>
      </c>
      <c r="K63">
        <v>123</v>
      </c>
      <c r="L63">
        <v>150</v>
      </c>
      <c r="M63">
        <v>82</v>
      </c>
      <c r="N63">
        <v>99</v>
      </c>
      <c r="O63">
        <v>169</v>
      </c>
      <c r="P63">
        <v>268</v>
      </c>
      <c r="Q63">
        <v>26</v>
      </c>
      <c r="R63">
        <v>15</v>
      </c>
      <c r="S63">
        <v>17</v>
      </c>
      <c r="T63">
        <v>54</v>
      </c>
      <c r="U63">
        <v>132</v>
      </c>
      <c r="V63">
        <v>569</v>
      </c>
      <c r="W63">
        <v>0.48</v>
      </c>
      <c r="X63">
        <v>0.28000000000000003</v>
      </c>
      <c r="Y63">
        <v>32</v>
      </c>
      <c r="Z63" t="s">
        <v>35</v>
      </c>
      <c r="AA63" s="1">
        <v>30578</v>
      </c>
      <c r="AB63" t="s">
        <v>170</v>
      </c>
      <c r="AC63">
        <v>7</v>
      </c>
      <c r="AD63">
        <v>202.5</v>
      </c>
      <c r="AE63" t="s">
        <v>20</v>
      </c>
      <c r="AF63" t="s">
        <v>133</v>
      </c>
      <c r="AG63">
        <v>111.6</v>
      </c>
      <c r="AH63">
        <v>27.21536351</v>
      </c>
    </row>
    <row r="64" spans="1:34" x14ac:dyDescent="0.2">
      <c r="A64" t="s">
        <v>171</v>
      </c>
      <c r="B64">
        <v>71</v>
      </c>
      <c r="C64">
        <v>1692</v>
      </c>
      <c r="D64">
        <v>836</v>
      </c>
      <c r="E64">
        <v>371</v>
      </c>
      <c r="F64">
        <v>743</v>
      </c>
      <c r="G64">
        <v>49.9</v>
      </c>
      <c r="H64">
        <v>0</v>
      </c>
      <c r="I64">
        <v>0</v>
      </c>
      <c r="J64">
        <v>0</v>
      </c>
      <c r="K64">
        <v>94</v>
      </c>
      <c r="L64">
        <v>150</v>
      </c>
      <c r="M64">
        <v>62.7</v>
      </c>
      <c r="N64">
        <v>111</v>
      </c>
      <c r="O64">
        <v>371</v>
      </c>
      <c r="P64">
        <v>482</v>
      </c>
      <c r="Q64">
        <v>95</v>
      </c>
      <c r="R64">
        <v>41</v>
      </c>
      <c r="S64">
        <v>12</v>
      </c>
      <c r="T64">
        <v>92</v>
      </c>
      <c r="U64">
        <v>184</v>
      </c>
      <c r="V64">
        <v>946</v>
      </c>
      <c r="W64">
        <v>1.03</v>
      </c>
      <c r="X64">
        <v>0.45</v>
      </c>
      <c r="Y64">
        <v>34</v>
      </c>
      <c r="Z64" t="s">
        <v>172</v>
      </c>
      <c r="AA64" s="1">
        <v>29910</v>
      </c>
      <c r="AB64" t="s">
        <v>87</v>
      </c>
      <c r="AC64">
        <v>12</v>
      </c>
      <c r="AD64">
        <v>202.5</v>
      </c>
      <c r="AE64" t="s">
        <v>20</v>
      </c>
      <c r="AF64" t="s">
        <v>173</v>
      </c>
      <c r="AG64">
        <v>116.1</v>
      </c>
      <c r="AH64">
        <v>28.3127572</v>
      </c>
    </row>
    <row r="65" spans="1:34" x14ac:dyDescent="0.2">
      <c r="A65" t="s">
        <v>174</v>
      </c>
      <c r="B65">
        <v>40</v>
      </c>
      <c r="C65">
        <v>1428</v>
      </c>
      <c r="D65">
        <v>966</v>
      </c>
      <c r="E65">
        <v>358</v>
      </c>
      <c r="F65">
        <v>806</v>
      </c>
      <c r="G65">
        <v>44.4</v>
      </c>
      <c r="H65">
        <v>61</v>
      </c>
      <c r="I65">
        <v>179</v>
      </c>
      <c r="J65">
        <v>34.1</v>
      </c>
      <c r="K65">
        <v>189</v>
      </c>
      <c r="L65">
        <v>237</v>
      </c>
      <c r="M65">
        <v>79.7</v>
      </c>
      <c r="N65">
        <v>72</v>
      </c>
      <c r="O65">
        <v>192</v>
      </c>
      <c r="P65">
        <v>264</v>
      </c>
      <c r="Q65">
        <v>122</v>
      </c>
      <c r="R65">
        <v>40</v>
      </c>
      <c r="S65">
        <v>17</v>
      </c>
      <c r="T65">
        <v>89</v>
      </c>
      <c r="U65">
        <v>87</v>
      </c>
      <c r="V65">
        <v>824</v>
      </c>
      <c r="W65">
        <v>1.37</v>
      </c>
      <c r="X65">
        <v>0.45</v>
      </c>
      <c r="Y65">
        <v>31</v>
      </c>
      <c r="Z65" t="s">
        <v>35</v>
      </c>
      <c r="AA65" s="1">
        <v>30831</v>
      </c>
      <c r="AB65" t="s">
        <v>116</v>
      </c>
      <c r="AC65">
        <v>11</v>
      </c>
      <c r="AD65">
        <v>200</v>
      </c>
      <c r="AE65" t="s">
        <v>75</v>
      </c>
      <c r="AF65" t="s">
        <v>69</v>
      </c>
      <c r="AG65">
        <v>108</v>
      </c>
      <c r="AH65">
        <v>27</v>
      </c>
    </row>
    <row r="66" spans="1:34" x14ac:dyDescent="0.2">
      <c r="A66" t="s">
        <v>175</v>
      </c>
      <c r="B66">
        <v>78</v>
      </c>
      <c r="C66">
        <v>1623</v>
      </c>
      <c r="D66">
        <v>460</v>
      </c>
      <c r="E66">
        <v>161</v>
      </c>
      <c r="F66">
        <v>396</v>
      </c>
      <c r="G66">
        <v>40.700000000000003</v>
      </c>
      <c r="H66">
        <v>83</v>
      </c>
      <c r="I66">
        <v>219</v>
      </c>
      <c r="J66">
        <v>37.9</v>
      </c>
      <c r="K66">
        <v>55</v>
      </c>
      <c r="L66">
        <v>61</v>
      </c>
      <c r="M66">
        <v>90.2</v>
      </c>
      <c r="N66">
        <v>21</v>
      </c>
      <c r="O66">
        <v>175</v>
      </c>
      <c r="P66">
        <v>196</v>
      </c>
      <c r="Q66">
        <v>79</v>
      </c>
      <c r="R66">
        <v>43</v>
      </c>
      <c r="S66">
        <v>4</v>
      </c>
      <c r="T66">
        <v>49</v>
      </c>
      <c r="U66">
        <v>120</v>
      </c>
      <c r="V66">
        <v>492</v>
      </c>
      <c r="W66">
        <v>1.61</v>
      </c>
      <c r="X66">
        <v>0.88</v>
      </c>
      <c r="Y66">
        <v>35</v>
      </c>
      <c r="Z66" t="s">
        <v>35</v>
      </c>
      <c r="AA66" s="1">
        <v>29293</v>
      </c>
      <c r="AB66" t="s">
        <v>36</v>
      </c>
      <c r="AC66">
        <v>12</v>
      </c>
      <c r="AD66">
        <v>197.5</v>
      </c>
      <c r="AE66" t="s">
        <v>75</v>
      </c>
      <c r="AF66" t="s">
        <v>90</v>
      </c>
      <c r="AG66">
        <v>102.6</v>
      </c>
      <c r="AH66">
        <v>26.303477010000002</v>
      </c>
    </row>
    <row r="67" spans="1:34" x14ac:dyDescent="0.2">
      <c r="A67" t="s">
        <v>176</v>
      </c>
      <c r="B67">
        <v>23</v>
      </c>
      <c r="C67">
        <v>198</v>
      </c>
      <c r="D67">
        <v>36</v>
      </c>
      <c r="E67">
        <v>15</v>
      </c>
      <c r="F67">
        <v>53</v>
      </c>
      <c r="G67">
        <v>28.3</v>
      </c>
      <c r="H67">
        <v>6</v>
      </c>
      <c r="I67">
        <v>33</v>
      </c>
      <c r="J67">
        <v>18.2</v>
      </c>
      <c r="K67">
        <v>0</v>
      </c>
      <c r="L67">
        <v>0</v>
      </c>
      <c r="M67">
        <v>0</v>
      </c>
      <c r="N67">
        <v>0</v>
      </c>
      <c r="O67">
        <v>20</v>
      </c>
      <c r="P67">
        <v>20</v>
      </c>
      <c r="Q67">
        <v>11</v>
      </c>
      <c r="R67">
        <v>3</v>
      </c>
      <c r="S67">
        <v>1</v>
      </c>
      <c r="T67">
        <v>5</v>
      </c>
      <c r="U67">
        <v>20</v>
      </c>
      <c r="V67">
        <v>28</v>
      </c>
      <c r="W67">
        <v>2.2000000000000002</v>
      </c>
      <c r="X67">
        <v>0.6</v>
      </c>
      <c r="Y67">
        <v>31</v>
      </c>
      <c r="Z67" t="s">
        <v>35</v>
      </c>
      <c r="AA67" s="1">
        <v>31006</v>
      </c>
      <c r="AB67" t="s">
        <v>177</v>
      </c>
      <c r="AC67">
        <v>6</v>
      </c>
      <c r="AD67">
        <v>197.5</v>
      </c>
      <c r="AE67" t="s">
        <v>75</v>
      </c>
      <c r="AF67" t="s">
        <v>90</v>
      </c>
      <c r="AG67">
        <v>99</v>
      </c>
      <c r="AH67">
        <v>25.38054799</v>
      </c>
    </row>
    <row r="68" spans="1:34" x14ac:dyDescent="0.2">
      <c r="A68" t="s">
        <v>178</v>
      </c>
      <c r="B68">
        <v>66</v>
      </c>
      <c r="C68">
        <v>2186</v>
      </c>
      <c r="D68">
        <v>1037</v>
      </c>
      <c r="E68">
        <v>383</v>
      </c>
      <c r="F68">
        <v>829</v>
      </c>
      <c r="G68">
        <v>46.2</v>
      </c>
      <c r="H68">
        <v>132</v>
      </c>
      <c r="I68">
        <v>347</v>
      </c>
      <c r="J68">
        <v>38</v>
      </c>
      <c r="K68">
        <v>139</v>
      </c>
      <c r="L68">
        <v>193</v>
      </c>
      <c r="M68">
        <v>72</v>
      </c>
      <c r="N68">
        <v>64</v>
      </c>
      <c r="O68">
        <v>259</v>
      </c>
      <c r="P68">
        <v>323</v>
      </c>
      <c r="Q68">
        <v>161</v>
      </c>
      <c r="R68">
        <v>69</v>
      </c>
      <c r="S68">
        <v>19</v>
      </c>
      <c r="T68">
        <v>96</v>
      </c>
      <c r="U68">
        <v>140</v>
      </c>
      <c r="V68">
        <v>1013</v>
      </c>
      <c r="W68">
        <v>1.68</v>
      </c>
      <c r="X68">
        <v>0.72</v>
      </c>
      <c r="Y68">
        <v>27</v>
      </c>
      <c r="Z68" t="s">
        <v>35</v>
      </c>
      <c r="AA68" s="1">
        <v>32441</v>
      </c>
      <c r="AB68" t="s">
        <v>51</v>
      </c>
      <c r="AC68">
        <v>3</v>
      </c>
      <c r="AD68">
        <v>205</v>
      </c>
      <c r="AE68" t="s">
        <v>75</v>
      </c>
      <c r="AF68" t="s">
        <v>76</v>
      </c>
      <c r="AG68">
        <v>103.5</v>
      </c>
      <c r="AH68">
        <v>24.628197499999999</v>
      </c>
    </row>
    <row r="69" spans="1:34" x14ac:dyDescent="0.2">
      <c r="A69" t="s">
        <v>179</v>
      </c>
      <c r="B69">
        <v>75</v>
      </c>
      <c r="C69">
        <v>1870</v>
      </c>
      <c r="D69">
        <v>549</v>
      </c>
      <c r="E69">
        <v>191</v>
      </c>
      <c r="F69">
        <v>487</v>
      </c>
      <c r="G69">
        <v>39.200000000000003</v>
      </c>
      <c r="H69">
        <v>136</v>
      </c>
      <c r="I69">
        <v>346</v>
      </c>
      <c r="J69">
        <v>39.299999999999997</v>
      </c>
      <c r="K69">
        <v>31</v>
      </c>
      <c r="L69">
        <v>35</v>
      </c>
      <c r="M69">
        <v>88.6</v>
      </c>
      <c r="N69">
        <v>27</v>
      </c>
      <c r="O69">
        <v>266</v>
      </c>
      <c r="P69">
        <v>293</v>
      </c>
      <c r="Q69">
        <v>94</v>
      </c>
      <c r="R69">
        <v>47</v>
      </c>
      <c r="S69">
        <v>39</v>
      </c>
      <c r="T69">
        <v>78</v>
      </c>
      <c r="U69">
        <v>191</v>
      </c>
      <c r="V69">
        <v>644</v>
      </c>
      <c r="W69">
        <v>1.21</v>
      </c>
      <c r="X69">
        <v>0.6</v>
      </c>
      <c r="Y69">
        <v>32</v>
      </c>
      <c r="Z69" t="s">
        <v>35</v>
      </c>
      <c r="AA69" s="1">
        <v>30453</v>
      </c>
      <c r="AB69" t="s">
        <v>43</v>
      </c>
      <c r="AC69">
        <v>8</v>
      </c>
      <c r="AD69">
        <v>207.5</v>
      </c>
      <c r="AE69" t="s">
        <v>20</v>
      </c>
      <c r="AF69" t="s">
        <v>45</v>
      </c>
      <c r="AG69">
        <v>114.75</v>
      </c>
      <c r="AH69">
        <v>26.65118305</v>
      </c>
    </row>
    <row r="70" spans="1:34" x14ac:dyDescent="0.2">
      <c r="A70" t="s">
        <v>180</v>
      </c>
      <c r="B70">
        <v>64</v>
      </c>
      <c r="C70">
        <v>678</v>
      </c>
      <c r="D70">
        <v>403</v>
      </c>
      <c r="E70">
        <v>150</v>
      </c>
      <c r="F70">
        <v>362</v>
      </c>
      <c r="G70">
        <v>41.4</v>
      </c>
      <c r="H70">
        <v>83</v>
      </c>
      <c r="I70">
        <v>221</v>
      </c>
      <c r="J70">
        <v>37.6</v>
      </c>
      <c r="K70">
        <v>20</v>
      </c>
      <c r="L70">
        <v>35</v>
      </c>
      <c r="M70">
        <v>57.1</v>
      </c>
      <c r="N70">
        <v>30</v>
      </c>
      <c r="O70">
        <v>119</v>
      </c>
      <c r="P70">
        <v>149</v>
      </c>
      <c r="Q70">
        <v>19</v>
      </c>
      <c r="R70">
        <v>15</v>
      </c>
      <c r="S70">
        <v>22</v>
      </c>
      <c r="T70">
        <v>28</v>
      </c>
      <c r="U70">
        <v>64</v>
      </c>
      <c r="V70">
        <v>353</v>
      </c>
      <c r="W70">
        <v>0.68</v>
      </c>
      <c r="X70">
        <v>0.54</v>
      </c>
    </row>
    <row r="71" spans="1:34" x14ac:dyDescent="0.2">
      <c r="A71" t="s">
        <v>181</v>
      </c>
      <c r="B71">
        <v>67</v>
      </c>
      <c r="C71">
        <v>1286</v>
      </c>
      <c r="D71">
        <v>457</v>
      </c>
      <c r="E71">
        <v>169</v>
      </c>
      <c r="F71">
        <v>390</v>
      </c>
      <c r="G71">
        <v>43.3</v>
      </c>
      <c r="H71">
        <v>52</v>
      </c>
      <c r="I71">
        <v>143</v>
      </c>
      <c r="J71">
        <v>36.4</v>
      </c>
      <c r="K71">
        <v>67</v>
      </c>
      <c r="L71">
        <v>81</v>
      </c>
      <c r="M71">
        <v>82.7</v>
      </c>
      <c r="N71">
        <v>33</v>
      </c>
      <c r="O71">
        <v>165</v>
      </c>
      <c r="P71">
        <v>198</v>
      </c>
      <c r="Q71">
        <v>64</v>
      </c>
      <c r="R71">
        <v>44</v>
      </c>
      <c r="S71">
        <v>10</v>
      </c>
      <c r="T71">
        <v>49</v>
      </c>
      <c r="U71">
        <v>72</v>
      </c>
      <c r="V71">
        <v>489</v>
      </c>
      <c r="W71">
        <v>1.31</v>
      </c>
      <c r="X71">
        <v>0.9</v>
      </c>
      <c r="Y71">
        <v>27</v>
      </c>
      <c r="Z71" t="s">
        <v>35</v>
      </c>
      <c r="AA71" s="1">
        <v>32285</v>
      </c>
      <c r="AB71" t="s">
        <v>43</v>
      </c>
      <c r="AC71">
        <v>5</v>
      </c>
      <c r="AD71">
        <v>197.5</v>
      </c>
      <c r="AE71" t="s">
        <v>75</v>
      </c>
      <c r="AF71" t="s">
        <v>2</v>
      </c>
      <c r="AG71">
        <v>94.05</v>
      </c>
      <c r="AH71">
        <v>24.111520590000001</v>
      </c>
    </row>
    <row r="72" spans="1:34" x14ac:dyDescent="0.2">
      <c r="A72" t="s">
        <v>182</v>
      </c>
      <c r="B72">
        <v>60</v>
      </c>
      <c r="C72">
        <v>1132</v>
      </c>
      <c r="D72">
        <v>320</v>
      </c>
      <c r="E72">
        <v>120</v>
      </c>
      <c r="F72">
        <v>207</v>
      </c>
      <c r="G72">
        <v>58</v>
      </c>
      <c r="H72">
        <v>4</v>
      </c>
      <c r="I72">
        <v>13</v>
      </c>
      <c r="J72">
        <v>30.8</v>
      </c>
      <c r="K72">
        <v>76</v>
      </c>
      <c r="L72">
        <v>114</v>
      </c>
      <c r="M72">
        <v>66.7</v>
      </c>
      <c r="N72">
        <v>76</v>
      </c>
      <c r="O72">
        <v>223</v>
      </c>
      <c r="P72">
        <v>299</v>
      </c>
      <c r="Q72">
        <v>43</v>
      </c>
      <c r="R72">
        <v>26</v>
      </c>
      <c r="S72">
        <v>61</v>
      </c>
      <c r="T72">
        <v>40</v>
      </c>
      <c r="U72">
        <v>88</v>
      </c>
      <c r="V72">
        <v>584</v>
      </c>
      <c r="W72">
        <v>1.08</v>
      </c>
      <c r="X72">
        <v>0.65</v>
      </c>
      <c r="Y72">
        <v>37</v>
      </c>
      <c r="Z72" t="s">
        <v>35</v>
      </c>
      <c r="AA72" s="1">
        <v>28678</v>
      </c>
      <c r="AB72" t="s">
        <v>183</v>
      </c>
      <c r="AC72">
        <v>12</v>
      </c>
      <c r="AD72">
        <v>205</v>
      </c>
      <c r="AE72" t="s">
        <v>52</v>
      </c>
      <c r="AF72" t="s">
        <v>88</v>
      </c>
      <c r="AG72">
        <v>110.25</v>
      </c>
      <c r="AH72">
        <v>26.234384299999999</v>
      </c>
    </row>
    <row r="73" spans="1:34" x14ac:dyDescent="0.2">
      <c r="A73" t="s">
        <v>184</v>
      </c>
      <c r="B73">
        <v>44</v>
      </c>
      <c r="C73">
        <v>1556</v>
      </c>
      <c r="D73">
        <v>928</v>
      </c>
      <c r="E73">
        <v>343</v>
      </c>
      <c r="F73">
        <v>745</v>
      </c>
      <c r="G73">
        <v>46</v>
      </c>
      <c r="H73">
        <v>63</v>
      </c>
      <c r="I73">
        <v>168</v>
      </c>
      <c r="J73">
        <v>37.5</v>
      </c>
      <c r="K73">
        <v>179</v>
      </c>
      <c r="L73">
        <v>232</v>
      </c>
      <c r="M73">
        <v>77.2</v>
      </c>
      <c r="N73">
        <v>46</v>
      </c>
      <c r="O73">
        <v>264</v>
      </c>
      <c r="P73">
        <v>310</v>
      </c>
      <c r="Q73">
        <v>95</v>
      </c>
      <c r="R73">
        <v>41</v>
      </c>
      <c r="S73">
        <v>25</v>
      </c>
      <c r="T73">
        <v>95</v>
      </c>
      <c r="U73">
        <v>69</v>
      </c>
      <c r="V73">
        <v>849</v>
      </c>
      <c r="W73">
        <v>1</v>
      </c>
      <c r="X73">
        <v>0.43</v>
      </c>
      <c r="Y73">
        <v>31</v>
      </c>
      <c r="Z73" t="s">
        <v>35</v>
      </c>
      <c r="AA73" s="1">
        <v>30765</v>
      </c>
      <c r="AB73" t="s">
        <v>112</v>
      </c>
      <c r="AC73">
        <v>11</v>
      </c>
      <c r="AD73">
        <v>207.5</v>
      </c>
      <c r="AE73" t="s">
        <v>52</v>
      </c>
      <c r="AF73" t="s">
        <v>88</v>
      </c>
      <c r="AG73">
        <v>105.75</v>
      </c>
      <c r="AH73">
        <v>24.560894179999998</v>
      </c>
    </row>
    <row r="74" spans="1:34" x14ac:dyDescent="0.2">
      <c r="A74" t="s">
        <v>185</v>
      </c>
      <c r="B74">
        <v>50</v>
      </c>
      <c r="C74">
        <v>828</v>
      </c>
      <c r="D74">
        <v>309</v>
      </c>
      <c r="E74">
        <v>112</v>
      </c>
      <c r="F74">
        <v>310</v>
      </c>
      <c r="G74">
        <v>36.1</v>
      </c>
      <c r="H74">
        <v>52</v>
      </c>
      <c r="I74">
        <v>167</v>
      </c>
      <c r="J74">
        <v>31.1</v>
      </c>
      <c r="K74">
        <v>33</v>
      </c>
      <c r="L74">
        <v>45</v>
      </c>
      <c r="M74">
        <v>73.3</v>
      </c>
      <c r="N74">
        <v>23</v>
      </c>
      <c r="O74">
        <v>88</v>
      </c>
      <c r="P74">
        <v>111</v>
      </c>
      <c r="Q74">
        <v>51</v>
      </c>
      <c r="R74">
        <v>11</v>
      </c>
      <c r="S74">
        <v>11</v>
      </c>
      <c r="T74">
        <v>59</v>
      </c>
      <c r="U74">
        <v>78</v>
      </c>
      <c r="V74">
        <v>224</v>
      </c>
      <c r="W74">
        <v>0.86</v>
      </c>
      <c r="X74">
        <v>0.19</v>
      </c>
      <c r="Y74">
        <v>31</v>
      </c>
      <c r="Z74" t="s">
        <v>35</v>
      </c>
      <c r="AA74" s="1">
        <v>30758</v>
      </c>
      <c r="AB74" t="s">
        <v>59</v>
      </c>
      <c r="AC74">
        <v>2</v>
      </c>
      <c r="AD74">
        <v>202.5</v>
      </c>
      <c r="AE74" t="s">
        <v>75</v>
      </c>
      <c r="AF74" t="s">
        <v>167</v>
      </c>
      <c r="AG74">
        <v>107.55</v>
      </c>
      <c r="AH74">
        <v>26.227709189999999</v>
      </c>
    </row>
    <row r="75" spans="1:34" x14ac:dyDescent="0.2">
      <c r="A75" t="s">
        <v>186</v>
      </c>
      <c r="B75">
        <v>12</v>
      </c>
      <c r="C75">
        <v>103</v>
      </c>
      <c r="D75">
        <v>19</v>
      </c>
      <c r="E75">
        <v>5</v>
      </c>
      <c r="F75">
        <v>21</v>
      </c>
      <c r="G75">
        <v>23.8</v>
      </c>
      <c r="H75">
        <v>1</v>
      </c>
      <c r="I75">
        <v>7</v>
      </c>
      <c r="J75">
        <v>14.3</v>
      </c>
      <c r="K75">
        <v>8</v>
      </c>
      <c r="L75">
        <v>8</v>
      </c>
      <c r="M75">
        <v>100</v>
      </c>
      <c r="N75">
        <v>1</v>
      </c>
      <c r="O75">
        <v>11</v>
      </c>
      <c r="P75">
        <v>12</v>
      </c>
      <c r="Q75">
        <v>4</v>
      </c>
      <c r="R75">
        <v>1</v>
      </c>
      <c r="S75">
        <v>0</v>
      </c>
      <c r="T75">
        <v>0</v>
      </c>
      <c r="U75">
        <v>14</v>
      </c>
      <c r="V75">
        <v>20</v>
      </c>
      <c r="W75">
        <v>0</v>
      </c>
      <c r="X75">
        <v>0</v>
      </c>
      <c r="Y75">
        <v>28</v>
      </c>
      <c r="Z75" t="s">
        <v>35</v>
      </c>
      <c r="AA75" s="1">
        <v>31785</v>
      </c>
      <c r="AB75" t="s">
        <v>187</v>
      </c>
      <c r="AC75">
        <v>5</v>
      </c>
      <c r="AD75">
        <v>197.5</v>
      </c>
      <c r="AE75" t="s">
        <v>56</v>
      </c>
      <c r="AF75" t="s">
        <v>141</v>
      </c>
      <c r="AG75">
        <v>90</v>
      </c>
      <c r="AH75">
        <v>23.073225440000002</v>
      </c>
    </row>
    <row r="76" spans="1:34" x14ac:dyDescent="0.2">
      <c r="A76" t="s">
        <v>188</v>
      </c>
      <c r="B76">
        <v>29</v>
      </c>
      <c r="C76">
        <v>527</v>
      </c>
      <c r="D76">
        <v>166</v>
      </c>
      <c r="E76">
        <v>62</v>
      </c>
      <c r="F76">
        <v>154</v>
      </c>
      <c r="G76">
        <v>40.299999999999997</v>
      </c>
      <c r="H76">
        <v>28</v>
      </c>
      <c r="I76">
        <v>95</v>
      </c>
      <c r="J76">
        <v>29.5</v>
      </c>
      <c r="K76">
        <v>14</v>
      </c>
      <c r="L76">
        <v>16</v>
      </c>
      <c r="M76">
        <v>87.5</v>
      </c>
      <c r="N76">
        <v>8</v>
      </c>
      <c r="O76">
        <v>47</v>
      </c>
      <c r="P76">
        <v>55</v>
      </c>
      <c r="Q76">
        <v>15</v>
      </c>
      <c r="R76">
        <v>26</v>
      </c>
      <c r="S76">
        <v>7</v>
      </c>
      <c r="T76">
        <v>15</v>
      </c>
      <c r="U76">
        <v>44</v>
      </c>
      <c r="V76">
        <v>160</v>
      </c>
      <c r="W76">
        <v>1</v>
      </c>
      <c r="X76">
        <v>1.73</v>
      </c>
      <c r="Y76">
        <v>25</v>
      </c>
      <c r="Z76" t="s">
        <v>35</v>
      </c>
      <c r="AA76" s="1">
        <v>32992</v>
      </c>
      <c r="AB76" t="s">
        <v>158</v>
      </c>
      <c r="AC76">
        <v>2</v>
      </c>
      <c r="AD76">
        <v>195</v>
      </c>
      <c r="AE76" t="s">
        <v>75</v>
      </c>
      <c r="AF76" t="s">
        <v>151</v>
      </c>
      <c r="AG76">
        <v>92.7</v>
      </c>
      <c r="AH76">
        <v>24.37869822</v>
      </c>
    </row>
    <row r="77" spans="1:34" x14ac:dyDescent="0.2">
      <c r="A77" t="s">
        <v>189</v>
      </c>
      <c r="B77">
        <v>74</v>
      </c>
      <c r="C77">
        <v>1398</v>
      </c>
      <c r="D77">
        <v>638</v>
      </c>
      <c r="E77">
        <v>283</v>
      </c>
      <c r="F77">
        <v>549</v>
      </c>
      <c r="G77">
        <v>51.5</v>
      </c>
      <c r="H77">
        <v>0</v>
      </c>
      <c r="I77">
        <v>0</v>
      </c>
      <c r="J77">
        <v>0</v>
      </c>
      <c r="K77">
        <v>72</v>
      </c>
      <c r="L77">
        <v>102</v>
      </c>
      <c r="M77">
        <v>70.599999999999994</v>
      </c>
      <c r="N77">
        <v>149</v>
      </c>
      <c r="O77">
        <v>335</v>
      </c>
      <c r="P77">
        <v>484</v>
      </c>
      <c r="Q77">
        <v>65</v>
      </c>
      <c r="R77">
        <v>18</v>
      </c>
      <c r="S77">
        <v>54</v>
      </c>
      <c r="T77">
        <v>108</v>
      </c>
      <c r="U77">
        <v>140</v>
      </c>
      <c r="V77">
        <v>855</v>
      </c>
      <c r="W77">
        <v>0.6</v>
      </c>
      <c r="X77">
        <v>0.17</v>
      </c>
      <c r="Y77">
        <v>33</v>
      </c>
      <c r="Z77" t="s">
        <v>35</v>
      </c>
      <c r="AA77" s="1">
        <v>30069</v>
      </c>
      <c r="AB77" t="s">
        <v>190</v>
      </c>
      <c r="AC77">
        <v>11</v>
      </c>
      <c r="AD77">
        <v>210</v>
      </c>
      <c r="AE77" t="s">
        <v>52</v>
      </c>
      <c r="AF77" t="s">
        <v>79</v>
      </c>
      <c r="AG77">
        <v>119.25</v>
      </c>
      <c r="AH77">
        <v>27.040816329999998</v>
      </c>
    </row>
    <row r="78" spans="1:34" x14ac:dyDescent="0.2">
      <c r="A78" t="s">
        <v>191</v>
      </c>
      <c r="B78">
        <v>82</v>
      </c>
      <c r="C78">
        <v>2857</v>
      </c>
      <c r="D78">
        <v>1564</v>
      </c>
      <c r="E78">
        <v>568</v>
      </c>
      <c r="F78">
        <v>1170</v>
      </c>
      <c r="G78">
        <v>48.5</v>
      </c>
      <c r="H78">
        <v>139</v>
      </c>
      <c r="I78">
        <v>349</v>
      </c>
      <c r="J78">
        <v>39.799999999999997</v>
      </c>
      <c r="K78">
        <v>289</v>
      </c>
      <c r="L78">
        <v>321</v>
      </c>
      <c r="M78">
        <v>90</v>
      </c>
      <c r="N78">
        <v>52</v>
      </c>
      <c r="O78">
        <v>324</v>
      </c>
      <c r="P78">
        <v>376</v>
      </c>
      <c r="Q78">
        <v>838</v>
      </c>
      <c r="R78">
        <v>156</v>
      </c>
      <c r="S78">
        <v>15</v>
      </c>
      <c r="T78">
        <v>190</v>
      </c>
      <c r="U78">
        <v>203</v>
      </c>
      <c r="V78">
        <v>2125</v>
      </c>
      <c r="W78">
        <v>4.41</v>
      </c>
      <c r="X78">
        <v>0.82</v>
      </c>
      <c r="Y78">
        <v>30</v>
      </c>
      <c r="Z78" t="s">
        <v>35</v>
      </c>
      <c r="AA78" s="1">
        <v>31173</v>
      </c>
      <c r="AB78" t="s">
        <v>74</v>
      </c>
      <c r="AC78">
        <v>9</v>
      </c>
      <c r="AD78">
        <v>180</v>
      </c>
      <c r="AE78" t="s">
        <v>37</v>
      </c>
      <c r="AF78" t="s">
        <v>141</v>
      </c>
      <c r="AG78">
        <v>78.75</v>
      </c>
      <c r="AH78">
        <v>24.305555559999998</v>
      </c>
    </row>
    <row r="79" spans="1:34" x14ac:dyDescent="0.2">
      <c r="A79" t="s">
        <v>192</v>
      </c>
      <c r="B79">
        <v>29</v>
      </c>
      <c r="C79">
        <v>255</v>
      </c>
      <c r="D79">
        <v>50</v>
      </c>
      <c r="E79">
        <v>22</v>
      </c>
      <c r="F79">
        <v>46</v>
      </c>
      <c r="G79">
        <v>47.8</v>
      </c>
      <c r="H79">
        <v>0</v>
      </c>
      <c r="I79">
        <v>0</v>
      </c>
      <c r="J79">
        <v>0</v>
      </c>
      <c r="K79">
        <v>6</v>
      </c>
      <c r="L79">
        <v>11</v>
      </c>
      <c r="M79">
        <v>54.5</v>
      </c>
      <c r="N79">
        <v>18</v>
      </c>
      <c r="O79">
        <v>33</v>
      </c>
      <c r="P79">
        <v>51</v>
      </c>
      <c r="Q79">
        <v>20</v>
      </c>
      <c r="R79">
        <v>10</v>
      </c>
      <c r="S79">
        <v>4</v>
      </c>
      <c r="T79">
        <v>8</v>
      </c>
      <c r="U79">
        <v>37</v>
      </c>
      <c r="V79">
        <v>98</v>
      </c>
      <c r="W79">
        <v>2.5</v>
      </c>
      <c r="X79">
        <v>1.25</v>
      </c>
      <c r="Y79">
        <v>32</v>
      </c>
      <c r="Z79" t="s">
        <v>35</v>
      </c>
      <c r="AA79" s="1">
        <v>30478</v>
      </c>
      <c r="AB79" t="s">
        <v>110</v>
      </c>
      <c r="AC79">
        <v>9</v>
      </c>
      <c r="AD79">
        <v>195</v>
      </c>
      <c r="AE79" t="s">
        <v>52</v>
      </c>
      <c r="AF79" t="s">
        <v>84</v>
      </c>
      <c r="AG79">
        <v>108</v>
      </c>
      <c r="AH79">
        <v>28.402366860000001</v>
      </c>
    </row>
    <row r="80" spans="1:34" x14ac:dyDescent="0.2">
      <c r="A80" t="s">
        <v>193</v>
      </c>
      <c r="B80">
        <v>62</v>
      </c>
      <c r="C80">
        <v>973</v>
      </c>
      <c r="D80">
        <v>424</v>
      </c>
      <c r="E80">
        <v>159</v>
      </c>
      <c r="F80">
        <v>365</v>
      </c>
      <c r="G80">
        <v>43.6</v>
      </c>
      <c r="H80">
        <v>55</v>
      </c>
      <c r="I80">
        <v>139</v>
      </c>
      <c r="J80">
        <v>39.6</v>
      </c>
      <c r="K80">
        <v>51</v>
      </c>
      <c r="L80">
        <v>73</v>
      </c>
      <c r="M80">
        <v>69.900000000000006</v>
      </c>
      <c r="N80">
        <v>14</v>
      </c>
      <c r="O80">
        <v>77</v>
      </c>
      <c r="P80">
        <v>91</v>
      </c>
      <c r="Q80">
        <v>64</v>
      </c>
      <c r="R80">
        <v>43</v>
      </c>
      <c r="S80">
        <v>8</v>
      </c>
      <c r="T80">
        <v>48</v>
      </c>
      <c r="U80">
        <v>81</v>
      </c>
      <c r="V80">
        <v>354</v>
      </c>
      <c r="W80">
        <v>1.33</v>
      </c>
      <c r="X80">
        <v>0.9</v>
      </c>
      <c r="Y80">
        <v>24</v>
      </c>
      <c r="Z80" t="s">
        <v>35</v>
      </c>
      <c r="AA80" s="1">
        <v>33500</v>
      </c>
      <c r="AB80" t="s">
        <v>194</v>
      </c>
      <c r="AC80">
        <v>1</v>
      </c>
      <c r="AD80">
        <v>190</v>
      </c>
      <c r="AE80" t="s">
        <v>56</v>
      </c>
      <c r="AF80" t="s">
        <v>79</v>
      </c>
      <c r="AG80">
        <v>90</v>
      </c>
      <c r="AH80">
        <v>24.930747920000002</v>
      </c>
    </row>
    <row r="81" spans="1:34" x14ac:dyDescent="0.2">
      <c r="A81" t="s">
        <v>195</v>
      </c>
      <c r="B81">
        <v>70</v>
      </c>
      <c r="C81">
        <v>1841</v>
      </c>
      <c r="D81">
        <v>942</v>
      </c>
      <c r="E81">
        <v>329</v>
      </c>
      <c r="F81">
        <v>827</v>
      </c>
      <c r="G81">
        <v>39.799999999999997</v>
      </c>
      <c r="H81">
        <v>154</v>
      </c>
      <c r="I81">
        <v>446</v>
      </c>
      <c r="J81">
        <v>34.5</v>
      </c>
      <c r="K81">
        <v>130</v>
      </c>
      <c r="L81">
        <v>161</v>
      </c>
      <c r="M81">
        <v>80.7</v>
      </c>
      <c r="N81">
        <v>18</v>
      </c>
      <c r="O81">
        <v>196</v>
      </c>
      <c r="P81">
        <v>214</v>
      </c>
      <c r="Q81">
        <v>75</v>
      </c>
      <c r="R81">
        <v>60</v>
      </c>
      <c r="S81">
        <v>26</v>
      </c>
      <c r="T81">
        <v>73</v>
      </c>
      <c r="U81">
        <v>132</v>
      </c>
      <c r="V81">
        <v>715</v>
      </c>
      <c r="W81">
        <v>1.03</v>
      </c>
      <c r="X81">
        <v>0.82</v>
      </c>
      <c r="Y81">
        <v>28</v>
      </c>
      <c r="Z81" t="s">
        <v>35</v>
      </c>
      <c r="AA81" s="1">
        <v>31885</v>
      </c>
      <c r="AC81">
        <v>9</v>
      </c>
      <c r="AD81">
        <v>195</v>
      </c>
      <c r="AE81" t="s">
        <v>56</v>
      </c>
      <c r="AF81" t="s">
        <v>167</v>
      </c>
      <c r="AG81">
        <v>101.25</v>
      </c>
      <c r="AH81">
        <v>26.627218930000002</v>
      </c>
    </row>
    <row r="82" spans="1:34" x14ac:dyDescent="0.2">
      <c r="A82" t="s">
        <v>196</v>
      </c>
      <c r="B82">
        <v>21</v>
      </c>
      <c r="C82">
        <v>101</v>
      </c>
      <c r="D82">
        <v>41</v>
      </c>
      <c r="E82">
        <v>16</v>
      </c>
      <c r="F82">
        <v>38</v>
      </c>
      <c r="G82">
        <v>42.1</v>
      </c>
      <c r="H82">
        <v>7</v>
      </c>
      <c r="I82">
        <v>19</v>
      </c>
      <c r="J82">
        <v>36.799999999999997</v>
      </c>
      <c r="K82">
        <v>2</v>
      </c>
      <c r="L82">
        <v>2</v>
      </c>
      <c r="M82">
        <v>100</v>
      </c>
      <c r="N82">
        <v>1</v>
      </c>
      <c r="O82">
        <v>6</v>
      </c>
      <c r="P82">
        <v>7</v>
      </c>
      <c r="Q82">
        <v>8</v>
      </c>
      <c r="R82">
        <v>3</v>
      </c>
      <c r="S82">
        <v>1</v>
      </c>
      <c r="T82">
        <v>10</v>
      </c>
      <c r="U82">
        <v>7</v>
      </c>
      <c r="V82">
        <v>28</v>
      </c>
      <c r="W82">
        <v>0.8</v>
      </c>
      <c r="X82">
        <v>0.3</v>
      </c>
    </row>
    <row r="83" spans="1:34" x14ac:dyDescent="0.2">
      <c r="A83" t="s">
        <v>197</v>
      </c>
      <c r="B83">
        <v>39</v>
      </c>
      <c r="C83">
        <v>647</v>
      </c>
      <c r="D83">
        <v>210</v>
      </c>
      <c r="E83">
        <v>76</v>
      </c>
      <c r="F83">
        <v>214</v>
      </c>
      <c r="G83">
        <v>35.5</v>
      </c>
      <c r="H83">
        <v>22</v>
      </c>
      <c r="I83">
        <v>84</v>
      </c>
      <c r="J83">
        <v>26.2</v>
      </c>
      <c r="K83">
        <v>36</v>
      </c>
      <c r="L83">
        <v>48</v>
      </c>
      <c r="M83">
        <v>75</v>
      </c>
      <c r="N83">
        <v>22</v>
      </c>
      <c r="O83">
        <v>75</v>
      </c>
      <c r="P83">
        <v>97</v>
      </c>
      <c r="Q83">
        <v>36</v>
      </c>
      <c r="R83">
        <v>24</v>
      </c>
      <c r="S83">
        <v>12</v>
      </c>
      <c r="T83">
        <v>40</v>
      </c>
      <c r="U83">
        <v>57</v>
      </c>
      <c r="V83">
        <v>189</v>
      </c>
      <c r="W83">
        <v>0.9</v>
      </c>
      <c r="X83">
        <v>0.6</v>
      </c>
      <c r="Y83">
        <v>24</v>
      </c>
      <c r="Z83" t="s">
        <v>35</v>
      </c>
      <c r="AA83" s="1">
        <v>33345</v>
      </c>
      <c r="AB83" t="s">
        <v>198</v>
      </c>
      <c r="AC83" t="s">
        <v>44</v>
      </c>
      <c r="AD83">
        <v>200</v>
      </c>
      <c r="AE83" t="s">
        <v>75</v>
      </c>
      <c r="AF83" t="s">
        <v>69</v>
      </c>
      <c r="AG83">
        <v>94.5</v>
      </c>
      <c r="AH83">
        <v>23.625</v>
      </c>
    </row>
    <row r="84" spans="1:34" x14ac:dyDescent="0.2">
      <c r="A84" t="s">
        <v>199</v>
      </c>
      <c r="B84">
        <v>12</v>
      </c>
      <c r="C84">
        <v>90</v>
      </c>
      <c r="D84">
        <v>32</v>
      </c>
      <c r="E84">
        <v>14</v>
      </c>
      <c r="F84">
        <v>29</v>
      </c>
      <c r="G84">
        <v>48.3</v>
      </c>
      <c r="H84">
        <v>0</v>
      </c>
      <c r="I84">
        <v>0</v>
      </c>
      <c r="J84">
        <v>0</v>
      </c>
      <c r="K84">
        <v>4</v>
      </c>
      <c r="L84">
        <v>23</v>
      </c>
      <c r="M84">
        <v>17.399999999999999</v>
      </c>
      <c r="N84">
        <v>10</v>
      </c>
      <c r="O84">
        <v>26</v>
      </c>
      <c r="P84">
        <v>36</v>
      </c>
      <c r="Q84">
        <v>2</v>
      </c>
      <c r="R84">
        <v>1</v>
      </c>
      <c r="S84">
        <v>9</v>
      </c>
      <c r="T84">
        <v>5</v>
      </c>
      <c r="U84">
        <v>14</v>
      </c>
      <c r="V84">
        <v>41</v>
      </c>
      <c r="W84">
        <v>0.4</v>
      </c>
      <c r="X84">
        <v>0.2</v>
      </c>
      <c r="Y84">
        <v>21</v>
      </c>
      <c r="Z84" t="s">
        <v>200</v>
      </c>
      <c r="AA84" s="1">
        <v>34472</v>
      </c>
      <c r="AC84" t="s">
        <v>44</v>
      </c>
      <c r="AD84">
        <v>205</v>
      </c>
      <c r="AE84" t="s">
        <v>52</v>
      </c>
      <c r="AF84" t="s">
        <v>201</v>
      </c>
      <c r="AG84">
        <v>108</v>
      </c>
      <c r="AH84">
        <v>25.698988700000001</v>
      </c>
    </row>
    <row r="85" spans="1:34" x14ac:dyDescent="0.2">
      <c r="A85" t="s">
        <v>202</v>
      </c>
      <c r="B85">
        <v>62</v>
      </c>
      <c r="C85">
        <v>1487</v>
      </c>
      <c r="D85">
        <v>472</v>
      </c>
      <c r="E85">
        <v>172</v>
      </c>
      <c r="F85">
        <v>373</v>
      </c>
      <c r="G85">
        <v>46.1</v>
      </c>
      <c r="H85">
        <v>1</v>
      </c>
      <c r="I85">
        <v>1</v>
      </c>
      <c r="J85">
        <v>100</v>
      </c>
      <c r="K85">
        <v>127</v>
      </c>
      <c r="L85">
        <v>164</v>
      </c>
      <c r="M85">
        <v>77.400000000000006</v>
      </c>
      <c r="N85">
        <v>97</v>
      </c>
      <c r="O85">
        <v>265</v>
      </c>
      <c r="P85">
        <v>362</v>
      </c>
      <c r="Q85">
        <v>100</v>
      </c>
      <c r="R85">
        <v>34</v>
      </c>
      <c r="S85">
        <v>49</v>
      </c>
      <c r="T85">
        <v>62</v>
      </c>
      <c r="U85">
        <v>156</v>
      </c>
      <c r="V85">
        <v>717</v>
      </c>
      <c r="W85">
        <v>1.61</v>
      </c>
      <c r="X85">
        <v>0.55000000000000004</v>
      </c>
    </row>
    <row r="86" spans="1:34" x14ac:dyDescent="0.2">
      <c r="A86" t="s">
        <v>203</v>
      </c>
      <c r="B86">
        <v>61</v>
      </c>
      <c r="C86">
        <v>976</v>
      </c>
      <c r="D86">
        <v>338</v>
      </c>
      <c r="E86">
        <v>144</v>
      </c>
      <c r="F86">
        <v>301</v>
      </c>
      <c r="G86">
        <v>47.8</v>
      </c>
      <c r="H86">
        <v>0</v>
      </c>
      <c r="I86">
        <v>0</v>
      </c>
      <c r="J86">
        <v>0</v>
      </c>
      <c r="K86">
        <v>50</v>
      </c>
      <c r="L86">
        <v>64</v>
      </c>
      <c r="M86">
        <v>78.099999999999994</v>
      </c>
      <c r="N86">
        <v>101</v>
      </c>
      <c r="O86">
        <v>237</v>
      </c>
      <c r="P86">
        <v>338</v>
      </c>
      <c r="Q86">
        <v>75</v>
      </c>
      <c r="R86">
        <v>37</v>
      </c>
      <c r="S86">
        <v>65</v>
      </c>
      <c r="T86">
        <v>59</v>
      </c>
      <c r="U86">
        <v>122</v>
      </c>
      <c r="V86">
        <v>623</v>
      </c>
      <c r="W86">
        <v>1.27</v>
      </c>
      <c r="X86">
        <v>0.63</v>
      </c>
      <c r="Y86">
        <v>27</v>
      </c>
      <c r="Z86" t="s">
        <v>35</v>
      </c>
      <c r="AA86" s="1">
        <v>32447</v>
      </c>
      <c r="AB86" t="s">
        <v>132</v>
      </c>
      <c r="AC86">
        <v>4</v>
      </c>
      <c r="AD86">
        <v>207.5</v>
      </c>
      <c r="AE86" t="s">
        <v>52</v>
      </c>
      <c r="AF86" t="s">
        <v>69</v>
      </c>
      <c r="AG86">
        <v>112.5</v>
      </c>
      <c r="AH86">
        <v>26.12861083</v>
      </c>
    </row>
    <row r="87" spans="1:34" x14ac:dyDescent="0.2">
      <c r="A87" t="s">
        <v>204</v>
      </c>
      <c r="B87">
        <v>80</v>
      </c>
      <c r="C87">
        <v>2087</v>
      </c>
      <c r="D87">
        <v>917</v>
      </c>
      <c r="E87">
        <v>343</v>
      </c>
      <c r="F87">
        <v>805</v>
      </c>
      <c r="G87">
        <v>42.6</v>
      </c>
      <c r="H87">
        <v>63</v>
      </c>
      <c r="I87">
        <v>235</v>
      </c>
      <c r="J87">
        <v>26.8</v>
      </c>
      <c r="K87">
        <v>168</v>
      </c>
      <c r="L87">
        <v>226</v>
      </c>
      <c r="M87">
        <v>74.3</v>
      </c>
      <c r="N87">
        <v>80</v>
      </c>
      <c r="O87">
        <v>217</v>
      </c>
      <c r="P87">
        <v>297</v>
      </c>
      <c r="Q87">
        <v>173</v>
      </c>
      <c r="R87">
        <v>114</v>
      </c>
      <c r="S87">
        <v>19</v>
      </c>
      <c r="T87">
        <v>131</v>
      </c>
      <c r="U87">
        <v>173</v>
      </c>
      <c r="V87">
        <v>869</v>
      </c>
      <c r="W87">
        <v>1.32</v>
      </c>
      <c r="X87">
        <v>0.87</v>
      </c>
      <c r="Y87">
        <v>29</v>
      </c>
      <c r="Z87" t="s">
        <v>35</v>
      </c>
      <c r="AA87" s="1">
        <v>31476</v>
      </c>
      <c r="AB87" t="s">
        <v>51</v>
      </c>
      <c r="AC87">
        <v>7</v>
      </c>
      <c r="AD87">
        <v>202.5</v>
      </c>
      <c r="AE87" t="s">
        <v>75</v>
      </c>
      <c r="AF87" t="s">
        <v>2</v>
      </c>
      <c r="AG87">
        <v>83.7</v>
      </c>
      <c r="AH87">
        <v>20.41152263</v>
      </c>
    </row>
    <row r="88" spans="1:34" x14ac:dyDescent="0.2">
      <c r="A88" t="s">
        <v>205</v>
      </c>
      <c r="B88">
        <v>50</v>
      </c>
      <c r="C88">
        <v>531</v>
      </c>
      <c r="D88">
        <v>183</v>
      </c>
      <c r="E88">
        <v>75</v>
      </c>
      <c r="F88">
        <v>167</v>
      </c>
      <c r="G88">
        <v>44.9</v>
      </c>
      <c r="H88">
        <v>2</v>
      </c>
      <c r="I88">
        <v>15</v>
      </c>
      <c r="J88">
        <v>13.3</v>
      </c>
      <c r="K88">
        <v>31</v>
      </c>
      <c r="L88">
        <v>54</v>
      </c>
      <c r="M88">
        <v>57.4</v>
      </c>
      <c r="N88">
        <v>47</v>
      </c>
      <c r="O88">
        <v>98</v>
      </c>
      <c r="P88">
        <v>145</v>
      </c>
      <c r="Q88">
        <v>16</v>
      </c>
      <c r="R88">
        <v>10</v>
      </c>
      <c r="S88">
        <v>21</v>
      </c>
      <c r="T88">
        <v>20</v>
      </c>
      <c r="U88">
        <v>61</v>
      </c>
      <c r="V88">
        <v>240</v>
      </c>
      <c r="W88">
        <v>0.8</v>
      </c>
      <c r="X88">
        <v>0.5</v>
      </c>
      <c r="Y88">
        <v>25</v>
      </c>
      <c r="Z88" t="s">
        <v>35</v>
      </c>
      <c r="AA88" s="1">
        <v>33233</v>
      </c>
      <c r="AB88" t="s">
        <v>206</v>
      </c>
      <c r="AC88" t="s">
        <v>44</v>
      </c>
      <c r="AD88">
        <v>202.5</v>
      </c>
      <c r="AE88" t="s">
        <v>20</v>
      </c>
      <c r="AF88" t="s">
        <v>57</v>
      </c>
      <c r="AG88">
        <v>98.1</v>
      </c>
      <c r="AH88">
        <v>23.923182440000001</v>
      </c>
    </row>
    <row r="89" spans="1:34" x14ac:dyDescent="0.2">
      <c r="A89" t="s">
        <v>207</v>
      </c>
      <c r="B89">
        <v>79</v>
      </c>
      <c r="C89">
        <v>1444</v>
      </c>
      <c r="D89">
        <v>535</v>
      </c>
      <c r="E89">
        <v>207</v>
      </c>
      <c r="F89">
        <v>411</v>
      </c>
      <c r="G89">
        <v>50.4</v>
      </c>
      <c r="H89">
        <v>16</v>
      </c>
      <c r="I89">
        <v>44</v>
      </c>
      <c r="J89">
        <v>36.4</v>
      </c>
      <c r="K89">
        <v>105</v>
      </c>
      <c r="L89">
        <v>143</v>
      </c>
      <c r="M89">
        <v>73.400000000000006</v>
      </c>
      <c r="N89">
        <v>44</v>
      </c>
      <c r="O89">
        <v>148</v>
      </c>
      <c r="P89">
        <v>192</v>
      </c>
      <c r="Q89">
        <v>188</v>
      </c>
      <c r="R89">
        <v>46</v>
      </c>
      <c r="S89">
        <v>17</v>
      </c>
      <c r="T89">
        <v>67</v>
      </c>
      <c r="U89">
        <v>105</v>
      </c>
      <c r="V89">
        <v>669</v>
      </c>
      <c r="W89">
        <v>2.81</v>
      </c>
      <c r="X89">
        <v>0.69</v>
      </c>
      <c r="Y89">
        <v>24</v>
      </c>
      <c r="Z89" t="s">
        <v>104</v>
      </c>
      <c r="AA89" s="1">
        <v>33470</v>
      </c>
      <c r="AB89" t="s">
        <v>127</v>
      </c>
      <c r="AC89">
        <v>3</v>
      </c>
      <c r="AD89">
        <v>187.5</v>
      </c>
      <c r="AE89" t="s">
        <v>37</v>
      </c>
      <c r="AF89" t="s">
        <v>120</v>
      </c>
      <c r="AG89">
        <v>86.85</v>
      </c>
      <c r="AH89">
        <v>24.704000000000001</v>
      </c>
    </row>
    <row r="90" spans="1:34" x14ac:dyDescent="0.2">
      <c r="A90" t="s">
        <v>208</v>
      </c>
      <c r="B90">
        <v>77</v>
      </c>
      <c r="C90">
        <v>2354</v>
      </c>
      <c r="D90">
        <v>777</v>
      </c>
      <c r="E90">
        <v>288</v>
      </c>
      <c r="F90">
        <v>643</v>
      </c>
      <c r="G90">
        <v>44.8</v>
      </c>
      <c r="H90">
        <v>90</v>
      </c>
      <c r="I90">
        <v>224</v>
      </c>
      <c r="J90">
        <v>40.200000000000003</v>
      </c>
      <c r="K90">
        <v>111</v>
      </c>
      <c r="L90">
        <v>129</v>
      </c>
      <c r="M90">
        <v>86</v>
      </c>
      <c r="N90">
        <v>21</v>
      </c>
      <c r="O90">
        <v>157</v>
      </c>
      <c r="P90">
        <v>178</v>
      </c>
      <c r="Q90">
        <v>151</v>
      </c>
      <c r="R90">
        <v>75</v>
      </c>
      <c r="S90">
        <v>12</v>
      </c>
      <c r="T90">
        <v>78</v>
      </c>
      <c r="U90">
        <v>129</v>
      </c>
      <c r="V90">
        <v>742</v>
      </c>
      <c r="W90">
        <v>1.94</v>
      </c>
      <c r="X90">
        <v>0.96</v>
      </c>
      <c r="Y90">
        <v>30</v>
      </c>
      <c r="Z90" t="s">
        <v>35</v>
      </c>
      <c r="AA90" s="1">
        <v>31323</v>
      </c>
      <c r="AB90" t="s">
        <v>209</v>
      </c>
      <c r="AC90">
        <v>6</v>
      </c>
      <c r="AD90">
        <v>192.5</v>
      </c>
      <c r="AE90" t="s">
        <v>56</v>
      </c>
      <c r="AF90" t="s">
        <v>210</v>
      </c>
      <c r="AG90">
        <v>90</v>
      </c>
      <c r="AH90">
        <v>24.287400909999999</v>
      </c>
    </row>
    <row r="91" spans="1:34" x14ac:dyDescent="0.2">
      <c r="A91" t="s">
        <v>211</v>
      </c>
      <c r="B91">
        <v>82</v>
      </c>
      <c r="C91">
        <v>1964</v>
      </c>
      <c r="D91">
        <v>777</v>
      </c>
      <c r="E91">
        <v>258</v>
      </c>
      <c r="F91">
        <v>647</v>
      </c>
      <c r="G91">
        <v>39.9</v>
      </c>
      <c r="H91">
        <v>83</v>
      </c>
      <c r="I91">
        <v>246</v>
      </c>
      <c r="J91">
        <v>33.700000000000003</v>
      </c>
      <c r="K91">
        <v>178</v>
      </c>
      <c r="L91">
        <v>205</v>
      </c>
      <c r="M91">
        <v>86.8</v>
      </c>
      <c r="N91">
        <v>20</v>
      </c>
      <c r="O91">
        <v>141</v>
      </c>
      <c r="P91">
        <v>161</v>
      </c>
      <c r="Q91">
        <v>353</v>
      </c>
      <c r="R91">
        <v>49</v>
      </c>
      <c r="S91">
        <v>3</v>
      </c>
      <c r="T91">
        <v>145</v>
      </c>
      <c r="U91">
        <v>93</v>
      </c>
      <c r="V91">
        <v>782</v>
      </c>
      <c r="W91">
        <v>2.4300000000000002</v>
      </c>
      <c r="X91">
        <v>0.34</v>
      </c>
      <c r="Y91">
        <v>28</v>
      </c>
      <c r="Z91" t="s">
        <v>35</v>
      </c>
      <c r="AA91" s="1">
        <v>32091</v>
      </c>
      <c r="AB91" t="s">
        <v>127</v>
      </c>
      <c r="AC91">
        <v>6</v>
      </c>
      <c r="AD91">
        <v>180</v>
      </c>
      <c r="AE91" t="s">
        <v>37</v>
      </c>
      <c r="AF91" t="s">
        <v>97</v>
      </c>
      <c r="AG91">
        <v>82.35</v>
      </c>
      <c r="AH91">
        <v>25.416666670000001</v>
      </c>
    </row>
    <row r="92" spans="1:34" x14ac:dyDescent="0.2">
      <c r="A92" t="s">
        <v>212</v>
      </c>
      <c r="B92">
        <v>33</v>
      </c>
      <c r="C92">
        <v>123</v>
      </c>
      <c r="D92">
        <v>21</v>
      </c>
      <c r="E92">
        <v>6</v>
      </c>
      <c r="F92">
        <v>21</v>
      </c>
      <c r="G92">
        <v>28.6</v>
      </c>
      <c r="H92">
        <v>0</v>
      </c>
      <c r="I92">
        <v>4</v>
      </c>
      <c r="J92">
        <v>0</v>
      </c>
      <c r="K92">
        <v>9</v>
      </c>
      <c r="L92">
        <v>11</v>
      </c>
      <c r="M92">
        <v>81.8</v>
      </c>
      <c r="N92">
        <v>1</v>
      </c>
      <c r="O92">
        <v>10</v>
      </c>
      <c r="P92">
        <v>11</v>
      </c>
      <c r="Q92">
        <v>2</v>
      </c>
      <c r="R92">
        <v>3</v>
      </c>
      <c r="S92">
        <v>0</v>
      </c>
      <c r="T92">
        <v>1</v>
      </c>
      <c r="U92">
        <v>23</v>
      </c>
      <c r="V92">
        <v>19</v>
      </c>
      <c r="W92">
        <v>2</v>
      </c>
      <c r="X92">
        <v>3</v>
      </c>
      <c r="Y92">
        <v>35</v>
      </c>
      <c r="Z92" t="s">
        <v>35</v>
      </c>
      <c r="AA92" s="1">
        <v>29582</v>
      </c>
      <c r="AB92" t="s">
        <v>87</v>
      </c>
      <c r="AC92">
        <v>10</v>
      </c>
      <c r="AD92">
        <v>195</v>
      </c>
      <c r="AE92" t="s">
        <v>75</v>
      </c>
      <c r="AF92" t="s">
        <v>141</v>
      </c>
      <c r="AG92">
        <v>101.25</v>
      </c>
      <c r="AH92">
        <v>26.627218930000002</v>
      </c>
    </row>
    <row r="93" spans="1:34" x14ac:dyDescent="0.2">
      <c r="A93" t="s">
        <v>213</v>
      </c>
      <c r="B93">
        <v>82</v>
      </c>
      <c r="C93">
        <v>2925</v>
      </c>
      <c r="D93">
        <v>1720</v>
      </c>
      <c r="E93">
        <v>590</v>
      </c>
      <c r="F93">
        <v>1360</v>
      </c>
      <c r="G93">
        <v>43.4</v>
      </c>
      <c r="H93">
        <v>196</v>
      </c>
      <c r="I93">
        <v>572</v>
      </c>
      <c r="J93">
        <v>34.299999999999997</v>
      </c>
      <c r="K93">
        <v>344</v>
      </c>
      <c r="L93">
        <v>398</v>
      </c>
      <c r="M93">
        <v>86.4</v>
      </c>
      <c r="N93">
        <v>49</v>
      </c>
      <c r="O93">
        <v>329</v>
      </c>
      <c r="P93">
        <v>378</v>
      </c>
      <c r="Q93">
        <v>507</v>
      </c>
      <c r="R93">
        <v>97</v>
      </c>
      <c r="S93">
        <v>21</v>
      </c>
      <c r="T93">
        <v>222</v>
      </c>
      <c r="U93">
        <v>164</v>
      </c>
      <c r="V93">
        <v>1677</v>
      </c>
      <c r="W93">
        <v>2.2799999999999998</v>
      </c>
      <c r="X93">
        <v>0.44</v>
      </c>
      <c r="Y93">
        <v>25</v>
      </c>
      <c r="Z93" t="s">
        <v>35</v>
      </c>
      <c r="AA93" s="1">
        <v>33069</v>
      </c>
      <c r="AB93" t="s">
        <v>214</v>
      </c>
      <c r="AC93">
        <v>2</v>
      </c>
      <c r="AD93">
        <v>187.5</v>
      </c>
      <c r="AE93" t="s">
        <v>37</v>
      </c>
      <c r="AF93" t="s">
        <v>79</v>
      </c>
      <c r="AG93">
        <v>87.75</v>
      </c>
      <c r="AH93">
        <v>24.96</v>
      </c>
    </row>
    <row r="94" spans="1:34" x14ac:dyDescent="0.2">
      <c r="A94" t="s">
        <v>215</v>
      </c>
      <c r="B94">
        <v>68</v>
      </c>
      <c r="C94">
        <v>1047</v>
      </c>
      <c r="D94">
        <v>323</v>
      </c>
      <c r="E94">
        <v>119</v>
      </c>
      <c r="F94">
        <v>263</v>
      </c>
      <c r="G94">
        <v>45.2</v>
      </c>
      <c r="H94">
        <v>69</v>
      </c>
      <c r="I94">
        <v>170</v>
      </c>
      <c r="J94">
        <v>40.6</v>
      </c>
      <c r="K94">
        <v>16</v>
      </c>
      <c r="L94">
        <v>23</v>
      </c>
      <c r="M94">
        <v>69.599999999999994</v>
      </c>
      <c r="N94">
        <v>8</v>
      </c>
      <c r="O94">
        <v>39</v>
      </c>
      <c r="P94">
        <v>47</v>
      </c>
      <c r="Q94">
        <v>53</v>
      </c>
      <c r="R94">
        <v>16</v>
      </c>
      <c r="S94">
        <v>5</v>
      </c>
      <c r="T94">
        <v>47</v>
      </c>
      <c r="U94">
        <v>79</v>
      </c>
      <c r="V94">
        <v>246</v>
      </c>
      <c r="W94">
        <v>1.1299999999999999</v>
      </c>
      <c r="X94">
        <v>0.34</v>
      </c>
      <c r="Y94">
        <v>29</v>
      </c>
      <c r="Z94" t="s">
        <v>216</v>
      </c>
      <c r="AA94" s="1">
        <v>31580</v>
      </c>
      <c r="AC94" t="s">
        <v>44</v>
      </c>
      <c r="AD94">
        <v>205</v>
      </c>
      <c r="AE94" t="s">
        <v>75</v>
      </c>
      <c r="AF94" t="s">
        <v>167</v>
      </c>
      <c r="AG94">
        <v>102.6</v>
      </c>
      <c r="AH94">
        <v>24.414039259999999</v>
      </c>
    </row>
    <row r="95" spans="1:34" x14ac:dyDescent="0.2">
      <c r="A95" t="s">
        <v>217</v>
      </c>
      <c r="B95">
        <v>59</v>
      </c>
      <c r="C95">
        <v>1426</v>
      </c>
      <c r="D95">
        <v>734</v>
      </c>
      <c r="E95">
        <v>228</v>
      </c>
      <c r="F95">
        <v>568</v>
      </c>
      <c r="G95">
        <v>40.1</v>
      </c>
      <c r="H95">
        <v>107</v>
      </c>
      <c r="I95">
        <v>301</v>
      </c>
      <c r="J95">
        <v>35.5</v>
      </c>
      <c r="K95">
        <v>171</v>
      </c>
      <c r="L95">
        <v>191</v>
      </c>
      <c r="M95">
        <v>89.5</v>
      </c>
      <c r="N95">
        <v>31</v>
      </c>
      <c r="O95">
        <v>187</v>
      </c>
      <c r="P95">
        <v>218</v>
      </c>
      <c r="Q95">
        <v>83</v>
      </c>
      <c r="R95">
        <v>47</v>
      </c>
      <c r="S95">
        <v>20</v>
      </c>
      <c r="T95">
        <v>57</v>
      </c>
      <c r="U95">
        <v>94</v>
      </c>
      <c r="V95">
        <v>685</v>
      </c>
      <c r="W95">
        <v>1.46</v>
      </c>
      <c r="X95">
        <v>0.83</v>
      </c>
      <c r="Y95">
        <v>27</v>
      </c>
      <c r="Z95" t="s">
        <v>99</v>
      </c>
      <c r="AA95" s="1">
        <v>32363</v>
      </c>
      <c r="AC95">
        <v>5</v>
      </c>
      <c r="AD95">
        <v>205</v>
      </c>
      <c r="AE95" t="s">
        <v>75</v>
      </c>
      <c r="AF95" t="s">
        <v>218</v>
      </c>
      <c r="AG95">
        <v>101.25</v>
      </c>
      <c r="AH95">
        <v>24.092801900000001</v>
      </c>
    </row>
    <row r="96" spans="1:34" x14ac:dyDescent="0.2">
      <c r="A96" t="s">
        <v>219</v>
      </c>
      <c r="B96">
        <v>30</v>
      </c>
      <c r="C96">
        <v>613</v>
      </c>
      <c r="D96">
        <v>188</v>
      </c>
      <c r="E96">
        <v>65</v>
      </c>
      <c r="F96">
        <v>162</v>
      </c>
      <c r="G96">
        <v>40.1</v>
      </c>
      <c r="H96">
        <v>30</v>
      </c>
      <c r="I96">
        <v>84</v>
      </c>
      <c r="J96">
        <v>35.700000000000003</v>
      </c>
      <c r="K96">
        <v>28</v>
      </c>
      <c r="L96">
        <v>37</v>
      </c>
      <c r="M96">
        <v>75.7</v>
      </c>
      <c r="N96">
        <v>20</v>
      </c>
      <c r="O96">
        <v>60</v>
      </c>
      <c r="P96">
        <v>80</v>
      </c>
      <c r="Q96">
        <v>17</v>
      </c>
      <c r="R96">
        <v>13</v>
      </c>
      <c r="S96">
        <v>6</v>
      </c>
      <c r="T96">
        <v>24</v>
      </c>
      <c r="U96">
        <v>67</v>
      </c>
      <c r="V96">
        <v>174</v>
      </c>
      <c r="W96">
        <v>0.71</v>
      </c>
      <c r="X96">
        <v>0.54</v>
      </c>
      <c r="Y96">
        <v>32</v>
      </c>
      <c r="Z96" t="s">
        <v>35</v>
      </c>
      <c r="AA96" s="1">
        <v>30426</v>
      </c>
      <c r="AB96" t="s">
        <v>62</v>
      </c>
      <c r="AC96">
        <v>9</v>
      </c>
      <c r="AD96">
        <v>202.5</v>
      </c>
      <c r="AE96" t="s">
        <v>75</v>
      </c>
      <c r="AF96" t="s">
        <v>88</v>
      </c>
      <c r="AG96">
        <v>99.9</v>
      </c>
      <c r="AH96">
        <v>24.362139920000001</v>
      </c>
    </row>
    <row r="97" spans="1:34" x14ac:dyDescent="0.2">
      <c r="A97" t="s">
        <v>220</v>
      </c>
      <c r="B97">
        <v>81</v>
      </c>
      <c r="C97">
        <v>2312</v>
      </c>
      <c r="D97">
        <v>946</v>
      </c>
      <c r="E97">
        <v>322</v>
      </c>
      <c r="F97">
        <v>738</v>
      </c>
      <c r="G97">
        <v>43.6</v>
      </c>
      <c r="H97">
        <v>191</v>
      </c>
      <c r="I97">
        <v>457</v>
      </c>
      <c r="J97">
        <v>41.8</v>
      </c>
      <c r="K97">
        <v>111</v>
      </c>
      <c r="L97">
        <v>127</v>
      </c>
      <c r="M97">
        <v>87.4</v>
      </c>
      <c r="N97">
        <v>54</v>
      </c>
      <c r="O97">
        <v>289</v>
      </c>
      <c r="P97">
        <v>343</v>
      </c>
      <c r="Q97">
        <v>158</v>
      </c>
      <c r="R97">
        <v>101</v>
      </c>
      <c r="S97">
        <v>87</v>
      </c>
      <c r="T97">
        <v>93</v>
      </c>
      <c r="U97">
        <v>163</v>
      </c>
      <c r="V97">
        <v>1110</v>
      </c>
      <c r="W97">
        <v>1.7</v>
      </c>
      <c r="X97">
        <v>1.0900000000000001</v>
      </c>
      <c r="Y97">
        <v>28</v>
      </c>
      <c r="Z97" t="s">
        <v>35</v>
      </c>
      <c r="AA97" s="1">
        <v>31950</v>
      </c>
      <c r="AB97" t="s">
        <v>156</v>
      </c>
      <c r="AC97">
        <v>5</v>
      </c>
      <c r="AD97">
        <v>195</v>
      </c>
      <c r="AE97" t="s">
        <v>56</v>
      </c>
      <c r="AF97" t="s">
        <v>120</v>
      </c>
      <c r="AG97">
        <v>96.75</v>
      </c>
      <c r="AH97">
        <v>25.443786979999999</v>
      </c>
    </row>
    <row r="98" spans="1:34" x14ac:dyDescent="0.2">
      <c r="A98" t="s">
        <v>221</v>
      </c>
      <c r="B98">
        <v>66</v>
      </c>
      <c r="C98">
        <v>1652</v>
      </c>
      <c r="D98">
        <v>340</v>
      </c>
      <c r="E98">
        <v>155</v>
      </c>
      <c r="F98">
        <v>339</v>
      </c>
      <c r="G98">
        <v>45.7</v>
      </c>
      <c r="H98">
        <v>1</v>
      </c>
      <c r="I98">
        <v>10</v>
      </c>
      <c r="J98">
        <v>10</v>
      </c>
      <c r="K98">
        <v>29</v>
      </c>
      <c r="L98">
        <v>47</v>
      </c>
      <c r="M98">
        <v>61.7</v>
      </c>
      <c r="N98">
        <v>70</v>
      </c>
      <c r="O98">
        <v>186</v>
      </c>
      <c r="P98">
        <v>256</v>
      </c>
      <c r="Q98">
        <v>50</v>
      </c>
      <c r="R98">
        <v>46</v>
      </c>
      <c r="S98">
        <v>37</v>
      </c>
      <c r="T98">
        <v>35</v>
      </c>
      <c r="U98">
        <v>101</v>
      </c>
      <c r="V98">
        <v>492</v>
      </c>
      <c r="W98">
        <v>1.43</v>
      </c>
      <c r="X98">
        <v>1.31</v>
      </c>
      <c r="Y98">
        <v>28</v>
      </c>
      <c r="Z98" t="s">
        <v>35</v>
      </c>
      <c r="AA98" s="1">
        <v>31889</v>
      </c>
      <c r="AB98" t="s">
        <v>222</v>
      </c>
      <c r="AC98">
        <v>5</v>
      </c>
      <c r="AD98">
        <v>200</v>
      </c>
      <c r="AE98" t="s">
        <v>20</v>
      </c>
      <c r="AF98" t="s">
        <v>72</v>
      </c>
      <c r="AG98">
        <v>103.5</v>
      </c>
      <c r="AH98">
        <v>25.875</v>
      </c>
    </row>
    <row r="99" spans="1:34" x14ac:dyDescent="0.2">
      <c r="A99" t="s">
        <v>223</v>
      </c>
      <c r="B99">
        <v>82</v>
      </c>
      <c r="C99">
        <v>1817</v>
      </c>
      <c r="D99">
        <v>393</v>
      </c>
      <c r="E99">
        <v>145</v>
      </c>
      <c r="F99">
        <v>416</v>
      </c>
      <c r="G99">
        <v>34.9</v>
      </c>
      <c r="H99">
        <v>83</v>
      </c>
      <c r="I99">
        <v>264</v>
      </c>
      <c r="J99">
        <v>31.4</v>
      </c>
      <c r="K99">
        <v>20</v>
      </c>
      <c r="L99">
        <v>32</v>
      </c>
      <c r="M99">
        <v>62.5</v>
      </c>
      <c r="N99">
        <v>27</v>
      </c>
      <c r="O99">
        <v>104</v>
      </c>
      <c r="P99">
        <v>131</v>
      </c>
      <c r="Q99">
        <v>198</v>
      </c>
      <c r="R99">
        <v>41</v>
      </c>
      <c r="S99">
        <v>14</v>
      </c>
      <c r="T99">
        <v>118</v>
      </c>
      <c r="U99">
        <v>147</v>
      </c>
      <c r="V99">
        <v>376</v>
      </c>
      <c r="W99">
        <v>1.68</v>
      </c>
      <c r="X99">
        <v>0.35</v>
      </c>
      <c r="Y99">
        <v>20</v>
      </c>
      <c r="Z99" t="s">
        <v>102</v>
      </c>
      <c r="AA99" s="1">
        <v>34893</v>
      </c>
      <c r="AC99" t="s">
        <v>44</v>
      </c>
      <c r="AD99">
        <v>195</v>
      </c>
      <c r="AE99" t="s">
        <v>37</v>
      </c>
      <c r="AF99" t="s">
        <v>60</v>
      </c>
      <c r="AG99">
        <v>85.5</v>
      </c>
      <c r="AH99">
        <v>22.4852071</v>
      </c>
    </row>
    <row r="100" spans="1:34" x14ac:dyDescent="0.2">
      <c r="A100" t="s">
        <v>224</v>
      </c>
      <c r="B100">
        <v>5</v>
      </c>
      <c r="C100">
        <v>43</v>
      </c>
      <c r="D100">
        <v>2</v>
      </c>
      <c r="E100">
        <v>1</v>
      </c>
      <c r="F100">
        <v>7</v>
      </c>
      <c r="G100">
        <v>14.3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1</v>
      </c>
      <c r="S100">
        <v>0</v>
      </c>
      <c r="T100">
        <v>1</v>
      </c>
      <c r="U100">
        <v>8</v>
      </c>
      <c r="V100">
        <v>-1</v>
      </c>
      <c r="W100">
        <v>2</v>
      </c>
      <c r="X100">
        <v>1</v>
      </c>
      <c r="Y100">
        <v>25</v>
      </c>
      <c r="Z100" t="s">
        <v>35</v>
      </c>
      <c r="AA100" s="1">
        <v>32953</v>
      </c>
      <c r="AB100" t="s">
        <v>110</v>
      </c>
      <c r="AC100">
        <v>2</v>
      </c>
      <c r="AD100">
        <v>200</v>
      </c>
      <c r="AE100" t="s">
        <v>75</v>
      </c>
      <c r="AF100" t="s">
        <v>72</v>
      </c>
      <c r="AG100">
        <v>105.75</v>
      </c>
      <c r="AH100">
        <v>26.4375</v>
      </c>
    </row>
    <row r="101" spans="1:34" x14ac:dyDescent="0.2">
      <c r="A101" t="s">
        <v>225</v>
      </c>
      <c r="B101">
        <v>38</v>
      </c>
      <c r="C101">
        <v>299</v>
      </c>
      <c r="D101">
        <v>83</v>
      </c>
      <c r="E101">
        <v>36</v>
      </c>
      <c r="F101">
        <v>106</v>
      </c>
      <c r="G101">
        <v>34</v>
      </c>
      <c r="H101">
        <v>7</v>
      </c>
      <c r="I101">
        <v>33</v>
      </c>
      <c r="J101">
        <v>21.2</v>
      </c>
      <c r="K101">
        <v>4</v>
      </c>
      <c r="L101">
        <v>9</v>
      </c>
      <c r="M101">
        <v>44.4</v>
      </c>
      <c r="N101">
        <v>7</v>
      </c>
      <c r="O101">
        <v>20</v>
      </c>
      <c r="P101">
        <v>27</v>
      </c>
      <c r="Q101">
        <v>48</v>
      </c>
      <c r="R101">
        <v>9</v>
      </c>
      <c r="S101">
        <v>0</v>
      </c>
      <c r="T101">
        <v>21</v>
      </c>
      <c r="U101">
        <v>20</v>
      </c>
      <c r="V101">
        <v>71</v>
      </c>
      <c r="W101">
        <v>2.29</v>
      </c>
      <c r="X101">
        <v>0.43</v>
      </c>
      <c r="Y101">
        <v>24</v>
      </c>
      <c r="Z101" t="s">
        <v>35</v>
      </c>
      <c r="AA101" s="1">
        <v>33241</v>
      </c>
      <c r="AB101" t="s">
        <v>226</v>
      </c>
      <c r="AC101">
        <v>3</v>
      </c>
      <c r="AD101">
        <v>190</v>
      </c>
      <c r="AE101" t="s">
        <v>37</v>
      </c>
      <c r="AF101" t="s">
        <v>57</v>
      </c>
      <c r="AG101">
        <v>85.5</v>
      </c>
      <c r="AH101">
        <v>23.684210530000001</v>
      </c>
    </row>
    <row r="102" spans="1:34" x14ac:dyDescent="0.2">
      <c r="A102" t="s">
        <v>227</v>
      </c>
      <c r="B102">
        <v>58</v>
      </c>
      <c r="C102">
        <v>988</v>
      </c>
      <c r="D102">
        <v>382</v>
      </c>
      <c r="E102">
        <v>155</v>
      </c>
      <c r="F102">
        <v>384</v>
      </c>
      <c r="G102">
        <v>40.4</v>
      </c>
      <c r="H102">
        <v>26</v>
      </c>
      <c r="I102">
        <v>110</v>
      </c>
      <c r="J102">
        <v>23.6</v>
      </c>
      <c r="K102">
        <v>46</v>
      </c>
      <c r="L102">
        <v>59</v>
      </c>
      <c r="M102">
        <v>78</v>
      </c>
      <c r="N102">
        <v>53</v>
      </c>
      <c r="O102">
        <v>118</v>
      </c>
      <c r="P102">
        <v>171</v>
      </c>
      <c r="Q102">
        <v>57</v>
      </c>
      <c r="R102">
        <v>48</v>
      </c>
      <c r="S102">
        <v>26</v>
      </c>
      <c r="T102">
        <v>47</v>
      </c>
      <c r="U102">
        <v>146</v>
      </c>
      <c r="V102">
        <v>395</v>
      </c>
      <c r="W102">
        <v>1.21</v>
      </c>
      <c r="X102">
        <v>1.02</v>
      </c>
      <c r="Y102">
        <v>27</v>
      </c>
      <c r="Z102" t="s">
        <v>35</v>
      </c>
      <c r="AA102" s="1">
        <v>32227</v>
      </c>
      <c r="AB102" t="s">
        <v>132</v>
      </c>
      <c r="AC102">
        <v>5</v>
      </c>
      <c r="AD102">
        <v>202.5</v>
      </c>
      <c r="AE102" t="s">
        <v>20</v>
      </c>
      <c r="AF102" t="s">
        <v>218</v>
      </c>
      <c r="AG102">
        <v>105.75</v>
      </c>
      <c r="AH102">
        <v>25.78875171</v>
      </c>
    </row>
    <row r="103" spans="1:34" x14ac:dyDescent="0.2">
      <c r="A103" t="s">
        <v>228</v>
      </c>
      <c r="B103">
        <v>45</v>
      </c>
      <c r="C103">
        <v>1565</v>
      </c>
      <c r="D103">
        <v>725</v>
      </c>
      <c r="E103">
        <v>260</v>
      </c>
      <c r="F103">
        <v>550</v>
      </c>
      <c r="G103">
        <v>47.3</v>
      </c>
      <c r="H103">
        <v>60</v>
      </c>
      <c r="I103">
        <v>161</v>
      </c>
      <c r="J103">
        <v>37.299999999999997</v>
      </c>
      <c r="K103">
        <v>145</v>
      </c>
      <c r="L103">
        <v>184</v>
      </c>
      <c r="M103">
        <v>78.8</v>
      </c>
      <c r="N103">
        <v>19</v>
      </c>
      <c r="O103">
        <v>124</v>
      </c>
      <c r="P103">
        <v>143</v>
      </c>
      <c r="Q103">
        <v>252</v>
      </c>
      <c r="R103">
        <v>67</v>
      </c>
      <c r="S103">
        <v>14</v>
      </c>
      <c r="T103">
        <v>112</v>
      </c>
      <c r="U103">
        <v>95</v>
      </c>
      <c r="V103">
        <v>760</v>
      </c>
      <c r="W103">
        <v>2.25</v>
      </c>
      <c r="X103">
        <v>0.6</v>
      </c>
      <c r="Y103">
        <v>28</v>
      </c>
      <c r="Z103" t="s">
        <v>35</v>
      </c>
      <c r="AA103" s="1">
        <v>32012</v>
      </c>
      <c r="AB103" t="s">
        <v>122</v>
      </c>
      <c r="AC103">
        <v>5</v>
      </c>
      <c r="AD103">
        <v>180</v>
      </c>
      <c r="AE103" t="s">
        <v>37</v>
      </c>
      <c r="AF103" t="s">
        <v>133</v>
      </c>
      <c r="AG103">
        <v>78.75</v>
      </c>
      <c r="AH103">
        <v>24.305555559999998</v>
      </c>
    </row>
    <row r="104" spans="1:34" x14ac:dyDescent="0.2">
      <c r="A104" t="s">
        <v>229</v>
      </c>
      <c r="B104">
        <v>49</v>
      </c>
      <c r="C104">
        <v>904</v>
      </c>
      <c r="D104">
        <v>388</v>
      </c>
      <c r="E104">
        <v>160</v>
      </c>
      <c r="F104">
        <v>313</v>
      </c>
      <c r="G104">
        <v>51.1</v>
      </c>
      <c r="H104">
        <v>0</v>
      </c>
      <c r="I104">
        <v>2</v>
      </c>
      <c r="J104">
        <v>0</v>
      </c>
      <c r="K104">
        <v>68</v>
      </c>
      <c r="L104">
        <v>104</v>
      </c>
      <c r="M104">
        <v>65.400000000000006</v>
      </c>
      <c r="N104">
        <v>81</v>
      </c>
      <c r="O104">
        <v>176</v>
      </c>
      <c r="P104">
        <v>257</v>
      </c>
      <c r="Q104">
        <v>85</v>
      </c>
      <c r="R104">
        <v>31</v>
      </c>
      <c r="S104">
        <v>26</v>
      </c>
      <c r="T104">
        <v>49</v>
      </c>
      <c r="U104">
        <v>83</v>
      </c>
      <c r="V104">
        <v>549</v>
      </c>
      <c r="W104">
        <v>1.74</v>
      </c>
      <c r="X104">
        <v>0.63</v>
      </c>
      <c r="Y104">
        <v>32</v>
      </c>
      <c r="Z104" t="s">
        <v>35</v>
      </c>
      <c r="AA104" s="1">
        <v>30435</v>
      </c>
      <c r="AB104" t="s">
        <v>51</v>
      </c>
      <c r="AC104">
        <v>9</v>
      </c>
      <c r="AD104">
        <v>202.5</v>
      </c>
      <c r="AE104" t="s">
        <v>20</v>
      </c>
      <c r="AF104" t="s">
        <v>92</v>
      </c>
      <c r="AG104">
        <v>110.25</v>
      </c>
      <c r="AH104">
        <v>26.8861454</v>
      </c>
    </row>
    <row r="105" spans="1:34" x14ac:dyDescent="0.2">
      <c r="A105" t="s">
        <v>230</v>
      </c>
      <c r="B105">
        <v>3</v>
      </c>
      <c r="C105">
        <v>33</v>
      </c>
      <c r="D105">
        <v>8</v>
      </c>
      <c r="E105">
        <v>2</v>
      </c>
      <c r="F105">
        <v>6</v>
      </c>
      <c r="G105">
        <v>33.299999999999997</v>
      </c>
      <c r="H105">
        <v>1</v>
      </c>
      <c r="I105">
        <v>2</v>
      </c>
      <c r="J105">
        <v>50</v>
      </c>
      <c r="K105">
        <v>3</v>
      </c>
      <c r="L105">
        <v>6</v>
      </c>
      <c r="M105">
        <v>50</v>
      </c>
      <c r="N105">
        <v>0</v>
      </c>
      <c r="O105">
        <v>2</v>
      </c>
      <c r="P105">
        <v>2</v>
      </c>
      <c r="Q105">
        <v>9</v>
      </c>
      <c r="R105">
        <v>2</v>
      </c>
      <c r="S105">
        <v>0</v>
      </c>
      <c r="T105">
        <v>4</v>
      </c>
      <c r="U105">
        <v>1</v>
      </c>
      <c r="V105">
        <v>10</v>
      </c>
      <c r="W105">
        <v>2.25</v>
      </c>
      <c r="X105">
        <v>0.5</v>
      </c>
      <c r="Y105">
        <v>24</v>
      </c>
      <c r="Z105" t="s">
        <v>35</v>
      </c>
      <c r="AA105" s="1">
        <v>33413</v>
      </c>
      <c r="AB105" t="s">
        <v>124</v>
      </c>
      <c r="AC105" t="s">
        <v>44</v>
      </c>
      <c r="AD105">
        <v>177.5</v>
      </c>
      <c r="AE105" t="s">
        <v>37</v>
      </c>
      <c r="AF105" t="s">
        <v>133</v>
      </c>
      <c r="AG105">
        <v>74.25</v>
      </c>
      <c r="AH105">
        <v>23.56675263</v>
      </c>
    </row>
    <row r="106" spans="1:34" x14ac:dyDescent="0.2">
      <c r="A106" t="s">
        <v>231</v>
      </c>
      <c r="B106">
        <v>2</v>
      </c>
      <c r="C106">
        <v>7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</row>
    <row r="107" spans="1:34" x14ac:dyDescent="0.2">
      <c r="A107" t="s">
        <v>232</v>
      </c>
      <c r="B107">
        <v>66</v>
      </c>
      <c r="C107">
        <v>1895</v>
      </c>
      <c r="D107">
        <v>769</v>
      </c>
      <c r="E107">
        <v>323</v>
      </c>
      <c r="F107">
        <v>686</v>
      </c>
      <c r="G107">
        <v>47.1</v>
      </c>
      <c r="H107">
        <v>4</v>
      </c>
      <c r="I107">
        <v>20</v>
      </c>
      <c r="J107">
        <v>20</v>
      </c>
      <c r="K107">
        <v>119</v>
      </c>
      <c r="L107">
        <v>161</v>
      </c>
      <c r="M107">
        <v>73.900000000000006</v>
      </c>
      <c r="N107">
        <v>108</v>
      </c>
      <c r="O107">
        <v>341</v>
      </c>
      <c r="P107">
        <v>449</v>
      </c>
      <c r="Q107">
        <v>223</v>
      </c>
      <c r="R107">
        <v>48</v>
      </c>
      <c r="S107">
        <v>48</v>
      </c>
      <c r="T107">
        <v>120</v>
      </c>
      <c r="U107">
        <v>160</v>
      </c>
      <c r="V107">
        <v>1012</v>
      </c>
      <c r="W107">
        <v>1.86</v>
      </c>
      <c r="X107">
        <v>0.4</v>
      </c>
      <c r="Y107">
        <v>35</v>
      </c>
      <c r="Z107" t="s">
        <v>35</v>
      </c>
      <c r="AA107" s="1">
        <v>29462</v>
      </c>
      <c r="AB107" t="s">
        <v>233</v>
      </c>
      <c r="AC107">
        <v>11</v>
      </c>
      <c r="AD107">
        <v>202.5</v>
      </c>
      <c r="AE107" t="s">
        <v>20</v>
      </c>
      <c r="AF107" t="s">
        <v>167</v>
      </c>
      <c r="AG107">
        <v>112.5</v>
      </c>
      <c r="AH107">
        <v>27.434842249999999</v>
      </c>
    </row>
    <row r="108" spans="1:34" x14ac:dyDescent="0.2">
      <c r="A108" t="s">
        <v>234</v>
      </c>
      <c r="B108">
        <v>82</v>
      </c>
      <c r="C108">
        <v>2820</v>
      </c>
      <c r="D108">
        <v>946</v>
      </c>
      <c r="E108">
        <v>379</v>
      </c>
      <c r="F108">
        <v>534</v>
      </c>
      <c r="G108">
        <v>71</v>
      </c>
      <c r="H108">
        <v>1</v>
      </c>
      <c r="I108">
        <v>4</v>
      </c>
      <c r="J108">
        <v>25</v>
      </c>
      <c r="K108">
        <v>187</v>
      </c>
      <c r="L108">
        <v>471</v>
      </c>
      <c r="M108">
        <v>39.700000000000003</v>
      </c>
      <c r="N108">
        <v>397</v>
      </c>
      <c r="O108">
        <v>829</v>
      </c>
      <c r="P108">
        <v>1226</v>
      </c>
      <c r="Q108">
        <v>61</v>
      </c>
      <c r="R108">
        <v>81</v>
      </c>
      <c r="S108">
        <v>183</v>
      </c>
      <c r="T108">
        <v>109</v>
      </c>
      <c r="U108">
        <v>245</v>
      </c>
      <c r="V108">
        <v>1949</v>
      </c>
      <c r="W108">
        <v>0.56000000000000005</v>
      </c>
      <c r="X108">
        <v>0.74</v>
      </c>
      <c r="Y108">
        <v>27</v>
      </c>
      <c r="Z108" t="s">
        <v>35</v>
      </c>
      <c r="AA108" s="1">
        <v>32345</v>
      </c>
      <c r="AB108" t="s">
        <v>235</v>
      </c>
      <c r="AC108">
        <v>6</v>
      </c>
      <c r="AD108">
        <v>207.5</v>
      </c>
      <c r="AE108" t="s">
        <v>52</v>
      </c>
      <c r="AF108" t="s">
        <v>141</v>
      </c>
      <c r="AG108">
        <v>119.25</v>
      </c>
      <c r="AH108">
        <v>27.696327480000001</v>
      </c>
    </row>
    <row r="109" spans="1:34" x14ac:dyDescent="0.2">
      <c r="A109" t="s">
        <v>236</v>
      </c>
      <c r="B109">
        <v>29</v>
      </c>
      <c r="C109">
        <v>180</v>
      </c>
      <c r="D109">
        <v>56</v>
      </c>
      <c r="E109">
        <v>26</v>
      </c>
      <c r="F109">
        <v>57</v>
      </c>
      <c r="G109">
        <v>45.6</v>
      </c>
      <c r="H109">
        <v>0</v>
      </c>
      <c r="I109">
        <v>0</v>
      </c>
      <c r="J109">
        <v>0</v>
      </c>
      <c r="K109">
        <v>4</v>
      </c>
      <c r="L109">
        <v>6</v>
      </c>
      <c r="M109">
        <v>66.7</v>
      </c>
      <c r="N109">
        <v>16</v>
      </c>
      <c r="O109">
        <v>40</v>
      </c>
      <c r="P109">
        <v>56</v>
      </c>
      <c r="Q109">
        <v>3</v>
      </c>
      <c r="R109">
        <v>7</v>
      </c>
      <c r="S109">
        <v>1</v>
      </c>
      <c r="T109">
        <v>13</v>
      </c>
      <c r="U109">
        <v>41</v>
      </c>
      <c r="V109">
        <v>77</v>
      </c>
      <c r="W109">
        <v>0.23</v>
      </c>
      <c r="X109">
        <v>0.54</v>
      </c>
      <c r="Y109">
        <v>26</v>
      </c>
      <c r="Z109" t="s">
        <v>35</v>
      </c>
      <c r="AA109" s="1">
        <v>32620</v>
      </c>
      <c r="AB109" t="s">
        <v>237</v>
      </c>
      <c r="AC109">
        <v>5</v>
      </c>
      <c r="AD109">
        <v>197.5</v>
      </c>
      <c r="AE109" t="s">
        <v>20</v>
      </c>
      <c r="AF109" t="s">
        <v>95</v>
      </c>
      <c r="AG109">
        <v>121.5</v>
      </c>
      <c r="AH109">
        <v>31.148854350000001</v>
      </c>
    </row>
    <row r="110" spans="1:34" x14ac:dyDescent="0.2">
      <c r="A110" t="s">
        <v>238</v>
      </c>
      <c r="B110">
        <v>60</v>
      </c>
      <c r="C110">
        <v>2100</v>
      </c>
      <c r="D110">
        <v>1204</v>
      </c>
      <c r="E110">
        <v>409</v>
      </c>
      <c r="F110">
        <v>990</v>
      </c>
      <c r="G110">
        <v>41.3</v>
      </c>
      <c r="H110">
        <v>25</v>
      </c>
      <c r="I110">
        <v>88</v>
      </c>
      <c r="J110">
        <v>28.4</v>
      </c>
      <c r="K110">
        <v>361</v>
      </c>
      <c r="L110">
        <v>434</v>
      </c>
      <c r="M110">
        <v>83.2</v>
      </c>
      <c r="N110">
        <v>41</v>
      </c>
      <c r="O110">
        <v>236</v>
      </c>
      <c r="P110">
        <v>277</v>
      </c>
      <c r="Q110">
        <v>210</v>
      </c>
      <c r="R110">
        <v>73</v>
      </c>
      <c r="S110">
        <v>11</v>
      </c>
      <c r="T110">
        <v>137</v>
      </c>
      <c r="U110">
        <v>122</v>
      </c>
      <c r="V110">
        <v>984</v>
      </c>
      <c r="W110">
        <v>1.53</v>
      </c>
      <c r="X110">
        <v>0.53</v>
      </c>
      <c r="Y110">
        <v>26</v>
      </c>
      <c r="Z110" t="s">
        <v>35</v>
      </c>
      <c r="AA110" s="1">
        <v>32727</v>
      </c>
      <c r="AB110" t="s">
        <v>239</v>
      </c>
      <c r="AC110">
        <v>5</v>
      </c>
      <c r="AD110">
        <v>197.5</v>
      </c>
      <c r="AE110" t="s">
        <v>56</v>
      </c>
      <c r="AF110" t="s">
        <v>84</v>
      </c>
      <c r="AG110">
        <v>99.45</v>
      </c>
      <c r="AH110">
        <v>25.495914119999998</v>
      </c>
    </row>
    <row r="111" spans="1:34" x14ac:dyDescent="0.2">
      <c r="A111" t="s">
        <v>240</v>
      </c>
      <c r="B111">
        <v>59</v>
      </c>
      <c r="C111">
        <v>2013</v>
      </c>
      <c r="D111">
        <v>1421</v>
      </c>
      <c r="E111">
        <v>498</v>
      </c>
      <c r="F111">
        <v>1066</v>
      </c>
      <c r="G111">
        <v>46.7</v>
      </c>
      <c r="H111">
        <v>2</v>
      </c>
      <c r="I111">
        <v>8</v>
      </c>
      <c r="J111">
        <v>25</v>
      </c>
      <c r="K111">
        <v>423</v>
      </c>
      <c r="L111">
        <v>541</v>
      </c>
      <c r="M111">
        <v>78.2</v>
      </c>
      <c r="N111">
        <v>185</v>
      </c>
      <c r="O111">
        <v>562</v>
      </c>
      <c r="P111">
        <v>747</v>
      </c>
      <c r="Q111">
        <v>210</v>
      </c>
      <c r="R111">
        <v>90</v>
      </c>
      <c r="S111">
        <v>103</v>
      </c>
      <c r="T111">
        <v>254</v>
      </c>
      <c r="U111">
        <v>241</v>
      </c>
      <c r="V111">
        <v>1631</v>
      </c>
      <c r="W111">
        <v>0.83</v>
      </c>
      <c r="X111">
        <v>0.35</v>
      </c>
      <c r="Y111">
        <v>25</v>
      </c>
      <c r="Z111" t="s">
        <v>35</v>
      </c>
      <c r="AA111" s="1">
        <v>33098</v>
      </c>
      <c r="AB111" t="s">
        <v>110</v>
      </c>
      <c r="AC111">
        <v>4</v>
      </c>
      <c r="AD111">
        <v>207.5</v>
      </c>
      <c r="AE111" t="s">
        <v>52</v>
      </c>
      <c r="AF111" t="s">
        <v>133</v>
      </c>
      <c r="AG111">
        <v>121.5</v>
      </c>
      <c r="AH111">
        <v>28.218899700000001</v>
      </c>
    </row>
    <row r="112" spans="1:34" x14ac:dyDescent="0.2">
      <c r="A112" t="s">
        <v>241</v>
      </c>
      <c r="B112">
        <v>70</v>
      </c>
      <c r="C112">
        <v>2189</v>
      </c>
      <c r="D112">
        <v>883</v>
      </c>
      <c r="E112">
        <v>318</v>
      </c>
      <c r="F112">
        <v>653</v>
      </c>
      <c r="G112">
        <v>48.7</v>
      </c>
      <c r="H112">
        <v>120</v>
      </c>
      <c r="I112">
        <v>304</v>
      </c>
      <c r="J112">
        <v>39.5</v>
      </c>
      <c r="K112">
        <v>127</v>
      </c>
      <c r="L112">
        <v>181</v>
      </c>
      <c r="M112">
        <v>70.2</v>
      </c>
      <c r="N112">
        <v>99</v>
      </c>
      <c r="O112">
        <v>273</v>
      </c>
      <c r="P112">
        <v>372</v>
      </c>
      <c r="Q112">
        <v>118</v>
      </c>
      <c r="R112">
        <v>94</v>
      </c>
      <c r="S112">
        <v>17</v>
      </c>
      <c r="T112">
        <v>75</v>
      </c>
      <c r="U112">
        <v>154</v>
      </c>
      <c r="V112">
        <v>1020</v>
      </c>
      <c r="W112">
        <v>1.57</v>
      </c>
      <c r="X112">
        <v>1.25</v>
      </c>
      <c r="Y112">
        <v>29</v>
      </c>
      <c r="Z112" t="s">
        <v>35</v>
      </c>
      <c r="AA112" s="1">
        <v>31620</v>
      </c>
      <c r="AB112" t="s">
        <v>242</v>
      </c>
      <c r="AC112">
        <v>5</v>
      </c>
      <c r="AD112">
        <v>200</v>
      </c>
      <c r="AE112" t="s">
        <v>75</v>
      </c>
      <c r="AF112" t="s">
        <v>48</v>
      </c>
      <c r="AG112">
        <v>96.75</v>
      </c>
      <c r="AH112">
        <v>24.1875</v>
      </c>
    </row>
    <row r="113" spans="1:34" x14ac:dyDescent="0.2">
      <c r="A113" t="s">
        <v>243</v>
      </c>
      <c r="B113">
        <v>77</v>
      </c>
      <c r="C113">
        <v>1516</v>
      </c>
      <c r="D113">
        <v>768</v>
      </c>
      <c r="E113">
        <v>284</v>
      </c>
      <c r="F113">
        <v>665</v>
      </c>
      <c r="G113">
        <v>42.7</v>
      </c>
      <c r="H113">
        <v>52</v>
      </c>
      <c r="I113">
        <v>148</v>
      </c>
      <c r="J113">
        <v>35.1</v>
      </c>
      <c r="K113">
        <v>148</v>
      </c>
      <c r="L113">
        <v>179</v>
      </c>
      <c r="M113">
        <v>82.7</v>
      </c>
      <c r="N113">
        <v>29</v>
      </c>
      <c r="O113">
        <v>135</v>
      </c>
      <c r="P113">
        <v>164</v>
      </c>
      <c r="Q113">
        <v>317</v>
      </c>
      <c r="R113">
        <v>49</v>
      </c>
      <c r="S113">
        <v>4</v>
      </c>
      <c r="T113">
        <v>150</v>
      </c>
      <c r="U113">
        <v>127</v>
      </c>
      <c r="V113">
        <v>740</v>
      </c>
      <c r="W113">
        <v>2.11</v>
      </c>
      <c r="X113">
        <v>0.33</v>
      </c>
      <c r="Y113">
        <v>22</v>
      </c>
      <c r="Z113" t="s">
        <v>172</v>
      </c>
      <c r="AA113" s="1">
        <v>34227</v>
      </c>
      <c r="AC113">
        <v>1</v>
      </c>
      <c r="AD113">
        <v>182.5</v>
      </c>
      <c r="AE113" t="s">
        <v>37</v>
      </c>
      <c r="AF113" t="s">
        <v>48</v>
      </c>
      <c r="AG113">
        <v>77.400000000000006</v>
      </c>
      <c r="AH113">
        <v>23.238881589999998</v>
      </c>
    </row>
    <row r="114" spans="1:34" x14ac:dyDescent="0.2">
      <c r="A114" t="s">
        <v>244</v>
      </c>
      <c r="B114">
        <v>68</v>
      </c>
      <c r="C114">
        <v>2114</v>
      </c>
      <c r="D114">
        <v>884</v>
      </c>
      <c r="E114">
        <v>298</v>
      </c>
      <c r="F114">
        <v>771</v>
      </c>
      <c r="G114">
        <v>38.700000000000003</v>
      </c>
      <c r="H114">
        <v>87</v>
      </c>
      <c r="I114">
        <v>237</v>
      </c>
      <c r="J114">
        <v>36.700000000000003</v>
      </c>
      <c r="K114">
        <v>201</v>
      </c>
      <c r="L114">
        <v>241</v>
      </c>
      <c r="M114">
        <v>83.4</v>
      </c>
      <c r="N114">
        <v>29</v>
      </c>
      <c r="O114">
        <v>208</v>
      </c>
      <c r="P114">
        <v>237</v>
      </c>
      <c r="Q114">
        <v>448</v>
      </c>
      <c r="R114">
        <v>64</v>
      </c>
      <c r="S114">
        <v>17</v>
      </c>
      <c r="T114">
        <v>154</v>
      </c>
      <c r="U114">
        <v>157</v>
      </c>
      <c r="V114">
        <v>983</v>
      </c>
      <c r="W114">
        <v>2.91</v>
      </c>
      <c r="X114">
        <v>0.42</v>
      </c>
    </row>
    <row r="115" spans="1:34" x14ac:dyDescent="0.2">
      <c r="A115" t="s">
        <v>245</v>
      </c>
      <c r="B115">
        <v>74</v>
      </c>
      <c r="C115">
        <v>2280</v>
      </c>
      <c r="D115">
        <v>1187</v>
      </c>
      <c r="E115">
        <v>482</v>
      </c>
      <c r="F115">
        <v>918</v>
      </c>
      <c r="G115">
        <v>52.5</v>
      </c>
      <c r="H115">
        <v>1</v>
      </c>
      <c r="I115">
        <v>6</v>
      </c>
      <c r="J115">
        <v>16.7</v>
      </c>
      <c r="K115">
        <v>222</v>
      </c>
      <c r="L115">
        <v>332</v>
      </c>
      <c r="M115">
        <v>66.900000000000006</v>
      </c>
      <c r="N115">
        <v>196</v>
      </c>
      <c r="O115">
        <v>411</v>
      </c>
      <c r="P115">
        <v>607</v>
      </c>
      <c r="Q115">
        <v>112</v>
      </c>
      <c r="R115">
        <v>60</v>
      </c>
      <c r="S115">
        <v>123</v>
      </c>
      <c r="T115">
        <v>121</v>
      </c>
      <c r="U115">
        <v>210</v>
      </c>
      <c r="V115">
        <v>1422</v>
      </c>
      <c r="W115">
        <v>0.93</v>
      </c>
      <c r="X115">
        <v>0.5</v>
      </c>
      <c r="Y115">
        <v>24</v>
      </c>
      <c r="Z115" t="s">
        <v>35</v>
      </c>
      <c r="AA115" s="1">
        <v>33434</v>
      </c>
      <c r="AB115" t="s">
        <v>112</v>
      </c>
      <c r="AC115">
        <v>4</v>
      </c>
      <c r="AD115">
        <v>205</v>
      </c>
      <c r="AE115" t="s">
        <v>20</v>
      </c>
      <c r="AF115" t="s">
        <v>60</v>
      </c>
      <c r="AG115">
        <v>119.25</v>
      </c>
      <c r="AH115">
        <v>28.375966689999998</v>
      </c>
    </row>
    <row r="116" spans="1:34" x14ac:dyDescent="0.2">
      <c r="A116" t="s">
        <v>246</v>
      </c>
      <c r="B116">
        <v>51</v>
      </c>
      <c r="C116">
        <v>1530</v>
      </c>
      <c r="D116">
        <v>904</v>
      </c>
      <c r="E116">
        <v>338</v>
      </c>
      <c r="F116">
        <v>835</v>
      </c>
      <c r="G116">
        <v>40.5</v>
      </c>
      <c r="H116">
        <v>76</v>
      </c>
      <c r="I116">
        <v>271</v>
      </c>
      <c r="J116">
        <v>28</v>
      </c>
      <c r="K116">
        <v>152</v>
      </c>
      <c r="L116">
        <v>187</v>
      </c>
      <c r="M116">
        <v>81.3</v>
      </c>
      <c r="N116">
        <v>35</v>
      </c>
      <c r="O116">
        <v>126</v>
      </c>
      <c r="P116">
        <v>161</v>
      </c>
      <c r="Q116">
        <v>251</v>
      </c>
      <c r="R116">
        <v>36</v>
      </c>
      <c r="S116">
        <v>16</v>
      </c>
      <c r="T116">
        <v>161</v>
      </c>
      <c r="U116">
        <v>63</v>
      </c>
      <c r="V116">
        <v>675</v>
      </c>
      <c r="W116">
        <v>1.56</v>
      </c>
      <c r="X116">
        <v>0.22</v>
      </c>
      <c r="Y116">
        <v>27</v>
      </c>
      <c r="Z116" t="s">
        <v>35</v>
      </c>
      <c r="AA116" s="1">
        <v>32420</v>
      </c>
      <c r="AB116" t="s">
        <v>187</v>
      </c>
      <c r="AC116">
        <v>5</v>
      </c>
      <c r="AD116">
        <v>187.5</v>
      </c>
      <c r="AE116" t="s">
        <v>37</v>
      </c>
      <c r="AF116" t="s">
        <v>41</v>
      </c>
      <c r="AG116">
        <v>85.5</v>
      </c>
      <c r="AH116">
        <v>24.32</v>
      </c>
    </row>
    <row r="117" spans="1:34" x14ac:dyDescent="0.2">
      <c r="A117" t="s">
        <v>247</v>
      </c>
      <c r="B117">
        <v>74</v>
      </c>
      <c r="C117">
        <v>1462</v>
      </c>
      <c r="D117">
        <v>617</v>
      </c>
      <c r="E117">
        <v>217</v>
      </c>
      <c r="F117">
        <v>485</v>
      </c>
      <c r="G117">
        <v>44.7</v>
      </c>
      <c r="H117">
        <v>49</v>
      </c>
      <c r="I117">
        <v>156</v>
      </c>
      <c r="J117">
        <v>31.4</v>
      </c>
      <c r="K117">
        <v>134</v>
      </c>
      <c r="L117">
        <v>196</v>
      </c>
      <c r="M117">
        <v>68.400000000000006</v>
      </c>
      <c r="N117">
        <v>41</v>
      </c>
      <c r="O117">
        <v>161</v>
      </c>
      <c r="P117">
        <v>202</v>
      </c>
      <c r="Q117">
        <v>50</v>
      </c>
      <c r="R117">
        <v>34</v>
      </c>
      <c r="S117">
        <v>4</v>
      </c>
      <c r="T117">
        <v>56</v>
      </c>
      <c r="U117">
        <v>67</v>
      </c>
      <c r="V117">
        <v>521</v>
      </c>
      <c r="W117">
        <v>0.89</v>
      </c>
      <c r="X117">
        <v>0.61</v>
      </c>
    </row>
    <row r="118" spans="1:34" x14ac:dyDescent="0.2">
      <c r="A118" t="s">
        <v>248</v>
      </c>
      <c r="B118">
        <v>76</v>
      </c>
      <c r="C118">
        <v>1685</v>
      </c>
      <c r="D118">
        <v>665</v>
      </c>
      <c r="E118">
        <v>219</v>
      </c>
      <c r="F118">
        <v>524</v>
      </c>
      <c r="G118">
        <v>41.8</v>
      </c>
      <c r="H118">
        <v>95</v>
      </c>
      <c r="I118">
        <v>266</v>
      </c>
      <c r="J118">
        <v>35.700000000000003</v>
      </c>
      <c r="K118">
        <v>132</v>
      </c>
      <c r="L118">
        <v>162</v>
      </c>
      <c r="M118">
        <v>81.5</v>
      </c>
      <c r="N118">
        <v>13</v>
      </c>
      <c r="O118">
        <v>122</v>
      </c>
      <c r="P118">
        <v>135</v>
      </c>
      <c r="Q118">
        <v>237</v>
      </c>
      <c r="R118">
        <v>78</v>
      </c>
      <c r="S118">
        <v>14</v>
      </c>
      <c r="T118">
        <v>85</v>
      </c>
      <c r="U118">
        <v>147</v>
      </c>
      <c r="V118">
        <v>709</v>
      </c>
      <c r="W118">
        <v>2.79</v>
      </c>
      <c r="X118">
        <v>0.92</v>
      </c>
      <c r="Y118">
        <v>32</v>
      </c>
      <c r="Z118" t="s">
        <v>35</v>
      </c>
      <c r="AA118" s="1">
        <v>30374</v>
      </c>
      <c r="AB118" t="s">
        <v>249</v>
      </c>
      <c r="AC118">
        <v>10</v>
      </c>
      <c r="AD118">
        <v>187.5</v>
      </c>
      <c r="AE118" t="s">
        <v>37</v>
      </c>
      <c r="AF118" t="s">
        <v>76</v>
      </c>
      <c r="AG118">
        <v>86.4</v>
      </c>
      <c r="AH118">
        <v>24.576000000000001</v>
      </c>
    </row>
    <row r="119" spans="1:34" x14ac:dyDescent="0.2">
      <c r="A119" t="s">
        <v>250</v>
      </c>
      <c r="B119">
        <v>16</v>
      </c>
      <c r="C119">
        <v>208</v>
      </c>
      <c r="D119">
        <v>37</v>
      </c>
      <c r="E119">
        <v>14</v>
      </c>
      <c r="F119">
        <v>44</v>
      </c>
      <c r="G119">
        <v>31.8</v>
      </c>
      <c r="H119">
        <v>4</v>
      </c>
      <c r="I119">
        <v>22</v>
      </c>
      <c r="J119">
        <v>18.2</v>
      </c>
      <c r="K119">
        <v>5</v>
      </c>
      <c r="L119">
        <v>16</v>
      </c>
      <c r="M119">
        <v>31.3</v>
      </c>
      <c r="N119">
        <v>5</v>
      </c>
      <c r="O119">
        <v>26</v>
      </c>
      <c r="P119">
        <v>31</v>
      </c>
      <c r="Q119">
        <v>17</v>
      </c>
      <c r="R119">
        <v>9</v>
      </c>
      <c r="S119">
        <v>2</v>
      </c>
      <c r="T119">
        <v>9</v>
      </c>
      <c r="U119">
        <v>14</v>
      </c>
      <c r="V119">
        <v>46</v>
      </c>
      <c r="W119">
        <v>1.89</v>
      </c>
      <c r="X119">
        <v>1</v>
      </c>
      <c r="Y119">
        <v>23</v>
      </c>
      <c r="Z119" t="s">
        <v>35</v>
      </c>
      <c r="AA119" s="1">
        <v>33868</v>
      </c>
      <c r="AB119" t="s">
        <v>251</v>
      </c>
      <c r="AC119" t="s">
        <v>44</v>
      </c>
      <c r="AD119">
        <v>195</v>
      </c>
      <c r="AE119" t="s">
        <v>56</v>
      </c>
      <c r="AF119" t="s">
        <v>45</v>
      </c>
      <c r="AG119">
        <v>90</v>
      </c>
      <c r="AH119">
        <v>23.668639049999999</v>
      </c>
    </row>
    <row r="120" spans="1:34" x14ac:dyDescent="0.2">
      <c r="A120" t="s">
        <v>252</v>
      </c>
      <c r="B120">
        <v>59</v>
      </c>
      <c r="C120">
        <v>845</v>
      </c>
      <c r="D120">
        <v>216</v>
      </c>
      <c r="E120">
        <v>91</v>
      </c>
      <c r="F120">
        <v>162</v>
      </c>
      <c r="G120">
        <v>56.2</v>
      </c>
      <c r="H120">
        <v>0</v>
      </c>
      <c r="I120">
        <v>1</v>
      </c>
      <c r="J120">
        <v>0</v>
      </c>
      <c r="K120">
        <v>34</v>
      </c>
      <c r="L120">
        <v>64</v>
      </c>
      <c r="M120">
        <v>53.1</v>
      </c>
      <c r="N120">
        <v>118</v>
      </c>
      <c r="O120">
        <v>177</v>
      </c>
      <c r="P120">
        <v>295</v>
      </c>
      <c r="Q120">
        <v>9</v>
      </c>
      <c r="R120">
        <v>16</v>
      </c>
      <c r="S120">
        <v>50</v>
      </c>
      <c r="T120">
        <v>51</v>
      </c>
      <c r="U120">
        <v>141</v>
      </c>
      <c r="V120">
        <v>434</v>
      </c>
      <c r="W120">
        <v>0.18</v>
      </c>
      <c r="X120">
        <v>0.31</v>
      </c>
      <c r="Y120">
        <v>26</v>
      </c>
      <c r="Z120" t="s">
        <v>35</v>
      </c>
      <c r="AA120" s="1">
        <v>32732</v>
      </c>
      <c r="AB120" t="s">
        <v>239</v>
      </c>
      <c r="AC120">
        <v>1</v>
      </c>
      <c r="AD120">
        <v>210</v>
      </c>
      <c r="AE120" t="s">
        <v>52</v>
      </c>
      <c r="AF120" t="s">
        <v>45</v>
      </c>
      <c r="AG120">
        <v>110.25</v>
      </c>
      <c r="AH120">
        <v>25</v>
      </c>
    </row>
    <row r="121" spans="1:34" x14ac:dyDescent="0.2">
      <c r="A121" t="s">
        <v>253</v>
      </c>
      <c r="B121">
        <v>80</v>
      </c>
      <c r="C121">
        <v>2208</v>
      </c>
      <c r="D121">
        <v>940</v>
      </c>
      <c r="E121">
        <v>375</v>
      </c>
      <c r="F121">
        <v>946</v>
      </c>
      <c r="G121">
        <v>39.6</v>
      </c>
      <c r="H121">
        <v>73</v>
      </c>
      <c r="I121">
        <v>246</v>
      </c>
      <c r="J121">
        <v>29.7</v>
      </c>
      <c r="K121">
        <v>117</v>
      </c>
      <c r="L121">
        <v>172</v>
      </c>
      <c r="M121">
        <v>68</v>
      </c>
      <c r="N121">
        <v>41</v>
      </c>
      <c r="O121">
        <v>151</v>
      </c>
      <c r="P121">
        <v>192</v>
      </c>
      <c r="Q121">
        <v>163</v>
      </c>
      <c r="R121">
        <v>90</v>
      </c>
      <c r="S121">
        <v>21</v>
      </c>
      <c r="T121">
        <v>113</v>
      </c>
      <c r="U121">
        <v>155</v>
      </c>
      <c r="V121">
        <v>667</v>
      </c>
      <c r="W121">
        <v>1.44</v>
      </c>
      <c r="X121">
        <v>0.8</v>
      </c>
    </row>
    <row r="122" spans="1:34" x14ac:dyDescent="0.2">
      <c r="A122" t="s">
        <v>254</v>
      </c>
      <c r="B122">
        <v>77</v>
      </c>
      <c r="C122">
        <v>2282</v>
      </c>
      <c r="D122">
        <v>1333</v>
      </c>
      <c r="E122">
        <v>487</v>
      </c>
      <c r="F122">
        <v>1062</v>
      </c>
      <c r="G122">
        <v>45.9</v>
      </c>
      <c r="H122">
        <v>104</v>
      </c>
      <c r="I122">
        <v>274</v>
      </c>
      <c r="J122">
        <v>38</v>
      </c>
      <c r="K122">
        <v>255</v>
      </c>
      <c r="L122">
        <v>289</v>
      </c>
      <c r="M122">
        <v>88.2</v>
      </c>
      <c r="N122">
        <v>44</v>
      </c>
      <c r="O122">
        <v>413</v>
      </c>
      <c r="P122">
        <v>457</v>
      </c>
      <c r="Q122">
        <v>143</v>
      </c>
      <c r="R122">
        <v>39</v>
      </c>
      <c r="S122">
        <v>33</v>
      </c>
      <c r="T122">
        <v>82</v>
      </c>
      <c r="U122">
        <v>160</v>
      </c>
      <c r="V122">
        <v>1314</v>
      </c>
      <c r="W122">
        <v>1.74</v>
      </c>
      <c r="X122">
        <v>0.48</v>
      </c>
      <c r="Y122">
        <v>37</v>
      </c>
      <c r="Z122" t="s">
        <v>172</v>
      </c>
      <c r="AA122" s="1">
        <v>28660</v>
      </c>
      <c r="AC122">
        <v>16</v>
      </c>
      <c r="AD122">
        <v>210</v>
      </c>
      <c r="AE122" t="s">
        <v>20</v>
      </c>
      <c r="AF122" t="s">
        <v>76</v>
      </c>
      <c r="AG122">
        <v>110.25</v>
      </c>
      <c r="AH122">
        <v>25</v>
      </c>
    </row>
    <row r="123" spans="1:34" x14ac:dyDescent="0.2">
      <c r="A123" t="s">
        <v>255</v>
      </c>
      <c r="B123">
        <v>53</v>
      </c>
      <c r="C123">
        <v>1107</v>
      </c>
      <c r="D123">
        <v>391</v>
      </c>
      <c r="E123">
        <v>145</v>
      </c>
      <c r="F123">
        <v>355</v>
      </c>
      <c r="G123">
        <v>40.799999999999997</v>
      </c>
      <c r="H123">
        <v>41</v>
      </c>
      <c r="I123">
        <v>131</v>
      </c>
      <c r="J123">
        <v>31.3</v>
      </c>
      <c r="K123">
        <v>60</v>
      </c>
      <c r="L123">
        <v>77</v>
      </c>
      <c r="M123">
        <v>77.900000000000006</v>
      </c>
      <c r="N123">
        <v>12</v>
      </c>
      <c r="O123">
        <v>131</v>
      </c>
      <c r="P123">
        <v>143</v>
      </c>
      <c r="Q123">
        <v>190</v>
      </c>
      <c r="R123">
        <v>23</v>
      </c>
      <c r="S123">
        <v>0</v>
      </c>
      <c r="T123">
        <v>65</v>
      </c>
      <c r="U123">
        <v>47</v>
      </c>
      <c r="V123">
        <v>455</v>
      </c>
      <c r="W123">
        <v>2.92</v>
      </c>
      <c r="X123">
        <v>0.35</v>
      </c>
      <c r="Y123">
        <v>27</v>
      </c>
      <c r="Z123" t="s">
        <v>35</v>
      </c>
      <c r="AA123" s="1">
        <v>32157</v>
      </c>
      <c r="AB123" t="s">
        <v>235</v>
      </c>
      <c r="AC123">
        <v>3</v>
      </c>
      <c r="AD123">
        <v>187.5</v>
      </c>
      <c r="AE123" t="s">
        <v>37</v>
      </c>
      <c r="AF123" t="s">
        <v>167</v>
      </c>
      <c r="AG123">
        <v>92.25</v>
      </c>
      <c r="AH123">
        <v>26.24</v>
      </c>
    </row>
    <row r="124" spans="1:34" x14ac:dyDescent="0.2">
      <c r="A124" t="s">
        <v>256</v>
      </c>
      <c r="B124">
        <v>71</v>
      </c>
      <c r="C124">
        <v>2037</v>
      </c>
      <c r="D124">
        <v>855</v>
      </c>
      <c r="E124">
        <v>353</v>
      </c>
      <c r="F124">
        <v>700</v>
      </c>
      <c r="G124">
        <v>50.4</v>
      </c>
      <c r="H124">
        <v>49</v>
      </c>
      <c r="I124">
        <v>133</v>
      </c>
      <c r="J124">
        <v>36.799999999999997</v>
      </c>
      <c r="K124">
        <v>100</v>
      </c>
      <c r="L124">
        <v>166</v>
      </c>
      <c r="M124">
        <v>60.2</v>
      </c>
      <c r="N124">
        <v>137</v>
      </c>
      <c r="O124">
        <v>284</v>
      </c>
      <c r="P124">
        <v>421</v>
      </c>
      <c r="Q124">
        <v>130</v>
      </c>
      <c r="R124">
        <v>56</v>
      </c>
      <c r="S124">
        <v>34</v>
      </c>
      <c r="T124">
        <v>123</v>
      </c>
      <c r="U124">
        <v>203</v>
      </c>
      <c r="V124">
        <v>960</v>
      </c>
      <c r="W124">
        <v>1.06</v>
      </c>
      <c r="X124">
        <v>0.46</v>
      </c>
      <c r="Y124">
        <v>25</v>
      </c>
      <c r="Z124" t="s">
        <v>257</v>
      </c>
      <c r="AA124" s="1">
        <v>33136</v>
      </c>
      <c r="AC124">
        <v>2</v>
      </c>
      <c r="AD124">
        <v>210</v>
      </c>
      <c r="AE124" t="s">
        <v>20</v>
      </c>
      <c r="AF124" t="s">
        <v>201</v>
      </c>
      <c r="AG124">
        <v>99.9</v>
      </c>
      <c r="AH124">
        <v>22.653061220000001</v>
      </c>
    </row>
    <row r="125" spans="1:34" x14ac:dyDescent="0.2">
      <c r="A125" t="s">
        <v>258</v>
      </c>
      <c r="B125">
        <v>48</v>
      </c>
      <c r="C125">
        <v>593</v>
      </c>
      <c r="D125">
        <v>219</v>
      </c>
      <c r="E125">
        <v>72</v>
      </c>
      <c r="F125">
        <v>190</v>
      </c>
      <c r="G125">
        <v>37.9</v>
      </c>
      <c r="H125">
        <v>41</v>
      </c>
      <c r="I125">
        <v>108</v>
      </c>
      <c r="J125">
        <v>38</v>
      </c>
      <c r="K125">
        <v>34</v>
      </c>
      <c r="L125">
        <v>42</v>
      </c>
      <c r="M125">
        <v>81</v>
      </c>
      <c r="N125">
        <v>14</v>
      </c>
      <c r="O125">
        <v>97</v>
      </c>
      <c r="P125">
        <v>111</v>
      </c>
      <c r="Q125">
        <v>41</v>
      </c>
      <c r="R125">
        <v>20</v>
      </c>
      <c r="S125">
        <v>11</v>
      </c>
      <c r="T125">
        <v>18</v>
      </c>
      <c r="U125">
        <v>55</v>
      </c>
      <c r="V125">
        <v>258</v>
      </c>
      <c r="W125">
        <v>2.2799999999999998</v>
      </c>
      <c r="X125">
        <v>1.1100000000000001</v>
      </c>
    </row>
    <row r="126" spans="1:34" x14ac:dyDescent="0.2">
      <c r="A126" t="s">
        <v>259</v>
      </c>
      <c r="B126">
        <v>36</v>
      </c>
      <c r="C126">
        <v>321</v>
      </c>
      <c r="D126">
        <v>109</v>
      </c>
      <c r="E126">
        <v>43</v>
      </c>
      <c r="F126">
        <v>107</v>
      </c>
      <c r="G126">
        <v>40.200000000000003</v>
      </c>
      <c r="H126">
        <v>13</v>
      </c>
      <c r="I126">
        <v>41</v>
      </c>
      <c r="J126">
        <v>31.7</v>
      </c>
      <c r="K126">
        <v>10</v>
      </c>
      <c r="L126">
        <v>15</v>
      </c>
      <c r="M126">
        <v>66.7</v>
      </c>
      <c r="N126">
        <v>6</v>
      </c>
      <c r="O126">
        <v>37</v>
      </c>
      <c r="P126">
        <v>43</v>
      </c>
      <c r="Q126">
        <v>6</v>
      </c>
      <c r="R126">
        <v>4</v>
      </c>
      <c r="S126">
        <v>1</v>
      </c>
      <c r="T126">
        <v>17</v>
      </c>
      <c r="U126">
        <v>29</v>
      </c>
      <c r="V126">
        <v>77</v>
      </c>
      <c r="W126">
        <v>0.35</v>
      </c>
      <c r="X126">
        <v>0.24</v>
      </c>
      <c r="Y126">
        <v>23</v>
      </c>
      <c r="Z126" t="s">
        <v>35</v>
      </c>
      <c r="AA126" s="1">
        <v>33606</v>
      </c>
      <c r="AB126" t="s">
        <v>260</v>
      </c>
      <c r="AC126" t="s">
        <v>44</v>
      </c>
      <c r="AD126">
        <v>200</v>
      </c>
      <c r="AE126" t="s">
        <v>75</v>
      </c>
      <c r="AF126" t="s">
        <v>41</v>
      </c>
      <c r="AG126">
        <v>101.25</v>
      </c>
      <c r="AH126">
        <v>25.3125</v>
      </c>
    </row>
    <row r="127" spans="1:34" x14ac:dyDescent="0.2">
      <c r="A127" t="s">
        <v>261</v>
      </c>
      <c r="B127">
        <v>79</v>
      </c>
      <c r="C127">
        <v>2490</v>
      </c>
      <c r="D127">
        <v>921</v>
      </c>
      <c r="E127">
        <v>339</v>
      </c>
      <c r="F127">
        <v>765</v>
      </c>
      <c r="G127">
        <v>44.3</v>
      </c>
      <c r="H127">
        <v>111</v>
      </c>
      <c r="I127">
        <v>329</v>
      </c>
      <c r="J127">
        <v>33.700000000000003</v>
      </c>
      <c r="K127">
        <v>132</v>
      </c>
      <c r="L127">
        <v>200</v>
      </c>
      <c r="M127">
        <v>66</v>
      </c>
      <c r="N127">
        <v>114</v>
      </c>
      <c r="O127">
        <v>533</v>
      </c>
      <c r="P127">
        <v>647</v>
      </c>
      <c r="Q127">
        <v>291</v>
      </c>
      <c r="R127">
        <v>123</v>
      </c>
      <c r="S127">
        <v>99</v>
      </c>
      <c r="T127">
        <v>133</v>
      </c>
      <c r="U127">
        <v>253</v>
      </c>
      <c r="V127">
        <v>1454</v>
      </c>
      <c r="W127">
        <v>2.19</v>
      </c>
      <c r="X127">
        <v>0.93</v>
      </c>
      <c r="Y127">
        <v>25</v>
      </c>
      <c r="Z127" t="s">
        <v>35</v>
      </c>
      <c r="AA127" s="1">
        <v>32936</v>
      </c>
      <c r="AB127" t="s">
        <v>47</v>
      </c>
      <c r="AC127">
        <v>2</v>
      </c>
      <c r="AD127">
        <v>197.5</v>
      </c>
      <c r="AE127" t="s">
        <v>20</v>
      </c>
      <c r="AF127" t="s">
        <v>92</v>
      </c>
      <c r="AG127">
        <v>103.5</v>
      </c>
      <c r="AH127">
        <v>26.534209260000001</v>
      </c>
    </row>
    <row r="128" spans="1:34" x14ac:dyDescent="0.2">
      <c r="A128" t="s">
        <v>262</v>
      </c>
      <c r="B128">
        <v>51</v>
      </c>
      <c r="C128">
        <v>864</v>
      </c>
      <c r="D128">
        <v>277</v>
      </c>
      <c r="E128">
        <v>110</v>
      </c>
      <c r="F128">
        <v>276</v>
      </c>
      <c r="G128">
        <v>39.9</v>
      </c>
      <c r="H128">
        <v>23</v>
      </c>
      <c r="I128">
        <v>59</v>
      </c>
      <c r="J128">
        <v>39</v>
      </c>
      <c r="K128">
        <v>34</v>
      </c>
      <c r="L128">
        <v>44</v>
      </c>
      <c r="M128">
        <v>77.3</v>
      </c>
      <c r="N128">
        <v>72</v>
      </c>
      <c r="O128">
        <v>151</v>
      </c>
      <c r="P128">
        <v>223</v>
      </c>
      <c r="Q128">
        <v>49</v>
      </c>
      <c r="R128">
        <v>21</v>
      </c>
      <c r="S128">
        <v>9</v>
      </c>
      <c r="T128">
        <v>28</v>
      </c>
      <c r="U128">
        <v>91</v>
      </c>
      <c r="V128">
        <v>375</v>
      </c>
      <c r="W128">
        <v>1.75</v>
      </c>
      <c r="X128">
        <v>0.75</v>
      </c>
      <c r="Y128">
        <v>34</v>
      </c>
      <c r="Z128" t="s">
        <v>35</v>
      </c>
      <c r="AA128" s="1">
        <v>29853</v>
      </c>
      <c r="AB128" t="s">
        <v>132</v>
      </c>
      <c r="AC128">
        <v>12</v>
      </c>
      <c r="AD128">
        <v>205</v>
      </c>
      <c r="AE128" t="s">
        <v>20</v>
      </c>
      <c r="AF128" t="s">
        <v>95</v>
      </c>
      <c r="AG128">
        <v>112.5</v>
      </c>
      <c r="AH128">
        <v>26.769779889999999</v>
      </c>
    </row>
    <row r="129" spans="1:34" x14ac:dyDescent="0.2">
      <c r="A129" t="s">
        <v>263</v>
      </c>
      <c r="B129">
        <v>9</v>
      </c>
      <c r="C129">
        <v>71</v>
      </c>
      <c r="D129">
        <v>17</v>
      </c>
      <c r="E129">
        <v>8</v>
      </c>
      <c r="F129">
        <v>19</v>
      </c>
      <c r="G129">
        <v>42.1</v>
      </c>
      <c r="H129">
        <v>0</v>
      </c>
      <c r="I129">
        <v>3</v>
      </c>
      <c r="J129">
        <v>0</v>
      </c>
      <c r="K129">
        <v>1</v>
      </c>
      <c r="L129">
        <v>2</v>
      </c>
      <c r="M129">
        <v>50</v>
      </c>
      <c r="N129">
        <v>7</v>
      </c>
      <c r="O129">
        <v>11</v>
      </c>
      <c r="P129">
        <v>18</v>
      </c>
      <c r="Q129">
        <v>2</v>
      </c>
      <c r="R129">
        <v>1</v>
      </c>
      <c r="S129">
        <v>0</v>
      </c>
      <c r="T129">
        <v>8</v>
      </c>
      <c r="U129">
        <v>7</v>
      </c>
      <c r="V129">
        <v>18</v>
      </c>
      <c r="W129">
        <v>0.25</v>
      </c>
      <c r="X129">
        <v>0.13</v>
      </c>
      <c r="Y129">
        <v>25</v>
      </c>
      <c r="Z129" t="s">
        <v>35</v>
      </c>
      <c r="AA129" s="1">
        <v>33066</v>
      </c>
      <c r="AB129" t="s">
        <v>62</v>
      </c>
      <c r="AC129" t="s">
        <v>44</v>
      </c>
      <c r="AD129">
        <v>202.5</v>
      </c>
      <c r="AE129" t="s">
        <v>20</v>
      </c>
      <c r="AF129" t="s">
        <v>151</v>
      </c>
      <c r="AG129">
        <v>110.25</v>
      </c>
      <c r="AH129">
        <v>26.8861454</v>
      </c>
    </row>
    <row r="130" spans="1:34" x14ac:dyDescent="0.2">
      <c r="A130" t="s">
        <v>264</v>
      </c>
      <c r="B130">
        <v>6</v>
      </c>
      <c r="C130">
        <v>123</v>
      </c>
      <c r="D130">
        <v>52</v>
      </c>
      <c r="E130">
        <v>18</v>
      </c>
      <c r="F130">
        <v>40</v>
      </c>
      <c r="G130">
        <v>45</v>
      </c>
      <c r="H130">
        <v>7</v>
      </c>
      <c r="I130">
        <v>11</v>
      </c>
      <c r="J130">
        <v>63.6</v>
      </c>
      <c r="K130">
        <v>9</v>
      </c>
      <c r="L130">
        <v>10</v>
      </c>
      <c r="M130">
        <v>90</v>
      </c>
      <c r="N130">
        <v>2</v>
      </c>
      <c r="O130">
        <v>10</v>
      </c>
      <c r="P130">
        <v>12</v>
      </c>
      <c r="Q130">
        <v>14</v>
      </c>
      <c r="R130">
        <v>3</v>
      </c>
      <c r="S130">
        <v>0</v>
      </c>
      <c r="T130">
        <v>12</v>
      </c>
      <c r="U130">
        <v>3</v>
      </c>
      <c r="V130">
        <v>46</v>
      </c>
      <c r="W130">
        <v>1.17</v>
      </c>
      <c r="X130">
        <v>0.25</v>
      </c>
      <c r="Y130">
        <v>26</v>
      </c>
      <c r="Z130" t="s">
        <v>35</v>
      </c>
      <c r="AA130" s="1">
        <v>32573</v>
      </c>
      <c r="AB130" t="s">
        <v>265</v>
      </c>
      <c r="AC130">
        <v>1</v>
      </c>
      <c r="AD130">
        <v>187.5</v>
      </c>
      <c r="AE130" t="s">
        <v>37</v>
      </c>
      <c r="AF130" t="s">
        <v>173</v>
      </c>
      <c r="AG130">
        <v>85.5</v>
      </c>
      <c r="AH130">
        <v>24.32</v>
      </c>
    </row>
    <row r="131" spans="1:34" x14ac:dyDescent="0.2">
      <c r="A131" t="s">
        <v>266</v>
      </c>
      <c r="B131">
        <v>41</v>
      </c>
      <c r="C131">
        <v>1223</v>
      </c>
      <c r="D131">
        <v>646</v>
      </c>
      <c r="E131">
        <v>251</v>
      </c>
      <c r="F131">
        <v>423</v>
      </c>
      <c r="G131">
        <v>59.3</v>
      </c>
      <c r="H131">
        <v>1</v>
      </c>
      <c r="I131">
        <v>2</v>
      </c>
      <c r="J131">
        <v>50</v>
      </c>
      <c r="K131">
        <v>143</v>
      </c>
      <c r="L131">
        <v>271</v>
      </c>
      <c r="M131">
        <v>52.8</v>
      </c>
      <c r="N131">
        <v>110</v>
      </c>
      <c r="O131">
        <v>321</v>
      </c>
      <c r="P131">
        <v>431</v>
      </c>
      <c r="Q131">
        <v>50</v>
      </c>
      <c r="R131">
        <v>28</v>
      </c>
      <c r="S131">
        <v>53</v>
      </c>
      <c r="T131">
        <v>115</v>
      </c>
      <c r="U131">
        <v>137</v>
      </c>
      <c r="V131">
        <v>793</v>
      </c>
      <c r="W131">
        <v>0.44</v>
      </c>
      <c r="X131">
        <v>0.24</v>
      </c>
      <c r="Y131">
        <v>30</v>
      </c>
      <c r="Z131" t="s">
        <v>35</v>
      </c>
      <c r="AA131" s="1">
        <v>31389</v>
      </c>
      <c r="AC131">
        <v>10</v>
      </c>
      <c r="AD131">
        <v>207.5</v>
      </c>
      <c r="AE131" t="s">
        <v>52</v>
      </c>
      <c r="AF131" t="s">
        <v>201</v>
      </c>
      <c r="AG131">
        <v>119.25</v>
      </c>
      <c r="AH131">
        <v>27.696327480000001</v>
      </c>
    </row>
    <row r="132" spans="1:34" x14ac:dyDescent="0.2">
      <c r="A132" t="s">
        <v>267</v>
      </c>
      <c r="B132">
        <v>29</v>
      </c>
      <c r="C132">
        <v>236</v>
      </c>
      <c r="D132">
        <v>90</v>
      </c>
      <c r="E132">
        <v>31</v>
      </c>
      <c r="F132">
        <v>67</v>
      </c>
      <c r="G132">
        <v>46.3</v>
      </c>
      <c r="H132">
        <v>3</v>
      </c>
      <c r="I132">
        <v>11</v>
      </c>
      <c r="J132">
        <v>27.3</v>
      </c>
      <c r="K132">
        <v>25</v>
      </c>
      <c r="L132">
        <v>33</v>
      </c>
      <c r="M132">
        <v>75.8</v>
      </c>
      <c r="N132">
        <v>18</v>
      </c>
      <c r="O132">
        <v>32</v>
      </c>
      <c r="P132">
        <v>50</v>
      </c>
      <c r="Q132">
        <v>9</v>
      </c>
      <c r="R132">
        <v>9</v>
      </c>
      <c r="S132">
        <v>6</v>
      </c>
      <c r="T132">
        <v>11</v>
      </c>
      <c r="U132">
        <v>40</v>
      </c>
      <c r="V132">
        <v>109</v>
      </c>
      <c r="W132">
        <v>0.82</v>
      </c>
      <c r="X132">
        <v>0.82</v>
      </c>
      <c r="Y132">
        <v>24</v>
      </c>
      <c r="Z132" t="s">
        <v>104</v>
      </c>
      <c r="AA132" s="1">
        <v>33439</v>
      </c>
      <c r="AB132" t="s">
        <v>160</v>
      </c>
      <c r="AC132" t="s">
        <v>44</v>
      </c>
      <c r="AD132">
        <v>207.5</v>
      </c>
      <c r="AE132" t="s">
        <v>20</v>
      </c>
      <c r="AF132" t="s">
        <v>76</v>
      </c>
      <c r="AG132">
        <v>108</v>
      </c>
      <c r="AH132">
        <v>25.083466399999999</v>
      </c>
    </row>
    <row r="133" spans="1:34" x14ac:dyDescent="0.2">
      <c r="A133" t="s">
        <v>268</v>
      </c>
      <c r="B133">
        <v>62</v>
      </c>
      <c r="C133">
        <v>1971</v>
      </c>
      <c r="D133">
        <v>1331</v>
      </c>
      <c r="E133">
        <v>509</v>
      </c>
      <c r="F133">
        <v>1084</v>
      </c>
      <c r="G133">
        <v>47</v>
      </c>
      <c r="H133">
        <v>29</v>
      </c>
      <c r="I133">
        <v>102</v>
      </c>
      <c r="J133">
        <v>28.4</v>
      </c>
      <c r="K133">
        <v>284</v>
      </c>
      <c r="L133">
        <v>370</v>
      </c>
      <c r="M133">
        <v>76.8</v>
      </c>
      <c r="N133">
        <v>58</v>
      </c>
      <c r="O133">
        <v>161</v>
      </c>
      <c r="P133">
        <v>219</v>
      </c>
      <c r="Q133">
        <v>299</v>
      </c>
      <c r="R133">
        <v>73</v>
      </c>
      <c r="S133">
        <v>21</v>
      </c>
      <c r="T133">
        <v>209</v>
      </c>
      <c r="U133">
        <v>105</v>
      </c>
      <c r="V133">
        <v>1073</v>
      </c>
      <c r="W133">
        <v>1.43</v>
      </c>
      <c r="X133">
        <v>0.35</v>
      </c>
    </row>
    <row r="134" spans="1:34" x14ac:dyDescent="0.2">
      <c r="A134" t="s">
        <v>269</v>
      </c>
      <c r="B134">
        <v>16</v>
      </c>
      <c r="C134">
        <v>143</v>
      </c>
      <c r="D134">
        <v>32</v>
      </c>
      <c r="E134">
        <v>12</v>
      </c>
      <c r="F134">
        <v>39</v>
      </c>
      <c r="G134">
        <v>30.8</v>
      </c>
      <c r="H134">
        <v>2</v>
      </c>
      <c r="I134">
        <v>4</v>
      </c>
      <c r="J134">
        <v>50</v>
      </c>
      <c r="K134">
        <v>6</v>
      </c>
      <c r="L134">
        <v>12</v>
      </c>
      <c r="M134">
        <v>50</v>
      </c>
      <c r="N134">
        <v>14</v>
      </c>
      <c r="O134">
        <v>14</v>
      </c>
      <c r="P134">
        <v>28</v>
      </c>
      <c r="Q134">
        <v>5</v>
      </c>
      <c r="R134">
        <v>4</v>
      </c>
      <c r="S134">
        <v>2</v>
      </c>
      <c r="T134">
        <v>5</v>
      </c>
      <c r="U134">
        <v>26</v>
      </c>
      <c r="V134">
        <v>33</v>
      </c>
      <c r="W134">
        <v>1</v>
      </c>
      <c r="X134">
        <v>0.8</v>
      </c>
      <c r="Y134">
        <v>34</v>
      </c>
      <c r="Z134" t="s">
        <v>35</v>
      </c>
      <c r="AA134" s="1">
        <v>29812</v>
      </c>
      <c r="AB134" t="s">
        <v>187</v>
      </c>
      <c r="AC134">
        <v>7</v>
      </c>
      <c r="AD134">
        <v>210</v>
      </c>
      <c r="AE134" t="s">
        <v>52</v>
      </c>
      <c r="AF134" t="s">
        <v>38</v>
      </c>
      <c r="AG134">
        <v>112.5</v>
      </c>
      <c r="AH134">
        <v>25.510204080000001</v>
      </c>
    </row>
    <row r="135" spans="1:34" x14ac:dyDescent="0.2">
      <c r="A135" t="s">
        <v>270</v>
      </c>
      <c r="B135">
        <v>10</v>
      </c>
      <c r="C135">
        <v>93</v>
      </c>
      <c r="D135">
        <v>27</v>
      </c>
      <c r="E135">
        <v>11</v>
      </c>
      <c r="F135">
        <v>30</v>
      </c>
      <c r="G135">
        <v>36.700000000000003</v>
      </c>
      <c r="H135">
        <v>4</v>
      </c>
      <c r="I135">
        <v>14</v>
      </c>
      <c r="J135">
        <v>28.6</v>
      </c>
      <c r="K135">
        <v>1</v>
      </c>
      <c r="L135">
        <v>4</v>
      </c>
      <c r="M135">
        <v>25</v>
      </c>
      <c r="N135">
        <v>1</v>
      </c>
      <c r="O135">
        <v>22</v>
      </c>
      <c r="P135">
        <v>23</v>
      </c>
      <c r="Q135">
        <v>3</v>
      </c>
      <c r="R135">
        <v>3</v>
      </c>
      <c r="S135">
        <v>4</v>
      </c>
      <c r="T135">
        <v>6</v>
      </c>
      <c r="U135">
        <v>12</v>
      </c>
      <c r="V135">
        <v>32</v>
      </c>
      <c r="W135">
        <v>0.5</v>
      </c>
      <c r="X135">
        <v>0.5</v>
      </c>
      <c r="Y135">
        <v>27</v>
      </c>
      <c r="Z135" t="s">
        <v>35</v>
      </c>
      <c r="AA135" s="1">
        <v>32159</v>
      </c>
      <c r="AB135" t="s">
        <v>271</v>
      </c>
      <c r="AC135">
        <v>5</v>
      </c>
      <c r="AD135">
        <v>205</v>
      </c>
      <c r="AE135" t="s">
        <v>20</v>
      </c>
      <c r="AF135" t="s">
        <v>57</v>
      </c>
      <c r="AG135">
        <v>101.25</v>
      </c>
      <c r="AH135">
        <v>24.092801900000001</v>
      </c>
    </row>
    <row r="136" spans="1:34" x14ac:dyDescent="0.2">
      <c r="A136" t="s">
        <v>272</v>
      </c>
      <c r="B136">
        <v>79</v>
      </c>
      <c r="C136">
        <v>1840</v>
      </c>
      <c r="D136">
        <v>656</v>
      </c>
      <c r="E136">
        <v>282</v>
      </c>
      <c r="F136">
        <v>469</v>
      </c>
      <c r="G136">
        <v>60.1</v>
      </c>
      <c r="H136">
        <v>0</v>
      </c>
      <c r="I136">
        <v>0</v>
      </c>
      <c r="J136">
        <v>0</v>
      </c>
      <c r="K136">
        <v>92</v>
      </c>
      <c r="L136">
        <v>189</v>
      </c>
      <c r="M136">
        <v>48.7</v>
      </c>
      <c r="N136">
        <v>230</v>
      </c>
      <c r="O136">
        <v>370</v>
      </c>
      <c r="P136">
        <v>600</v>
      </c>
      <c r="Q136">
        <v>94</v>
      </c>
      <c r="R136">
        <v>49</v>
      </c>
      <c r="S136">
        <v>98</v>
      </c>
      <c r="T136">
        <v>58</v>
      </c>
      <c r="U136">
        <v>202</v>
      </c>
      <c r="V136">
        <v>1155</v>
      </c>
      <c r="W136">
        <v>1.62</v>
      </c>
      <c r="X136">
        <v>0.85</v>
      </c>
      <c r="Y136">
        <v>26</v>
      </c>
      <c r="Z136" t="s">
        <v>35</v>
      </c>
      <c r="AA136" s="1">
        <v>32664</v>
      </c>
      <c r="AB136" t="s">
        <v>156</v>
      </c>
      <c r="AC136">
        <v>4</v>
      </c>
      <c r="AD136">
        <v>205</v>
      </c>
      <c r="AE136" t="s">
        <v>20</v>
      </c>
      <c r="AF136" t="s">
        <v>173</v>
      </c>
      <c r="AG136">
        <v>108</v>
      </c>
      <c r="AH136">
        <v>25.698988700000001</v>
      </c>
    </row>
    <row r="137" spans="1:34" x14ac:dyDescent="0.2">
      <c r="A137" t="s">
        <v>273</v>
      </c>
      <c r="B137">
        <v>33</v>
      </c>
      <c r="C137">
        <v>128</v>
      </c>
      <c r="D137">
        <v>29</v>
      </c>
      <c r="E137">
        <v>11</v>
      </c>
      <c r="F137">
        <v>24</v>
      </c>
      <c r="G137">
        <v>45.8</v>
      </c>
      <c r="H137">
        <v>0</v>
      </c>
      <c r="I137">
        <v>0</v>
      </c>
      <c r="J137">
        <v>0</v>
      </c>
      <c r="K137">
        <v>7</v>
      </c>
      <c r="L137">
        <v>9</v>
      </c>
      <c r="M137">
        <v>77.8</v>
      </c>
      <c r="N137">
        <v>7</v>
      </c>
      <c r="O137">
        <v>19</v>
      </c>
      <c r="P137">
        <v>26</v>
      </c>
      <c r="Q137">
        <v>8</v>
      </c>
      <c r="R137">
        <v>8</v>
      </c>
      <c r="S137">
        <v>7</v>
      </c>
      <c r="T137">
        <v>7</v>
      </c>
      <c r="U137">
        <v>20</v>
      </c>
      <c r="V137">
        <v>56</v>
      </c>
      <c r="W137">
        <v>1.1399999999999999</v>
      </c>
      <c r="X137">
        <v>1.1399999999999999</v>
      </c>
    </row>
    <row r="138" spans="1:34" x14ac:dyDescent="0.2">
      <c r="A138" t="s">
        <v>274</v>
      </c>
      <c r="B138">
        <v>82</v>
      </c>
      <c r="C138">
        <v>2489</v>
      </c>
      <c r="D138">
        <v>731</v>
      </c>
      <c r="E138">
        <v>301</v>
      </c>
      <c r="F138">
        <v>708</v>
      </c>
      <c r="G138">
        <v>42.5</v>
      </c>
      <c r="H138">
        <v>11</v>
      </c>
      <c r="I138">
        <v>42</v>
      </c>
      <c r="J138">
        <v>26.2</v>
      </c>
      <c r="K138">
        <v>118</v>
      </c>
      <c r="L138">
        <v>214</v>
      </c>
      <c r="M138">
        <v>55.1</v>
      </c>
      <c r="N138">
        <v>107</v>
      </c>
      <c r="O138">
        <v>242</v>
      </c>
      <c r="P138">
        <v>349</v>
      </c>
      <c r="Q138">
        <v>533</v>
      </c>
      <c r="R138">
        <v>142</v>
      </c>
      <c r="S138">
        <v>20</v>
      </c>
      <c r="T138">
        <v>203</v>
      </c>
      <c r="U138">
        <v>193</v>
      </c>
      <c r="V138">
        <v>1069</v>
      </c>
      <c r="W138">
        <v>2.63</v>
      </c>
      <c r="X138">
        <v>0.7</v>
      </c>
      <c r="Y138">
        <v>21</v>
      </c>
      <c r="Z138" t="s">
        <v>35</v>
      </c>
      <c r="AA138" s="1">
        <v>34387</v>
      </c>
      <c r="AB138" t="s">
        <v>275</v>
      </c>
      <c r="AC138" t="s">
        <v>44</v>
      </c>
      <c r="AD138">
        <v>190</v>
      </c>
      <c r="AE138" t="s">
        <v>37</v>
      </c>
      <c r="AF138" t="s">
        <v>45</v>
      </c>
      <c r="AG138">
        <v>83.25</v>
      </c>
      <c r="AH138">
        <v>23.060941830000001</v>
      </c>
    </row>
    <row r="139" spans="1:34" x14ac:dyDescent="0.2">
      <c r="A139" t="s">
        <v>276</v>
      </c>
      <c r="B139">
        <v>47</v>
      </c>
      <c r="C139">
        <v>924</v>
      </c>
      <c r="D139">
        <v>248</v>
      </c>
      <c r="E139">
        <v>81</v>
      </c>
      <c r="F139">
        <v>238</v>
      </c>
      <c r="G139">
        <v>34</v>
      </c>
      <c r="H139">
        <v>28</v>
      </c>
      <c r="I139">
        <v>90</v>
      </c>
      <c r="J139">
        <v>31.1</v>
      </c>
      <c r="K139">
        <v>58</v>
      </c>
      <c r="L139">
        <v>86</v>
      </c>
      <c r="M139">
        <v>67.400000000000006</v>
      </c>
      <c r="N139">
        <v>28</v>
      </c>
      <c r="O139">
        <v>122</v>
      </c>
      <c r="P139">
        <v>150</v>
      </c>
      <c r="Q139">
        <v>58</v>
      </c>
      <c r="R139">
        <v>56</v>
      </c>
      <c r="S139">
        <v>16</v>
      </c>
      <c r="T139">
        <v>67</v>
      </c>
      <c r="U139">
        <v>124</v>
      </c>
      <c r="V139">
        <v>276</v>
      </c>
      <c r="W139">
        <v>0.87</v>
      </c>
      <c r="X139">
        <v>0.84</v>
      </c>
    </row>
    <row r="140" spans="1:34" x14ac:dyDescent="0.2">
      <c r="A140" t="s">
        <v>277</v>
      </c>
      <c r="B140">
        <v>13</v>
      </c>
      <c r="C140">
        <v>119</v>
      </c>
      <c r="D140">
        <v>37</v>
      </c>
      <c r="E140">
        <v>14</v>
      </c>
      <c r="F140">
        <v>37</v>
      </c>
      <c r="G140">
        <v>37.799999999999997</v>
      </c>
      <c r="H140">
        <v>8</v>
      </c>
      <c r="I140">
        <v>18</v>
      </c>
      <c r="J140">
        <v>44.4</v>
      </c>
      <c r="K140">
        <v>1</v>
      </c>
      <c r="L140">
        <v>4</v>
      </c>
      <c r="M140">
        <v>25</v>
      </c>
      <c r="N140">
        <v>0</v>
      </c>
      <c r="O140">
        <v>8</v>
      </c>
      <c r="P140">
        <v>8</v>
      </c>
      <c r="Q140">
        <v>12</v>
      </c>
      <c r="R140">
        <v>4</v>
      </c>
      <c r="S140">
        <v>0</v>
      </c>
      <c r="T140">
        <v>4</v>
      </c>
      <c r="U140">
        <v>12</v>
      </c>
      <c r="V140">
        <v>31</v>
      </c>
      <c r="W140">
        <v>3</v>
      </c>
      <c r="X140">
        <v>1</v>
      </c>
    </row>
    <row r="141" spans="1:34" x14ac:dyDescent="0.2">
      <c r="A141" t="s">
        <v>278</v>
      </c>
      <c r="B141">
        <v>36</v>
      </c>
      <c r="C141">
        <v>486</v>
      </c>
      <c r="D141">
        <v>96</v>
      </c>
      <c r="E141">
        <v>42</v>
      </c>
      <c r="F141">
        <v>95</v>
      </c>
      <c r="G141">
        <v>44.2</v>
      </c>
      <c r="H141">
        <v>0</v>
      </c>
      <c r="I141">
        <v>1</v>
      </c>
      <c r="J141">
        <v>0</v>
      </c>
      <c r="K141">
        <v>12</v>
      </c>
      <c r="L141">
        <v>23</v>
      </c>
      <c r="M141">
        <v>52.2</v>
      </c>
      <c r="N141">
        <v>28</v>
      </c>
      <c r="O141">
        <v>72</v>
      </c>
      <c r="P141">
        <v>100</v>
      </c>
      <c r="Q141">
        <v>22</v>
      </c>
      <c r="R141">
        <v>17</v>
      </c>
      <c r="S141">
        <v>25</v>
      </c>
      <c r="T141">
        <v>18</v>
      </c>
      <c r="U141">
        <v>54</v>
      </c>
      <c r="V141">
        <v>178</v>
      </c>
      <c r="W141">
        <v>1.22</v>
      </c>
      <c r="X141">
        <v>0.94</v>
      </c>
      <c r="Y141">
        <v>36</v>
      </c>
      <c r="Z141" t="s">
        <v>35</v>
      </c>
      <c r="AA141" s="1">
        <v>28925</v>
      </c>
      <c r="AB141" t="s">
        <v>87</v>
      </c>
      <c r="AC141">
        <v>15</v>
      </c>
      <c r="AD141">
        <v>200</v>
      </c>
      <c r="AE141" t="s">
        <v>52</v>
      </c>
      <c r="AF141" t="s">
        <v>48</v>
      </c>
      <c r="AG141">
        <v>123.75</v>
      </c>
      <c r="AH141">
        <v>30.9375</v>
      </c>
    </row>
    <row r="142" spans="1:34" x14ac:dyDescent="0.2">
      <c r="A142" t="s">
        <v>279</v>
      </c>
      <c r="B142">
        <v>75</v>
      </c>
      <c r="C142">
        <v>2136</v>
      </c>
      <c r="D142">
        <v>1163</v>
      </c>
      <c r="E142">
        <v>482</v>
      </c>
      <c r="F142">
        <v>928</v>
      </c>
      <c r="G142">
        <v>51.9</v>
      </c>
      <c r="H142">
        <v>16</v>
      </c>
      <c r="I142">
        <v>45</v>
      </c>
      <c r="J142">
        <v>35.6</v>
      </c>
      <c r="K142">
        <v>183</v>
      </c>
      <c r="L142">
        <v>234</v>
      </c>
      <c r="M142">
        <v>78.2</v>
      </c>
      <c r="N142">
        <v>277</v>
      </c>
      <c r="O142">
        <v>394</v>
      </c>
      <c r="P142">
        <v>671</v>
      </c>
      <c r="Q142">
        <v>55</v>
      </c>
      <c r="R142">
        <v>36</v>
      </c>
      <c r="S142">
        <v>29</v>
      </c>
      <c r="T142">
        <v>145</v>
      </c>
      <c r="U142">
        <v>189</v>
      </c>
      <c r="V142">
        <v>1312</v>
      </c>
      <c r="W142">
        <v>0.38</v>
      </c>
      <c r="X142">
        <v>0.25</v>
      </c>
      <c r="Y142">
        <v>23</v>
      </c>
      <c r="Z142" t="s">
        <v>200</v>
      </c>
      <c r="AA142" s="1">
        <v>33744</v>
      </c>
      <c r="AC142">
        <v>3</v>
      </c>
      <c r="AD142">
        <v>207.5</v>
      </c>
      <c r="AE142" t="s">
        <v>52</v>
      </c>
      <c r="AF142" t="s">
        <v>97</v>
      </c>
      <c r="AG142">
        <v>110.25</v>
      </c>
      <c r="AH142">
        <v>25.606038609999999</v>
      </c>
    </row>
    <row r="143" spans="1:34" x14ac:dyDescent="0.2">
      <c r="A143" t="s">
        <v>280</v>
      </c>
      <c r="B143">
        <v>81</v>
      </c>
      <c r="C143">
        <v>2800</v>
      </c>
      <c r="D143">
        <v>1377</v>
      </c>
      <c r="E143">
        <v>468</v>
      </c>
      <c r="F143">
        <v>1046</v>
      </c>
      <c r="G143">
        <v>44.7</v>
      </c>
      <c r="H143">
        <v>88</v>
      </c>
      <c r="I143">
        <v>272</v>
      </c>
      <c r="J143">
        <v>32.4</v>
      </c>
      <c r="K143">
        <v>353</v>
      </c>
      <c r="L143">
        <v>441</v>
      </c>
      <c r="M143">
        <v>80</v>
      </c>
      <c r="N143">
        <v>72</v>
      </c>
      <c r="O143">
        <v>351</v>
      </c>
      <c r="P143">
        <v>423</v>
      </c>
      <c r="Q143">
        <v>493</v>
      </c>
      <c r="R143">
        <v>127</v>
      </c>
      <c r="S143">
        <v>45</v>
      </c>
      <c r="T143">
        <v>274</v>
      </c>
      <c r="U143">
        <v>189</v>
      </c>
      <c r="V143">
        <v>1525</v>
      </c>
      <c r="W143">
        <v>1.8</v>
      </c>
      <c r="X143">
        <v>0.46</v>
      </c>
      <c r="Y143">
        <v>26</v>
      </c>
      <c r="Z143" t="s">
        <v>35</v>
      </c>
      <c r="AA143" s="1">
        <v>32851</v>
      </c>
      <c r="AB143" t="s">
        <v>110</v>
      </c>
      <c r="AC143">
        <v>4</v>
      </c>
      <c r="AD143">
        <v>182.5</v>
      </c>
      <c r="AE143" t="s">
        <v>37</v>
      </c>
      <c r="AF143" t="s">
        <v>38</v>
      </c>
      <c r="AG143">
        <v>85.5</v>
      </c>
      <c r="AH143">
        <v>25.670857569999999</v>
      </c>
    </row>
    <row r="144" spans="1:34" x14ac:dyDescent="0.2">
      <c r="A144" t="s">
        <v>281</v>
      </c>
      <c r="B144">
        <v>61</v>
      </c>
      <c r="C144">
        <v>2018</v>
      </c>
      <c r="D144">
        <v>818</v>
      </c>
      <c r="E144">
        <v>285</v>
      </c>
      <c r="F144">
        <v>694</v>
      </c>
      <c r="G144">
        <v>41.1</v>
      </c>
      <c r="H144">
        <v>141</v>
      </c>
      <c r="I144">
        <v>315</v>
      </c>
      <c r="J144">
        <v>44.8</v>
      </c>
      <c r="K144">
        <v>107</v>
      </c>
      <c r="L144">
        <v>133</v>
      </c>
      <c r="M144">
        <v>80.5</v>
      </c>
      <c r="N144">
        <v>28</v>
      </c>
      <c r="O144">
        <v>131</v>
      </c>
      <c r="P144">
        <v>159</v>
      </c>
      <c r="Q144">
        <v>229</v>
      </c>
      <c r="R144">
        <v>50</v>
      </c>
      <c r="S144">
        <v>14</v>
      </c>
      <c r="T144">
        <v>122</v>
      </c>
      <c r="U144">
        <v>145</v>
      </c>
      <c r="V144">
        <v>713</v>
      </c>
      <c r="W144">
        <v>1.88</v>
      </c>
      <c r="X144">
        <v>0.41</v>
      </c>
      <c r="Y144">
        <v>27</v>
      </c>
      <c r="Z144" t="s">
        <v>35</v>
      </c>
      <c r="AA144" s="1">
        <v>32502</v>
      </c>
      <c r="AB144" t="s">
        <v>282</v>
      </c>
      <c r="AC144">
        <v>6</v>
      </c>
      <c r="AD144">
        <v>190</v>
      </c>
      <c r="AE144" t="s">
        <v>56</v>
      </c>
      <c r="AF144" t="s">
        <v>72</v>
      </c>
      <c r="AG144">
        <v>96.75</v>
      </c>
      <c r="AH144">
        <v>26.80055402</v>
      </c>
    </row>
    <row r="145" spans="1:34" x14ac:dyDescent="0.2">
      <c r="A145" t="s">
        <v>283</v>
      </c>
      <c r="B145">
        <v>43</v>
      </c>
      <c r="C145">
        <v>410</v>
      </c>
      <c r="D145">
        <v>146</v>
      </c>
      <c r="E145">
        <v>61</v>
      </c>
      <c r="F145">
        <v>162</v>
      </c>
      <c r="G145">
        <v>37.700000000000003</v>
      </c>
      <c r="H145">
        <v>14</v>
      </c>
      <c r="I145">
        <v>47</v>
      </c>
      <c r="J145">
        <v>29.8</v>
      </c>
      <c r="K145">
        <v>10</v>
      </c>
      <c r="L145">
        <v>12</v>
      </c>
      <c r="M145">
        <v>83.3</v>
      </c>
      <c r="N145">
        <v>7</v>
      </c>
      <c r="O145">
        <v>24</v>
      </c>
      <c r="P145">
        <v>31</v>
      </c>
      <c r="Q145">
        <v>39</v>
      </c>
      <c r="R145">
        <v>12</v>
      </c>
      <c r="S145">
        <v>0</v>
      </c>
      <c r="T145">
        <v>14</v>
      </c>
      <c r="U145">
        <v>26</v>
      </c>
      <c r="V145">
        <v>111</v>
      </c>
      <c r="W145">
        <v>2.79</v>
      </c>
      <c r="X145">
        <v>0.86</v>
      </c>
      <c r="Y145">
        <v>24</v>
      </c>
      <c r="Z145" t="s">
        <v>35</v>
      </c>
      <c r="AA145" s="1">
        <v>33367</v>
      </c>
      <c r="AB145" t="s">
        <v>284</v>
      </c>
      <c r="AC145" t="s">
        <v>44</v>
      </c>
      <c r="AD145">
        <v>190</v>
      </c>
      <c r="AE145" t="s">
        <v>37</v>
      </c>
      <c r="AF145" t="s">
        <v>218</v>
      </c>
      <c r="AG145">
        <v>83.25</v>
      </c>
      <c r="AH145">
        <v>23.060941830000001</v>
      </c>
    </row>
    <row r="146" spans="1:34" x14ac:dyDescent="0.2">
      <c r="A146" t="s">
        <v>285</v>
      </c>
      <c r="B146">
        <v>58</v>
      </c>
      <c r="C146">
        <v>1319</v>
      </c>
      <c r="D146">
        <v>669</v>
      </c>
      <c r="E146">
        <v>263</v>
      </c>
      <c r="F146">
        <v>557</v>
      </c>
      <c r="G146">
        <v>47.2</v>
      </c>
      <c r="H146">
        <v>74</v>
      </c>
      <c r="I146">
        <v>190</v>
      </c>
      <c r="J146">
        <v>38.9</v>
      </c>
      <c r="K146">
        <v>69</v>
      </c>
      <c r="L146">
        <v>107</v>
      </c>
      <c r="M146">
        <v>64.5</v>
      </c>
      <c r="N146">
        <v>80</v>
      </c>
      <c r="O146">
        <v>197</v>
      </c>
      <c r="P146">
        <v>277</v>
      </c>
      <c r="Q146">
        <v>56</v>
      </c>
      <c r="R146">
        <v>36</v>
      </c>
      <c r="S146">
        <v>19</v>
      </c>
      <c r="T146">
        <v>45</v>
      </c>
      <c r="U146">
        <v>149</v>
      </c>
      <c r="V146">
        <v>680</v>
      </c>
      <c r="W146">
        <v>1.24</v>
      </c>
      <c r="X146">
        <v>0.8</v>
      </c>
      <c r="Y146">
        <v>28</v>
      </c>
      <c r="Z146" t="s">
        <v>286</v>
      </c>
      <c r="AA146" s="1">
        <v>31912</v>
      </c>
      <c r="AC146">
        <v>6</v>
      </c>
      <c r="AD146">
        <v>205</v>
      </c>
      <c r="AE146" t="s">
        <v>20</v>
      </c>
      <c r="AF146" t="s">
        <v>287</v>
      </c>
      <c r="AG146">
        <v>105.75</v>
      </c>
      <c r="AH146">
        <v>25.1635931</v>
      </c>
    </row>
    <row r="147" spans="1:34" x14ac:dyDescent="0.2">
      <c r="A147" t="s">
        <v>288</v>
      </c>
      <c r="B147">
        <v>56</v>
      </c>
      <c r="C147">
        <v>504</v>
      </c>
      <c r="D147">
        <v>149</v>
      </c>
      <c r="E147">
        <v>62</v>
      </c>
      <c r="F147">
        <v>139</v>
      </c>
      <c r="G147">
        <v>44.6</v>
      </c>
      <c r="H147">
        <v>13</v>
      </c>
      <c r="I147">
        <v>38</v>
      </c>
      <c r="J147">
        <v>34.200000000000003</v>
      </c>
      <c r="K147">
        <v>12</v>
      </c>
      <c r="L147">
        <v>20</v>
      </c>
      <c r="M147">
        <v>60</v>
      </c>
      <c r="N147">
        <v>12</v>
      </c>
      <c r="O147">
        <v>34</v>
      </c>
      <c r="P147">
        <v>46</v>
      </c>
      <c r="Q147">
        <v>33</v>
      </c>
      <c r="R147">
        <v>20</v>
      </c>
      <c r="S147">
        <v>6</v>
      </c>
      <c r="T147">
        <v>14</v>
      </c>
      <c r="U147">
        <v>45</v>
      </c>
      <c r="V147">
        <v>155</v>
      </c>
      <c r="W147">
        <v>2.36</v>
      </c>
      <c r="X147">
        <v>1.43</v>
      </c>
      <c r="Y147">
        <v>26</v>
      </c>
      <c r="Z147" t="s">
        <v>35</v>
      </c>
      <c r="AA147" s="1">
        <v>32567</v>
      </c>
      <c r="AB147" t="s">
        <v>170</v>
      </c>
      <c r="AC147">
        <v>3</v>
      </c>
      <c r="AD147">
        <v>190</v>
      </c>
      <c r="AE147" t="s">
        <v>56</v>
      </c>
      <c r="AF147" t="s">
        <v>41</v>
      </c>
      <c r="AG147">
        <v>85.95</v>
      </c>
      <c r="AH147">
        <v>23.808864270000001</v>
      </c>
    </row>
    <row r="148" spans="1:34" x14ac:dyDescent="0.2">
      <c r="A148" t="s">
        <v>289</v>
      </c>
      <c r="B148">
        <v>58</v>
      </c>
      <c r="C148">
        <v>1661</v>
      </c>
      <c r="D148">
        <v>698</v>
      </c>
      <c r="E148">
        <v>253</v>
      </c>
      <c r="F148">
        <v>575</v>
      </c>
      <c r="G148">
        <v>44</v>
      </c>
      <c r="H148">
        <v>85</v>
      </c>
      <c r="I148">
        <v>225</v>
      </c>
      <c r="J148">
        <v>37.799999999999997</v>
      </c>
      <c r="K148">
        <v>107</v>
      </c>
      <c r="L148">
        <v>147</v>
      </c>
      <c r="M148">
        <v>72.8</v>
      </c>
      <c r="N148">
        <v>28</v>
      </c>
      <c r="O148">
        <v>125</v>
      </c>
      <c r="P148">
        <v>153</v>
      </c>
      <c r="Q148">
        <v>120</v>
      </c>
      <c r="R148">
        <v>40</v>
      </c>
      <c r="S148">
        <v>2</v>
      </c>
      <c r="T148">
        <v>82</v>
      </c>
      <c r="U148">
        <v>116</v>
      </c>
      <c r="V148">
        <v>569</v>
      </c>
      <c r="W148">
        <v>1.46</v>
      </c>
      <c r="X148">
        <v>0.49</v>
      </c>
      <c r="Y148">
        <v>23</v>
      </c>
      <c r="Z148" t="s">
        <v>71</v>
      </c>
      <c r="AA148" s="1">
        <v>33906</v>
      </c>
      <c r="AC148">
        <v>2</v>
      </c>
      <c r="AD148">
        <v>197.5</v>
      </c>
      <c r="AE148" t="s">
        <v>56</v>
      </c>
      <c r="AF148" t="s">
        <v>45</v>
      </c>
      <c r="AG148">
        <v>92.25</v>
      </c>
      <c r="AH148">
        <v>23.650056079999999</v>
      </c>
    </row>
    <row r="149" spans="1:34" x14ac:dyDescent="0.2">
      <c r="A149" t="s">
        <v>290</v>
      </c>
      <c r="B149">
        <v>82</v>
      </c>
      <c r="C149">
        <v>2260</v>
      </c>
      <c r="D149">
        <v>779</v>
      </c>
      <c r="E149">
        <v>320</v>
      </c>
      <c r="F149">
        <v>746</v>
      </c>
      <c r="G149">
        <v>42.9</v>
      </c>
      <c r="H149">
        <v>33</v>
      </c>
      <c r="I149">
        <v>119</v>
      </c>
      <c r="J149">
        <v>27.7</v>
      </c>
      <c r="K149">
        <v>106</v>
      </c>
      <c r="L149">
        <v>141</v>
      </c>
      <c r="M149">
        <v>75.2</v>
      </c>
      <c r="N149">
        <v>40</v>
      </c>
      <c r="O149">
        <v>377</v>
      </c>
      <c r="P149">
        <v>417</v>
      </c>
      <c r="Q149">
        <v>449</v>
      </c>
      <c r="R149">
        <v>83</v>
      </c>
      <c r="S149">
        <v>19</v>
      </c>
      <c r="T149">
        <v>198</v>
      </c>
      <c r="U149">
        <v>180</v>
      </c>
      <c r="V149">
        <v>1088</v>
      </c>
      <c r="W149">
        <v>2.27</v>
      </c>
      <c r="X149">
        <v>0.42</v>
      </c>
      <c r="Y149">
        <v>26</v>
      </c>
      <c r="Z149" t="s">
        <v>291</v>
      </c>
      <c r="AA149" s="1">
        <v>32802</v>
      </c>
      <c r="AB149" t="s">
        <v>292</v>
      </c>
      <c r="AC149">
        <v>1</v>
      </c>
      <c r="AD149">
        <v>207.5</v>
      </c>
      <c r="AE149" t="s">
        <v>52</v>
      </c>
      <c r="AF149" t="s">
        <v>92</v>
      </c>
      <c r="AG149">
        <v>114.75</v>
      </c>
      <c r="AH149">
        <v>26.65118305</v>
      </c>
    </row>
    <row r="150" spans="1:34" x14ac:dyDescent="0.2">
      <c r="A150" t="s">
        <v>293</v>
      </c>
      <c r="B150">
        <v>46</v>
      </c>
      <c r="C150">
        <v>504</v>
      </c>
      <c r="D150">
        <v>201</v>
      </c>
      <c r="E150">
        <v>76</v>
      </c>
      <c r="F150">
        <v>139</v>
      </c>
      <c r="G150">
        <v>54.7</v>
      </c>
      <c r="H150">
        <v>0</v>
      </c>
      <c r="I150">
        <v>0</v>
      </c>
      <c r="J150">
        <v>0</v>
      </c>
      <c r="K150">
        <v>49</v>
      </c>
      <c r="L150">
        <v>78</v>
      </c>
      <c r="M150">
        <v>62.8</v>
      </c>
      <c r="N150">
        <v>60</v>
      </c>
      <c r="O150">
        <v>95</v>
      </c>
      <c r="P150">
        <v>155</v>
      </c>
      <c r="Q150">
        <v>9</v>
      </c>
      <c r="R150">
        <v>7</v>
      </c>
      <c r="S150">
        <v>42</v>
      </c>
      <c r="T150">
        <v>32</v>
      </c>
      <c r="U150">
        <v>77</v>
      </c>
      <c r="V150">
        <v>290</v>
      </c>
      <c r="W150">
        <v>0.28000000000000003</v>
      </c>
      <c r="X150">
        <v>0.22</v>
      </c>
    </row>
    <row r="151" spans="1:34" x14ac:dyDescent="0.2">
      <c r="A151" t="s">
        <v>294</v>
      </c>
      <c r="B151">
        <v>14</v>
      </c>
      <c r="C151">
        <v>200</v>
      </c>
      <c r="D151">
        <v>45</v>
      </c>
      <c r="E151">
        <v>17</v>
      </c>
      <c r="F151">
        <v>63</v>
      </c>
      <c r="G151">
        <v>27</v>
      </c>
      <c r="H151">
        <v>10</v>
      </c>
      <c r="I151">
        <v>45</v>
      </c>
      <c r="J151">
        <v>22.2</v>
      </c>
      <c r="K151">
        <v>1</v>
      </c>
      <c r="L151">
        <v>4</v>
      </c>
      <c r="M151">
        <v>25</v>
      </c>
      <c r="N151">
        <v>3</v>
      </c>
      <c r="O151">
        <v>14</v>
      </c>
      <c r="P151">
        <v>17</v>
      </c>
      <c r="Q151">
        <v>15</v>
      </c>
      <c r="R151">
        <v>9</v>
      </c>
      <c r="S151">
        <v>5</v>
      </c>
      <c r="T151">
        <v>10</v>
      </c>
      <c r="U151">
        <v>20</v>
      </c>
      <c r="V151">
        <v>32</v>
      </c>
      <c r="W151">
        <v>1.5</v>
      </c>
      <c r="X151">
        <v>0.9</v>
      </c>
      <c r="Y151">
        <v>34</v>
      </c>
      <c r="Z151" t="s">
        <v>50</v>
      </c>
      <c r="AA151" s="1">
        <v>29951</v>
      </c>
      <c r="AB151" t="s">
        <v>271</v>
      </c>
      <c r="AC151">
        <v>9</v>
      </c>
      <c r="AD151">
        <v>197.5</v>
      </c>
      <c r="AE151" t="s">
        <v>75</v>
      </c>
      <c r="AF151" t="s">
        <v>201</v>
      </c>
      <c r="AG151">
        <v>87.75</v>
      </c>
      <c r="AH151">
        <v>22.496394810000002</v>
      </c>
    </row>
    <row r="152" spans="1:34" x14ac:dyDescent="0.2">
      <c r="A152" t="s">
        <v>295</v>
      </c>
      <c r="B152">
        <v>41</v>
      </c>
      <c r="C152">
        <v>540</v>
      </c>
      <c r="D152">
        <v>93</v>
      </c>
      <c r="E152">
        <v>40</v>
      </c>
      <c r="F152">
        <v>78</v>
      </c>
      <c r="G152">
        <v>51.3</v>
      </c>
      <c r="H152">
        <v>0</v>
      </c>
      <c r="I152">
        <v>5</v>
      </c>
      <c r="J152">
        <v>0</v>
      </c>
      <c r="K152">
        <v>13</v>
      </c>
      <c r="L152">
        <v>27</v>
      </c>
      <c r="M152">
        <v>48.1</v>
      </c>
      <c r="N152">
        <v>78</v>
      </c>
      <c r="O152">
        <v>98</v>
      </c>
      <c r="P152">
        <v>176</v>
      </c>
      <c r="Q152">
        <v>28</v>
      </c>
      <c r="R152">
        <v>17</v>
      </c>
      <c r="S152">
        <v>16</v>
      </c>
      <c r="T152">
        <v>17</v>
      </c>
      <c r="U152">
        <v>96</v>
      </c>
      <c r="V152">
        <v>261</v>
      </c>
      <c r="W152">
        <v>1.65</v>
      </c>
      <c r="X152">
        <v>1</v>
      </c>
      <c r="Y152">
        <v>24</v>
      </c>
      <c r="Z152" t="s">
        <v>286</v>
      </c>
      <c r="AA152" s="1">
        <v>33459</v>
      </c>
      <c r="AC152" t="s">
        <v>44</v>
      </c>
      <c r="AD152">
        <v>205</v>
      </c>
      <c r="AE152" t="s">
        <v>20</v>
      </c>
      <c r="AF152" t="s">
        <v>151</v>
      </c>
      <c r="AG152">
        <v>108</v>
      </c>
      <c r="AH152">
        <v>25.698988700000001</v>
      </c>
    </row>
    <row r="153" spans="1:34" x14ac:dyDescent="0.2">
      <c r="A153" t="s">
        <v>296</v>
      </c>
      <c r="B153">
        <v>4</v>
      </c>
      <c r="C153">
        <v>43</v>
      </c>
      <c r="D153">
        <v>6</v>
      </c>
      <c r="E153">
        <v>3</v>
      </c>
      <c r="F153">
        <v>20</v>
      </c>
      <c r="G153">
        <v>15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13</v>
      </c>
      <c r="R153">
        <v>2</v>
      </c>
      <c r="S153">
        <v>0</v>
      </c>
      <c r="T153">
        <v>2</v>
      </c>
      <c r="U153">
        <v>1</v>
      </c>
      <c r="V153">
        <v>3</v>
      </c>
      <c r="W153">
        <v>6.5</v>
      </c>
      <c r="X153">
        <v>1</v>
      </c>
      <c r="Y153">
        <v>27</v>
      </c>
      <c r="Z153" t="s">
        <v>297</v>
      </c>
      <c r="AA153" s="1">
        <v>32206</v>
      </c>
      <c r="AB153" t="s">
        <v>198</v>
      </c>
      <c r="AC153">
        <v>1</v>
      </c>
      <c r="AD153">
        <v>187.5</v>
      </c>
      <c r="AE153" t="s">
        <v>37</v>
      </c>
      <c r="AF153" t="s">
        <v>72</v>
      </c>
      <c r="AG153">
        <v>85.95</v>
      </c>
      <c r="AH153">
        <v>24.448</v>
      </c>
    </row>
    <row r="154" spans="1:34" x14ac:dyDescent="0.2">
      <c r="A154" t="s">
        <v>298</v>
      </c>
      <c r="B154">
        <v>52</v>
      </c>
      <c r="C154">
        <v>736</v>
      </c>
      <c r="D154">
        <v>204</v>
      </c>
      <c r="E154">
        <v>68</v>
      </c>
      <c r="F154">
        <v>170</v>
      </c>
      <c r="G154">
        <v>40</v>
      </c>
      <c r="H154">
        <v>33</v>
      </c>
      <c r="I154">
        <v>88</v>
      </c>
      <c r="J154">
        <v>37.5</v>
      </c>
      <c r="K154">
        <v>35</v>
      </c>
      <c r="L154">
        <v>48</v>
      </c>
      <c r="M154">
        <v>72.900000000000006</v>
      </c>
      <c r="N154">
        <v>24</v>
      </c>
      <c r="O154">
        <v>66</v>
      </c>
      <c r="P154">
        <v>90</v>
      </c>
      <c r="Q154">
        <v>56</v>
      </c>
      <c r="R154">
        <v>42</v>
      </c>
      <c r="S154">
        <v>9</v>
      </c>
      <c r="T154">
        <v>34</v>
      </c>
      <c r="U154">
        <v>76</v>
      </c>
      <c r="V154">
        <v>252</v>
      </c>
      <c r="W154">
        <v>1.65</v>
      </c>
      <c r="X154">
        <v>1.24</v>
      </c>
      <c r="Y154">
        <v>29</v>
      </c>
      <c r="Z154" t="s">
        <v>35</v>
      </c>
      <c r="AA154" s="1">
        <v>31540</v>
      </c>
      <c r="AB154" t="s">
        <v>148</v>
      </c>
      <c r="AC154">
        <v>4</v>
      </c>
      <c r="AD154">
        <v>195</v>
      </c>
      <c r="AE154" t="s">
        <v>56</v>
      </c>
      <c r="AF154" t="s">
        <v>95</v>
      </c>
      <c r="AG154">
        <v>87.75</v>
      </c>
      <c r="AH154">
        <v>23.07692308</v>
      </c>
    </row>
    <row r="155" spans="1:34" x14ac:dyDescent="0.2">
      <c r="A155" t="s">
        <v>299</v>
      </c>
      <c r="B155">
        <v>55</v>
      </c>
      <c r="C155">
        <v>719</v>
      </c>
      <c r="D155">
        <v>188</v>
      </c>
      <c r="E155">
        <v>66</v>
      </c>
      <c r="F155">
        <v>217</v>
      </c>
      <c r="G155">
        <v>30.4</v>
      </c>
      <c r="H155">
        <v>21</v>
      </c>
      <c r="I155">
        <v>103</v>
      </c>
      <c r="J155">
        <v>20.399999999999999</v>
      </c>
      <c r="K155">
        <v>35</v>
      </c>
      <c r="L155">
        <v>47</v>
      </c>
      <c r="M155">
        <v>74.5</v>
      </c>
      <c r="N155">
        <v>21</v>
      </c>
      <c r="O155">
        <v>43</v>
      </c>
      <c r="P155">
        <v>64</v>
      </c>
      <c r="Q155">
        <v>29</v>
      </c>
      <c r="R155">
        <v>39</v>
      </c>
      <c r="S155">
        <v>7</v>
      </c>
      <c r="T155">
        <v>38</v>
      </c>
      <c r="U155">
        <v>71</v>
      </c>
      <c r="V155">
        <v>126</v>
      </c>
      <c r="W155">
        <v>0.76</v>
      </c>
      <c r="X155">
        <v>1.03</v>
      </c>
      <c r="Y155">
        <v>21</v>
      </c>
      <c r="Z155" t="s">
        <v>35</v>
      </c>
      <c r="AA155" s="1">
        <v>34591</v>
      </c>
      <c r="AB155" t="s">
        <v>47</v>
      </c>
      <c r="AC155" t="s">
        <v>44</v>
      </c>
      <c r="AD155">
        <v>190</v>
      </c>
      <c r="AE155" t="s">
        <v>56</v>
      </c>
      <c r="AF155" t="s">
        <v>218</v>
      </c>
      <c r="AG155">
        <v>94.5</v>
      </c>
      <c r="AH155">
        <v>26.177285319999999</v>
      </c>
    </row>
    <row r="156" spans="1:34" x14ac:dyDescent="0.2">
      <c r="A156" t="s">
        <v>300</v>
      </c>
      <c r="B156">
        <v>54</v>
      </c>
      <c r="C156">
        <v>1192</v>
      </c>
      <c r="D156">
        <v>543</v>
      </c>
      <c r="E156">
        <v>188</v>
      </c>
      <c r="F156">
        <v>503</v>
      </c>
      <c r="G156">
        <v>37.4</v>
      </c>
      <c r="H156">
        <v>50</v>
      </c>
      <c r="I156">
        <v>164</v>
      </c>
      <c r="J156">
        <v>30.5</v>
      </c>
      <c r="K156">
        <v>117</v>
      </c>
      <c r="L156">
        <v>135</v>
      </c>
      <c r="M156">
        <v>86.7</v>
      </c>
      <c r="N156">
        <v>14</v>
      </c>
      <c r="O156">
        <v>115</v>
      </c>
      <c r="P156">
        <v>129</v>
      </c>
      <c r="Q156">
        <v>100</v>
      </c>
      <c r="R156">
        <v>23</v>
      </c>
      <c r="S156">
        <v>1</v>
      </c>
      <c r="T156">
        <v>65</v>
      </c>
      <c r="U156">
        <v>88</v>
      </c>
      <c r="V156">
        <v>398</v>
      </c>
      <c r="W156">
        <v>1.54</v>
      </c>
      <c r="X156">
        <v>0.35</v>
      </c>
      <c r="Y156">
        <v>31</v>
      </c>
      <c r="Z156" t="s">
        <v>35</v>
      </c>
      <c r="AA156" s="1">
        <v>30958</v>
      </c>
      <c r="AB156" t="s">
        <v>301</v>
      </c>
      <c r="AC156">
        <v>4</v>
      </c>
      <c r="AD156">
        <v>190</v>
      </c>
      <c r="AE156" t="s">
        <v>56</v>
      </c>
      <c r="AF156" t="s">
        <v>2</v>
      </c>
      <c r="AG156">
        <v>94.5</v>
      </c>
      <c r="AH156">
        <v>26.177285319999999</v>
      </c>
    </row>
    <row r="157" spans="1:34" x14ac:dyDescent="0.2">
      <c r="A157" t="s">
        <v>302</v>
      </c>
      <c r="B157">
        <v>43</v>
      </c>
      <c r="C157">
        <v>1267</v>
      </c>
      <c r="D157">
        <v>692</v>
      </c>
      <c r="E157">
        <v>255</v>
      </c>
      <c r="F157">
        <v>535</v>
      </c>
      <c r="G157">
        <v>47.7</v>
      </c>
      <c r="H157">
        <v>69</v>
      </c>
      <c r="I157">
        <v>193</v>
      </c>
      <c r="J157">
        <v>35.799999999999997</v>
      </c>
      <c r="K157">
        <v>113</v>
      </c>
      <c r="L157">
        <v>143</v>
      </c>
      <c r="M157">
        <v>79</v>
      </c>
      <c r="N157">
        <v>25</v>
      </c>
      <c r="O157">
        <v>154</v>
      </c>
      <c r="P157">
        <v>179</v>
      </c>
      <c r="Q157">
        <v>220</v>
      </c>
      <c r="R157">
        <v>44</v>
      </c>
      <c r="S157">
        <v>14</v>
      </c>
      <c r="T157">
        <v>69</v>
      </c>
      <c r="U157">
        <v>111</v>
      </c>
      <c r="V157">
        <v>770</v>
      </c>
      <c r="W157">
        <v>3.19</v>
      </c>
      <c r="X157">
        <v>0.64</v>
      </c>
      <c r="Y157">
        <v>29</v>
      </c>
      <c r="Z157" t="s">
        <v>35</v>
      </c>
      <c r="AA157" s="1">
        <v>31536</v>
      </c>
      <c r="AB157" t="s">
        <v>303</v>
      </c>
      <c r="AC157">
        <v>6</v>
      </c>
      <c r="AD157">
        <v>187.5</v>
      </c>
      <c r="AE157" t="s">
        <v>37</v>
      </c>
      <c r="AF157" t="s">
        <v>167</v>
      </c>
      <c r="AG157">
        <v>84.6</v>
      </c>
      <c r="AH157">
        <v>24.064</v>
      </c>
    </row>
    <row r="158" spans="1:34" x14ac:dyDescent="0.2">
      <c r="A158" t="s">
        <v>304</v>
      </c>
      <c r="B158">
        <v>74</v>
      </c>
      <c r="C158">
        <v>1446</v>
      </c>
      <c r="D158">
        <v>884</v>
      </c>
      <c r="E158">
        <v>324</v>
      </c>
      <c r="F158">
        <v>778</v>
      </c>
      <c r="G158">
        <v>41.6</v>
      </c>
      <c r="H158">
        <v>137</v>
      </c>
      <c r="I158">
        <v>387</v>
      </c>
      <c r="J158">
        <v>35.4</v>
      </c>
      <c r="K158">
        <v>99</v>
      </c>
      <c r="L158">
        <v>120</v>
      </c>
      <c r="M158">
        <v>82.5</v>
      </c>
      <c r="N158">
        <v>33</v>
      </c>
      <c r="O158">
        <v>153</v>
      </c>
      <c r="P158">
        <v>186</v>
      </c>
      <c r="Q158">
        <v>91</v>
      </c>
      <c r="R158">
        <v>42</v>
      </c>
      <c r="S158">
        <v>12</v>
      </c>
      <c r="T158">
        <v>104</v>
      </c>
      <c r="U158">
        <v>145</v>
      </c>
      <c r="V158">
        <v>636</v>
      </c>
      <c r="W158">
        <v>0.88</v>
      </c>
      <c r="X158">
        <v>0.4</v>
      </c>
      <c r="Y158">
        <v>29</v>
      </c>
      <c r="Z158" t="s">
        <v>35</v>
      </c>
      <c r="AA158" s="1">
        <v>31438</v>
      </c>
      <c r="AC158">
        <v>7</v>
      </c>
      <c r="AD158">
        <v>197.5</v>
      </c>
      <c r="AE158" t="s">
        <v>56</v>
      </c>
      <c r="AF158" t="s">
        <v>38</v>
      </c>
      <c r="AG158">
        <v>92.25</v>
      </c>
      <c r="AH158">
        <v>23.650056079999999</v>
      </c>
    </row>
    <row r="159" spans="1:34" x14ac:dyDescent="0.2">
      <c r="A159" t="s">
        <v>305</v>
      </c>
      <c r="B159">
        <v>80</v>
      </c>
      <c r="C159">
        <v>2315</v>
      </c>
      <c r="D159">
        <v>969</v>
      </c>
      <c r="E159">
        <v>370</v>
      </c>
      <c r="F159">
        <v>847</v>
      </c>
      <c r="G159">
        <v>43.7</v>
      </c>
      <c r="H159">
        <v>45</v>
      </c>
      <c r="I159">
        <v>136</v>
      </c>
      <c r="J159">
        <v>33.1</v>
      </c>
      <c r="K159">
        <v>184</v>
      </c>
      <c r="L159">
        <v>217</v>
      </c>
      <c r="M159">
        <v>84.8</v>
      </c>
      <c r="N159">
        <v>36</v>
      </c>
      <c r="O159">
        <v>237</v>
      </c>
      <c r="P159">
        <v>273</v>
      </c>
      <c r="Q159">
        <v>206</v>
      </c>
      <c r="R159">
        <v>51</v>
      </c>
      <c r="S159">
        <v>22</v>
      </c>
      <c r="T159">
        <v>110</v>
      </c>
      <c r="U159">
        <v>135</v>
      </c>
      <c r="V159">
        <v>901</v>
      </c>
      <c r="W159">
        <v>1.87</v>
      </c>
      <c r="X159">
        <v>0.46</v>
      </c>
      <c r="Y159">
        <v>28</v>
      </c>
      <c r="Z159" t="s">
        <v>35</v>
      </c>
      <c r="AA159" s="1">
        <v>32120</v>
      </c>
      <c r="AB159" t="s">
        <v>87</v>
      </c>
      <c r="AC159">
        <v>5</v>
      </c>
      <c r="AD159">
        <v>192.5</v>
      </c>
      <c r="AE159" t="s">
        <v>56</v>
      </c>
      <c r="AF159" t="s">
        <v>54</v>
      </c>
      <c r="AG159">
        <v>96.75</v>
      </c>
      <c r="AH159">
        <v>26.108955980000001</v>
      </c>
    </row>
    <row r="160" spans="1:34" x14ac:dyDescent="0.2">
      <c r="A160" t="s">
        <v>306</v>
      </c>
      <c r="B160">
        <v>32</v>
      </c>
      <c r="C160">
        <v>286</v>
      </c>
      <c r="D160">
        <v>35</v>
      </c>
      <c r="E160">
        <v>14</v>
      </c>
      <c r="F160">
        <v>34</v>
      </c>
      <c r="G160">
        <v>41.2</v>
      </c>
      <c r="H160">
        <v>1</v>
      </c>
      <c r="I160">
        <v>3</v>
      </c>
      <c r="J160">
        <v>33.299999999999997</v>
      </c>
      <c r="K160">
        <v>6</v>
      </c>
      <c r="L160">
        <v>15</v>
      </c>
      <c r="M160">
        <v>40</v>
      </c>
      <c r="N160">
        <v>17</v>
      </c>
      <c r="O160">
        <v>40</v>
      </c>
      <c r="P160">
        <v>57</v>
      </c>
      <c r="Q160">
        <v>11</v>
      </c>
      <c r="R160">
        <v>15</v>
      </c>
      <c r="S160">
        <v>4</v>
      </c>
      <c r="T160">
        <v>18</v>
      </c>
      <c r="U160">
        <v>19</v>
      </c>
      <c r="V160">
        <v>75</v>
      </c>
      <c r="W160">
        <v>0.61</v>
      </c>
      <c r="X160">
        <v>0.83</v>
      </c>
    </row>
    <row r="161" spans="1:34" x14ac:dyDescent="0.2">
      <c r="A161" t="s">
        <v>307</v>
      </c>
      <c r="B161">
        <v>81</v>
      </c>
      <c r="C161">
        <v>2541</v>
      </c>
      <c r="D161">
        <v>1030</v>
      </c>
      <c r="E161">
        <v>383</v>
      </c>
      <c r="F161">
        <v>780</v>
      </c>
      <c r="G161">
        <v>49.1</v>
      </c>
      <c r="H161">
        <v>7</v>
      </c>
      <c r="I161">
        <v>44</v>
      </c>
      <c r="J161">
        <v>15.9</v>
      </c>
      <c r="K161">
        <v>257</v>
      </c>
      <c r="L161">
        <v>347</v>
      </c>
      <c r="M161">
        <v>74.099999999999994</v>
      </c>
      <c r="N161">
        <v>100</v>
      </c>
      <c r="O161">
        <v>442</v>
      </c>
      <c r="P161">
        <v>542</v>
      </c>
      <c r="Q161">
        <v>207</v>
      </c>
      <c r="R161">
        <v>73</v>
      </c>
      <c r="S161">
        <v>85</v>
      </c>
      <c r="T161">
        <v>173</v>
      </c>
      <c r="U161">
        <v>254</v>
      </c>
      <c r="V161">
        <v>1277</v>
      </c>
      <c r="W161">
        <v>1.2</v>
      </c>
      <c r="X161">
        <v>0.42</v>
      </c>
      <c r="Y161">
        <v>21</v>
      </c>
      <c r="Z161" t="s">
        <v>308</v>
      </c>
      <c r="AA161" s="1">
        <v>34674</v>
      </c>
      <c r="AC161">
        <v>1</v>
      </c>
      <c r="AD161">
        <v>207.5</v>
      </c>
      <c r="AE161" t="s">
        <v>56</v>
      </c>
      <c r="AF161" t="s">
        <v>287</v>
      </c>
      <c r="AG161">
        <v>99.9</v>
      </c>
      <c r="AH161">
        <v>23.20220642</v>
      </c>
    </row>
    <row r="162" spans="1:34" x14ac:dyDescent="0.2">
      <c r="A162" t="s">
        <v>309</v>
      </c>
      <c r="B162">
        <v>21</v>
      </c>
      <c r="C162">
        <v>209</v>
      </c>
      <c r="D162">
        <v>105</v>
      </c>
      <c r="E162">
        <v>43</v>
      </c>
      <c r="F162">
        <v>89</v>
      </c>
      <c r="G162">
        <v>48.3</v>
      </c>
      <c r="H162">
        <v>18</v>
      </c>
      <c r="I162">
        <v>40</v>
      </c>
      <c r="J162">
        <v>45</v>
      </c>
      <c r="K162">
        <v>1</v>
      </c>
      <c r="L162">
        <v>1</v>
      </c>
      <c r="M162">
        <v>100</v>
      </c>
      <c r="N162">
        <v>3</v>
      </c>
      <c r="O162">
        <v>26</v>
      </c>
      <c r="P162">
        <v>29</v>
      </c>
      <c r="Q162">
        <v>9</v>
      </c>
      <c r="R162">
        <v>2</v>
      </c>
      <c r="S162">
        <v>7</v>
      </c>
      <c r="T162">
        <v>9</v>
      </c>
      <c r="U162">
        <v>15</v>
      </c>
      <c r="V162">
        <v>97</v>
      </c>
      <c r="W162">
        <v>1</v>
      </c>
      <c r="X162">
        <v>0.22</v>
      </c>
    </row>
    <row r="163" spans="1:34" x14ac:dyDescent="0.2">
      <c r="A163" t="s">
        <v>310</v>
      </c>
      <c r="B163">
        <v>74</v>
      </c>
      <c r="C163">
        <v>904</v>
      </c>
      <c r="D163">
        <v>294</v>
      </c>
      <c r="E163">
        <v>117</v>
      </c>
      <c r="F163">
        <v>255</v>
      </c>
      <c r="G163">
        <v>45.9</v>
      </c>
      <c r="H163">
        <v>0</v>
      </c>
      <c r="I163">
        <v>4</v>
      </c>
      <c r="J163">
        <v>0</v>
      </c>
      <c r="K163">
        <v>60</v>
      </c>
      <c r="L163">
        <v>95</v>
      </c>
      <c r="M163">
        <v>63.2</v>
      </c>
      <c r="N163">
        <v>43</v>
      </c>
      <c r="O163">
        <v>126</v>
      </c>
      <c r="P163">
        <v>169</v>
      </c>
      <c r="Q163">
        <v>39</v>
      </c>
      <c r="R163">
        <v>41</v>
      </c>
      <c r="S163">
        <v>21</v>
      </c>
      <c r="T163">
        <v>39</v>
      </c>
      <c r="U163">
        <v>132</v>
      </c>
      <c r="V163">
        <v>352</v>
      </c>
      <c r="W163">
        <v>1</v>
      </c>
      <c r="X163">
        <v>1.05</v>
      </c>
      <c r="Y163">
        <v>29</v>
      </c>
      <c r="Z163" t="s">
        <v>35</v>
      </c>
      <c r="AA163" s="1">
        <v>31413</v>
      </c>
      <c r="AB163" t="s">
        <v>148</v>
      </c>
      <c r="AC163">
        <v>7</v>
      </c>
      <c r="AD163">
        <v>202.5</v>
      </c>
      <c r="AE163" t="s">
        <v>20</v>
      </c>
      <c r="AF163" t="s">
        <v>141</v>
      </c>
      <c r="AG163">
        <v>130.05000000000001</v>
      </c>
      <c r="AH163">
        <v>31.714677640000001</v>
      </c>
    </row>
    <row r="164" spans="1:34" x14ac:dyDescent="0.2">
      <c r="A164" t="s">
        <v>311</v>
      </c>
      <c r="B164">
        <v>5</v>
      </c>
      <c r="C164">
        <v>43</v>
      </c>
      <c r="D164">
        <v>11</v>
      </c>
      <c r="E164">
        <v>3</v>
      </c>
      <c r="F164">
        <v>15</v>
      </c>
      <c r="G164">
        <v>20</v>
      </c>
      <c r="H164">
        <v>1</v>
      </c>
      <c r="I164">
        <v>7</v>
      </c>
      <c r="J164">
        <v>14.3</v>
      </c>
      <c r="K164">
        <v>4</v>
      </c>
      <c r="L164">
        <v>6</v>
      </c>
      <c r="M164">
        <v>66.7</v>
      </c>
      <c r="N164">
        <v>2</v>
      </c>
      <c r="O164">
        <v>2</v>
      </c>
      <c r="P164">
        <v>4</v>
      </c>
      <c r="Q164">
        <v>2</v>
      </c>
      <c r="R164">
        <v>0</v>
      </c>
      <c r="S164">
        <v>0</v>
      </c>
      <c r="T164">
        <v>2</v>
      </c>
      <c r="U164">
        <v>11</v>
      </c>
      <c r="V164">
        <v>1</v>
      </c>
      <c r="W164">
        <v>1</v>
      </c>
      <c r="X164">
        <v>0</v>
      </c>
      <c r="Y164">
        <v>24</v>
      </c>
      <c r="Z164" t="s">
        <v>35</v>
      </c>
      <c r="AA164" s="1">
        <v>33239</v>
      </c>
      <c r="AB164" t="s">
        <v>112</v>
      </c>
      <c r="AC164">
        <v>1</v>
      </c>
      <c r="AD164">
        <v>195</v>
      </c>
      <c r="AE164" t="s">
        <v>56</v>
      </c>
      <c r="AF164" t="s">
        <v>95</v>
      </c>
      <c r="AG164">
        <v>92.7</v>
      </c>
      <c r="AH164">
        <v>24.37869822</v>
      </c>
    </row>
    <row r="165" spans="1:34" x14ac:dyDescent="0.2">
      <c r="A165" t="s">
        <v>312</v>
      </c>
      <c r="B165">
        <v>35</v>
      </c>
      <c r="C165">
        <v>261</v>
      </c>
      <c r="D165">
        <v>73</v>
      </c>
      <c r="E165">
        <v>26</v>
      </c>
      <c r="F165">
        <v>67</v>
      </c>
      <c r="G165">
        <v>38.799999999999997</v>
      </c>
      <c r="H165">
        <v>5</v>
      </c>
      <c r="I165">
        <v>19</v>
      </c>
      <c r="J165">
        <v>26.3</v>
      </c>
      <c r="K165">
        <v>16</v>
      </c>
      <c r="L165">
        <v>24</v>
      </c>
      <c r="M165">
        <v>66.7</v>
      </c>
      <c r="N165">
        <v>15</v>
      </c>
      <c r="O165">
        <v>24</v>
      </c>
      <c r="P165">
        <v>39</v>
      </c>
      <c r="Q165">
        <v>11</v>
      </c>
      <c r="R165">
        <v>6</v>
      </c>
      <c r="S165">
        <v>1</v>
      </c>
      <c r="T165">
        <v>11</v>
      </c>
      <c r="U165">
        <v>15</v>
      </c>
      <c r="V165">
        <v>70</v>
      </c>
      <c r="W165">
        <v>1</v>
      </c>
      <c r="X165">
        <v>0.55000000000000004</v>
      </c>
    </row>
    <row r="166" spans="1:34" x14ac:dyDescent="0.2">
      <c r="A166" t="s">
        <v>313</v>
      </c>
      <c r="B166">
        <v>78</v>
      </c>
      <c r="C166">
        <v>2640</v>
      </c>
      <c r="D166">
        <v>1275</v>
      </c>
      <c r="E166">
        <v>502</v>
      </c>
      <c r="F166">
        <v>1002</v>
      </c>
      <c r="G166">
        <v>50.1</v>
      </c>
      <c r="H166">
        <v>90</v>
      </c>
      <c r="I166">
        <v>259</v>
      </c>
      <c r="J166">
        <v>34.700000000000003</v>
      </c>
      <c r="K166">
        <v>181</v>
      </c>
      <c r="L166">
        <v>234</v>
      </c>
      <c r="M166">
        <v>77.400000000000006</v>
      </c>
      <c r="N166">
        <v>81</v>
      </c>
      <c r="O166">
        <v>193</v>
      </c>
      <c r="P166">
        <v>274</v>
      </c>
      <c r="Q166">
        <v>350</v>
      </c>
      <c r="R166">
        <v>78</v>
      </c>
      <c r="S166">
        <v>15</v>
      </c>
      <c r="T166">
        <v>173</v>
      </c>
      <c r="U166">
        <v>195</v>
      </c>
      <c r="V166">
        <v>1266</v>
      </c>
      <c r="W166">
        <v>2.02</v>
      </c>
      <c r="X166">
        <v>0.45</v>
      </c>
      <c r="Y166">
        <v>29</v>
      </c>
      <c r="Z166" t="s">
        <v>314</v>
      </c>
      <c r="AA166" s="1">
        <v>31538</v>
      </c>
      <c r="AC166">
        <v>6</v>
      </c>
      <c r="AD166">
        <v>187.5</v>
      </c>
      <c r="AE166" t="s">
        <v>56</v>
      </c>
      <c r="AF166" t="s">
        <v>38</v>
      </c>
      <c r="AG166">
        <v>85.5</v>
      </c>
      <c r="AH166">
        <v>24.32</v>
      </c>
    </row>
    <row r="167" spans="1:34" x14ac:dyDescent="0.2">
      <c r="A167" t="s">
        <v>315</v>
      </c>
      <c r="B167">
        <v>76</v>
      </c>
      <c r="C167">
        <v>2618</v>
      </c>
      <c r="D167">
        <v>1463</v>
      </c>
      <c r="E167">
        <v>484</v>
      </c>
      <c r="F167">
        <v>1087</v>
      </c>
      <c r="G167">
        <v>44.5</v>
      </c>
      <c r="H167">
        <v>120</v>
      </c>
      <c r="I167">
        <v>330</v>
      </c>
      <c r="J167">
        <v>36.4</v>
      </c>
      <c r="K167">
        <v>375</v>
      </c>
      <c r="L167">
        <v>462</v>
      </c>
      <c r="M167">
        <v>81.2</v>
      </c>
      <c r="N167">
        <v>54</v>
      </c>
      <c r="O167">
        <v>319</v>
      </c>
      <c r="P167">
        <v>373</v>
      </c>
      <c r="Q167">
        <v>313</v>
      </c>
      <c r="R167">
        <v>108</v>
      </c>
      <c r="S167">
        <v>30</v>
      </c>
      <c r="T167">
        <v>206</v>
      </c>
      <c r="U167">
        <v>131</v>
      </c>
      <c r="V167">
        <v>1391</v>
      </c>
      <c r="W167">
        <v>1.52</v>
      </c>
      <c r="X167">
        <v>0.52</v>
      </c>
      <c r="Y167">
        <v>25</v>
      </c>
      <c r="Z167" t="s">
        <v>35</v>
      </c>
      <c r="AA167" s="1">
        <v>32955</v>
      </c>
      <c r="AB167" t="s">
        <v>316</v>
      </c>
      <c r="AC167">
        <v>4</v>
      </c>
      <c r="AD167">
        <v>200</v>
      </c>
      <c r="AE167" t="s">
        <v>75</v>
      </c>
      <c r="AF167" t="s">
        <v>60</v>
      </c>
      <c r="AG167">
        <v>101.7</v>
      </c>
      <c r="AH167">
        <v>25.425000000000001</v>
      </c>
    </row>
    <row r="168" spans="1:34" x14ac:dyDescent="0.2">
      <c r="A168" t="s">
        <v>317</v>
      </c>
      <c r="B168">
        <v>73</v>
      </c>
      <c r="C168">
        <v>2193</v>
      </c>
      <c r="D168">
        <v>710</v>
      </c>
      <c r="E168">
        <v>259</v>
      </c>
      <c r="F168">
        <v>512</v>
      </c>
      <c r="G168">
        <v>50.6</v>
      </c>
      <c r="H168">
        <v>1</v>
      </c>
      <c r="I168">
        <v>6</v>
      </c>
      <c r="J168">
        <v>16.7</v>
      </c>
      <c r="K168">
        <v>191</v>
      </c>
      <c r="L168">
        <v>244</v>
      </c>
      <c r="M168">
        <v>78.3</v>
      </c>
      <c r="N168">
        <v>223</v>
      </c>
      <c r="O168">
        <v>386</v>
      </c>
      <c r="P168">
        <v>609</v>
      </c>
      <c r="Q168">
        <v>146</v>
      </c>
      <c r="R168">
        <v>71</v>
      </c>
      <c r="S168">
        <v>126</v>
      </c>
      <c r="T168">
        <v>126</v>
      </c>
      <c r="U168">
        <v>188</v>
      </c>
      <c r="V168">
        <v>1230</v>
      </c>
      <c r="W168">
        <v>1.1599999999999999</v>
      </c>
      <c r="X168">
        <v>0.56000000000000005</v>
      </c>
      <c r="Y168">
        <v>25</v>
      </c>
      <c r="Z168" t="s">
        <v>318</v>
      </c>
      <c r="AA168" s="1">
        <v>32891</v>
      </c>
      <c r="AB168" t="s">
        <v>271</v>
      </c>
      <c r="AC168">
        <v>1</v>
      </c>
      <c r="AD168">
        <v>207.5</v>
      </c>
      <c r="AE168" t="s">
        <v>52</v>
      </c>
      <c r="AF168" t="s">
        <v>2</v>
      </c>
      <c r="AG168">
        <v>108.45</v>
      </c>
      <c r="AH168">
        <v>25.187980840000002</v>
      </c>
    </row>
    <row r="169" spans="1:34" x14ac:dyDescent="0.2">
      <c r="A169" t="s">
        <v>319</v>
      </c>
      <c r="B169">
        <v>8</v>
      </c>
      <c r="C169">
        <v>51</v>
      </c>
      <c r="D169">
        <v>16</v>
      </c>
      <c r="E169">
        <v>7</v>
      </c>
      <c r="F169">
        <v>26</v>
      </c>
      <c r="G169">
        <v>26.9</v>
      </c>
      <c r="H169">
        <v>1</v>
      </c>
      <c r="I169">
        <v>15</v>
      </c>
      <c r="J169">
        <v>6.7</v>
      </c>
      <c r="K169">
        <v>1</v>
      </c>
      <c r="L169">
        <v>1</v>
      </c>
      <c r="M169">
        <v>100</v>
      </c>
      <c r="N169">
        <v>2</v>
      </c>
      <c r="O169">
        <v>7</v>
      </c>
      <c r="P169">
        <v>9</v>
      </c>
      <c r="Q169">
        <v>3</v>
      </c>
      <c r="R169">
        <v>2</v>
      </c>
      <c r="S169">
        <v>2</v>
      </c>
      <c r="T169">
        <v>3</v>
      </c>
      <c r="U169">
        <v>11</v>
      </c>
      <c r="V169">
        <v>10</v>
      </c>
      <c r="W169">
        <v>1</v>
      </c>
      <c r="X169">
        <v>0.67</v>
      </c>
      <c r="Y169">
        <v>22</v>
      </c>
      <c r="Z169" t="s">
        <v>35</v>
      </c>
      <c r="AA169" s="1">
        <v>34158</v>
      </c>
      <c r="AB169" t="s">
        <v>43</v>
      </c>
      <c r="AC169" t="s">
        <v>44</v>
      </c>
      <c r="AD169">
        <v>205</v>
      </c>
      <c r="AE169" t="s">
        <v>20</v>
      </c>
      <c r="AF169" t="s">
        <v>60</v>
      </c>
      <c r="AG169">
        <v>105.75</v>
      </c>
      <c r="AH169">
        <v>25.1635931</v>
      </c>
    </row>
    <row r="170" spans="1:34" x14ac:dyDescent="0.2">
      <c r="A170" t="s">
        <v>320</v>
      </c>
      <c r="B170">
        <v>69</v>
      </c>
      <c r="C170">
        <v>2137</v>
      </c>
      <c r="D170">
        <v>1098</v>
      </c>
      <c r="E170">
        <v>423</v>
      </c>
      <c r="F170">
        <v>853</v>
      </c>
      <c r="G170">
        <v>49.6</v>
      </c>
      <c r="H170">
        <v>0</v>
      </c>
      <c r="I170">
        <v>0</v>
      </c>
      <c r="J170">
        <v>0</v>
      </c>
      <c r="K170">
        <v>252</v>
      </c>
      <c r="L170">
        <v>336</v>
      </c>
      <c r="M170">
        <v>75</v>
      </c>
      <c r="N170">
        <v>229</v>
      </c>
      <c r="O170">
        <v>475</v>
      </c>
      <c r="P170">
        <v>704</v>
      </c>
      <c r="Q170">
        <v>142</v>
      </c>
      <c r="R170">
        <v>78</v>
      </c>
      <c r="S170">
        <v>34</v>
      </c>
      <c r="T170">
        <v>149</v>
      </c>
      <c r="U170">
        <v>148</v>
      </c>
      <c r="V170">
        <v>1393</v>
      </c>
      <c r="W170">
        <v>0.95</v>
      </c>
      <c r="X170">
        <v>0.52</v>
      </c>
      <c r="Y170">
        <v>25</v>
      </c>
      <c r="Z170" t="s">
        <v>35</v>
      </c>
      <c r="AA170" s="1">
        <v>33028</v>
      </c>
      <c r="AB170" t="s">
        <v>321</v>
      </c>
      <c r="AC170">
        <v>4</v>
      </c>
      <c r="AD170">
        <v>207.5</v>
      </c>
      <c r="AE170" t="s">
        <v>20</v>
      </c>
      <c r="AF170" t="s">
        <v>90</v>
      </c>
      <c r="AG170">
        <v>119.25</v>
      </c>
      <c r="AH170">
        <v>27.696327480000001</v>
      </c>
    </row>
    <row r="171" spans="1:34" x14ac:dyDescent="0.2">
      <c r="A171" t="s">
        <v>322</v>
      </c>
      <c r="B171">
        <v>42</v>
      </c>
      <c r="C171">
        <v>363</v>
      </c>
      <c r="D171">
        <v>80</v>
      </c>
      <c r="E171">
        <v>30</v>
      </c>
      <c r="F171">
        <v>49</v>
      </c>
      <c r="G171">
        <v>61.2</v>
      </c>
      <c r="H171">
        <v>0</v>
      </c>
      <c r="I171">
        <v>0</v>
      </c>
      <c r="J171">
        <v>0</v>
      </c>
      <c r="K171">
        <v>20</v>
      </c>
      <c r="L171">
        <v>39</v>
      </c>
      <c r="M171">
        <v>51.3</v>
      </c>
      <c r="N171">
        <v>26</v>
      </c>
      <c r="O171">
        <v>53</v>
      </c>
      <c r="P171">
        <v>79</v>
      </c>
      <c r="Q171">
        <v>9</v>
      </c>
      <c r="R171">
        <v>7</v>
      </c>
      <c r="S171">
        <v>11</v>
      </c>
      <c r="T171">
        <v>11</v>
      </c>
      <c r="U171">
        <v>53</v>
      </c>
      <c r="V171">
        <v>137</v>
      </c>
      <c r="W171">
        <v>0.82</v>
      </c>
      <c r="X171">
        <v>0.64</v>
      </c>
      <c r="Y171">
        <v>24</v>
      </c>
      <c r="Z171" t="s">
        <v>35</v>
      </c>
      <c r="AA171" s="1">
        <v>33246</v>
      </c>
      <c r="AB171" t="s">
        <v>323</v>
      </c>
      <c r="AC171">
        <v>3</v>
      </c>
      <c r="AD171">
        <v>205</v>
      </c>
      <c r="AE171" t="s">
        <v>20</v>
      </c>
      <c r="AF171" t="s">
        <v>76</v>
      </c>
      <c r="AG171">
        <v>112.5</v>
      </c>
      <c r="AH171">
        <v>26.769779889999999</v>
      </c>
    </row>
    <row r="172" spans="1:34" x14ac:dyDescent="0.2">
      <c r="A172" t="s">
        <v>324</v>
      </c>
      <c r="B172">
        <v>17</v>
      </c>
      <c r="C172">
        <v>66</v>
      </c>
      <c r="D172">
        <v>14</v>
      </c>
      <c r="E172">
        <v>6</v>
      </c>
      <c r="F172">
        <v>8</v>
      </c>
      <c r="G172">
        <v>75</v>
      </c>
      <c r="H172">
        <v>0</v>
      </c>
      <c r="I172">
        <v>0</v>
      </c>
      <c r="J172">
        <v>0</v>
      </c>
      <c r="K172">
        <v>2</v>
      </c>
      <c r="L172">
        <v>4</v>
      </c>
      <c r="M172">
        <v>50</v>
      </c>
      <c r="N172">
        <v>9</v>
      </c>
      <c r="O172">
        <v>6</v>
      </c>
      <c r="P172">
        <v>15</v>
      </c>
      <c r="Q172">
        <v>3</v>
      </c>
      <c r="R172">
        <v>2</v>
      </c>
      <c r="S172">
        <v>0</v>
      </c>
      <c r="T172">
        <v>7</v>
      </c>
      <c r="U172">
        <v>15</v>
      </c>
      <c r="V172">
        <v>23</v>
      </c>
      <c r="W172">
        <v>0.43</v>
      </c>
      <c r="X172">
        <v>0.28999999999999998</v>
      </c>
      <c r="Y172">
        <v>30</v>
      </c>
      <c r="Z172" t="s">
        <v>35</v>
      </c>
      <c r="AA172" s="1">
        <v>31316</v>
      </c>
      <c r="AB172" t="s">
        <v>249</v>
      </c>
      <c r="AC172">
        <v>3</v>
      </c>
      <c r="AD172">
        <v>207.5</v>
      </c>
      <c r="AE172" t="s">
        <v>52</v>
      </c>
      <c r="AF172" t="s">
        <v>84</v>
      </c>
      <c r="AG172">
        <v>117</v>
      </c>
      <c r="AH172">
        <v>27.17375526</v>
      </c>
    </row>
    <row r="173" spans="1:34" x14ac:dyDescent="0.2">
      <c r="A173" t="s">
        <v>325</v>
      </c>
      <c r="B173">
        <v>82</v>
      </c>
      <c r="C173">
        <v>1991</v>
      </c>
      <c r="D173">
        <v>775</v>
      </c>
      <c r="E173">
        <v>296</v>
      </c>
      <c r="F173">
        <v>725</v>
      </c>
      <c r="G173">
        <v>40.799999999999997</v>
      </c>
      <c r="H173">
        <v>133</v>
      </c>
      <c r="I173">
        <v>351</v>
      </c>
      <c r="J173">
        <v>37.9</v>
      </c>
      <c r="K173">
        <v>50</v>
      </c>
      <c r="L173">
        <v>66</v>
      </c>
      <c r="M173">
        <v>75.8</v>
      </c>
      <c r="N173">
        <v>22</v>
      </c>
      <c r="O173">
        <v>194</v>
      </c>
      <c r="P173">
        <v>216</v>
      </c>
      <c r="Q173">
        <v>302</v>
      </c>
      <c r="R173">
        <v>46</v>
      </c>
      <c r="S173">
        <v>10</v>
      </c>
      <c r="T173">
        <v>119</v>
      </c>
      <c r="U173">
        <v>177</v>
      </c>
      <c r="V173">
        <v>785</v>
      </c>
      <c r="W173">
        <v>2.54</v>
      </c>
      <c r="X173">
        <v>0.39</v>
      </c>
      <c r="Y173">
        <v>28</v>
      </c>
      <c r="Z173" t="s">
        <v>326</v>
      </c>
      <c r="AA173" s="1">
        <v>31793</v>
      </c>
      <c r="AB173" t="s">
        <v>66</v>
      </c>
      <c r="AC173">
        <v>4</v>
      </c>
      <c r="AD173">
        <v>195</v>
      </c>
      <c r="AE173" t="s">
        <v>37</v>
      </c>
      <c r="AF173" t="s">
        <v>84</v>
      </c>
      <c r="AG173">
        <v>97.65</v>
      </c>
      <c r="AH173">
        <v>25.680473370000001</v>
      </c>
    </row>
    <row r="174" spans="1:34" x14ac:dyDescent="0.2">
      <c r="A174" t="s">
        <v>327</v>
      </c>
      <c r="B174">
        <v>82</v>
      </c>
      <c r="C174">
        <v>2318</v>
      </c>
      <c r="D174">
        <v>827</v>
      </c>
      <c r="E174">
        <v>316</v>
      </c>
      <c r="F174">
        <v>656</v>
      </c>
      <c r="G174">
        <v>48.2</v>
      </c>
      <c r="H174">
        <v>87</v>
      </c>
      <c r="I174">
        <v>215</v>
      </c>
      <c r="J174">
        <v>40.5</v>
      </c>
      <c r="K174">
        <v>108</v>
      </c>
      <c r="L174">
        <v>150</v>
      </c>
      <c r="M174">
        <v>72</v>
      </c>
      <c r="N174">
        <v>117</v>
      </c>
      <c r="O174">
        <v>336</v>
      </c>
      <c r="P174">
        <v>453</v>
      </c>
      <c r="Q174">
        <v>116</v>
      </c>
      <c r="R174">
        <v>61</v>
      </c>
      <c r="S174">
        <v>19</v>
      </c>
      <c r="T174">
        <v>71</v>
      </c>
      <c r="U174">
        <v>146</v>
      </c>
      <c r="V174">
        <v>1023</v>
      </c>
      <c r="W174">
        <v>1.63</v>
      </c>
      <c r="X174">
        <v>0.86</v>
      </c>
      <c r="Y174">
        <v>23</v>
      </c>
      <c r="Z174" t="s">
        <v>35</v>
      </c>
      <c r="AA174" s="1">
        <v>33754</v>
      </c>
      <c r="AB174" t="s">
        <v>156</v>
      </c>
      <c r="AC174">
        <v>2</v>
      </c>
      <c r="AD174">
        <v>200</v>
      </c>
      <c r="AE174" t="s">
        <v>75</v>
      </c>
      <c r="AF174" t="s">
        <v>92</v>
      </c>
      <c r="AG174">
        <v>94.5</v>
      </c>
      <c r="AH174">
        <v>23.625</v>
      </c>
    </row>
    <row r="175" spans="1:34" x14ac:dyDescent="0.2">
      <c r="A175" t="s">
        <v>328</v>
      </c>
      <c r="B175">
        <v>48</v>
      </c>
      <c r="C175">
        <v>1142</v>
      </c>
      <c r="D175">
        <v>564</v>
      </c>
      <c r="E175">
        <v>243</v>
      </c>
      <c r="F175">
        <v>387</v>
      </c>
      <c r="G175">
        <v>62.8</v>
      </c>
      <c r="H175">
        <v>0</v>
      </c>
      <c r="I175">
        <v>0</v>
      </c>
      <c r="J175">
        <v>0</v>
      </c>
      <c r="K175">
        <v>78</v>
      </c>
      <c r="L175">
        <v>156</v>
      </c>
      <c r="M175">
        <v>50</v>
      </c>
      <c r="N175">
        <v>145</v>
      </c>
      <c r="O175">
        <v>337</v>
      </c>
      <c r="P175">
        <v>482</v>
      </c>
      <c r="Q175">
        <v>6</v>
      </c>
      <c r="R175">
        <v>27</v>
      </c>
      <c r="S175">
        <v>123</v>
      </c>
      <c r="T175">
        <v>58</v>
      </c>
      <c r="U175">
        <v>129</v>
      </c>
      <c r="V175">
        <v>922</v>
      </c>
      <c r="W175">
        <v>0.1</v>
      </c>
      <c r="X175">
        <v>0.47</v>
      </c>
    </row>
    <row r="176" spans="1:34" x14ac:dyDescent="0.2">
      <c r="A176" t="s">
        <v>329</v>
      </c>
      <c r="B176">
        <v>62</v>
      </c>
      <c r="C176">
        <v>705</v>
      </c>
      <c r="D176">
        <v>232</v>
      </c>
      <c r="E176">
        <v>83</v>
      </c>
      <c r="F176">
        <v>188</v>
      </c>
      <c r="G176">
        <v>44.1</v>
      </c>
      <c r="H176">
        <v>60</v>
      </c>
      <c r="I176">
        <v>139</v>
      </c>
      <c r="J176">
        <v>43.2</v>
      </c>
      <c r="K176">
        <v>6</v>
      </c>
      <c r="L176">
        <v>11</v>
      </c>
      <c r="M176">
        <v>54.5</v>
      </c>
      <c r="N176">
        <v>5</v>
      </c>
      <c r="O176">
        <v>94</v>
      </c>
      <c r="P176">
        <v>99</v>
      </c>
      <c r="Q176">
        <v>37</v>
      </c>
      <c r="R176">
        <v>19</v>
      </c>
      <c r="S176">
        <v>7</v>
      </c>
      <c r="T176">
        <v>29</v>
      </c>
      <c r="U176">
        <v>66</v>
      </c>
      <c r="V176">
        <v>255</v>
      </c>
      <c r="W176">
        <v>1.28</v>
      </c>
      <c r="X176">
        <v>0.66</v>
      </c>
    </row>
    <row r="177" spans="1:34" x14ac:dyDescent="0.2">
      <c r="A177" t="s">
        <v>330</v>
      </c>
      <c r="B177">
        <v>73</v>
      </c>
      <c r="C177">
        <v>1399</v>
      </c>
      <c r="D177">
        <v>586</v>
      </c>
      <c r="E177">
        <v>238</v>
      </c>
      <c r="F177">
        <v>502</v>
      </c>
      <c r="G177">
        <v>47.4</v>
      </c>
      <c r="H177">
        <v>4</v>
      </c>
      <c r="I177">
        <v>22</v>
      </c>
      <c r="J177">
        <v>18.2</v>
      </c>
      <c r="K177">
        <v>106</v>
      </c>
      <c r="L177">
        <v>137</v>
      </c>
      <c r="M177">
        <v>77.400000000000006</v>
      </c>
      <c r="N177">
        <v>121</v>
      </c>
      <c r="O177">
        <v>238</v>
      </c>
      <c r="P177">
        <v>359</v>
      </c>
      <c r="Q177">
        <v>79</v>
      </c>
      <c r="R177">
        <v>39</v>
      </c>
      <c r="S177">
        <v>30</v>
      </c>
      <c r="T177">
        <v>99</v>
      </c>
      <c r="U177">
        <v>135</v>
      </c>
      <c r="V177">
        <v>699</v>
      </c>
      <c r="W177">
        <v>0.8</v>
      </c>
      <c r="X177">
        <v>0.39</v>
      </c>
    </row>
    <row r="178" spans="1:34" x14ac:dyDescent="0.2">
      <c r="A178" t="s">
        <v>331</v>
      </c>
      <c r="B178">
        <v>24</v>
      </c>
      <c r="C178">
        <v>628</v>
      </c>
      <c r="D178">
        <v>175</v>
      </c>
      <c r="E178">
        <v>58</v>
      </c>
      <c r="F178">
        <v>168</v>
      </c>
      <c r="G178">
        <v>34.5</v>
      </c>
      <c r="H178">
        <v>45</v>
      </c>
      <c r="I178">
        <v>132</v>
      </c>
      <c r="J178">
        <v>34.1</v>
      </c>
      <c r="K178">
        <v>14</v>
      </c>
      <c r="L178">
        <v>18</v>
      </c>
      <c r="M178">
        <v>77.8</v>
      </c>
      <c r="N178">
        <v>7</v>
      </c>
      <c r="O178">
        <v>75</v>
      </c>
      <c r="P178">
        <v>82</v>
      </c>
      <c r="Q178">
        <v>29</v>
      </c>
      <c r="R178">
        <v>24</v>
      </c>
      <c r="S178">
        <v>9</v>
      </c>
      <c r="T178">
        <v>24</v>
      </c>
      <c r="U178">
        <v>76</v>
      </c>
      <c r="V178">
        <v>181</v>
      </c>
      <c r="W178">
        <v>1.21</v>
      </c>
      <c r="X178">
        <v>1</v>
      </c>
    </row>
    <row r="179" spans="1:34" x14ac:dyDescent="0.2">
      <c r="A179" t="s">
        <v>332</v>
      </c>
      <c r="B179">
        <v>71</v>
      </c>
      <c r="C179">
        <v>1776</v>
      </c>
      <c r="D179">
        <v>626</v>
      </c>
      <c r="E179">
        <v>224</v>
      </c>
      <c r="F179">
        <v>543</v>
      </c>
      <c r="G179">
        <v>41.3</v>
      </c>
      <c r="H179">
        <v>115</v>
      </c>
      <c r="I179">
        <v>287</v>
      </c>
      <c r="J179">
        <v>40.1</v>
      </c>
      <c r="K179">
        <v>63</v>
      </c>
      <c r="L179">
        <v>89</v>
      </c>
      <c r="M179">
        <v>70.8</v>
      </c>
      <c r="N179">
        <v>53</v>
      </c>
      <c r="O179">
        <v>145</v>
      </c>
      <c r="P179">
        <v>198</v>
      </c>
      <c r="Q179">
        <v>85</v>
      </c>
      <c r="R179">
        <v>57</v>
      </c>
      <c r="S179">
        <v>26</v>
      </c>
      <c r="T179">
        <v>66</v>
      </c>
      <c r="U179">
        <v>141</v>
      </c>
      <c r="V179">
        <v>581</v>
      </c>
      <c r="W179">
        <v>1.29</v>
      </c>
      <c r="X179">
        <v>0.86</v>
      </c>
    </row>
    <row r="180" spans="1:34" x14ac:dyDescent="0.2">
      <c r="A180" t="s">
        <v>333</v>
      </c>
      <c r="B180">
        <v>30</v>
      </c>
      <c r="C180">
        <v>192</v>
      </c>
      <c r="D180">
        <v>57</v>
      </c>
      <c r="E180">
        <v>19</v>
      </c>
      <c r="F180">
        <v>55</v>
      </c>
      <c r="G180">
        <v>34.5</v>
      </c>
      <c r="H180">
        <v>10</v>
      </c>
      <c r="I180">
        <v>30</v>
      </c>
      <c r="J180">
        <v>33.299999999999997</v>
      </c>
      <c r="K180">
        <v>9</v>
      </c>
      <c r="L180">
        <v>9</v>
      </c>
      <c r="M180">
        <v>100</v>
      </c>
      <c r="N180">
        <v>4</v>
      </c>
      <c r="O180">
        <v>12</v>
      </c>
      <c r="P180">
        <v>16</v>
      </c>
      <c r="Q180">
        <v>12</v>
      </c>
      <c r="R180">
        <v>9</v>
      </c>
      <c r="S180">
        <v>3</v>
      </c>
      <c r="T180">
        <v>9</v>
      </c>
      <c r="U180">
        <v>20</v>
      </c>
      <c r="V180">
        <v>52</v>
      </c>
      <c r="W180">
        <v>1.33</v>
      </c>
      <c r="X180">
        <v>1</v>
      </c>
      <c r="Y180">
        <v>24</v>
      </c>
      <c r="Z180" t="s">
        <v>35</v>
      </c>
      <c r="AA180" s="1">
        <v>33304</v>
      </c>
      <c r="AB180" t="s">
        <v>334</v>
      </c>
      <c r="AC180">
        <v>1</v>
      </c>
      <c r="AD180">
        <v>187.5</v>
      </c>
      <c r="AE180" t="s">
        <v>56</v>
      </c>
      <c r="AF180" t="s">
        <v>60</v>
      </c>
      <c r="AG180">
        <v>78.75</v>
      </c>
      <c r="AH180">
        <v>22.4</v>
      </c>
    </row>
    <row r="181" spans="1:34" x14ac:dyDescent="0.2">
      <c r="A181" t="s">
        <v>335</v>
      </c>
      <c r="B181">
        <v>61</v>
      </c>
      <c r="C181">
        <v>1146</v>
      </c>
      <c r="D181">
        <v>265</v>
      </c>
      <c r="E181">
        <v>117</v>
      </c>
      <c r="F181">
        <v>212</v>
      </c>
      <c r="G181">
        <v>55.2</v>
      </c>
      <c r="H181">
        <v>0</v>
      </c>
      <c r="I181">
        <v>0</v>
      </c>
      <c r="J181">
        <v>0</v>
      </c>
      <c r="K181">
        <v>31</v>
      </c>
      <c r="L181">
        <v>102</v>
      </c>
      <c r="M181">
        <v>30.4</v>
      </c>
      <c r="N181">
        <v>105</v>
      </c>
      <c r="O181">
        <v>251</v>
      </c>
      <c r="P181">
        <v>356</v>
      </c>
      <c r="Q181">
        <v>33</v>
      </c>
      <c r="R181">
        <v>30</v>
      </c>
      <c r="S181">
        <v>46</v>
      </c>
      <c r="T181">
        <v>59</v>
      </c>
      <c r="U181">
        <v>172</v>
      </c>
      <c r="V181">
        <v>505</v>
      </c>
      <c r="W181">
        <v>0.56000000000000005</v>
      </c>
      <c r="X181">
        <v>0.51</v>
      </c>
      <c r="Y181">
        <v>29</v>
      </c>
      <c r="Z181" t="s">
        <v>71</v>
      </c>
      <c r="AA181" s="1">
        <v>31721</v>
      </c>
      <c r="AC181">
        <v>6</v>
      </c>
      <c r="AD181">
        <v>207.5</v>
      </c>
      <c r="AE181" t="s">
        <v>52</v>
      </c>
      <c r="AF181" t="s">
        <v>167</v>
      </c>
      <c r="AG181">
        <v>112.5</v>
      </c>
      <c r="AH181">
        <v>26.12861083</v>
      </c>
    </row>
    <row r="182" spans="1:34" x14ac:dyDescent="0.2">
      <c r="A182" t="s">
        <v>336</v>
      </c>
      <c r="B182">
        <v>62</v>
      </c>
      <c r="C182">
        <v>1545</v>
      </c>
      <c r="D182">
        <v>496</v>
      </c>
      <c r="E182">
        <v>193</v>
      </c>
      <c r="F182">
        <v>471</v>
      </c>
      <c r="G182">
        <v>41</v>
      </c>
      <c r="H182">
        <v>67</v>
      </c>
      <c r="I182">
        <v>196</v>
      </c>
      <c r="J182">
        <v>34.200000000000003</v>
      </c>
      <c r="K182">
        <v>43</v>
      </c>
      <c r="L182">
        <v>64</v>
      </c>
      <c r="M182">
        <v>67.2</v>
      </c>
      <c r="N182">
        <v>55</v>
      </c>
      <c r="O182">
        <v>169</v>
      </c>
      <c r="P182">
        <v>224</v>
      </c>
      <c r="Q182">
        <v>135</v>
      </c>
      <c r="R182">
        <v>81</v>
      </c>
      <c r="S182">
        <v>16</v>
      </c>
      <c r="T182">
        <v>91</v>
      </c>
      <c r="U182">
        <v>138</v>
      </c>
      <c r="V182">
        <v>562</v>
      </c>
      <c r="W182">
        <v>1.48</v>
      </c>
      <c r="X182">
        <v>0.89</v>
      </c>
      <c r="Y182">
        <v>25</v>
      </c>
      <c r="Z182" t="s">
        <v>35</v>
      </c>
      <c r="AA182" s="1">
        <v>33050</v>
      </c>
      <c r="AB182" t="s">
        <v>112</v>
      </c>
      <c r="AC182">
        <v>3</v>
      </c>
      <c r="AD182">
        <v>192.5</v>
      </c>
      <c r="AE182" t="s">
        <v>56</v>
      </c>
      <c r="AF182" t="s">
        <v>69</v>
      </c>
      <c r="AG182">
        <v>99</v>
      </c>
      <c r="AH182">
        <v>26.716141</v>
      </c>
    </row>
    <row r="183" spans="1:34" x14ac:dyDescent="0.2">
      <c r="A183" t="s">
        <v>337</v>
      </c>
      <c r="B183">
        <v>47</v>
      </c>
      <c r="C183">
        <v>938</v>
      </c>
      <c r="D183">
        <v>432</v>
      </c>
      <c r="E183">
        <v>146</v>
      </c>
      <c r="F183">
        <v>378</v>
      </c>
      <c r="G183">
        <v>38.6</v>
      </c>
      <c r="H183">
        <v>91</v>
      </c>
      <c r="I183">
        <v>246</v>
      </c>
      <c r="J183">
        <v>37</v>
      </c>
      <c r="K183">
        <v>49</v>
      </c>
      <c r="L183">
        <v>60</v>
      </c>
      <c r="M183">
        <v>81.7</v>
      </c>
      <c r="N183">
        <v>18</v>
      </c>
      <c r="O183">
        <v>69</v>
      </c>
      <c r="P183">
        <v>87</v>
      </c>
      <c r="Q183">
        <v>98</v>
      </c>
      <c r="R183">
        <v>29</v>
      </c>
      <c r="S183">
        <v>3</v>
      </c>
      <c r="T183">
        <v>62</v>
      </c>
      <c r="U183">
        <v>83</v>
      </c>
      <c r="V183">
        <v>344</v>
      </c>
      <c r="W183">
        <v>1.58</v>
      </c>
      <c r="X183">
        <v>0.47</v>
      </c>
      <c r="Y183">
        <v>24</v>
      </c>
      <c r="Z183" t="s">
        <v>35</v>
      </c>
      <c r="AA183" s="1">
        <v>33379</v>
      </c>
      <c r="AB183" t="s">
        <v>338</v>
      </c>
      <c r="AC183">
        <v>1</v>
      </c>
      <c r="AD183">
        <v>180</v>
      </c>
      <c r="AE183" t="s">
        <v>37</v>
      </c>
      <c r="AF183" t="s">
        <v>151</v>
      </c>
      <c r="AG183">
        <v>90.45</v>
      </c>
      <c r="AH183">
        <v>27.916666670000001</v>
      </c>
    </row>
    <row r="184" spans="1:34" x14ac:dyDescent="0.2">
      <c r="A184" t="s">
        <v>339</v>
      </c>
      <c r="B184">
        <v>67</v>
      </c>
      <c r="C184">
        <v>1726</v>
      </c>
      <c r="D184">
        <v>1101</v>
      </c>
      <c r="E184">
        <v>335</v>
      </c>
      <c r="F184">
        <v>796</v>
      </c>
      <c r="G184">
        <v>42.1</v>
      </c>
      <c r="H184">
        <v>129</v>
      </c>
      <c r="I184">
        <v>346</v>
      </c>
      <c r="J184">
        <v>37.299999999999997</v>
      </c>
      <c r="K184">
        <v>302</v>
      </c>
      <c r="L184">
        <v>348</v>
      </c>
      <c r="M184">
        <v>86.8</v>
      </c>
      <c r="N184">
        <v>33</v>
      </c>
      <c r="O184">
        <v>120</v>
      </c>
      <c r="P184">
        <v>153</v>
      </c>
      <c r="Q184">
        <v>284</v>
      </c>
      <c r="R184">
        <v>57</v>
      </c>
      <c r="S184">
        <v>5</v>
      </c>
      <c r="T184">
        <v>143</v>
      </c>
      <c r="U184">
        <v>150</v>
      </c>
      <c r="V184">
        <v>950</v>
      </c>
      <c r="W184">
        <v>1.99</v>
      </c>
      <c r="X184">
        <v>0.4</v>
      </c>
      <c r="Y184">
        <v>26</v>
      </c>
      <c r="Z184" t="s">
        <v>35</v>
      </c>
      <c r="AA184" s="1">
        <v>32546</v>
      </c>
      <c r="AB184" t="s">
        <v>340</v>
      </c>
      <c r="AC184">
        <v>3</v>
      </c>
      <c r="AD184">
        <v>172.5</v>
      </c>
      <c r="AE184" t="s">
        <v>37</v>
      </c>
      <c r="AF184" t="s">
        <v>128</v>
      </c>
      <c r="AG184">
        <v>83.25</v>
      </c>
      <c r="AH184">
        <v>27.977315690000001</v>
      </c>
    </row>
    <row r="185" spans="1:34" x14ac:dyDescent="0.2">
      <c r="A185" t="s">
        <v>341</v>
      </c>
      <c r="B185">
        <v>55</v>
      </c>
      <c r="C185">
        <v>831</v>
      </c>
      <c r="D185">
        <v>338</v>
      </c>
      <c r="E185">
        <v>143</v>
      </c>
      <c r="F185">
        <v>367</v>
      </c>
      <c r="G185">
        <v>39</v>
      </c>
      <c r="H185">
        <v>18</v>
      </c>
      <c r="I185">
        <v>60</v>
      </c>
      <c r="J185">
        <v>30</v>
      </c>
      <c r="K185">
        <v>34</v>
      </c>
      <c r="L185">
        <v>57</v>
      </c>
      <c r="M185">
        <v>59.6</v>
      </c>
      <c r="N185">
        <v>15</v>
      </c>
      <c r="O185">
        <v>85</v>
      </c>
      <c r="P185">
        <v>100</v>
      </c>
      <c r="Q185">
        <v>180</v>
      </c>
      <c r="R185">
        <v>36</v>
      </c>
      <c r="S185">
        <v>6</v>
      </c>
      <c r="T185">
        <v>78</v>
      </c>
      <c r="U185">
        <v>50</v>
      </c>
      <c r="V185">
        <v>335</v>
      </c>
      <c r="W185">
        <v>2.31</v>
      </c>
      <c r="X185">
        <v>0.46</v>
      </c>
    </row>
    <row r="186" spans="1:34" x14ac:dyDescent="0.2">
      <c r="A186" t="s">
        <v>342</v>
      </c>
      <c r="B186">
        <v>77</v>
      </c>
      <c r="C186">
        <v>1362</v>
      </c>
      <c r="D186">
        <v>580</v>
      </c>
      <c r="E186">
        <v>225</v>
      </c>
      <c r="F186">
        <v>536</v>
      </c>
      <c r="G186">
        <v>42</v>
      </c>
      <c r="H186">
        <v>54</v>
      </c>
      <c r="I186">
        <v>167</v>
      </c>
      <c r="J186">
        <v>32.299999999999997</v>
      </c>
      <c r="K186">
        <v>76</v>
      </c>
      <c r="L186">
        <v>94</v>
      </c>
      <c r="M186">
        <v>80.900000000000006</v>
      </c>
      <c r="N186">
        <v>23</v>
      </c>
      <c r="O186">
        <v>111</v>
      </c>
      <c r="P186">
        <v>134</v>
      </c>
      <c r="Q186">
        <v>263</v>
      </c>
      <c r="R186">
        <v>33</v>
      </c>
      <c r="S186">
        <v>1</v>
      </c>
      <c r="T186">
        <v>70</v>
      </c>
      <c r="U186">
        <v>104</v>
      </c>
      <c r="V186">
        <v>612</v>
      </c>
      <c r="W186">
        <v>3.76</v>
      </c>
      <c r="X186">
        <v>0.47</v>
      </c>
      <c r="Y186">
        <v>31</v>
      </c>
      <c r="Z186" t="s">
        <v>343</v>
      </c>
      <c r="AA186" s="1">
        <v>30859</v>
      </c>
      <c r="AB186" t="s">
        <v>344</v>
      </c>
      <c r="AC186">
        <v>8</v>
      </c>
      <c r="AD186">
        <v>180</v>
      </c>
      <c r="AE186" t="s">
        <v>37</v>
      </c>
      <c r="AF186" t="s">
        <v>76</v>
      </c>
      <c r="AG186">
        <v>83.25</v>
      </c>
      <c r="AH186">
        <v>25.694444440000002</v>
      </c>
    </row>
    <row r="187" spans="1:34" x14ac:dyDescent="0.2">
      <c r="A187" t="s">
        <v>345</v>
      </c>
      <c r="B187">
        <v>19</v>
      </c>
      <c r="C187">
        <v>568</v>
      </c>
      <c r="D187">
        <v>227</v>
      </c>
      <c r="E187">
        <v>70</v>
      </c>
      <c r="F187">
        <v>170</v>
      </c>
      <c r="G187">
        <v>41.2</v>
      </c>
      <c r="H187">
        <v>23</v>
      </c>
      <c r="I187">
        <v>62</v>
      </c>
      <c r="J187">
        <v>37.1</v>
      </c>
      <c r="K187">
        <v>64</v>
      </c>
      <c r="L187">
        <v>85</v>
      </c>
      <c r="M187">
        <v>75.3</v>
      </c>
      <c r="N187">
        <v>3</v>
      </c>
      <c r="O187">
        <v>33</v>
      </c>
      <c r="P187">
        <v>36</v>
      </c>
      <c r="Q187">
        <v>40</v>
      </c>
      <c r="R187">
        <v>12</v>
      </c>
      <c r="S187">
        <v>2</v>
      </c>
      <c r="T187">
        <v>32</v>
      </c>
      <c r="U187">
        <v>33</v>
      </c>
      <c r="V187">
        <v>164</v>
      </c>
      <c r="W187">
        <v>1.25</v>
      </c>
      <c r="X187">
        <v>0.38</v>
      </c>
      <c r="Y187">
        <v>23</v>
      </c>
      <c r="Z187" t="s">
        <v>35</v>
      </c>
      <c r="AA187" s="1">
        <v>33956</v>
      </c>
      <c r="AB187" t="s">
        <v>242</v>
      </c>
      <c r="AC187" t="s">
        <v>44</v>
      </c>
      <c r="AD187">
        <v>190</v>
      </c>
      <c r="AE187" t="s">
        <v>56</v>
      </c>
      <c r="AF187" t="s">
        <v>173</v>
      </c>
      <c r="AG187">
        <v>96.75</v>
      </c>
      <c r="AH187">
        <v>26.80055402</v>
      </c>
    </row>
    <row r="188" spans="1:34" x14ac:dyDescent="0.2">
      <c r="A188" t="s">
        <v>346</v>
      </c>
      <c r="B188">
        <v>25</v>
      </c>
      <c r="C188">
        <v>738</v>
      </c>
      <c r="D188">
        <v>308</v>
      </c>
      <c r="E188">
        <v>129</v>
      </c>
      <c r="F188">
        <v>263</v>
      </c>
      <c r="G188">
        <v>49</v>
      </c>
      <c r="H188">
        <v>4</v>
      </c>
      <c r="I188">
        <v>16</v>
      </c>
      <c r="J188">
        <v>25</v>
      </c>
      <c r="K188">
        <v>46</v>
      </c>
      <c r="L188">
        <v>66</v>
      </c>
      <c r="M188">
        <v>69.7</v>
      </c>
      <c r="N188">
        <v>50</v>
      </c>
      <c r="O188">
        <v>88</v>
      </c>
      <c r="P188">
        <v>138</v>
      </c>
      <c r="Q188">
        <v>42</v>
      </c>
      <c r="R188">
        <v>31</v>
      </c>
      <c r="S188">
        <v>5</v>
      </c>
      <c r="T188">
        <v>47</v>
      </c>
      <c r="U188">
        <v>42</v>
      </c>
      <c r="V188">
        <v>323</v>
      </c>
      <c r="W188">
        <v>0.89</v>
      </c>
      <c r="X188">
        <v>0.66</v>
      </c>
    </row>
    <row r="189" spans="1:34" x14ac:dyDescent="0.2">
      <c r="A189" t="s">
        <v>347</v>
      </c>
      <c r="B189">
        <v>16</v>
      </c>
      <c r="C189">
        <v>87</v>
      </c>
      <c r="D189">
        <v>27</v>
      </c>
      <c r="E189">
        <v>9</v>
      </c>
      <c r="F189">
        <v>22</v>
      </c>
      <c r="G189">
        <v>40.9</v>
      </c>
      <c r="H189">
        <v>0</v>
      </c>
      <c r="I189">
        <v>0</v>
      </c>
      <c r="J189">
        <v>0</v>
      </c>
      <c r="K189">
        <v>9</v>
      </c>
      <c r="L189">
        <v>21</v>
      </c>
      <c r="M189">
        <v>42.9</v>
      </c>
      <c r="N189">
        <v>10</v>
      </c>
      <c r="O189">
        <v>15</v>
      </c>
      <c r="P189">
        <v>25</v>
      </c>
      <c r="Q189">
        <v>1</v>
      </c>
      <c r="R189">
        <v>6</v>
      </c>
      <c r="S189">
        <v>3</v>
      </c>
      <c r="T189">
        <v>3</v>
      </c>
      <c r="U189">
        <v>23</v>
      </c>
      <c r="V189">
        <v>34</v>
      </c>
      <c r="W189">
        <v>0.33</v>
      </c>
      <c r="X189">
        <v>2</v>
      </c>
      <c r="Y189">
        <v>24</v>
      </c>
      <c r="Z189" t="s">
        <v>35</v>
      </c>
      <c r="AA189" s="1">
        <v>33332</v>
      </c>
      <c r="AB189" t="s">
        <v>348</v>
      </c>
      <c r="AC189" t="s">
        <v>44</v>
      </c>
      <c r="AD189">
        <v>202.5</v>
      </c>
      <c r="AE189" t="s">
        <v>20</v>
      </c>
      <c r="AF189" t="s">
        <v>60</v>
      </c>
      <c r="AG189">
        <v>117</v>
      </c>
      <c r="AH189">
        <v>28.53223594</v>
      </c>
    </row>
    <row r="190" spans="1:34" x14ac:dyDescent="0.2">
      <c r="A190" t="s">
        <v>349</v>
      </c>
      <c r="B190">
        <v>82</v>
      </c>
      <c r="C190">
        <v>1647</v>
      </c>
      <c r="D190">
        <v>628</v>
      </c>
      <c r="E190">
        <v>229</v>
      </c>
      <c r="F190">
        <v>545</v>
      </c>
      <c r="G190">
        <v>42</v>
      </c>
      <c r="H190">
        <v>61</v>
      </c>
      <c r="I190">
        <v>208</v>
      </c>
      <c r="J190">
        <v>29.3</v>
      </c>
      <c r="K190">
        <v>109</v>
      </c>
      <c r="L190">
        <v>141</v>
      </c>
      <c r="M190">
        <v>77.3</v>
      </c>
      <c r="N190">
        <v>72</v>
      </c>
      <c r="O190">
        <v>221</v>
      </c>
      <c r="P190">
        <v>293</v>
      </c>
      <c r="Q190">
        <v>94</v>
      </c>
      <c r="R190">
        <v>72</v>
      </c>
      <c r="S190">
        <v>25</v>
      </c>
      <c r="T190">
        <v>49</v>
      </c>
      <c r="U190">
        <v>137</v>
      </c>
      <c r="V190">
        <v>715</v>
      </c>
      <c r="W190">
        <v>1.92</v>
      </c>
      <c r="X190">
        <v>1.47</v>
      </c>
      <c r="Y190">
        <v>25</v>
      </c>
      <c r="Z190" t="s">
        <v>35</v>
      </c>
      <c r="AA190" s="1">
        <v>33060</v>
      </c>
      <c r="AB190" t="s">
        <v>265</v>
      </c>
      <c r="AC190">
        <v>2</v>
      </c>
      <c r="AD190">
        <v>195</v>
      </c>
      <c r="AE190" t="s">
        <v>75</v>
      </c>
      <c r="AF190" t="s">
        <v>76</v>
      </c>
      <c r="AG190">
        <v>105.75</v>
      </c>
      <c r="AH190">
        <v>27.810650890000002</v>
      </c>
    </row>
    <row r="191" spans="1:34" x14ac:dyDescent="0.2">
      <c r="A191" t="s">
        <v>350</v>
      </c>
      <c r="B191">
        <v>74</v>
      </c>
      <c r="C191">
        <v>1131</v>
      </c>
      <c r="D191">
        <v>386</v>
      </c>
      <c r="E191">
        <v>146</v>
      </c>
      <c r="F191">
        <v>346</v>
      </c>
      <c r="G191">
        <v>42.2</v>
      </c>
      <c r="H191">
        <v>31</v>
      </c>
      <c r="I191">
        <v>127</v>
      </c>
      <c r="J191">
        <v>24.4</v>
      </c>
      <c r="K191">
        <v>63</v>
      </c>
      <c r="L191">
        <v>94</v>
      </c>
      <c r="M191">
        <v>67</v>
      </c>
      <c r="N191">
        <v>35</v>
      </c>
      <c r="O191">
        <v>128</v>
      </c>
      <c r="P191">
        <v>163</v>
      </c>
      <c r="Q191">
        <v>77</v>
      </c>
      <c r="R191">
        <v>38</v>
      </c>
      <c r="S191">
        <v>26</v>
      </c>
      <c r="T191">
        <v>76</v>
      </c>
      <c r="U191">
        <v>135</v>
      </c>
      <c r="V191">
        <v>383</v>
      </c>
      <c r="W191">
        <v>1.01</v>
      </c>
      <c r="X191">
        <v>0.5</v>
      </c>
    </row>
    <row r="192" spans="1:34" x14ac:dyDescent="0.2">
      <c r="A192" t="s">
        <v>351</v>
      </c>
      <c r="B192">
        <v>3</v>
      </c>
      <c r="C192">
        <v>13</v>
      </c>
      <c r="D192">
        <v>3</v>
      </c>
      <c r="E192">
        <v>1</v>
      </c>
      <c r="F192">
        <v>2</v>
      </c>
      <c r="G192">
        <v>50</v>
      </c>
      <c r="H192">
        <v>1</v>
      </c>
      <c r="I192">
        <v>2</v>
      </c>
      <c r="J192">
        <v>50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2</v>
      </c>
      <c r="Q192">
        <v>3</v>
      </c>
      <c r="R192">
        <v>0</v>
      </c>
      <c r="S192">
        <v>1</v>
      </c>
      <c r="T192">
        <v>3</v>
      </c>
      <c r="U192">
        <v>4</v>
      </c>
      <c r="V192">
        <v>5</v>
      </c>
      <c r="W192">
        <v>1</v>
      </c>
      <c r="X192">
        <v>0</v>
      </c>
      <c r="Y192">
        <v>24</v>
      </c>
      <c r="Z192" t="s">
        <v>35</v>
      </c>
      <c r="AA192" s="1">
        <v>33440</v>
      </c>
      <c r="AB192" t="s">
        <v>352</v>
      </c>
      <c r="AC192">
        <v>1</v>
      </c>
      <c r="AD192">
        <v>192.5</v>
      </c>
      <c r="AE192" t="s">
        <v>56</v>
      </c>
      <c r="AF192" t="s">
        <v>218</v>
      </c>
      <c r="AG192">
        <v>85.95</v>
      </c>
      <c r="AH192">
        <v>23.19446787</v>
      </c>
    </row>
    <row r="193" spans="1:34" x14ac:dyDescent="0.2">
      <c r="A193" t="s">
        <v>353</v>
      </c>
      <c r="B193">
        <v>64</v>
      </c>
      <c r="C193">
        <v>1703</v>
      </c>
      <c r="D193">
        <v>1010</v>
      </c>
      <c r="E193">
        <v>332</v>
      </c>
      <c r="F193">
        <v>839</v>
      </c>
      <c r="G193">
        <v>39.6</v>
      </c>
      <c r="H193">
        <v>119</v>
      </c>
      <c r="I193">
        <v>364</v>
      </c>
      <c r="J193">
        <v>32.700000000000003</v>
      </c>
      <c r="K193">
        <v>227</v>
      </c>
      <c r="L193">
        <v>252</v>
      </c>
      <c r="M193">
        <v>90.1</v>
      </c>
      <c r="N193">
        <v>18</v>
      </c>
      <c r="O193">
        <v>106</v>
      </c>
      <c r="P193">
        <v>124</v>
      </c>
      <c r="Q193">
        <v>158</v>
      </c>
      <c r="R193">
        <v>59</v>
      </c>
      <c r="S193">
        <v>14</v>
      </c>
      <c r="T193">
        <v>92</v>
      </c>
      <c r="U193">
        <v>108</v>
      </c>
      <c r="V193">
        <v>741</v>
      </c>
      <c r="W193">
        <v>1.72</v>
      </c>
      <c r="X193">
        <v>0.64</v>
      </c>
      <c r="Y193">
        <v>35</v>
      </c>
      <c r="Z193" t="s">
        <v>35</v>
      </c>
      <c r="AA193" s="1">
        <v>29300</v>
      </c>
      <c r="AB193" t="s">
        <v>226</v>
      </c>
      <c r="AC193">
        <v>14</v>
      </c>
      <c r="AD193">
        <v>192.5</v>
      </c>
      <c r="AE193" t="s">
        <v>56</v>
      </c>
      <c r="AF193" t="s">
        <v>141</v>
      </c>
      <c r="AG193">
        <v>90</v>
      </c>
      <c r="AH193">
        <v>24.287400909999999</v>
      </c>
    </row>
    <row r="194" spans="1:34" x14ac:dyDescent="0.2">
      <c r="A194" t="s">
        <v>354</v>
      </c>
      <c r="B194">
        <v>63</v>
      </c>
      <c r="C194">
        <v>1406</v>
      </c>
      <c r="D194">
        <v>523</v>
      </c>
      <c r="E194">
        <v>205</v>
      </c>
      <c r="F194">
        <v>504</v>
      </c>
      <c r="G194">
        <v>40.700000000000003</v>
      </c>
      <c r="H194">
        <v>89</v>
      </c>
      <c r="I194">
        <v>258</v>
      </c>
      <c r="J194">
        <v>34.5</v>
      </c>
      <c r="K194">
        <v>24</v>
      </c>
      <c r="L194">
        <v>36</v>
      </c>
      <c r="M194">
        <v>66.7</v>
      </c>
      <c r="N194">
        <v>33</v>
      </c>
      <c r="O194">
        <v>113</v>
      </c>
      <c r="P194">
        <v>146</v>
      </c>
      <c r="Q194">
        <v>253</v>
      </c>
      <c r="R194">
        <v>47</v>
      </c>
      <c r="S194">
        <v>6</v>
      </c>
      <c r="T194">
        <v>109</v>
      </c>
      <c r="U194">
        <v>136</v>
      </c>
      <c r="V194">
        <v>555</v>
      </c>
      <c r="W194">
        <v>2.3199999999999998</v>
      </c>
      <c r="X194">
        <v>0.43</v>
      </c>
      <c r="Y194">
        <v>33</v>
      </c>
      <c r="Z194" t="s">
        <v>35</v>
      </c>
      <c r="AA194" s="1">
        <v>29991</v>
      </c>
      <c r="AB194" t="s">
        <v>355</v>
      </c>
      <c r="AC194">
        <v>10</v>
      </c>
      <c r="AD194">
        <v>180</v>
      </c>
      <c r="AE194" t="s">
        <v>37</v>
      </c>
      <c r="AF194" t="s">
        <v>76</v>
      </c>
      <c r="AG194">
        <v>85.5</v>
      </c>
      <c r="AH194">
        <v>26.38888889</v>
      </c>
    </row>
    <row r="195" spans="1:34" x14ac:dyDescent="0.2">
      <c r="A195" t="s">
        <v>356</v>
      </c>
      <c r="B195">
        <v>62</v>
      </c>
      <c r="C195">
        <v>1051</v>
      </c>
      <c r="D195">
        <v>312</v>
      </c>
      <c r="E195">
        <v>101</v>
      </c>
      <c r="F195">
        <v>247</v>
      </c>
      <c r="G195">
        <v>40.9</v>
      </c>
      <c r="H195">
        <v>31</v>
      </c>
      <c r="I195">
        <v>95</v>
      </c>
      <c r="J195">
        <v>32.6</v>
      </c>
      <c r="K195">
        <v>79</v>
      </c>
      <c r="L195">
        <v>94</v>
      </c>
      <c r="M195">
        <v>84</v>
      </c>
      <c r="N195">
        <v>51</v>
      </c>
      <c r="O195">
        <v>125</v>
      </c>
      <c r="P195">
        <v>176</v>
      </c>
      <c r="Q195">
        <v>48</v>
      </c>
      <c r="R195">
        <v>25</v>
      </c>
      <c r="S195">
        <v>17</v>
      </c>
      <c r="T195">
        <v>39</v>
      </c>
      <c r="U195">
        <v>89</v>
      </c>
      <c r="V195">
        <v>378</v>
      </c>
      <c r="W195">
        <v>1.23</v>
      </c>
      <c r="X195">
        <v>0.64</v>
      </c>
      <c r="Y195">
        <v>25</v>
      </c>
      <c r="Z195" t="s">
        <v>35</v>
      </c>
      <c r="AA195" s="1">
        <v>33055</v>
      </c>
      <c r="AB195" t="s">
        <v>357</v>
      </c>
      <c r="AC195" t="s">
        <v>44</v>
      </c>
      <c r="AD195">
        <v>197.5</v>
      </c>
      <c r="AE195" t="s">
        <v>75</v>
      </c>
      <c r="AF195" t="s">
        <v>88</v>
      </c>
      <c r="AG195">
        <v>94.5</v>
      </c>
      <c r="AH195">
        <v>24.22688672</v>
      </c>
    </row>
    <row r="196" spans="1:34" x14ac:dyDescent="0.2">
      <c r="A196" t="s">
        <v>358</v>
      </c>
      <c r="B196">
        <v>81</v>
      </c>
      <c r="C196">
        <v>2981</v>
      </c>
      <c r="D196">
        <v>2217</v>
      </c>
      <c r="E196">
        <v>647</v>
      </c>
      <c r="F196">
        <v>1470</v>
      </c>
      <c r="G196">
        <v>44</v>
      </c>
      <c r="H196">
        <v>208</v>
      </c>
      <c r="I196">
        <v>555</v>
      </c>
      <c r="J196">
        <v>37.5</v>
      </c>
      <c r="K196">
        <v>715</v>
      </c>
      <c r="L196">
        <v>824</v>
      </c>
      <c r="M196">
        <v>86.8</v>
      </c>
      <c r="N196">
        <v>75</v>
      </c>
      <c r="O196">
        <v>384</v>
      </c>
      <c r="P196">
        <v>459</v>
      </c>
      <c r="Q196">
        <v>565</v>
      </c>
      <c r="R196">
        <v>154</v>
      </c>
      <c r="S196">
        <v>60</v>
      </c>
      <c r="T196">
        <v>321</v>
      </c>
      <c r="U196">
        <v>208</v>
      </c>
      <c r="V196">
        <v>2202</v>
      </c>
      <c r="W196">
        <v>1.76</v>
      </c>
      <c r="X196">
        <v>0.48</v>
      </c>
      <c r="Y196">
        <v>26</v>
      </c>
      <c r="Z196" t="s">
        <v>35</v>
      </c>
      <c r="AA196" s="1">
        <v>32746</v>
      </c>
      <c r="AB196" t="s">
        <v>359</v>
      </c>
      <c r="AC196">
        <v>5</v>
      </c>
      <c r="AD196">
        <v>192.5</v>
      </c>
      <c r="AE196" t="s">
        <v>56</v>
      </c>
      <c r="AF196" t="s">
        <v>201</v>
      </c>
      <c r="AG196">
        <v>99</v>
      </c>
      <c r="AH196">
        <v>26.716141</v>
      </c>
    </row>
    <row r="197" spans="1:34" x14ac:dyDescent="0.2">
      <c r="A197" t="s">
        <v>360</v>
      </c>
      <c r="B197">
        <v>70</v>
      </c>
      <c r="C197">
        <v>1370</v>
      </c>
      <c r="D197">
        <v>554</v>
      </c>
      <c r="E197">
        <v>238</v>
      </c>
      <c r="F197">
        <v>404</v>
      </c>
      <c r="G197">
        <v>58.9</v>
      </c>
      <c r="H197">
        <v>11</v>
      </c>
      <c r="I197">
        <v>51</v>
      </c>
      <c r="J197">
        <v>21.6</v>
      </c>
      <c r="K197">
        <v>67</v>
      </c>
      <c r="L197">
        <v>102</v>
      </c>
      <c r="M197">
        <v>65.7</v>
      </c>
      <c r="N197">
        <v>61</v>
      </c>
      <c r="O197">
        <v>196</v>
      </c>
      <c r="P197">
        <v>257</v>
      </c>
      <c r="Q197">
        <v>95</v>
      </c>
      <c r="R197">
        <v>54</v>
      </c>
      <c r="S197">
        <v>70</v>
      </c>
      <c r="T197">
        <v>79</v>
      </c>
      <c r="U197">
        <v>155</v>
      </c>
      <c r="V197">
        <v>750</v>
      </c>
      <c r="W197">
        <v>1.2</v>
      </c>
      <c r="X197">
        <v>0.68</v>
      </c>
      <c r="Y197">
        <v>28</v>
      </c>
      <c r="Z197" t="s">
        <v>35</v>
      </c>
      <c r="AA197" s="1">
        <v>31828</v>
      </c>
      <c r="AB197" t="s">
        <v>74</v>
      </c>
      <c r="AC197">
        <v>5</v>
      </c>
      <c r="AD197">
        <v>202.5</v>
      </c>
      <c r="AE197" t="s">
        <v>20</v>
      </c>
      <c r="AF197" t="s">
        <v>84</v>
      </c>
      <c r="AG197">
        <v>112.5</v>
      </c>
      <c r="AH197">
        <v>27.434842249999999</v>
      </c>
    </row>
    <row r="198" spans="1:34" x14ac:dyDescent="0.2">
      <c r="A198" t="s">
        <v>361</v>
      </c>
      <c r="B198">
        <v>57</v>
      </c>
      <c r="C198">
        <v>669</v>
      </c>
      <c r="D198">
        <v>250</v>
      </c>
      <c r="E198">
        <v>74</v>
      </c>
      <c r="F198">
        <v>201</v>
      </c>
      <c r="G198">
        <v>36.799999999999997</v>
      </c>
      <c r="H198">
        <v>63</v>
      </c>
      <c r="I198">
        <v>175</v>
      </c>
      <c r="J198">
        <v>36</v>
      </c>
      <c r="K198">
        <v>39</v>
      </c>
      <c r="L198">
        <v>46</v>
      </c>
      <c r="M198">
        <v>84.8</v>
      </c>
      <c r="N198">
        <v>9</v>
      </c>
      <c r="O198">
        <v>53</v>
      </c>
      <c r="P198">
        <v>62</v>
      </c>
      <c r="Q198">
        <v>24</v>
      </c>
      <c r="R198">
        <v>13</v>
      </c>
      <c r="S198">
        <v>8</v>
      </c>
      <c r="T198">
        <v>13</v>
      </c>
      <c r="U198">
        <v>67</v>
      </c>
      <c r="V198">
        <v>210</v>
      </c>
      <c r="W198">
        <v>1.85</v>
      </c>
      <c r="X198">
        <v>1</v>
      </c>
      <c r="Y198">
        <v>35</v>
      </c>
      <c r="Z198" t="s">
        <v>35</v>
      </c>
      <c r="AA198" s="1">
        <v>29498</v>
      </c>
      <c r="AB198" t="s">
        <v>362</v>
      </c>
      <c r="AC198">
        <v>11</v>
      </c>
      <c r="AD198">
        <v>200</v>
      </c>
      <c r="AE198" t="s">
        <v>75</v>
      </c>
      <c r="AF198" t="s">
        <v>63</v>
      </c>
      <c r="AG198">
        <v>98.1</v>
      </c>
      <c r="AH198">
        <v>24.524999999999999</v>
      </c>
    </row>
    <row r="199" spans="1:34" x14ac:dyDescent="0.2">
      <c r="A199" t="s">
        <v>363</v>
      </c>
      <c r="B199">
        <v>15</v>
      </c>
      <c r="C199">
        <v>137</v>
      </c>
      <c r="D199">
        <v>62</v>
      </c>
      <c r="E199">
        <v>24</v>
      </c>
      <c r="F199">
        <v>44</v>
      </c>
      <c r="G199">
        <v>54.5</v>
      </c>
      <c r="H199">
        <v>0</v>
      </c>
      <c r="I199">
        <v>0</v>
      </c>
      <c r="J199">
        <v>0</v>
      </c>
      <c r="K199">
        <v>14</v>
      </c>
      <c r="L199">
        <v>25</v>
      </c>
      <c r="M199">
        <v>56</v>
      </c>
      <c r="N199">
        <v>15</v>
      </c>
      <c r="O199">
        <v>22</v>
      </c>
      <c r="P199">
        <v>37</v>
      </c>
      <c r="Q199">
        <v>2</v>
      </c>
      <c r="R199">
        <v>5</v>
      </c>
      <c r="S199">
        <v>9</v>
      </c>
      <c r="T199">
        <v>6</v>
      </c>
      <c r="U199">
        <v>21</v>
      </c>
      <c r="V199">
        <v>78</v>
      </c>
      <c r="W199">
        <v>0.33</v>
      </c>
      <c r="X199">
        <v>0.83</v>
      </c>
      <c r="Y199">
        <v>22</v>
      </c>
      <c r="Z199" t="s">
        <v>35</v>
      </c>
      <c r="AA199" s="1">
        <v>33973</v>
      </c>
      <c r="AB199" t="s">
        <v>156</v>
      </c>
      <c r="AC199" t="s">
        <v>44</v>
      </c>
      <c r="AD199">
        <v>202.5</v>
      </c>
      <c r="AE199" t="s">
        <v>20</v>
      </c>
      <c r="AF199" t="s">
        <v>92</v>
      </c>
      <c r="AG199">
        <v>103.5</v>
      </c>
      <c r="AH199">
        <v>25.240054870000002</v>
      </c>
    </row>
    <row r="200" spans="1:34" x14ac:dyDescent="0.2">
      <c r="A200" t="s">
        <v>364</v>
      </c>
      <c r="B200">
        <v>31</v>
      </c>
      <c r="C200">
        <v>332</v>
      </c>
      <c r="D200">
        <v>105</v>
      </c>
      <c r="E200">
        <v>36</v>
      </c>
      <c r="F200">
        <v>102</v>
      </c>
      <c r="G200">
        <v>35.299999999999997</v>
      </c>
      <c r="H200">
        <v>17</v>
      </c>
      <c r="I200">
        <v>66</v>
      </c>
      <c r="J200">
        <v>25.8</v>
      </c>
      <c r="K200">
        <v>16</v>
      </c>
      <c r="L200">
        <v>29</v>
      </c>
      <c r="M200">
        <v>55.2</v>
      </c>
      <c r="N200">
        <v>9</v>
      </c>
      <c r="O200">
        <v>33</v>
      </c>
      <c r="P200">
        <v>42</v>
      </c>
      <c r="Q200">
        <v>13</v>
      </c>
      <c r="R200">
        <v>8</v>
      </c>
      <c r="S200">
        <v>2</v>
      </c>
      <c r="T200">
        <v>5</v>
      </c>
      <c r="U200">
        <v>22</v>
      </c>
      <c r="V200">
        <v>86</v>
      </c>
      <c r="W200">
        <v>2.6</v>
      </c>
      <c r="X200">
        <v>1.6</v>
      </c>
    </row>
    <row r="201" spans="1:34" x14ac:dyDescent="0.2">
      <c r="A201" t="s">
        <v>365</v>
      </c>
      <c r="B201">
        <v>24</v>
      </c>
      <c r="C201">
        <v>164</v>
      </c>
      <c r="D201">
        <v>62</v>
      </c>
      <c r="E201">
        <v>27</v>
      </c>
      <c r="F201">
        <v>47</v>
      </c>
      <c r="G201">
        <v>57.4</v>
      </c>
      <c r="H201">
        <v>0</v>
      </c>
      <c r="I201">
        <v>6</v>
      </c>
      <c r="J201">
        <v>0</v>
      </c>
      <c r="K201">
        <v>8</v>
      </c>
      <c r="L201">
        <v>10</v>
      </c>
      <c r="M201">
        <v>80</v>
      </c>
      <c r="N201">
        <v>19</v>
      </c>
      <c r="O201">
        <v>26</v>
      </c>
      <c r="P201">
        <v>45</v>
      </c>
      <c r="Q201">
        <v>4</v>
      </c>
      <c r="R201">
        <v>5</v>
      </c>
      <c r="S201">
        <v>5</v>
      </c>
      <c r="T201">
        <v>14</v>
      </c>
      <c r="U201">
        <v>25</v>
      </c>
      <c r="V201">
        <v>85</v>
      </c>
      <c r="W201">
        <v>0.28999999999999998</v>
      </c>
      <c r="X201">
        <v>0.36</v>
      </c>
      <c r="Y201">
        <v>25</v>
      </c>
      <c r="Z201" t="s">
        <v>35</v>
      </c>
      <c r="AA201" s="1">
        <v>33045</v>
      </c>
      <c r="AB201" t="s">
        <v>81</v>
      </c>
      <c r="AC201" t="s">
        <v>44</v>
      </c>
      <c r="AD201">
        <v>202.5</v>
      </c>
      <c r="AE201" t="s">
        <v>20</v>
      </c>
      <c r="AF201" t="s">
        <v>120</v>
      </c>
      <c r="AG201">
        <v>102.15</v>
      </c>
      <c r="AH201">
        <v>24.910836759999999</v>
      </c>
    </row>
    <row r="202" spans="1:34" x14ac:dyDescent="0.2">
      <c r="A202" t="s">
        <v>366</v>
      </c>
      <c r="B202">
        <v>9</v>
      </c>
      <c r="C202">
        <v>73</v>
      </c>
      <c r="D202">
        <v>41</v>
      </c>
      <c r="E202">
        <v>15</v>
      </c>
      <c r="F202">
        <v>35</v>
      </c>
      <c r="G202">
        <v>42.9</v>
      </c>
      <c r="H202">
        <v>9</v>
      </c>
      <c r="I202">
        <v>22</v>
      </c>
      <c r="J202">
        <v>40.9</v>
      </c>
      <c r="K202">
        <v>2</v>
      </c>
      <c r="L202">
        <v>2</v>
      </c>
      <c r="M202">
        <v>100</v>
      </c>
      <c r="N202">
        <v>0</v>
      </c>
      <c r="O202">
        <v>3</v>
      </c>
      <c r="P202">
        <v>3</v>
      </c>
      <c r="Q202">
        <v>8</v>
      </c>
      <c r="R202">
        <v>0</v>
      </c>
      <c r="S202">
        <v>0</v>
      </c>
      <c r="T202">
        <v>3</v>
      </c>
      <c r="U202">
        <v>8</v>
      </c>
      <c r="V202">
        <v>29</v>
      </c>
      <c r="W202">
        <v>2.67</v>
      </c>
      <c r="X202">
        <v>0</v>
      </c>
      <c r="Y202">
        <v>36</v>
      </c>
      <c r="Z202" t="s">
        <v>35</v>
      </c>
      <c r="AA202" s="1">
        <v>29150</v>
      </c>
      <c r="AB202" t="s">
        <v>367</v>
      </c>
      <c r="AC202">
        <v>10</v>
      </c>
      <c r="AD202">
        <v>182.5</v>
      </c>
      <c r="AE202" t="s">
        <v>37</v>
      </c>
      <c r="AF202" t="s">
        <v>54</v>
      </c>
      <c r="AG202">
        <v>78.75</v>
      </c>
      <c r="AH202">
        <v>23.644210919999999</v>
      </c>
    </row>
    <row r="203" spans="1:34" x14ac:dyDescent="0.2">
      <c r="A203" t="s">
        <v>368</v>
      </c>
      <c r="B203">
        <v>19</v>
      </c>
      <c r="C203">
        <v>89</v>
      </c>
      <c r="D203">
        <v>35</v>
      </c>
      <c r="E203">
        <v>12</v>
      </c>
      <c r="F203">
        <v>33</v>
      </c>
      <c r="G203">
        <v>36.4</v>
      </c>
      <c r="H203">
        <v>4</v>
      </c>
      <c r="I203">
        <v>13</v>
      </c>
      <c r="J203">
        <v>30.8</v>
      </c>
      <c r="K203">
        <v>7</v>
      </c>
      <c r="L203">
        <v>13</v>
      </c>
      <c r="M203">
        <v>53.8</v>
      </c>
      <c r="N203">
        <v>1</v>
      </c>
      <c r="O203">
        <v>8</v>
      </c>
      <c r="P203">
        <v>9</v>
      </c>
      <c r="Q203">
        <v>10</v>
      </c>
      <c r="R203">
        <v>3</v>
      </c>
      <c r="S203">
        <v>0</v>
      </c>
      <c r="T203">
        <v>7</v>
      </c>
      <c r="U203">
        <v>12</v>
      </c>
      <c r="V203">
        <v>23</v>
      </c>
      <c r="W203">
        <v>1.43</v>
      </c>
      <c r="X203">
        <v>0.43</v>
      </c>
      <c r="Y203">
        <v>24</v>
      </c>
      <c r="Z203" t="s">
        <v>35</v>
      </c>
      <c r="AA203" s="1">
        <v>33380</v>
      </c>
      <c r="AB203" t="s">
        <v>369</v>
      </c>
      <c r="AC203">
        <v>2</v>
      </c>
      <c r="AD203">
        <v>190</v>
      </c>
      <c r="AE203" t="s">
        <v>56</v>
      </c>
      <c r="AF203" t="s">
        <v>141</v>
      </c>
      <c r="AG203">
        <v>87.75</v>
      </c>
      <c r="AH203">
        <v>24.307479220000001</v>
      </c>
    </row>
    <row r="204" spans="1:34" x14ac:dyDescent="0.2">
      <c r="A204" t="s">
        <v>370</v>
      </c>
      <c r="B204">
        <v>72</v>
      </c>
      <c r="C204">
        <v>1717</v>
      </c>
      <c r="D204">
        <v>518</v>
      </c>
      <c r="E204">
        <v>198</v>
      </c>
      <c r="F204">
        <v>423</v>
      </c>
      <c r="G204">
        <v>46.8</v>
      </c>
      <c r="H204">
        <v>74</v>
      </c>
      <c r="I204">
        <v>192</v>
      </c>
      <c r="J204">
        <v>38.5</v>
      </c>
      <c r="K204">
        <v>48</v>
      </c>
      <c r="L204">
        <v>67</v>
      </c>
      <c r="M204">
        <v>71.599999999999994</v>
      </c>
      <c r="N204">
        <v>45</v>
      </c>
      <c r="O204">
        <v>175</v>
      </c>
      <c r="P204">
        <v>220</v>
      </c>
      <c r="Q204">
        <v>130</v>
      </c>
      <c r="R204">
        <v>72</v>
      </c>
      <c r="S204">
        <v>11</v>
      </c>
      <c r="T204">
        <v>62</v>
      </c>
      <c r="U204">
        <v>113</v>
      </c>
      <c r="V204">
        <v>645</v>
      </c>
      <c r="W204">
        <v>2.1</v>
      </c>
      <c r="X204">
        <v>1.1599999999999999</v>
      </c>
      <c r="Y204">
        <v>30</v>
      </c>
      <c r="Z204" t="s">
        <v>35</v>
      </c>
      <c r="AA204" s="1">
        <v>31238</v>
      </c>
      <c r="AB204" t="s">
        <v>371</v>
      </c>
      <c r="AC204">
        <v>7</v>
      </c>
      <c r="AD204">
        <v>197.5</v>
      </c>
      <c r="AE204" t="s">
        <v>56</v>
      </c>
      <c r="AF204" t="s">
        <v>287</v>
      </c>
      <c r="AG204">
        <v>101.25</v>
      </c>
      <c r="AH204">
        <v>25.957378630000001</v>
      </c>
    </row>
    <row r="205" spans="1:34" x14ac:dyDescent="0.2">
      <c r="A205" t="s">
        <v>372</v>
      </c>
      <c r="B205">
        <v>58</v>
      </c>
      <c r="C205">
        <v>1566</v>
      </c>
      <c r="D205">
        <v>770</v>
      </c>
      <c r="E205">
        <v>311</v>
      </c>
      <c r="F205">
        <v>708</v>
      </c>
      <c r="G205">
        <v>43.9</v>
      </c>
      <c r="H205">
        <v>52</v>
      </c>
      <c r="I205">
        <v>184</v>
      </c>
      <c r="J205">
        <v>28.3</v>
      </c>
      <c r="K205">
        <v>96</v>
      </c>
      <c r="L205">
        <v>129</v>
      </c>
      <c r="M205">
        <v>74.400000000000006</v>
      </c>
      <c r="N205">
        <v>147</v>
      </c>
      <c r="O205">
        <v>294</v>
      </c>
      <c r="P205">
        <v>441</v>
      </c>
      <c r="Q205">
        <v>134</v>
      </c>
      <c r="R205">
        <v>44</v>
      </c>
      <c r="S205">
        <v>42</v>
      </c>
      <c r="T205">
        <v>78</v>
      </c>
      <c r="U205">
        <v>153</v>
      </c>
      <c r="V205">
        <v>923</v>
      </c>
      <c r="W205">
        <v>1.72</v>
      </c>
      <c r="X205">
        <v>0.56000000000000005</v>
      </c>
      <c r="Y205">
        <v>23</v>
      </c>
      <c r="Z205" t="s">
        <v>35</v>
      </c>
      <c r="AA205" s="1">
        <v>33667</v>
      </c>
      <c r="AB205" t="s">
        <v>373</v>
      </c>
      <c r="AC205">
        <v>2</v>
      </c>
      <c r="AD205">
        <v>202.5</v>
      </c>
      <c r="AE205" t="s">
        <v>20</v>
      </c>
      <c r="AF205" t="s">
        <v>128</v>
      </c>
      <c r="AG205">
        <v>117</v>
      </c>
      <c r="AH205">
        <v>28.53223594</v>
      </c>
    </row>
    <row r="206" spans="1:34" x14ac:dyDescent="0.2">
      <c r="A206" t="s">
        <v>374</v>
      </c>
      <c r="B206">
        <v>19</v>
      </c>
      <c r="C206">
        <v>126</v>
      </c>
      <c r="D206">
        <v>57</v>
      </c>
      <c r="E206">
        <v>21</v>
      </c>
      <c r="F206">
        <v>37</v>
      </c>
      <c r="G206">
        <v>56.8</v>
      </c>
      <c r="H206">
        <v>0</v>
      </c>
      <c r="I206">
        <v>0</v>
      </c>
      <c r="J206">
        <v>0</v>
      </c>
      <c r="K206">
        <v>15</v>
      </c>
      <c r="L206">
        <v>28</v>
      </c>
      <c r="M206">
        <v>53.6</v>
      </c>
      <c r="N206">
        <v>16</v>
      </c>
      <c r="O206">
        <v>18</v>
      </c>
      <c r="P206">
        <v>34</v>
      </c>
      <c r="Q206">
        <v>4</v>
      </c>
      <c r="R206">
        <v>5</v>
      </c>
      <c r="S206">
        <v>5</v>
      </c>
      <c r="T206">
        <v>7</v>
      </c>
      <c r="U206">
        <v>25</v>
      </c>
      <c r="V206">
        <v>69</v>
      </c>
      <c r="W206">
        <v>0.56999999999999995</v>
      </c>
      <c r="X206">
        <v>0.71</v>
      </c>
    </row>
    <row r="207" spans="1:34" x14ac:dyDescent="0.2">
      <c r="A207" t="s">
        <v>375</v>
      </c>
      <c r="B207">
        <v>80</v>
      </c>
      <c r="C207">
        <v>2241</v>
      </c>
      <c r="D207">
        <v>957</v>
      </c>
      <c r="E207">
        <v>359</v>
      </c>
      <c r="F207">
        <v>817</v>
      </c>
      <c r="G207">
        <v>43.9</v>
      </c>
      <c r="H207">
        <v>39</v>
      </c>
      <c r="I207">
        <v>146</v>
      </c>
      <c r="J207">
        <v>26.7</v>
      </c>
      <c r="K207">
        <v>200</v>
      </c>
      <c r="L207">
        <v>227</v>
      </c>
      <c r="M207">
        <v>88.1</v>
      </c>
      <c r="N207">
        <v>19</v>
      </c>
      <c r="O207">
        <v>226</v>
      </c>
      <c r="P207">
        <v>245</v>
      </c>
      <c r="Q207">
        <v>373</v>
      </c>
      <c r="R207">
        <v>75</v>
      </c>
      <c r="S207">
        <v>13</v>
      </c>
      <c r="T207">
        <v>191</v>
      </c>
      <c r="U207">
        <v>143</v>
      </c>
      <c r="V207">
        <v>987</v>
      </c>
      <c r="W207">
        <v>1.95</v>
      </c>
      <c r="X207">
        <v>0.39</v>
      </c>
      <c r="Y207">
        <v>32</v>
      </c>
      <c r="Z207" t="s">
        <v>35</v>
      </c>
      <c r="AA207" s="1">
        <v>30617</v>
      </c>
      <c r="AB207" t="s">
        <v>112</v>
      </c>
      <c r="AC207">
        <v>9</v>
      </c>
      <c r="AD207">
        <v>187.5</v>
      </c>
      <c r="AE207" t="s">
        <v>37</v>
      </c>
      <c r="AF207" t="s">
        <v>57</v>
      </c>
      <c r="AG207">
        <v>90</v>
      </c>
      <c r="AH207">
        <v>25.6</v>
      </c>
    </row>
    <row r="208" spans="1:34" x14ac:dyDescent="0.2">
      <c r="A208" t="s">
        <v>376</v>
      </c>
      <c r="B208">
        <v>61</v>
      </c>
      <c r="C208">
        <v>878</v>
      </c>
      <c r="D208">
        <v>203</v>
      </c>
      <c r="E208">
        <v>81</v>
      </c>
      <c r="F208">
        <v>192</v>
      </c>
      <c r="G208">
        <v>42.2</v>
      </c>
      <c r="H208">
        <v>0</v>
      </c>
      <c r="I208">
        <v>0</v>
      </c>
      <c r="J208">
        <v>0</v>
      </c>
      <c r="K208">
        <v>41</v>
      </c>
      <c r="L208">
        <v>71</v>
      </c>
      <c r="M208">
        <v>57.7</v>
      </c>
      <c r="N208">
        <v>86</v>
      </c>
      <c r="O208">
        <v>117</v>
      </c>
      <c r="P208">
        <v>203</v>
      </c>
      <c r="Q208">
        <v>19</v>
      </c>
      <c r="R208">
        <v>18</v>
      </c>
      <c r="S208">
        <v>44</v>
      </c>
      <c r="T208">
        <v>29</v>
      </c>
      <c r="U208">
        <v>96</v>
      </c>
      <c r="V208">
        <v>317</v>
      </c>
      <c r="W208">
        <v>0.66</v>
      </c>
      <c r="X208">
        <v>0.62</v>
      </c>
      <c r="Y208">
        <v>32</v>
      </c>
      <c r="Z208" t="s">
        <v>35</v>
      </c>
      <c r="AA208" s="1">
        <v>30365</v>
      </c>
      <c r="AB208" t="s">
        <v>377</v>
      </c>
      <c r="AC208">
        <v>9</v>
      </c>
      <c r="AD208">
        <v>197.5</v>
      </c>
      <c r="AE208" t="s">
        <v>20</v>
      </c>
      <c r="AF208" t="s">
        <v>54</v>
      </c>
      <c r="AG208">
        <v>117</v>
      </c>
      <c r="AH208">
        <v>29.99519308</v>
      </c>
    </row>
    <row r="209" spans="1:34" x14ac:dyDescent="0.2">
      <c r="A209" t="s">
        <v>378</v>
      </c>
      <c r="B209">
        <v>19</v>
      </c>
      <c r="C209">
        <v>416</v>
      </c>
      <c r="D209">
        <v>172</v>
      </c>
      <c r="E209">
        <v>62</v>
      </c>
      <c r="F209">
        <v>178</v>
      </c>
      <c r="G209">
        <v>34.799999999999997</v>
      </c>
      <c r="H209">
        <v>31</v>
      </c>
      <c r="I209">
        <v>96</v>
      </c>
      <c r="J209">
        <v>32.299999999999997</v>
      </c>
      <c r="K209">
        <v>17</v>
      </c>
      <c r="L209">
        <v>22</v>
      </c>
      <c r="M209">
        <v>77.3</v>
      </c>
      <c r="N209">
        <v>13</v>
      </c>
      <c r="O209">
        <v>53</v>
      </c>
      <c r="P209">
        <v>66</v>
      </c>
      <c r="Q209">
        <v>38</v>
      </c>
      <c r="R209">
        <v>13</v>
      </c>
      <c r="S209">
        <v>3</v>
      </c>
      <c r="T209">
        <v>16</v>
      </c>
      <c r="U209">
        <v>28</v>
      </c>
      <c r="V209">
        <v>155</v>
      </c>
      <c r="W209">
        <v>2.38</v>
      </c>
      <c r="X209">
        <v>0.81</v>
      </c>
      <c r="Y209">
        <v>34</v>
      </c>
      <c r="Z209" t="s">
        <v>35</v>
      </c>
      <c r="AA209" s="1">
        <v>29606</v>
      </c>
      <c r="AB209" t="s">
        <v>47</v>
      </c>
      <c r="AC209">
        <v>12</v>
      </c>
      <c r="AD209">
        <v>195</v>
      </c>
      <c r="AE209" t="s">
        <v>56</v>
      </c>
      <c r="AF209" t="s">
        <v>151</v>
      </c>
      <c r="AG209">
        <v>99</v>
      </c>
      <c r="AH209">
        <v>26.035502959999999</v>
      </c>
    </row>
    <row r="210" spans="1:34" x14ac:dyDescent="0.2">
      <c r="A210" t="s">
        <v>379</v>
      </c>
      <c r="B210">
        <v>82</v>
      </c>
      <c r="C210">
        <v>1785</v>
      </c>
      <c r="D210">
        <v>656</v>
      </c>
      <c r="E210">
        <v>257</v>
      </c>
      <c r="F210">
        <v>592</v>
      </c>
      <c r="G210">
        <v>43.4</v>
      </c>
      <c r="H210">
        <v>15</v>
      </c>
      <c r="I210">
        <v>42</v>
      </c>
      <c r="J210">
        <v>35.700000000000003</v>
      </c>
      <c r="K210">
        <v>127</v>
      </c>
      <c r="L210">
        <v>153</v>
      </c>
      <c r="M210">
        <v>83</v>
      </c>
      <c r="N210">
        <v>98</v>
      </c>
      <c r="O210">
        <v>226</v>
      </c>
      <c r="P210">
        <v>324</v>
      </c>
      <c r="Q210">
        <v>140</v>
      </c>
      <c r="R210">
        <v>32</v>
      </c>
      <c r="S210">
        <v>44</v>
      </c>
      <c r="T210">
        <v>104</v>
      </c>
      <c r="U210">
        <v>205</v>
      </c>
      <c r="V210">
        <v>731</v>
      </c>
      <c r="W210">
        <v>1.35</v>
      </c>
      <c r="X210">
        <v>0.31</v>
      </c>
    </row>
    <row r="211" spans="1:34" x14ac:dyDescent="0.2">
      <c r="A211" t="s">
        <v>380</v>
      </c>
      <c r="B211">
        <v>77</v>
      </c>
      <c r="C211">
        <v>1641</v>
      </c>
      <c r="D211">
        <v>541</v>
      </c>
      <c r="E211">
        <v>188</v>
      </c>
      <c r="F211">
        <v>446</v>
      </c>
      <c r="G211">
        <v>42.2</v>
      </c>
      <c r="H211">
        <v>126</v>
      </c>
      <c r="I211">
        <v>323</v>
      </c>
      <c r="J211">
        <v>39</v>
      </c>
      <c r="K211">
        <v>39</v>
      </c>
      <c r="L211">
        <v>48</v>
      </c>
      <c r="M211">
        <v>81.3</v>
      </c>
      <c r="N211">
        <v>15</v>
      </c>
      <c r="O211">
        <v>106</v>
      </c>
      <c r="P211">
        <v>121</v>
      </c>
      <c r="Q211">
        <v>147</v>
      </c>
      <c r="R211">
        <v>66</v>
      </c>
      <c r="S211">
        <v>19</v>
      </c>
      <c r="T211">
        <v>74</v>
      </c>
      <c r="U211">
        <v>116</v>
      </c>
      <c r="V211">
        <v>553</v>
      </c>
      <c r="W211">
        <v>1.99</v>
      </c>
      <c r="X211">
        <v>0.89</v>
      </c>
    </row>
    <row r="212" spans="1:34" x14ac:dyDescent="0.2">
      <c r="A212" t="s">
        <v>381</v>
      </c>
      <c r="B212">
        <v>81</v>
      </c>
      <c r="C212">
        <v>1991</v>
      </c>
      <c r="D212">
        <v>491</v>
      </c>
      <c r="E212">
        <v>201</v>
      </c>
      <c r="F212">
        <v>428</v>
      </c>
      <c r="G212">
        <v>47</v>
      </c>
      <c r="H212">
        <v>0</v>
      </c>
      <c r="I212">
        <v>1</v>
      </c>
      <c r="J212">
        <v>0</v>
      </c>
      <c r="K212">
        <v>89</v>
      </c>
      <c r="L212">
        <v>143</v>
      </c>
      <c r="M212">
        <v>62.2</v>
      </c>
      <c r="N212">
        <v>139</v>
      </c>
      <c r="O212">
        <v>391</v>
      </c>
      <c r="P212">
        <v>530</v>
      </c>
      <c r="Q212">
        <v>85</v>
      </c>
      <c r="R212">
        <v>33</v>
      </c>
      <c r="S212">
        <v>57</v>
      </c>
      <c r="T212">
        <v>84</v>
      </c>
      <c r="U212">
        <v>239</v>
      </c>
      <c r="V212">
        <v>831</v>
      </c>
      <c r="W212">
        <v>1.01</v>
      </c>
      <c r="X212">
        <v>0.39</v>
      </c>
    </row>
    <row r="213" spans="1:34" x14ac:dyDescent="0.2">
      <c r="A213" t="s">
        <v>382</v>
      </c>
      <c r="B213">
        <v>23</v>
      </c>
      <c r="C213">
        <v>256</v>
      </c>
      <c r="D213">
        <v>106</v>
      </c>
      <c r="E213">
        <v>42</v>
      </c>
      <c r="F213">
        <v>79</v>
      </c>
      <c r="G213">
        <v>53.2</v>
      </c>
      <c r="H213">
        <v>0</v>
      </c>
      <c r="I213">
        <v>0</v>
      </c>
      <c r="J213">
        <v>0</v>
      </c>
      <c r="K213">
        <v>22</v>
      </c>
      <c r="L213">
        <v>33</v>
      </c>
      <c r="M213">
        <v>66.7</v>
      </c>
      <c r="N213">
        <v>18</v>
      </c>
      <c r="O213">
        <v>43</v>
      </c>
      <c r="P213">
        <v>61</v>
      </c>
      <c r="Q213">
        <v>3</v>
      </c>
      <c r="R213">
        <v>2</v>
      </c>
      <c r="S213">
        <v>20</v>
      </c>
      <c r="T213">
        <v>18</v>
      </c>
      <c r="U213">
        <v>30</v>
      </c>
      <c r="V213">
        <v>126</v>
      </c>
      <c r="W213">
        <v>0.17</v>
      </c>
      <c r="X213">
        <v>0.11</v>
      </c>
      <c r="Y213">
        <v>27</v>
      </c>
      <c r="Z213" t="s">
        <v>35</v>
      </c>
      <c r="AA213" s="1">
        <v>32161</v>
      </c>
      <c r="AB213" t="s">
        <v>383</v>
      </c>
      <c r="AC213">
        <v>6</v>
      </c>
      <c r="AD213">
        <v>210</v>
      </c>
      <c r="AE213" t="s">
        <v>52</v>
      </c>
      <c r="AF213" t="s">
        <v>151</v>
      </c>
      <c r="AG213">
        <v>121.5</v>
      </c>
      <c r="AH213">
        <v>27.55102041</v>
      </c>
    </row>
    <row r="214" spans="1:34" x14ac:dyDescent="0.2">
      <c r="A214" t="s">
        <v>384</v>
      </c>
      <c r="B214">
        <v>17</v>
      </c>
      <c r="C214">
        <v>215</v>
      </c>
      <c r="D214">
        <v>60</v>
      </c>
      <c r="E214">
        <v>19</v>
      </c>
      <c r="F214">
        <v>44</v>
      </c>
      <c r="G214">
        <v>43.2</v>
      </c>
      <c r="H214">
        <v>0</v>
      </c>
      <c r="I214">
        <v>0</v>
      </c>
      <c r="J214">
        <v>0</v>
      </c>
      <c r="K214">
        <v>22</v>
      </c>
      <c r="L214">
        <v>38</v>
      </c>
      <c r="M214">
        <v>57.9</v>
      </c>
      <c r="N214">
        <v>23</v>
      </c>
      <c r="O214">
        <v>54</v>
      </c>
      <c r="P214">
        <v>77</v>
      </c>
      <c r="Q214">
        <v>15</v>
      </c>
      <c r="R214">
        <v>4</v>
      </c>
      <c r="S214">
        <v>9</v>
      </c>
      <c r="T214">
        <v>9</v>
      </c>
      <c r="U214">
        <v>30</v>
      </c>
      <c r="V214">
        <v>115</v>
      </c>
      <c r="W214">
        <v>1.67</v>
      </c>
      <c r="X214">
        <v>0.44</v>
      </c>
      <c r="Y214">
        <v>29</v>
      </c>
      <c r="Z214" t="s">
        <v>35</v>
      </c>
      <c r="AA214" s="1">
        <v>31453</v>
      </c>
      <c r="AB214" t="s">
        <v>36</v>
      </c>
      <c r="AC214">
        <v>4</v>
      </c>
      <c r="AD214">
        <v>197.5</v>
      </c>
      <c r="AE214" t="s">
        <v>20</v>
      </c>
      <c r="AF214" t="s">
        <v>2</v>
      </c>
      <c r="AG214">
        <v>110.25</v>
      </c>
      <c r="AH214">
        <v>28.264701169999999</v>
      </c>
    </row>
    <row r="215" spans="1:34" x14ac:dyDescent="0.2">
      <c r="A215" t="s">
        <v>385</v>
      </c>
      <c r="B215">
        <v>51</v>
      </c>
      <c r="C215">
        <v>383</v>
      </c>
      <c r="D215">
        <v>137</v>
      </c>
      <c r="E215">
        <v>55</v>
      </c>
      <c r="F215">
        <v>95</v>
      </c>
      <c r="G215">
        <v>57.9</v>
      </c>
      <c r="H215">
        <v>0</v>
      </c>
      <c r="I215">
        <v>0</v>
      </c>
      <c r="J215">
        <v>0</v>
      </c>
      <c r="K215">
        <v>27</v>
      </c>
      <c r="L215">
        <v>36</v>
      </c>
      <c r="M215">
        <v>75</v>
      </c>
      <c r="N215">
        <v>37</v>
      </c>
      <c r="O215">
        <v>80</v>
      </c>
      <c r="P215">
        <v>117</v>
      </c>
      <c r="Q215">
        <v>14</v>
      </c>
      <c r="R215">
        <v>8</v>
      </c>
      <c r="S215">
        <v>8</v>
      </c>
      <c r="T215">
        <v>26</v>
      </c>
      <c r="U215">
        <v>60</v>
      </c>
      <c r="V215">
        <v>209</v>
      </c>
      <c r="W215">
        <v>0.54</v>
      </c>
      <c r="X215">
        <v>0.31</v>
      </c>
      <c r="Y215">
        <v>28</v>
      </c>
      <c r="Z215" t="s">
        <v>35</v>
      </c>
      <c r="AA215" s="1">
        <v>31896</v>
      </c>
      <c r="AB215" t="s">
        <v>359</v>
      </c>
      <c r="AC215">
        <v>4</v>
      </c>
      <c r="AD215">
        <v>202.5</v>
      </c>
      <c r="AE215" t="s">
        <v>20</v>
      </c>
      <c r="AF215" t="s">
        <v>120</v>
      </c>
      <c r="AG215">
        <v>108</v>
      </c>
      <c r="AH215">
        <v>26.337448559999999</v>
      </c>
    </row>
    <row r="216" spans="1:34" x14ac:dyDescent="0.2">
      <c r="A216" t="s">
        <v>386</v>
      </c>
      <c r="B216">
        <v>78</v>
      </c>
      <c r="C216">
        <v>2455</v>
      </c>
      <c r="D216">
        <v>1168</v>
      </c>
      <c r="E216">
        <v>416</v>
      </c>
      <c r="F216">
        <v>967</v>
      </c>
      <c r="G216">
        <v>43</v>
      </c>
      <c r="H216">
        <v>97</v>
      </c>
      <c r="I216">
        <v>292</v>
      </c>
      <c r="J216">
        <v>33.200000000000003</v>
      </c>
      <c r="K216">
        <v>239</v>
      </c>
      <c r="L216">
        <v>287</v>
      </c>
      <c r="M216">
        <v>83.3</v>
      </c>
      <c r="N216">
        <v>64</v>
      </c>
      <c r="O216">
        <v>264</v>
      </c>
      <c r="P216">
        <v>328</v>
      </c>
      <c r="Q216">
        <v>134</v>
      </c>
      <c r="R216">
        <v>53</v>
      </c>
      <c r="S216">
        <v>34</v>
      </c>
      <c r="T216">
        <v>108</v>
      </c>
      <c r="U216">
        <v>147</v>
      </c>
      <c r="V216">
        <v>1010</v>
      </c>
      <c r="W216">
        <v>1.24</v>
      </c>
      <c r="X216">
        <v>0.49</v>
      </c>
      <c r="Y216">
        <v>29</v>
      </c>
      <c r="Z216" t="s">
        <v>35</v>
      </c>
      <c r="AA216" s="1">
        <v>31652</v>
      </c>
      <c r="AB216" t="s">
        <v>321</v>
      </c>
      <c r="AC216">
        <v>6</v>
      </c>
      <c r="AD216">
        <v>202.5</v>
      </c>
      <c r="AE216" t="s">
        <v>75</v>
      </c>
      <c r="AF216" t="s">
        <v>210</v>
      </c>
      <c r="AG216">
        <v>105.75</v>
      </c>
      <c r="AH216">
        <v>25.78875171</v>
      </c>
    </row>
    <row r="217" spans="1:34" x14ac:dyDescent="0.2">
      <c r="A217" t="s">
        <v>387</v>
      </c>
      <c r="B217">
        <v>73</v>
      </c>
      <c r="C217">
        <v>2228</v>
      </c>
      <c r="D217">
        <v>1162</v>
      </c>
      <c r="E217">
        <v>408</v>
      </c>
      <c r="F217">
        <v>887</v>
      </c>
      <c r="G217">
        <v>46</v>
      </c>
      <c r="H217">
        <v>71</v>
      </c>
      <c r="I217">
        <v>207</v>
      </c>
      <c r="J217">
        <v>34.299999999999997</v>
      </c>
      <c r="K217">
        <v>275</v>
      </c>
      <c r="L217">
        <v>319</v>
      </c>
      <c r="M217">
        <v>86.2</v>
      </c>
      <c r="N217">
        <v>30</v>
      </c>
      <c r="O217">
        <v>154</v>
      </c>
      <c r="P217">
        <v>184</v>
      </c>
      <c r="Q217">
        <v>513</v>
      </c>
      <c r="R217">
        <v>125</v>
      </c>
      <c r="S217">
        <v>31</v>
      </c>
      <c r="T217">
        <v>205</v>
      </c>
      <c r="U217">
        <v>139</v>
      </c>
      <c r="V217">
        <v>1287</v>
      </c>
      <c r="W217">
        <v>2.5</v>
      </c>
      <c r="X217">
        <v>0.61</v>
      </c>
      <c r="Y217">
        <v>27</v>
      </c>
      <c r="Z217" t="s">
        <v>35</v>
      </c>
      <c r="AA217" s="1">
        <v>32304</v>
      </c>
      <c r="AB217" t="s">
        <v>74</v>
      </c>
      <c r="AC217">
        <v>5</v>
      </c>
      <c r="AD217">
        <v>185</v>
      </c>
      <c r="AE217" t="s">
        <v>37</v>
      </c>
      <c r="AF217" t="s">
        <v>48</v>
      </c>
      <c r="AG217">
        <v>83.7</v>
      </c>
      <c r="AH217">
        <v>24.455807159999999</v>
      </c>
    </row>
    <row r="218" spans="1:34" x14ac:dyDescent="0.2">
      <c r="A218" t="s">
        <v>388</v>
      </c>
      <c r="B218">
        <v>37</v>
      </c>
      <c r="C218">
        <v>259</v>
      </c>
      <c r="D218">
        <v>98</v>
      </c>
      <c r="E218">
        <v>32</v>
      </c>
      <c r="F218">
        <v>64</v>
      </c>
      <c r="G218">
        <v>50</v>
      </c>
      <c r="H218">
        <v>0</v>
      </c>
      <c r="I218">
        <v>0</v>
      </c>
      <c r="J218">
        <v>0</v>
      </c>
      <c r="K218">
        <v>34</v>
      </c>
      <c r="L218">
        <v>50</v>
      </c>
      <c r="M218">
        <v>68</v>
      </c>
      <c r="N218">
        <v>23</v>
      </c>
      <c r="O218">
        <v>41</v>
      </c>
      <c r="P218">
        <v>64</v>
      </c>
      <c r="Q218">
        <v>11</v>
      </c>
      <c r="R218">
        <v>4</v>
      </c>
      <c r="S218">
        <v>18</v>
      </c>
      <c r="T218">
        <v>12</v>
      </c>
      <c r="U218">
        <v>26</v>
      </c>
      <c r="V218">
        <v>135</v>
      </c>
      <c r="W218">
        <v>0.92</v>
      </c>
      <c r="X218">
        <v>0.33</v>
      </c>
    </row>
    <row r="219" spans="1:34" x14ac:dyDescent="0.2">
      <c r="A219" t="s">
        <v>389</v>
      </c>
      <c r="B219">
        <v>29</v>
      </c>
      <c r="C219">
        <v>430</v>
      </c>
      <c r="D219">
        <v>127</v>
      </c>
      <c r="E219">
        <v>45</v>
      </c>
      <c r="F219">
        <v>114</v>
      </c>
      <c r="G219">
        <v>39.5</v>
      </c>
      <c r="H219">
        <v>11</v>
      </c>
      <c r="I219">
        <v>36</v>
      </c>
      <c r="J219">
        <v>30.6</v>
      </c>
      <c r="K219">
        <v>26</v>
      </c>
      <c r="L219">
        <v>41</v>
      </c>
      <c r="M219">
        <v>63.4</v>
      </c>
      <c r="N219">
        <v>14</v>
      </c>
      <c r="O219">
        <v>39</v>
      </c>
      <c r="P219">
        <v>53</v>
      </c>
      <c r="Q219">
        <v>22</v>
      </c>
      <c r="R219">
        <v>12</v>
      </c>
      <c r="S219">
        <v>1</v>
      </c>
      <c r="T219">
        <v>19</v>
      </c>
      <c r="U219">
        <v>36</v>
      </c>
      <c r="V219">
        <v>112</v>
      </c>
      <c r="W219">
        <v>1.1599999999999999</v>
      </c>
      <c r="X219">
        <v>0.63</v>
      </c>
      <c r="Y219">
        <v>26</v>
      </c>
      <c r="Z219" t="s">
        <v>390</v>
      </c>
      <c r="AA219" s="1">
        <v>32651</v>
      </c>
      <c r="AB219" t="s">
        <v>292</v>
      </c>
      <c r="AC219">
        <v>2</v>
      </c>
      <c r="AD219">
        <v>197.5</v>
      </c>
      <c r="AE219" t="s">
        <v>75</v>
      </c>
      <c r="AF219" t="s">
        <v>54</v>
      </c>
      <c r="AG219">
        <v>101.25</v>
      </c>
      <c r="AH219">
        <v>25.957378630000001</v>
      </c>
    </row>
    <row r="220" spans="1:34" x14ac:dyDescent="0.2">
      <c r="A220" t="s">
        <v>391</v>
      </c>
      <c r="B220">
        <v>65</v>
      </c>
      <c r="C220">
        <v>1377</v>
      </c>
      <c r="D220">
        <v>411</v>
      </c>
      <c r="E220">
        <v>124</v>
      </c>
      <c r="F220">
        <v>352</v>
      </c>
      <c r="G220">
        <v>35.200000000000003</v>
      </c>
      <c r="H220">
        <v>49</v>
      </c>
      <c r="I220">
        <v>156</v>
      </c>
      <c r="J220">
        <v>31.4</v>
      </c>
      <c r="K220">
        <v>114</v>
      </c>
      <c r="L220">
        <v>193</v>
      </c>
      <c r="M220">
        <v>59.1</v>
      </c>
      <c r="N220">
        <v>49</v>
      </c>
      <c r="O220">
        <v>149</v>
      </c>
      <c r="P220">
        <v>198</v>
      </c>
      <c r="Q220">
        <v>79</v>
      </c>
      <c r="R220">
        <v>40</v>
      </c>
      <c r="S220">
        <v>68</v>
      </c>
      <c r="T220">
        <v>85</v>
      </c>
      <c r="U220">
        <v>144</v>
      </c>
      <c r="V220">
        <v>404</v>
      </c>
      <c r="W220">
        <v>0.93</v>
      </c>
      <c r="X220">
        <v>0.47</v>
      </c>
      <c r="Y220">
        <v>21</v>
      </c>
      <c r="Z220" t="s">
        <v>35</v>
      </c>
      <c r="AA220" s="1">
        <v>34405</v>
      </c>
      <c r="AB220" t="s">
        <v>116</v>
      </c>
      <c r="AC220" t="s">
        <v>44</v>
      </c>
      <c r="AD220">
        <v>200</v>
      </c>
      <c r="AE220" t="s">
        <v>75</v>
      </c>
      <c r="AF220" t="s">
        <v>151</v>
      </c>
      <c r="AG220">
        <v>94.5</v>
      </c>
      <c r="AH220">
        <v>23.625</v>
      </c>
    </row>
    <row r="221" spans="1:34" x14ac:dyDescent="0.2">
      <c r="A221" t="s">
        <v>392</v>
      </c>
      <c r="B221">
        <v>6</v>
      </c>
      <c r="C221">
        <v>36</v>
      </c>
      <c r="D221">
        <v>9</v>
      </c>
      <c r="E221">
        <v>3</v>
      </c>
      <c r="F221">
        <v>11</v>
      </c>
      <c r="G221">
        <v>27.3</v>
      </c>
      <c r="H221">
        <v>1</v>
      </c>
      <c r="I221">
        <v>2</v>
      </c>
      <c r="J221">
        <v>50</v>
      </c>
      <c r="K221">
        <v>2</v>
      </c>
      <c r="L221">
        <v>2</v>
      </c>
      <c r="M221">
        <v>100</v>
      </c>
      <c r="N221">
        <v>0</v>
      </c>
      <c r="O221">
        <v>3</v>
      </c>
      <c r="P221">
        <v>3</v>
      </c>
      <c r="Q221">
        <v>2</v>
      </c>
      <c r="R221">
        <v>3</v>
      </c>
      <c r="S221">
        <v>1</v>
      </c>
      <c r="T221">
        <v>5</v>
      </c>
      <c r="U221">
        <v>5</v>
      </c>
      <c r="V221">
        <v>5</v>
      </c>
      <c r="W221">
        <v>0.4</v>
      </c>
      <c r="X221">
        <v>0.6</v>
      </c>
      <c r="Y221">
        <v>28</v>
      </c>
      <c r="Z221" t="s">
        <v>35</v>
      </c>
      <c r="AA221" s="1">
        <v>31929</v>
      </c>
      <c r="AB221" t="s">
        <v>265</v>
      </c>
      <c r="AC221" t="s">
        <v>44</v>
      </c>
      <c r="AD221">
        <v>187.5</v>
      </c>
      <c r="AE221" t="s">
        <v>37</v>
      </c>
      <c r="AF221" t="s">
        <v>38</v>
      </c>
      <c r="AG221">
        <v>90</v>
      </c>
      <c r="AH221">
        <v>25.6</v>
      </c>
    </row>
    <row r="222" spans="1:34" x14ac:dyDescent="0.2">
      <c r="A222" t="s">
        <v>393</v>
      </c>
      <c r="B222">
        <v>38</v>
      </c>
      <c r="C222">
        <v>266</v>
      </c>
      <c r="D222">
        <v>90</v>
      </c>
      <c r="E222">
        <v>32</v>
      </c>
      <c r="F222">
        <v>58</v>
      </c>
      <c r="G222">
        <v>55.2</v>
      </c>
      <c r="H222">
        <v>2</v>
      </c>
      <c r="I222">
        <v>5</v>
      </c>
      <c r="J222">
        <v>40</v>
      </c>
      <c r="K222">
        <v>24</v>
      </c>
      <c r="L222">
        <v>29</v>
      </c>
      <c r="M222">
        <v>82.8</v>
      </c>
      <c r="N222">
        <v>26</v>
      </c>
      <c r="O222">
        <v>45</v>
      </c>
      <c r="P222">
        <v>71</v>
      </c>
      <c r="Q222">
        <v>13</v>
      </c>
      <c r="R222">
        <v>11</v>
      </c>
      <c r="S222">
        <v>12</v>
      </c>
      <c r="T222">
        <v>5</v>
      </c>
      <c r="U222">
        <v>29</v>
      </c>
      <c r="V222">
        <v>161</v>
      </c>
      <c r="W222">
        <v>2.6</v>
      </c>
      <c r="X222">
        <v>2.2000000000000002</v>
      </c>
      <c r="Y222">
        <v>28</v>
      </c>
      <c r="Z222" t="s">
        <v>35</v>
      </c>
      <c r="AA222" s="1">
        <v>32074</v>
      </c>
      <c r="AB222" t="s">
        <v>209</v>
      </c>
      <c r="AC222">
        <v>4</v>
      </c>
      <c r="AD222">
        <v>202.5</v>
      </c>
      <c r="AE222" t="s">
        <v>75</v>
      </c>
      <c r="AF222" t="s">
        <v>60</v>
      </c>
      <c r="AG222">
        <v>90</v>
      </c>
      <c r="AH222">
        <v>21.9478738</v>
      </c>
    </row>
    <row r="223" spans="1:34" x14ac:dyDescent="0.2">
      <c r="A223" t="s">
        <v>394</v>
      </c>
      <c r="B223">
        <v>47</v>
      </c>
      <c r="C223">
        <v>633</v>
      </c>
      <c r="D223">
        <v>295</v>
      </c>
      <c r="E223">
        <v>104</v>
      </c>
      <c r="F223">
        <v>250</v>
      </c>
      <c r="G223">
        <v>41.6</v>
      </c>
      <c r="H223">
        <v>38</v>
      </c>
      <c r="I223">
        <v>111</v>
      </c>
      <c r="J223">
        <v>34.200000000000003</v>
      </c>
      <c r="K223">
        <v>49</v>
      </c>
      <c r="L223">
        <v>55</v>
      </c>
      <c r="M223">
        <v>89.1</v>
      </c>
      <c r="N223">
        <v>8</v>
      </c>
      <c r="O223">
        <v>99</v>
      </c>
      <c r="P223">
        <v>107</v>
      </c>
      <c r="Q223">
        <v>44</v>
      </c>
      <c r="R223">
        <v>21</v>
      </c>
      <c r="S223">
        <v>6</v>
      </c>
      <c r="T223">
        <v>27</v>
      </c>
      <c r="U223">
        <v>52</v>
      </c>
      <c r="V223">
        <v>294</v>
      </c>
      <c r="W223">
        <v>1.63</v>
      </c>
      <c r="X223">
        <v>0.78</v>
      </c>
      <c r="Y223">
        <v>23</v>
      </c>
      <c r="Z223" t="s">
        <v>35</v>
      </c>
      <c r="AA223" s="1">
        <v>33754</v>
      </c>
      <c r="AB223" t="s">
        <v>36</v>
      </c>
      <c r="AC223">
        <v>2</v>
      </c>
      <c r="AD223">
        <v>192.5</v>
      </c>
      <c r="AE223" t="s">
        <v>56</v>
      </c>
      <c r="AF223" t="s">
        <v>97</v>
      </c>
      <c r="AG223">
        <v>83.25</v>
      </c>
      <c r="AH223">
        <v>22.46584584</v>
      </c>
    </row>
    <row r="224" spans="1:34" x14ac:dyDescent="0.2">
      <c r="A224" t="s">
        <v>395</v>
      </c>
      <c r="B224">
        <v>74</v>
      </c>
      <c r="C224">
        <v>1907</v>
      </c>
      <c r="D224">
        <v>832</v>
      </c>
      <c r="E224">
        <v>277</v>
      </c>
      <c r="F224">
        <v>654</v>
      </c>
      <c r="G224">
        <v>42.4</v>
      </c>
      <c r="H224">
        <v>65</v>
      </c>
      <c r="I224">
        <v>176</v>
      </c>
      <c r="J224">
        <v>36.9</v>
      </c>
      <c r="K224">
        <v>213</v>
      </c>
      <c r="L224">
        <v>268</v>
      </c>
      <c r="M224">
        <v>79.5</v>
      </c>
      <c r="N224">
        <v>26</v>
      </c>
      <c r="O224">
        <v>170</v>
      </c>
      <c r="P224">
        <v>196</v>
      </c>
      <c r="Q224">
        <v>339</v>
      </c>
      <c r="R224">
        <v>82</v>
      </c>
      <c r="S224">
        <v>32</v>
      </c>
      <c r="T224">
        <v>166</v>
      </c>
      <c r="U224">
        <v>189</v>
      </c>
      <c r="V224">
        <v>883</v>
      </c>
      <c r="W224">
        <v>2.04</v>
      </c>
      <c r="X224">
        <v>0.49</v>
      </c>
      <c r="Y224">
        <v>27</v>
      </c>
      <c r="Z224" t="s">
        <v>35</v>
      </c>
      <c r="AA224" s="1">
        <v>32378</v>
      </c>
      <c r="AB224" t="s">
        <v>396</v>
      </c>
      <c r="AC224">
        <v>4</v>
      </c>
      <c r="AD224">
        <v>187.5</v>
      </c>
      <c r="AE224" t="s">
        <v>37</v>
      </c>
      <c r="AF224" t="s">
        <v>173</v>
      </c>
      <c r="AG224">
        <v>90</v>
      </c>
      <c r="AH224">
        <v>25.6</v>
      </c>
    </row>
    <row r="225" spans="1:34" x14ac:dyDescent="0.2">
      <c r="A225" t="s">
        <v>397</v>
      </c>
      <c r="B225">
        <v>44</v>
      </c>
      <c r="C225">
        <v>383</v>
      </c>
      <c r="D225">
        <v>138</v>
      </c>
      <c r="E225">
        <v>50</v>
      </c>
      <c r="F225">
        <v>94</v>
      </c>
      <c r="G225">
        <v>53.2</v>
      </c>
      <c r="H225">
        <v>0</v>
      </c>
      <c r="I225">
        <v>0</v>
      </c>
      <c r="J225">
        <v>0</v>
      </c>
      <c r="K225">
        <v>38</v>
      </c>
      <c r="L225">
        <v>44</v>
      </c>
      <c r="M225">
        <v>86.4</v>
      </c>
      <c r="N225">
        <v>52</v>
      </c>
      <c r="O225">
        <v>53</v>
      </c>
      <c r="P225">
        <v>105</v>
      </c>
      <c r="Q225">
        <v>13</v>
      </c>
      <c r="R225">
        <v>8</v>
      </c>
      <c r="S225">
        <v>15</v>
      </c>
      <c r="T225">
        <v>22</v>
      </c>
      <c r="U225">
        <v>58</v>
      </c>
      <c r="V225">
        <v>207</v>
      </c>
      <c r="W225">
        <v>0.59</v>
      </c>
      <c r="X225">
        <v>0.36</v>
      </c>
      <c r="Y225">
        <v>29</v>
      </c>
      <c r="Z225" t="s">
        <v>398</v>
      </c>
      <c r="AA225" s="1">
        <v>31684</v>
      </c>
      <c r="AB225" t="s">
        <v>399</v>
      </c>
      <c r="AC225">
        <v>1</v>
      </c>
      <c r="AD225">
        <v>210</v>
      </c>
      <c r="AE225" t="s">
        <v>52</v>
      </c>
      <c r="AF225" t="s">
        <v>57</v>
      </c>
      <c r="AG225">
        <v>113.85</v>
      </c>
      <c r="AH225">
        <v>25.816326530000001</v>
      </c>
    </row>
    <row r="226" spans="1:34" x14ac:dyDescent="0.2">
      <c r="A226" t="s">
        <v>400</v>
      </c>
      <c r="B226">
        <v>2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2</v>
      </c>
      <c r="P226">
        <v>3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</v>
      </c>
      <c r="W226">
        <v>0</v>
      </c>
      <c r="X226">
        <v>0</v>
      </c>
      <c r="Y226">
        <v>24</v>
      </c>
      <c r="Z226" t="s">
        <v>35</v>
      </c>
      <c r="AA226" s="1">
        <v>33451</v>
      </c>
      <c r="AB226" t="s">
        <v>301</v>
      </c>
      <c r="AC226" t="s">
        <v>44</v>
      </c>
      <c r="AD226">
        <v>200</v>
      </c>
      <c r="AE226" t="s">
        <v>20</v>
      </c>
      <c r="AF226" t="s">
        <v>60</v>
      </c>
      <c r="AG226">
        <v>110.25</v>
      </c>
      <c r="AH226">
        <v>27.5625</v>
      </c>
    </row>
    <row r="227" spans="1:34" x14ac:dyDescent="0.2">
      <c r="A227" t="s">
        <v>401</v>
      </c>
      <c r="B227">
        <v>77</v>
      </c>
      <c r="C227">
        <v>1717</v>
      </c>
      <c r="D227">
        <v>598</v>
      </c>
      <c r="E227">
        <v>220</v>
      </c>
      <c r="F227">
        <v>516</v>
      </c>
      <c r="G227">
        <v>42.6</v>
      </c>
      <c r="H227">
        <v>37</v>
      </c>
      <c r="I227">
        <v>120</v>
      </c>
      <c r="J227">
        <v>30.8</v>
      </c>
      <c r="K227">
        <v>121</v>
      </c>
      <c r="L227">
        <v>137</v>
      </c>
      <c r="M227">
        <v>88.3</v>
      </c>
      <c r="N227">
        <v>22</v>
      </c>
      <c r="O227">
        <v>189</v>
      </c>
      <c r="P227">
        <v>211</v>
      </c>
      <c r="Q227">
        <v>233</v>
      </c>
      <c r="R227">
        <v>59</v>
      </c>
      <c r="S227">
        <v>12</v>
      </c>
      <c r="T227">
        <v>133</v>
      </c>
      <c r="U227">
        <v>163</v>
      </c>
      <c r="V227">
        <v>668</v>
      </c>
      <c r="W227">
        <v>1.75</v>
      </c>
      <c r="X227">
        <v>0.44</v>
      </c>
      <c r="Y227">
        <v>27</v>
      </c>
      <c r="Z227" t="s">
        <v>35</v>
      </c>
      <c r="AA227" s="1">
        <v>32375</v>
      </c>
      <c r="AB227" t="s">
        <v>43</v>
      </c>
      <c r="AC227">
        <v>6</v>
      </c>
      <c r="AD227">
        <v>187.5</v>
      </c>
      <c r="AE227" t="s">
        <v>37</v>
      </c>
      <c r="AF227" t="s">
        <v>287</v>
      </c>
      <c r="AG227">
        <v>90</v>
      </c>
      <c r="AH227">
        <v>25.6</v>
      </c>
    </row>
    <row r="228" spans="1:34" x14ac:dyDescent="0.2">
      <c r="A228" t="s">
        <v>402</v>
      </c>
      <c r="B228">
        <v>50</v>
      </c>
      <c r="C228">
        <v>509</v>
      </c>
      <c r="D228">
        <v>178</v>
      </c>
      <c r="E228">
        <v>63</v>
      </c>
      <c r="F228">
        <v>166</v>
      </c>
      <c r="G228">
        <v>38</v>
      </c>
      <c r="H228">
        <v>9</v>
      </c>
      <c r="I228">
        <v>48</v>
      </c>
      <c r="J228">
        <v>18.8</v>
      </c>
      <c r="K228">
        <v>43</v>
      </c>
      <c r="L228">
        <v>45</v>
      </c>
      <c r="M228">
        <v>95.6</v>
      </c>
      <c r="N228">
        <v>8</v>
      </c>
      <c r="O228">
        <v>32</v>
      </c>
      <c r="P228">
        <v>40</v>
      </c>
      <c r="Q228">
        <v>58</v>
      </c>
      <c r="R228">
        <v>15</v>
      </c>
      <c r="S228">
        <v>2</v>
      </c>
      <c r="T228">
        <v>33</v>
      </c>
      <c r="U228">
        <v>43</v>
      </c>
      <c r="V228">
        <v>155</v>
      </c>
      <c r="W228">
        <v>1.76</v>
      </c>
      <c r="X228">
        <v>0.46</v>
      </c>
      <c r="Y228">
        <v>26</v>
      </c>
      <c r="Z228" t="s">
        <v>35</v>
      </c>
      <c r="AA228" s="1">
        <v>32564</v>
      </c>
      <c r="AB228" t="s">
        <v>150</v>
      </c>
      <c r="AC228">
        <v>3</v>
      </c>
      <c r="AD228">
        <v>185</v>
      </c>
      <c r="AE228" t="s">
        <v>37</v>
      </c>
      <c r="AF228" t="s">
        <v>72</v>
      </c>
      <c r="AG228">
        <v>87.75</v>
      </c>
      <c r="AH228">
        <v>25.639152670000001</v>
      </c>
    </row>
    <row r="229" spans="1:34" x14ac:dyDescent="0.2">
      <c r="A229" t="s">
        <v>403</v>
      </c>
      <c r="B229">
        <v>65</v>
      </c>
      <c r="C229">
        <v>2513</v>
      </c>
      <c r="D229">
        <v>1301</v>
      </c>
      <c r="E229">
        <v>421</v>
      </c>
      <c r="F229">
        <v>912</v>
      </c>
      <c r="G229">
        <v>46.2</v>
      </c>
      <c r="H229">
        <v>73</v>
      </c>
      <c r="I229">
        <v>193</v>
      </c>
      <c r="J229">
        <v>37.799999999999997</v>
      </c>
      <c r="K229">
        <v>386</v>
      </c>
      <c r="L229">
        <v>463</v>
      </c>
      <c r="M229">
        <v>83.4</v>
      </c>
      <c r="N229">
        <v>114</v>
      </c>
      <c r="O229">
        <v>265</v>
      </c>
      <c r="P229">
        <v>379</v>
      </c>
      <c r="Q229">
        <v>212</v>
      </c>
      <c r="R229">
        <v>114</v>
      </c>
      <c r="S229">
        <v>36</v>
      </c>
      <c r="T229">
        <v>93</v>
      </c>
      <c r="U229">
        <v>108</v>
      </c>
      <c r="V229">
        <v>1381</v>
      </c>
      <c r="W229">
        <v>2.2799999999999998</v>
      </c>
      <c r="X229">
        <v>1.23</v>
      </c>
      <c r="Y229">
        <v>26</v>
      </c>
      <c r="Z229" t="s">
        <v>35</v>
      </c>
      <c r="AA229" s="1">
        <v>32765</v>
      </c>
      <c r="AB229" t="s">
        <v>265</v>
      </c>
      <c r="AC229">
        <v>3</v>
      </c>
      <c r="AD229">
        <v>197.5</v>
      </c>
      <c r="AE229" t="s">
        <v>56</v>
      </c>
      <c r="AF229" t="s">
        <v>41</v>
      </c>
      <c r="AG229">
        <v>99</v>
      </c>
      <c r="AH229">
        <v>25.38054799</v>
      </c>
    </row>
    <row r="230" spans="1:34" x14ac:dyDescent="0.2">
      <c r="A230" t="s">
        <v>404</v>
      </c>
      <c r="B230">
        <v>73</v>
      </c>
      <c r="C230">
        <v>1411</v>
      </c>
      <c r="D230">
        <v>552</v>
      </c>
      <c r="E230">
        <v>218</v>
      </c>
      <c r="F230">
        <v>459</v>
      </c>
      <c r="G230">
        <v>47.5</v>
      </c>
      <c r="H230">
        <v>0</v>
      </c>
      <c r="I230">
        <v>2</v>
      </c>
      <c r="J230">
        <v>0</v>
      </c>
      <c r="K230">
        <v>116</v>
      </c>
      <c r="L230">
        <v>201</v>
      </c>
      <c r="M230">
        <v>57.7</v>
      </c>
      <c r="N230">
        <v>150</v>
      </c>
      <c r="O230">
        <v>302</v>
      </c>
      <c r="P230">
        <v>452</v>
      </c>
      <c r="Q230">
        <v>57</v>
      </c>
      <c r="R230">
        <v>36</v>
      </c>
      <c r="S230">
        <v>35</v>
      </c>
      <c r="T230">
        <v>96</v>
      </c>
      <c r="U230">
        <v>136</v>
      </c>
      <c r="V230">
        <v>710</v>
      </c>
      <c r="W230">
        <v>0.59</v>
      </c>
      <c r="X230">
        <v>0.38</v>
      </c>
      <c r="Y230">
        <v>27</v>
      </c>
      <c r="Z230" t="s">
        <v>35</v>
      </c>
      <c r="AA230" s="1">
        <v>32390</v>
      </c>
      <c r="AB230" t="s">
        <v>405</v>
      </c>
      <c r="AC230">
        <v>6</v>
      </c>
      <c r="AD230">
        <v>202.5</v>
      </c>
      <c r="AE230" t="s">
        <v>52</v>
      </c>
      <c r="AF230" t="s">
        <v>218</v>
      </c>
      <c r="AG230">
        <v>108.9</v>
      </c>
      <c r="AH230">
        <v>26.556927300000002</v>
      </c>
    </row>
    <row r="231" spans="1:34" x14ac:dyDescent="0.2">
      <c r="A231" t="s">
        <v>406</v>
      </c>
      <c r="B231">
        <v>78</v>
      </c>
      <c r="C231">
        <v>2409</v>
      </c>
      <c r="D231">
        <v>1277</v>
      </c>
      <c r="E231">
        <v>447</v>
      </c>
      <c r="F231">
        <v>938</v>
      </c>
      <c r="G231">
        <v>47.7</v>
      </c>
      <c r="H231">
        <v>200</v>
      </c>
      <c r="I231">
        <v>458</v>
      </c>
      <c r="J231">
        <v>43.7</v>
      </c>
      <c r="K231">
        <v>183</v>
      </c>
      <c r="L231">
        <v>203</v>
      </c>
      <c r="M231">
        <v>90.1</v>
      </c>
      <c r="N231">
        <v>22</v>
      </c>
      <c r="O231">
        <v>145</v>
      </c>
      <c r="P231">
        <v>167</v>
      </c>
      <c r="Q231">
        <v>137</v>
      </c>
      <c r="R231">
        <v>39</v>
      </c>
      <c r="S231">
        <v>8</v>
      </c>
      <c r="T231">
        <v>95</v>
      </c>
      <c r="U231">
        <v>134</v>
      </c>
      <c r="V231">
        <v>1022</v>
      </c>
      <c r="W231">
        <v>1.44</v>
      </c>
      <c r="X231">
        <v>0.41</v>
      </c>
      <c r="Y231">
        <v>31</v>
      </c>
      <c r="Z231" t="s">
        <v>35</v>
      </c>
      <c r="AA231" s="1">
        <v>30857</v>
      </c>
      <c r="AB231" t="s">
        <v>87</v>
      </c>
      <c r="AC231">
        <v>8</v>
      </c>
      <c r="AD231">
        <v>190</v>
      </c>
      <c r="AE231" t="s">
        <v>56</v>
      </c>
      <c r="AF231" t="s">
        <v>141</v>
      </c>
      <c r="AG231">
        <v>85.5</v>
      </c>
      <c r="AH231">
        <v>23.684210530000001</v>
      </c>
    </row>
    <row r="232" spans="1:34" x14ac:dyDescent="0.2">
      <c r="A232" t="s">
        <v>407</v>
      </c>
      <c r="B232">
        <v>67</v>
      </c>
      <c r="C232">
        <v>2049</v>
      </c>
      <c r="D232">
        <v>485</v>
      </c>
      <c r="E232">
        <v>190</v>
      </c>
      <c r="F232">
        <v>427</v>
      </c>
      <c r="G232">
        <v>44.5</v>
      </c>
      <c r="H232">
        <v>0</v>
      </c>
      <c r="I232">
        <v>2</v>
      </c>
      <c r="J232">
        <v>0</v>
      </c>
      <c r="K232">
        <v>105</v>
      </c>
      <c r="L232">
        <v>174</v>
      </c>
      <c r="M232">
        <v>60.3</v>
      </c>
      <c r="N232">
        <v>219</v>
      </c>
      <c r="O232">
        <v>427</v>
      </c>
      <c r="P232">
        <v>646</v>
      </c>
      <c r="Q232">
        <v>312</v>
      </c>
      <c r="R232">
        <v>48</v>
      </c>
      <c r="S232">
        <v>74</v>
      </c>
      <c r="T232">
        <v>123</v>
      </c>
      <c r="U232">
        <v>203</v>
      </c>
      <c r="V232">
        <v>1136</v>
      </c>
      <c r="W232">
        <v>2.54</v>
      </c>
      <c r="X232">
        <v>0.39</v>
      </c>
      <c r="Y232">
        <v>30</v>
      </c>
      <c r="Z232" t="s">
        <v>35</v>
      </c>
      <c r="AA232" s="1">
        <v>31103</v>
      </c>
      <c r="AB232" t="s">
        <v>51</v>
      </c>
      <c r="AC232">
        <v>7</v>
      </c>
      <c r="AD232">
        <v>207.5</v>
      </c>
      <c r="AE232" t="s">
        <v>52</v>
      </c>
      <c r="AF232" t="s">
        <v>41</v>
      </c>
      <c r="AG232">
        <v>103.5</v>
      </c>
      <c r="AH232">
        <v>24.038321960000001</v>
      </c>
    </row>
    <row r="233" spans="1:34" x14ac:dyDescent="0.2">
      <c r="A233" t="s">
        <v>408</v>
      </c>
      <c r="B233">
        <v>60</v>
      </c>
      <c r="C233">
        <v>1462</v>
      </c>
      <c r="D233">
        <v>663</v>
      </c>
      <c r="E233">
        <v>222</v>
      </c>
      <c r="F233">
        <v>534</v>
      </c>
      <c r="G233">
        <v>41.6</v>
      </c>
      <c r="H233">
        <v>74</v>
      </c>
      <c r="I233">
        <v>212</v>
      </c>
      <c r="J233">
        <v>34.9</v>
      </c>
      <c r="K233">
        <v>145</v>
      </c>
      <c r="L233">
        <v>160</v>
      </c>
      <c r="M233">
        <v>90.6</v>
      </c>
      <c r="N233">
        <v>12</v>
      </c>
      <c r="O233">
        <v>92</v>
      </c>
      <c r="P233">
        <v>104</v>
      </c>
      <c r="Q233">
        <v>79</v>
      </c>
      <c r="R233">
        <v>59</v>
      </c>
      <c r="S233">
        <v>6</v>
      </c>
      <c r="T233">
        <v>57</v>
      </c>
      <c r="U233">
        <v>76</v>
      </c>
      <c r="V233">
        <v>527</v>
      </c>
      <c r="W233">
        <v>1.39</v>
      </c>
      <c r="X233">
        <v>1.04</v>
      </c>
      <c r="Y233">
        <v>28</v>
      </c>
      <c r="Z233" t="s">
        <v>35</v>
      </c>
      <c r="AA233" s="1">
        <v>32010</v>
      </c>
      <c r="AB233" t="s">
        <v>110</v>
      </c>
      <c r="AC233">
        <v>5</v>
      </c>
      <c r="AD233">
        <v>190</v>
      </c>
      <c r="AE233" t="s">
        <v>56</v>
      </c>
      <c r="AF233" t="s">
        <v>90</v>
      </c>
      <c r="AG233">
        <v>94.5</v>
      </c>
      <c r="AH233">
        <v>26.177285319999999</v>
      </c>
    </row>
    <row r="234" spans="1:34" x14ac:dyDescent="0.2">
      <c r="A234" t="s">
        <v>409</v>
      </c>
      <c r="B234">
        <v>51</v>
      </c>
      <c r="C234">
        <v>493</v>
      </c>
      <c r="D234">
        <v>136</v>
      </c>
      <c r="E234">
        <v>48</v>
      </c>
      <c r="F234">
        <v>120</v>
      </c>
      <c r="G234">
        <v>40</v>
      </c>
      <c r="H234">
        <v>31</v>
      </c>
      <c r="I234">
        <v>84</v>
      </c>
      <c r="J234">
        <v>36.9</v>
      </c>
      <c r="K234">
        <v>9</v>
      </c>
      <c r="L234">
        <v>15</v>
      </c>
      <c r="M234">
        <v>60</v>
      </c>
      <c r="N234">
        <v>7</v>
      </c>
      <c r="O234">
        <v>34</v>
      </c>
      <c r="P234">
        <v>41</v>
      </c>
      <c r="Q234">
        <v>26</v>
      </c>
      <c r="R234">
        <v>7</v>
      </c>
      <c r="S234">
        <v>2</v>
      </c>
      <c r="T234">
        <v>27</v>
      </c>
      <c r="U234">
        <v>62</v>
      </c>
      <c r="V234">
        <v>107</v>
      </c>
      <c r="W234">
        <v>0.96</v>
      </c>
      <c r="X234">
        <v>0.26</v>
      </c>
      <c r="Y234">
        <v>24</v>
      </c>
      <c r="Z234" t="s">
        <v>35</v>
      </c>
      <c r="AA234" s="1">
        <v>33488</v>
      </c>
      <c r="AB234" t="s">
        <v>410</v>
      </c>
      <c r="AC234" t="s">
        <v>44</v>
      </c>
      <c r="AD234">
        <v>195</v>
      </c>
      <c r="AE234" t="s">
        <v>56</v>
      </c>
      <c r="AF234" t="s">
        <v>63</v>
      </c>
      <c r="AG234">
        <v>98.55</v>
      </c>
      <c r="AH234">
        <v>25.917159760000001</v>
      </c>
    </row>
    <row r="235" spans="1:34" x14ac:dyDescent="0.2">
      <c r="A235" t="s">
        <v>411</v>
      </c>
      <c r="B235">
        <v>79</v>
      </c>
      <c r="C235">
        <v>1673</v>
      </c>
      <c r="D235">
        <v>396</v>
      </c>
      <c r="E235">
        <v>147</v>
      </c>
      <c r="F235">
        <v>354</v>
      </c>
      <c r="G235">
        <v>41.5</v>
      </c>
      <c r="H235">
        <v>72</v>
      </c>
      <c r="I235">
        <v>202</v>
      </c>
      <c r="J235">
        <v>35.6</v>
      </c>
      <c r="K235">
        <v>30</v>
      </c>
      <c r="L235">
        <v>40</v>
      </c>
      <c r="M235">
        <v>75</v>
      </c>
      <c r="N235">
        <v>22</v>
      </c>
      <c r="O235">
        <v>153</v>
      </c>
      <c r="P235">
        <v>175</v>
      </c>
      <c r="Q235">
        <v>182</v>
      </c>
      <c r="R235">
        <v>72</v>
      </c>
      <c r="S235">
        <v>10</v>
      </c>
      <c r="T235">
        <v>98</v>
      </c>
      <c r="U235">
        <v>124</v>
      </c>
      <c r="V235">
        <v>520</v>
      </c>
      <c r="W235">
        <v>1.86</v>
      </c>
      <c r="X235">
        <v>0.74</v>
      </c>
      <c r="Y235">
        <v>28</v>
      </c>
      <c r="Z235" t="s">
        <v>102</v>
      </c>
      <c r="AA235" s="1">
        <v>32052</v>
      </c>
      <c r="AC235" t="s">
        <v>44</v>
      </c>
      <c r="AD235">
        <v>200</v>
      </c>
      <c r="AE235" t="s">
        <v>75</v>
      </c>
      <c r="AF235" t="s">
        <v>60</v>
      </c>
      <c r="AG235">
        <v>101.7</v>
      </c>
      <c r="AH235">
        <v>25.425000000000001</v>
      </c>
    </row>
    <row r="236" spans="1:34" x14ac:dyDescent="0.2">
      <c r="A236" t="s">
        <v>412</v>
      </c>
      <c r="B236">
        <v>80</v>
      </c>
      <c r="C236">
        <v>2791</v>
      </c>
      <c r="D236">
        <v>1154</v>
      </c>
      <c r="E236">
        <v>446</v>
      </c>
      <c r="F236">
        <v>1025</v>
      </c>
      <c r="G236">
        <v>43.5</v>
      </c>
      <c r="H236">
        <v>121</v>
      </c>
      <c r="I236">
        <v>337</v>
      </c>
      <c r="J236">
        <v>35.9</v>
      </c>
      <c r="K236">
        <v>141</v>
      </c>
      <c r="L236">
        <v>176</v>
      </c>
      <c r="M236">
        <v>80.099999999999994</v>
      </c>
      <c r="N236">
        <v>53</v>
      </c>
      <c r="O236">
        <v>331</v>
      </c>
      <c r="P236">
        <v>384</v>
      </c>
      <c r="Q236">
        <v>292</v>
      </c>
      <c r="R236">
        <v>59</v>
      </c>
      <c r="S236">
        <v>14</v>
      </c>
      <c r="T236">
        <v>137</v>
      </c>
      <c r="U236">
        <v>120</v>
      </c>
      <c r="V236">
        <v>1152</v>
      </c>
      <c r="W236">
        <v>2.13</v>
      </c>
      <c r="X236">
        <v>0.43</v>
      </c>
      <c r="Y236">
        <v>34</v>
      </c>
      <c r="Z236" t="s">
        <v>35</v>
      </c>
      <c r="AA236" s="1">
        <v>29766</v>
      </c>
      <c r="AB236" t="s">
        <v>367</v>
      </c>
      <c r="AC236">
        <v>13</v>
      </c>
      <c r="AD236">
        <v>197.5</v>
      </c>
      <c r="AE236" t="s">
        <v>56</v>
      </c>
      <c r="AF236" t="s">
        <v>57</v>
      </c>
      <c r="AG236">
        <v>108</v>
      </c>
      <c r="AH236">
        <v>27.687870530000001</v>
      </c>
    </row>
    <row r="237" spans="1:34" x14ac:dyDescent="0.2">
      <c r="A237" t="s">
        <v>413</v>
      </c>
      <c r="B237">
        <v>49</v>
      </c>
      <c r="C237">
        <v>406</v>
      </c>
      <c r="D237">
        <v>87</v>
      </c>
      <c r="E237">
        <v>36</v>
      </c>
      <c r="F237">
        <v>62</v>
      </c>
      <c r="G237">
        <v>58.1</v>
      </c>
      <c r="H237">
        <v>0</v>
      </c>
      <c r="I237">
        <v>0</v>
      </c>
      <c r="J237">
        <v>0</v>
      </c>
      <c r="K237">
        <v>15</v>
      </c>
      <c r="L237">
        <v>22</v>
      </c>
      <c r="M237">
        <v>68.2</v>
      </c>
      <c r="N237">
        <v>32</v>
      </c>
      <c r="O237">
        <v>61</v>
      </c>
      <c r="P237">
        <v>93</v>
      </c>
      <c r="Q237">
        <v>5</v>
      </c>
      <c r="R237">
        <v>12</v>
      </c>
      <c r="S237">
        <v>49</v>
      </c>
      <c r="T237">
        <v>12</v>
      </c>
      <c r="U237">
        <v>55</v>
      </c>
      <c r="V237">
        <v>201</v>
      </c>
      <c r="W237">
        <v>0.42</v>
      </c>
      <c r="X237">
        <v>1</v>
      </c>
      <c r="Y237">
        <v>33</v>
      </c>
      <c r="Z237" t="s">
        <v>104</v>
      </c>
      <c r="AA237" s="1">
        <v>30172</v>
      </c>
      <c r="AB237" t="s">
        <v>108</v>
      </c>
      <c r="AC237">
        <v>7</v>
      </c>
      <c r="AD237">
        <v>202.5</v>
      </c>
      <c r="AE237" t="s">
        <v>52</v>
      </c>
      <c r="AF237" t="s">
        <v>90</v>
      </c>
      <c r="AG237">
        <v>110.25</v>
      </c>
      <c r="AH237">
        <v>26.8861454</v>
      </c>
    </row>
    <row r="238" spans="1:34" x14ac:dyDescent="0.2">
      <c r="A238" t="s">
        <v>414</v>
      </c>
      <c r="B238">
        <v>48</v>
      </c>
      <c r="C238">
        <v>617</v>
      </c>
      <c r="D238">
        <v>169</v>
      </c>
      <c r="E238">
        <v>74</v>
      </c>
      <c r="F238">
        <v>151</v>
      </c>
      <c r="G238">
        <v>49</v>
      </c>
      <c r="H238">
        <v>0</v>
      </c>
      <c r="I238">
        <v>0</v>
      </c>
      <c r="J238">
        <v>0</v>
      </c>
      <c r="K238">
        <v>21</v>
      </c>
      <c r="L238">
        <v>25</v>
      </c>
      <c r="M238">
        <v>84</v>
      </c>
      <c r="N238">
        <v>62</v>
      </c>
      <c r="O238">
        <v>129</v>
      </c>
      <c r="P238">
        <v>191</v>
      </c>
      <c r="Q238">
        <v>16</v>
      </c>
      <c r="R238">
        <v>9</v>
      </c>
      <c r="S238">
        <v>23</v>
      </c>
      <c r="T238">
        <v>23</v>
      </c>
      <c r="U238">
        <v>93</v>
      </c>
      <c r="V238">
        <v>304</v>
      </c>
      <c r="W238">
        <v>0.7</v>
      </c>
      <c r="X238">
        <v>0.39</v>
      </c>
      <c r="Y238">
        <v>28</v>
      </c>
      <c r="Z238" t="s">
        <v>130</v>
      </c>
      <c r="AA238" s="1">
        <v>31815</v>
      </c>
      <c r="AC238">
        <v>2</v>
      </c>
      <c r="AD238">
        <v>205</v>
      </c>
      <c r="AE238" t="s">
        <v>52</v>
      </c>
      <c r="AF238" t="s">
        <v>79</v>
      </c>
      <c r="AG238">
        <v>112.5</v>
      </c>
      <c r="AH238">
        <v>26.769779889999999</v>
      </c>
    </row>
    <row r="239" spans="1:34" x14ac:dyDescent="0.2">
      <c r="A239" t="s">
        <v>415</v>
      </c>
      <c r="B239">
        <v>69</v>
      </c>
      <c r="C239">
        <v>854</v>
      </c>
      <c r="D239">
        <v>184</v>
      </c>
      <c r="E239">
        <v>80</v>
      </c>
      <c r="F239">
        <v>145</v>
      </c>
      <c r="G239">
        <v>55.2</v>
      </c>
      <c r="H239">
        <v>0</v>
      </c>
      <c r="I239">
        <v>1</v>
      </c>
      <c r="J239">
        <v>0</v>
      </c>
      <c r="K239">
        <v>24</v>
      </c>
      <c r="L239">
        <v>83</v>
      </c>
      <c r="M239">
        <v>28.9</v>
      </c>
      <c r="N239">
        <v>103</v>
      </c>
      <c r="O239">
        <v>176</v>
      </c>
      <c r="P239">
        <v>279</v>
      </c>
      <c r="Q239">
        <v>25</v>
      </c>
      <c r="R239">
        <v>40</v>
      </c>
      <c r="S239">
        <v>25</v>
      </c>
      <c r="T239">
        <v>41</v>
      </c>
      <c r="U239">
        <v>157</v>
      </c>
      <c r="V239">
        <v>388</v>
      </c>
      <c r="W239">
        <v>0.61</v>
      </c>
      <c r="X239">
        <v>0.98</v>
      </c>
      <c r="Y239">
        <v>32</v>
      </c>
      <c r="Z239" t="s">
        <v>35</v>
      </c>
      <c r="AA239" s="1">
        <v>30666</v>
      </c>
      <c r="AB239" t="s">
        <v>187</v>
      </c>
      <c r="AC239">
        <v>3</v>
      </c>
      <c r="AD239">
        <v>200</v>
      </c>
      <c r="AE239" t="s">
        <v>20</v>
      </c>
      <c r="AF239" t="s">
        <v>201</v>
      </c>
      <c r="AG239">
        <v>120.6</v>
      </c>
      <c r="AH239">
        <v>30.15</v>
      </c>
    </row>
    <row r="240" spans="1:34" x14ac:dyDescent="0.2">
      <c r="A240" t="s">
        <v>416</v>
      </c>
      <c r="B240">
        <v>24</v>
      </c>
      <c r="C240">
        <v>268</v>
      </c>
      <c r="D240">
        <v>93</v>
      </c>
      <c r="E240">
        <v>36</v>
      </c>
      <c r="F240">
        <v>89</v>
      </c>
      <c r="G240">
        <v>40.4</v>
      </c>
      <c r="H240">
        <v>3</v>
      </c>
      <c r="I240">
        <v>16</v>
      </c>
      <c r="J240">
        <v>18.8</v>
      </c>
      <c r="K240">
        <v>18</v>
      </c>
      <c r="L240">
        <v>28</v>
      </c>
      <c r="M240">
        <v>64.3</v>
      </c>
      <c r="N240">
        <v>27</v>
      </c>
      <c r="O240">
        <v>50</v>
      </c>
      <c r="P240">
        <v>77</v>
      </c>
      <c r="Q240">
        <v>13</v>
      </c>
      <c r="R240">
        <v>8</v>
      </c>
      <c r="S240">
        <v>10</v>
      </c>
      <c r="T240">
        <v>22</v>
      </c>
      <c r="U240">
        <v>43</v>
      </c>
      <c r="V240">
        <v>116</v>
      </c>
      <c r="W240">
        <v>0.59</v>
      </c>
      <c r="X240">
        <v>0.36</v>
      </c>
      <c r="Y240">
        <v>24</v>
      </c>
      <c r="Z240" t="s">
        <v>71</v>
      </c>
      <c r="AA240" s="1">
        <v>33511</v>
      </c>
      <c r="AC240" t="s">
        <v>44</v>
      </c>
      <c r="AD240">
        <v>207.5</v>
      </c>
      <c r="AE240" t="s">
        <v>52</v>
      </c>
      <c r="AF240" t="s">
        <v>218</v>
      </c>
      <c r="AG240">
        <v>99</v>
      </c>
      <c r="AH240">
        <v>22.993177530000001</v>
      </c>
    </row>
    <row r="241" spans="1:34" x14ac:dyDescent="0.2">
      <c r="A241" t="s">
        <v>417</v>
      </c>
      <c r="B241">
        <v>67</v>
      </c>
      <c r="C241">
        <v>1228</v>
      </c>
      <c r="D241">
        <v>470</v>
      </c>
      <c r="E241">
        <v>196</v>
      </c>
      <c r="F241">
        <v>346</v>
      </c>
      <c r="G241">
        <v>56.6</v>
      </c>
      <c r="H241">
        <v>0</v>
      </c>
      <c r="I241">
        <v>0</v>
      </c>
      <c r="J241">
        <v>0</v>
      </c>
      <c r="K241">
        <v>78</v>
      </c>
      <c r="L241">
        <v>137</v>
      </c>
      <c r="M241">
        <v>56.9</v>
      </c>
      <c r="N241">
        <v>124</v>
      </c>
      <c r="O241">
        <v>188</v>
      </c>
      <c r="P241">
        <v>312</v>
      </c>
      <c r="Q241">
        <v>59</v>
      </c>
      <c r="R241">
        <v>28</v>
      </c>
      <c r="S241">
        <v>135</v>
      </c>
      <c r="T241">
        <v>87</v>
      </c>
      <c r="U241">
        <v>152</v>
      </c>
      <c r="V241">
        <v>708</v>
      </c>
      <c r="W241">
        <v>0.68</v>
      </c>
      <c r="X241">
        <v>0.32</v>
      </c>
      <c r="Y241">
        <v>25</v>
      </c>
      <c r="Z241" t="s">
        <v>35</v>
      </c>
      <c r="AA241" s="1">
        <v>33235</v>
      </c>
      <c r="AB241" t="s">
        <v>156</v>
      </c>
      <c r="AC241">
        <v>2</v>
      </c>
      <c r="AD241">
        <v>207.5</v>
      </c>
      <c r="AE241" t="s">
        <v>52</v>
      </c>
      <c r="AF241" t="s">
        <v>287</v>
      </c>
      <c r="AG241">
        <v>103.05</v>
      </c>
      <c r="AH241">
        <v>23.933807519999998</v>
      </c>
    </row>
    <row r="242" spans="1:34" x14ac:dyDescent="0.2">
      <c r="A242" t="s">
        <v>418</v>
      </c>
      <c r="B242">
        <v>24</v>
      </c>
      <c r="C242">
        <v>297</v>
      </c>
      <c r="D242">
        <v>135</v>
      </c>
      <c r="E242">
        <v>49</v>
      </c>
      <c r="F242">
        <v>99</v>
      </c>
      <c r="G242">
        <v>49.5</v>
      </c>
      <c r="H242">
        <v>21</v>
      </c>
      <c r="I242">
        <v>52</v>
      </c>
      <c r="J242">
        <v>40.4</v>
      </c>
      <c r="K242">
        <v>16</v>
      </c>
      <c r="L242">
        <v>19</v>
      </c>
      <c r="M242">
        <v>84.2</v>
      </c>
      <c r="N242">
        <v>2</v>
      </c>
      <c r="O242">
        <v>37</v>
      </c>
      <c r="P242">
        <v>39</v>
      </c>
      <c r="Q242">
        <v>13</v>
      </c>
      <c r="R242">
        <v>10</v>
      </c>
      <c r="S242">
        <v>0</v>
      </c>
      <c r="T242">
        <v>8</v>
      </c>
      <c r="U242">
        <v>15</v>
      </c>
      <c r="V242">
        <v>136</v>
      </c>
      <c r="W242">
        <v>1.63</v>
      </c>
      <c r="X242">
        <v>1.25</v>
      </c>
      <c r="Y242">
        <v>24</v>
      </c>
      <c r="Z242" t="s">
        <v>35</v>
      </c>
      <c r="AA242" s="1">
        <v>33303</v>
      </c>
      <c r="AB242" t="s">
        <v>292</v>
      </c>
      <c r="AC242">
        <v>2</v>
      </c>
      <c r="AD242">
        <v>190</v>
      </c>
      <c r="AE242" t="s">
        <v>56</v>
      </c>
      <c r="AF242" t="s">
        <v>48</v>
      </c>
      <c r="AG242">
        <v>96.75</v>
      </c>
      <c r="AH242">
        <v>26.80055402</v>
      </c>
    </row>
    <row r="243" spans="1:34" x14ac:dyDescent="0.2">
      <c r="A243" t="s">
        <v>419</v>
      </c>
      <c r="B243">
        <v>21</v>
      </c>
      <c r="C243">
        <v>272</v>
      </c>
      <c r="D243">
        <v>98</v>
      </c>
      <c r="E243">
        <v>42</v>
      </c>
      <c r="F243">
        <v>104</v>
      </c>
      <c r="G243">
        <v>40.4</v>
      </c>
      <c r="H243">
        <v>9</v>
      </c>
      <c r="I243">
        <v>29</v>
      </c>
      <c r="J243">
        <v>31</v>
      </c>
      <c r="K243">
        <v>5</v>
      </c>
      <c r="L243">
        <v>5</v>
      </c>
      <c r="M243">
        <v>100</v>
      </c>
      <c r="N243">
        <v>4</v>
      </c>
      <c r="O243">
        <v>12</v>
      </c>
      <c r="P243">
        <v>16</v>
      </c>
      <c r="Q243">
        <v>60</v>
      </c>
      <c r="R243">
        <v>8</v>
      </c>
      <c r="S243">
        <v>0</v>
      </c>
      <c r="T243">
        <v>16</v>
      </c>
      <c r="U243">
        <v>18</v>
      </c>
      <c r="V243">
        <v>104</v>
      </c>
      <c r="W243">
        <v>3.75</v>
      </c>
      <c r="X243">
        <v>0.5</v>
      </c>
      <c r="Y243">
        <v>33</v>
      </c>
      <c r="Z243" t="s">
        <v>35</v>
      </c>
      <c r="AA243" s="1">
        <v>30276</v>
      </c>
      <c r="AB243" t="s">
        <v>420</v>
      </c>
      <c r="AC243">
        <v>6</v>
      </c>
      <c r="AD243">
        <v>177.5</v>
      </c>
      <c r="AE243" t="s">
        <v>37</v>
      </c>
      <c r="AF243" t="s">
        <v>90</v>
      </c>
      <c r="AG243">
        <v>74.7</v>
      </c>
      <c r="AH243">
        <v>23.70958143</v>
      </c>
    </row>
    <row r="244" spans="1:34" x14ac:dyDescent="0.2">
      <c r="A244" t="s">
        <v>421</v>
      </c>
      <c r="B244">
        <v>21</v>
      </c>
      <c r="C244">
        <v>270</v>
      </c>
      <c r="D244">
        <v>42</v>
      </c>
      <c r="E244">
        <v>16</v>
      </c>
      <c r="F244">
        <v>48</v>
      </c>
      <c r="G244">
        <v>33.299999999999997</v>
      </c>
      <c r="H244">
        <v>8</v>
      </c>
      <c r="I244">
        <v>26</v>
      </c>
      <c r="J244">
        <v>30.8</v>
      </c>
      <c r="K244">
        <v>2</v>
      </c>
      <c r="L244">
        <v>4</v>
      </c>
      <c r="M244">
        <v>50</v>
      </c>
      <c r="N244">
        <v>4</v>
      </c>
      <c r="O244">
        <v>17</v>
      </c>
      <c r="P244">
        <v>21</v>
      </c>
      <c r="Q244">
        <v>13</v>
      </c>
      <c r="R244">
        <v>9</v>
      </c>
      <c r="S244">
        <v>4</v>
      </c>
      <c r="T244">
        <v>5</v>
      </c>
      <c r="U244">
        <v>25</v>
      </c>
      <c r="V244">
        <v>50</v>
      </c>
      <c r="W244">
        <v>2.6</v>
      </c>
      <c r="X244">
        <v>1.8</v>
      </c>
    </row>
    <row r="245" spans="1:34" x14ac:dyDescent="0.2">
      <c r="A245" t="s">
        <v>422</v>
      </c>
      <c r="B245">
        <v>79</v>
      </c>
      <c r="C245">
        <v>2837</v>
      </c>
      <c r="D245">
        <v>1387</v>
      </c>
      <c r="E245">
        <v>519</v>
      </c>
      <c r="F245">
        <v>1166</v>
      </c>
      <c r="G245">
        <v>44.5</v>
      </c>
      <c r="H245">
        <v>65</v>
      </c>
      <c r="I245">
        <v>217</v>
      </c>
      <c r="J245">
        <v>30</v>
      </c>
      <c r="K245">
        <v>284</v>
      </c>
      <c r="L245">
        <v>362</v>
      </c>
      <c r="M245">
        <v>78.5</v>
      </c>
      <c r="N245">
        <v>36</v>
      </c>
      <c r="O245">
        <v>330</v>
      </c>
      <c r="P245">
        <v>366</v>
      </c>
      <c r="Q245">
        <v>792</v>
      </c>
      <c r="R245">
        <v>138</v>
      </c>
      <c r="S245">
        <v>45</v>
      </c>
      <c r="T245">
        <v>304</v>
      </c>
      <c r="U245">
        <v>180</v>
      </c>
      <c r="V245">
        <v>1699</v>
      </c>
      <c r="W245">
        <v>2.61</v>
      </c>
      <c r="X245">
        <v>0.45</v>
      </c>
    </row>
    <row r="246" spans="1:34" x14ac:dyDescent="0.2">
      <c r="A246" t="s">
        <v>423</v>
      </c>
      <c r="B246">
        <v>34</v>
      </c>
      <c r="C246">
        <v>368</v>
      </c>
      <c r="D246">
        <v>100</v>
      </c>
      <c r="E246">
        <v>44</v>
      </c>
      <c r="F246">
        <v>120</v>
      </c>
      <c r="G246">
        <v>36.700000000000003</v>
      </c>
      <c r="H246">
        <v>0</v>
      </c>
      <c r="I246">
        <v>0</v>
      </c>
      <c r="J246">
        <v>0</v>
      </c>
      <c r="K246">
        <v>12</v>
      </c>
      <c r="L246">
        <v>27</v>
      </c>
      <c r="M246">
        <v>44.4</v>
      </c>
      <c r="N246">
        <v>26</v>
      </c>
      <c r="O246">
        <v>38</v>
      </c>
      <c r="P246">
        <v>64</v>
      </c>
      <c r="Q246">
        <v>17</v>
      </c>
      <c r="R246">
        <v>5</v>
      </c>
      <c r="S246">
        <v>4</v>
      </c>
      <c r="T246">
        <v>25</v>
      </c>
      <c r="U246">
        <v>44</v>
      </c>
      <c r="V246">
        <v>74</v>
      </c>
      <c r="W246">
        <v>0.68</v>
      </c>
      <c r="X246">
        <v>0.2</v>
      </c>
      <c r="Y246">
        <v>22</v>
      </c>
      <c r="Z246" t="s">
        <v>35</v>
      </c>
      <c r="AA246" s="1">
        <v>34121</v>
      </c>
      <c r="AB246" t="s">
        <v>148</v>
      </c>
      <c r="AC246" t="s">
        <v>44</v>
      </c>
      <c r="AD246">
        <v>202.5</v>
      </c>
      <c r="AE246" t="s">
        <v>20</v>
      </c>
      <c r="AF246" t="s">
        <v>287</v>
      </c>
      <c r="AG246">
        <v>115.65</v>
      </c>
      <c r="AH246">
        <v>28.20301783</v>
      </c>
    </row>
    <row r="247" spans="1:34" x14ac:dyDescent="0.2">
      <c r="A247" t="s">
        <v>424</v>
      </c>
      <c r="B247">
        <v>63</v>
      </c>
      <c r="C247">
        <v>824</v>
      </c>
      <c r="D247">
        <v>286</v>
      </c>
      <c r="E247">
        <v>121</v>
      </c>
      <c r="F247">
        <v>273</v>
      </c>
      <c r="G247">
        <v>44.3</v>
      </c>
      <c r="H247">
        <v>7</v>
      </c>
      <c r="I247">
        <v>29</v>
      </c>
      <c r="J247">
        <v>24.1</v>
      </c>
      <c r="K247">
        <v>37</v>
      </c>
      <c r="L247">
        <v>59</v>
      </c>
      <c r="M247">
        <v>62.7</v>
      </c>
      <c r="N247">
        <v>50</v>
      </c>
      <c r="O247">
        <v>157</v>
      </c>
      <c r="P247">
        <v>207</v>
      </c>
      <c r="Q247">
        <v>46</v>
      </c>
      <c r="R247">
        <v>17</v>
      </c>
      <c r="S247">
        <v>9</v>
      </c>
      <c r="T247">
        <v>35</v>
      </c>
      <c r="U247">
        <v>86</v>
      </c>
      <c r="V247">
        <v>356</v>
      </c>
      <c r="W247">
        <v>1.31</v>
      </c>
      <c r="X247">
        <v>0.49</v>
      </c>
      <c r="Y247">
        <v>26</v>
      </c>
      <c r="Z247" t="s">
        <v>35</v>
      </c>
      <c r="AA247" s="1">
        <v>32642</v>
      </c>
      <c r="AB247" t="s">
        <v>249</v>
      </c>
      <c r="AC247">
        <v>3</v>
      </c>
      <c r="AD247">
        <v>205</v>
      </c>
      <c r="AE247" t="s">
        <v>20</v>
      </c>
      <c r="AF247" t="s">
        <v>210</v>
      </c>
      <c r="AG247">
        <v>102.6</v>
      </c>
      <c r="AH247">
        <v>24.414039259999999</v>
      </c>
    </row>
    <row r="248" spans="1:34" x14ac:dyDescent="0.2">
      <c r="A248" t="s">
        <v>425</v>
      </c>
      <c r="B248">
        <v>75</v>
      </c>
      <c r="C248">
        <v>1230</v>
      </c>
      <c r="D248">
        <v>448</v>
      </c>
      <c r="E248">
        <v>169</v>
      </c>
      <c r="F248">
        <v>379</v>
      </c>
      <c r="G248">
        <v>44.6</v>
      </c>
      <c r="H248">
        <v>54</v>
      </c>
      <c r="I248">
        <v>140</v>
      </c>
      <c r="J248">
        <v>38.6</v>
      </c>
      <c r="K248">
        <v>56</v>
      </c>
      <c r="L248">
        <v>66</v>
      </c>
      <c r="M248">
        <v>84.8</v>
      </c>
      <c r="N248">
        <v>93</v>
      </c>
      <c r="O248">
        <v>189</v>
      </c>
      <c r="P248">
        <v>282</v>
      </c>
      <c r="Q248">
        <v>71</v>
      </c>
      <c r="R248">
        <v>46</v>
      </c>
      <c r="S248">
        <v>18</v>
      </c>
      <c r="T248">
        <v>44</v>
      </c>
      <c r="U248">
        <v>135</v>
      </c>
      <c r="V248">
        <v>601</v>
      </c>
      <c r="W248">
        <v>1.61</v>
      </c>
      <c r="X248">
        <v>1.05</v>
      </c>
      <c r="Y248">
        <v>28</v>
      </c>
      <c r="Z248" t="s">
        <v>390</v>
      </c>
      <c r="AA248" s="1">
        <v>31838</v>
      </c>
      <c r="AC248">
        <v>4</v>
      </c>
      <c r="AD248">
        <v>205</v>
      </c>
      <c r="AE248" t="s">
        <v>20</v>
      </c>
      <c r="AF248" t="s">
        <v>90</v>
      </c>
      <c r="AG248">
        <v>103.95</v>
      </c>
      <c r="AH248">
        <v>24.73527662</v>
      </c>
    </row>
    <row r="249" spans="1:34" x14ac:dyDescent="0.2">
      <c r="A249" t="s">
        <v>426</v>
      </c>
      <c r="B249">
        <v>80</v>
      </c>
      <c r="C249">
        <v>2096</v>
      </c>
      <c r="D249">
        <v>963</v>
      </c>
      <c r="E249">
        <v>373</v>
      </c>
      <c r="F249">
        <v>652</v>
      </c>
      <c r="G249">
        <v>57.2</v>
      </c>
      <c r="H249">
        <v>0</v>
      </c>
      <c r="I249">
        <v>1</v>
      </c>
      <c r="J249">
        <v>0</v>
      </c>
      <c r="K249">
        <v>217</v>
      </c>
      <c r="L249">
        <v>276</v>
      </c>
      <c r="M249">
        <v>78.599999999999994</v>
      </c>
      <c r="N249">
        <v>215</v>
      </c>
      <c r="O249">
        <v>478</v>
      </c>
      <c r="P249">
        <v>693</v>
      </c>
      <c r="Q249">
        <v>39</v>
      </c>
      <c r="R249">
        <v>33</v>
      </c>
      <c r="S249">
        <v>95</v>
      </c>
      <c r="T249">
        <v>109</v>
      </c>
      <c r="U249">
        <v>222</v>
      </c>
      <c r="V249">
        <v>1376</v>
      </c>
      <c r="W249">
        <v>0.36</v>
      </c>
      <c r="X249">
        <v>0.3</v>
      </c>
      <c r="Y249">
        <v>23</v>
      </c>
      <c r="Z249" t="s">
        <v>257</v>
      </c>
      <c r="AA249" s="1">
        <v>33730</v>
      </c>
      <c r="AC249">
        <v>2</v>
      </c>
      <c r="AD249">
        <v>210</v>
      </c>
      <c r="AE249" t="s">
        <v>52</v>
      </c>
      <c r="AF249" t="s">
        <v>84</v>
      </c>
      <c r="AG249">
        <v>119.25</v>
      </c>
      <c r="AH249">
        <v>27.040816329999998</v>
      </c>
    </row>
    <row r="250" spans="1:34" x14ac:dyDescent="0.2">
      <c r="A250" t="s">
        <v>427</v>
      </c>
      <c r="B250">
        <v>30</v>
      </c>
      <c r="C250">
        <v>248</v>
      </c>
      <c r="D250">
        <v>94</v>
      </c>
      <c r="E250">
        <v>35</v>
      </c>
      <c r="F250">
        <v>86</v>
      </c>
      <c r="G250">
        <v>40.700000000000003</v>
      </c>
      <c r="H250">
        <v>10</v>
      </c>
      <c r="I250">
        <v>25</v>
      </c>
      <c r="J250">
        <v>40</v>
      </c>
      <c r="K250">
        <v>14</v>
      </c>
      <c r="L250">
        <v>23</v>
      </c>
      <c r="M250">
        <v>60.9</v>
      </c>
      <c r="N250">
        <v>9</v>
      </c>
      <c r="O250">
        <v>19</v>
      </c>
      <c r="P250">
        <v>28</v>
      </c>
      <c r="Q250">
        <v>16</v>
      </c>
      <c r="R250">
        <v>16</v>
      </c>
      <c r="S250">
        <v>7</v>
      </c>
      <c r="T250">
        <v>14</v>
      </c>
      <c r="U250">
        <v>24</v>
      </c>
      <c r="V250">
        <v>87</v>
      </c>
      <c r="W250">
        <v>1.1399999999999999</v>
      </c>
      <c r="X250">
        <v>1.1399999999999999</v>
      </c>
      <c r="Y250">
        <v>21</v>
      </c>
      <c r="Z250" t="s">
        <v>35</v>
      </c>
      <c r="AA250" s="1">
        <v>34523</v>
      </c>
      <c r="AB250" t="s">
        <v>122</v>
      </c>
      <c r="AC250" t="s">
        <v>44</v>
      </c>
      <c r="AD250">
        <v>192.5</v>
      </c>
      <c r="AE250" t="s">
        <v>56</v>
      </c>
      <c r="AF250" t="s">
        <v>210</v>
      </c>
      <c r="AG250">
        <v>94.05</v>
      </c>
      <c r="AH250">
        <v>25.380333950000001</v>
      </c>
    </row>
    <row r="251" spans="1:34" x14ac:dyDescent="0.2">
      <c r="A251" t="s">
        <v>428</v>
      </c>
      <c r="B251">
        <v>59</v>
      </c>
      <c r="C251">
        <v>1476</v>
      </c>
      <c r="D251">
        <v>703</v>
      </c>
      <c r="E251">
        <v>267</v>
      </c>
      <c r="F251">
        <v>596</v>
      </c>
      <c r="G251">
        <v>44.8</v>
      </c>
      <c r="H251">
        <v>38</v>
      </c>
      <c r="I251">
        <v>121</v>
      </c>
      <c r="J251">
        <v>31.4</v>
      </c>
      <c r="K251">
        <v>131</v>
      </c>
      <c r="L251">
        <v>158</v>
      </c>
      <c r="M251">
        <v>82.9</v>
      </c>
      <c r="N251">
        <v>56</v>
      </c>
      <c r="O251">
        <v>135</v>
      </c>
      <c r="P251">
        <v>191</v>
      </c>
      <c r="Q251">
        <v>206</v>
      </c>
      <c r="R251">
        <v>51</v>
      </c>
      <c r="S251">
        <v>12</v>
      </c>
      <c r="T251">
        <v>96</v>
      </c>
      <c r="U251">
        <v>109</v>
      </c>
      <c r="V251">
        <v>711</v>
      </c>
      <c r="W251">
        <v>2.15</v>
      </c>
      <c r="X251">
        <v>0.53</v>
      </c>
      <c r="Y251">
        <v>23</v>
      </c>
      <c r="Z251" t="s">
        <v>35</v>
      </c>
      <c r="AA251" s="1">
        <v>33762</v>
      </c>
      <c r="AB251" t="s">
        <v>242</v>
      </c>
      <c r="AC251" t="s">
        <v>44</v>
      </c>
      <c r="AD251">
        <v>192.5</v>
      </c>
      <c r="AE251" t="s">
        <v>37</v>
      </c>
      <c r="AF251" t="s">
        <v>173</v>
      </c>
      <c r="AG251">
        <v>87.3</v>
      </c>
      <c r="AH251">
        <v>23.558778879999998</v>
      </c>
    </row>
    <row r="252" spans="1:34" x14ac:dyDescent="0.2">
      <c r="A252" t="s">
        <v>429</v>
      </c>
      <c r="B252">
        <v>36</v>
      </c>
      <c r="C252">
        <v>529</v>
      </c>
      <c r="D252">
        <v>167</v>
      </c>
      <c r="E252">
        <v>61</v>
      </c>
      <c r="F252">
        <v>158</v>
      </c>
      <c r="G252">
        <v>38.6</v>
      </c>
      <c r="H252">
        <v>35</v>
      </c>
      <c r="I252">
        <v>97</v>
      </c>
      <c r="J252">
        <v>36.1</v>
      </c>
      <c r="K252">
        <v>10</v>
      </c>
      <c r="L252">
        <v>11</v>
      </c>
      <c r="M252">
        <v>90.9</v>
      </c>
      <c r="N252">
        <v>8</v>
      </c>
      <c r="O252">
        <v>34</v>
      </c>
      <c r="P252">
        <v>42</v>
      </c>
      <c r="Q252">
        <v>67</v>
      </c>
      <c r="R252">
        <v>20</v>
      </c>
      <c r="S252">
        <v>5</v>
      </c>
      <c r="T252">
        <v>32</v>
      </c>
      <c r="U252">
        <v>52</v>
      </c>
      <c r="V252">
        <v>171</v>
      </c>
      <c r="W252">
        <v>2.09</v>
      </c>
      <c r="X252">
        <v>0.63</v>
      </c>
      <c r="Y252">
        <v>29</v>
      </c>
      <c r="Z252" t="s">
        <v>35</v>
      </c>
      <c r="AA252" s="1">
        <v>31746</v>
      </c>
      <c r="AB252" t="s">
        <v>122</v>
      </c>
      <c r="AC252">
        <v>7</v>
      </c>
      <c r="AD252">
        <v>185</v>
      </c>
      <c r="AE252" t="s">
        <v>37</v>
      </c>
      <c r="AF252" t="s">
        <v>141</v>
      </c>
      <c r="AG252">
        <v>81</v>
      </c>
      <c r="AH252">
        <v>23.66691015</v>
      </c>
    </row>
    <row r="253" spans="1:34" x14ac:dyDescent="0.2">
      <c r="A253" t="s">
        <v>430</v>
      </c>
      <c r="B253">
        <v>14</v>
      </c>
      <c r="C253">
        <v>122</v>
      </c>
      <c r="D253">
        <v>38</v>
      </c>
      <c r="E253">
        <v>14</v>
      </c>
      <c r="F253">
        <v>35</v>
      </c>
      <c r="G253">
        <v>40</v>
      </c>
      <c r="H253">
        <v>10</v>
      </c>
      <c r="I253">
        <v>21</v>
      </c>
      <c r="J253">
        <v>47.6</v>
      </c>
      <c r="K253">
        <v>0</v>
      </c>
      <c r="L253">
        <v>0</v>
      </c>
      <c r="M253">
        <v>0</v>
      </c>
      <c r="N253">
        <v>2</v>
      </c>
      <c r="O253">
        <v>14</v>
      </c>
      <c r="P253">
        <v>16</v>
      </c>
      <c r="Q253">
        <v>7</v>
      </c>
      <c r="R253">
        <v>2</v>
      </c>
      <c r="S253">
        <v>0</v>
      </c>
      <c r="T253">
        <v>4</v>
      </c>
      <c r="U253">
        <v>14</v>
      </c>
      <c r="V253">
        <v>38</v>
      </c>
      <c r="W253">
        <v>1.75</v>
      </c>
      <c r="X253">
        <v>0.5</v>
      </c>
      <c r="Y253">
        <v>25</v>
      </c>
      <c r="Z253" t="s">
        <v>35</v>
      </c>
      <c r="AA253" s="1">
        <v>33152</v>
      </c>
      <c r="AB253" t="s">
        <v>127</v>
      </c>
      <c r="AC253">
        <v>3</v>
      </c>
      <c r="AD253">
        <v>197.5</v>
      </c>
      <c r="AE253" t="s">
        <v>75</v>
      </c>
      <c r="AF253" t="s">
        <v>141</v>
      </c>
      <c r="AG253">
        <v>99</v>
      </c>
      <c r="AH253">
        <v>25.38054799</v>
      </c>
    </row>
    <row r="254" spans="1:34" x14ac:dyDescent="0.2">
      <c r="A254" t="s">
        <v>431</v>
      </c>
      <c r="B254">
        <v>70</v>
      </c>
      <c r="C254">
        <v>1874</v>
      </c>
      <c r="D254">
        <v>841</v>
      </c>
      <c r="E254">
        <v>357</v>
      </c>
      <c r="F254">
        <v>777</v>
      </c>
      <c r="G254">
        <v>45.9</v>
      </c>
      <c r="H254">
        <v>3</v>
      </c>
      <c r="I254">
        <v>11</v>
      </c>
      <c r="J254">
        <v>27.3</v>
      </c>
      <c r="K254">
        <v>124</v>
      </c>
      <c r="L254">
        <v>168</v>
      </c>
      <c r="M254">
        <v>73.8</v>
      </c>
      <c r="N254">
        <v>174</v>
      </c>
      <c r="O254">
        <v>382</v>
      </c>
      <c r="P254">
        <v>556</v>
      </c>
      <c r="Q254">
        <v>103</v>
      </c>
      <c r="R254">
        <v>34</v>
      </c>
      <c r="S254">
        <v>52</v>
      </c>
      <c r="T254">
        <v>106</v>
      </c>
      <c r="U254">
        <v>164</v>
      </c>
      <c r="V254">
        <v>1016</v>
      </c>
      <c r="W254">
        <v>0.97</v>
      </c>
      <c r="X254">
        <v>0.32</v>
      </c>
      <c r="Y254">
        <v>28</v>
      </c>
      <c r="Z254" t="s">
        <v>35</v>
      </c>
      <c r="AA254" s="1">
        <v>31985</v>
      </c>
      <c r="AB254" t="s">
        <v>43</v>
      </c>
      <c r="AC254">
        <v>5</v>
      </c>
      <c r="AD254">
        <v>205</v>
      </c>
      <c r="AE254" t="s">
        <v>52</v>
      </c>
      <c r="AF254" t="s">
        <v>173</v>
      </c>
      <c r="AG254">
        <v>105.75</v>
      </c>
      <c r="AH254">
        <v>25.1635931</v>
      </c>
    </row>
    <row r="255" spans="1:34" x14ac:dyDescent="0.2">
      <c r="A255" t="s">
        <v>432</v>
      </c>
      <c r="B255">
        <v>20</v>
      </c>
      <c r="C255">
        <v>174</v>
      </c>
      <c r="D255">
        <v>53</v>
      </c>
      <c r="E255">
        <v>22</v>
      </c>
      <c r="F255">
        <v>41</v>
      </c>
      <c r="G255">
        <v>53.7</v>
      </c>
      <c r="H255">
        <v>0</v>
      </c>
      <c r="I255">
        <v>3</v>
      </c>
      <c r="J255">
        <v>0</v>
      </c>
      <c r="K255">
        <v>9</v>
      </c>
      <c r="L255">
        <v>13</v>
      </c>
      <c r="M255">
        <v>69.2</v>
      </c>
      <c r="N255">
        <v>5</v>
      </c>
      <c r="O255">
        <v>20</v>
      </c>
      <c r="P255">
        <v>25</v>
      </c>
      <c r="Q255">
        <v>22</v>
      </c>
      <c r="R255">
        <v>6</v>
      </c>
      <c r="S255">
        <v>0</v>
      </c>
      <c r="T255">
        <v>12</v>
      </c>
      <c r="U255">
        <v>25</v>
      </c>
      <c r="V255">
        <v>71</v>
      </c>
      <c r="W255">
        <v>1.83</v>
      </c>
      <c r="X255">
        <v>0.5</v>
      </c>
      <c r="Y255">
        <v>27</v>
      </c>
      <c r="Z255" t="s">
        <v>433</v>
      </c>
      <c r="AA255" s="1">
        <v>32504</v>
      </c>
      <c r="AB255" t="s">
        <v>78</v>
      </c>
      <c r="AC255">
        <v>1</v>
      </c>
      <c r="AD255">
        <v>187.5</v>
      </c>
      <c r="AE255" t="s">
        <v>37</v>
      </c>
      <c r="AF255" t="s">
        <v>287</v>
      </c>
      <c r="AG255">
        <v>85.95</v>
      </c>
      <c r="AH255">
        <v>24.448</v>
      </c>
    </row>
    <row r="256" spans="1:34" x14ac:dyDescent="0.2">
      <c r="A256" t="s">
        <v>434</v>
      </c>
      <c r="B256">
        <v>42</v>
      </c>
      <c r="C256">
        <v>1270</v>
      </c>
      <c r="D256">
        <v>382</v>
      </c>
      <c r="E256">
        <v>147</v>
      </c>
      <c r="F256">
        <v>354</v>
      </c>
      <c r="G256">
        <v>41.5</v>
      </c>
      <c r="H256">
        <v>59</v>
      </c>
      <c r="I256">
        <v>142</v>
      </c>
      <c r="J256">
        <v>41.5</v>
      </c>
      <c r="K256">
        <v>29</v>
      </c>
      <c r="L256">
        <v>32</v>
      </c>
      <c r="M256">
        <v>90.6</v>
      </c>
      <c r="N256">
        <v>19</v>
      </c>
      <c r="O256">
        <v>105</v>
      </c>
      <c r="P256">
        <v>124</v>
      </c>
      <c r="Q256">
        <v>198</v>
      </c>
      <c r="R256">
        <v>31</v>
      </c>
      <c r="S256">
        <v>0</v>
      </c>
      <c r="T256">
        <v>75</v>
      </c>
      <c r="U256">
        <v>76</v>
      </c>
      <c r="V256">
        <v>450</v>
      </c>
      <c r="W256">
        <v>2.64</v>
      </c>
      <c r="X256">
        <v>0.41</v>
      </c>
      <c r="Y256">
        <v>34</v>
      </c>
      <c r="Z256" t="s">
        <v>435</v>
      </c>
      <c r="AA256" s="1">
        <v>29857</v>
      </c>
      <c r="AC256">
        <v>9</v>
      </c>
      <c r="AD256">
        <v>187.5</v>
      </c>
      <c r="AE256" t="s">
        <v>37</v>
      </c>
      <c r="AF256" t="s">
        <v>69</v>
      </c>
      <c r="AG256">
        <v>90</v>
      </c>
      <c r="AH256">
        <v>25.6</v>
      </c>
    </row>
    <row r="257" spans="1:34" x14ac:dyDescent="0.2">
      <c r="A257" t="s">
        <v>436</v>
      </c>
      <c r="B257">
        <v>17</v>
      </c>
      <c r="C257">
        <v>296</v>
      </c>
      <c r="D257">
        <v>72</v>
      </c>
      <c r="E257">
        <v>28</v>
      </c>
      <c r="F257">
        <v>53</v>
      </c>
      <c r="G257">
        <v>52.8</v>
      </c>
      <c r="H257">
        <v>8</v>
      </c>
      <c r="I257">
        <v>19</v>
      </c>
      <c r="J257">
        <v>42.1</v>
      </c>
      <c r="K257">
        <v>8</v>
      </c>
      <c r="L257">
        <v>13</v>
      </c>
      <c r="M257">
        <v>61.5</v>
      </c>
      <c r="N257">
        <v>7</v>
      </c>
      <c r="O257">
        <v>38</v>
      </c>
      <c r="P257">
        <v>45</v>
      </c>
      <c r="Q257">
        <v>33</v>
      </c>
      <c r="R257">
        <v>12</v>
      </c>
      <c r="S257">
        <v>3</v>
      </c>
      <c r="T257">
        <v>22</v>
      </c>
      <c r="U257">
        <v>41</v>
      </c>
      <c r="V257">
        <v>113</v>
      </c>
      <c r="W257">
        <v>1.5</v>
      </c>
      <c r="X257">
        <v>0.55000000000000004</v>
      </c>
      <c r="Y257">
        <v>28</v>
      </c>
      <c r="Z257" t="s">
        <v>35</v>
      </c>
      <c r="AA257" s="1">
        <v>31836</v>
      </c>
      <c r="AB257" t="s">
        <v>87</v>
      </c>
      <c r="AC257">
        <v>7</v>
      </c>
      <c r="AD257">
        <v>205</v>
      </c>
      <c r="AE257" t="s">
        <v>20</v>
      </c>
      <c r="AF257" t="s">
        <v>88</v>
      </c>
      <c r="AG257">
        <v>108</v>
      </c>
      <c r="AH257">
        <v>25.698988700000001</v>
      </c>
    </row>
    <row r="258" spans="1:34" x14ac:dyDescent="0.2">
      <c r="A258" t="s">
        <v>437</v>
      </c>
      <c r="B258">
        <v>83</v>
      </c>
      <c r="C258">
        <v>2301</v>
      </c>
      <c r="D258">
        <v>1027</v>
      </c>
      <c r="E258">
        <v>414</v>
      </c>
      <c r="F258">
        <v>987</v>
      </c>
      <c r="G258">
        <v>41.9</v>
      </c>
      <c r="H258">
        <v>72</v>
      </c>
      <c r="I258">
        <v>228</v>
      </c>
      <c r="J258">
        <v>31.6</v>
      </c>
      <c r="K258">
        <v>127</v>
      </c>
      <c r="L258">
        <v>255</v>
      </c>
      <c r="M258">
        <v>49.8</v>
      </c>
      <c r="N258">
        <v>152</v>
      </c>
      <c r="O258">
        <v>378</v>
      </c>
      <c r="P258">
        <v>530</v>
      </c>
      <c r="Q258">
        <v>277</v>
      </c>
      <c r="R258">
        <v>87</v>
      </c>
      <c r="S258">
        <v>116</v>
      </c>
      <c r="T258">
        <v>206</v>
      </c>
      <c r="U258">
        <v>228</v>
      </c>
      <c r="V258">
        <v>1130</v>
      </c>
      <c r="W258">
        <v>1.35</v>
      </c>
      <c r="X258">
        <v>0.42</v>
      </c>
    </row>
    <row r="259" spans="1:34" x14ac:dyDescent="0.2">
      <c r="A259" t="s">
        <v>438</v>
      </c>
      <c r="B259">
        <v>70</v>
      </c>
      <c r="C259">
        <v>2079</v>
      </c>
      <c r="D259">
        <v>847</v>
      </c>
      <c r="E259">
        <v>315</v>
      </c>
      <c r="F259">
        <v>755</v>
      </c>
      <c r="G259">
        <v>41.7</v>
      </c>
      <c r="H259">
        <v>163</v>
      </c>
      <c r="I259">
        <v>426</v>
      </c>
      <c r="J259">
        <v>38.299999999999997</v>
      </c>
      <c r="K259">
        <v>54</v>
      </c>
      <c r="L259">
        <v>72</v>
      </c>
      <c r="M259">
        <v>75</v>
      </c>
      <c r="N259">
        <v>30</v>
      </c>
      <c r="O259">
        <v>188</v>
      </c>
      <c r="P259">
        <v>218</v>
      </c>
      <c r="Q259">
        <v>195</v>
      </c>
      <c r="R259">
        <v>82</v>
      </c>
      <c r="S259">
        <v>22</v>
      </c>
      <c r="T259">
        <v>97</v>
      </c>
      <c r="U259">
        <v>163</v>
      </c>
      <c r="V259">
        <v>809</v>
      </c>
      <c r="W259">
        <v>2.0099999999999998</v>
      </c>
      <c r="X259">
        <v>0.85</v>
      </c>
      <c r="Y259">
        <v>30</v>
      </c>
      <c r="Z259" t="s">
        <v>35</v>
      </c>
      <c r="AA259" s="1">
        <v>31299</v>
      </c>
      <c r="AC259">
        <v>10</v>
      </c>
      <c r="AD259">
        <v>195</v>
      </c>
      <c r="AE259" t="s">
        <v>56</v>
      </c>
      <c r="AF259" t="s">
        <v>69</v>
      </c>
      <c r="AG259">
        <v>101.25</v>
      </c>
      <c r="AH259">
        <v>26.627218930000002</v>
      </c>
    </row>
    <row r="260" spans="1:34" x14ac:dyDescent="0.2">
      <c r="A260" t="s">
        <v>439</v>
      </c>
      <c r="B260">
        <v>40</v>
      </c>
      <c r="C260">
        <v>1303</v>
      </c>
      <c r="D260">
        <v>592</v>
      </c>
      <c r="E260">
        <v>238</v>
      </c>
      <c r="F260">
        <v>534</v>
      </c>
      <c r="G260">
        <v>44.6</v>
      </c>
      <c r="H260">
        <v>51</v>
      </c>
      <c r="I260">
        <v>135</v>
      </c>
      <c r="J260">
        <v>37.799999999999997</v>
      </c>
      <c r="K260">
        <v>65</v>
      </c>
      <c r="L260">
        <v>76</v>
      </c>
      <c r="M260">
        <v>85.5</v>
      </c>
      <c r="N260">
        <v>32</v>
      </c>
      <c r="O260">
        <v>103</v>
      </c>
      <c r="P260">
        <v>135</v>
      </c>
      <c r="Q260">
        <v>274</v>
      </c>
      <c r="R260">
        <v>63</v>
      </c>
      <c r="S260">
        <v>23</v>
      </c>
      <c r="T260">
        <v>91</v>
      </c>
      <c r="U260">
        <v>110</v>
      </c>
      <c r="V260">
        <v>689</v>
      </c>
      <c r="W260">
        <v>3.01</v>
      </c>
      <c r="X260">
        <v>0.69</v>
      </c>
      <c r="Y260">
        <v>25</v>
      </c>
      <c r="Z260" t="s">
        <v>35</v>
      </c>
      <c r="AA260" s="1">
        <v>33036</v>
      </c>
      <c r="AB260" t="s">
        <v>122</v>
      </c>
      <c r="AC260">
        <v>5</v>
      </c>
      <c r="AD260">
        <v>190</v>
      </c>
      <c r="AE260" t="s">
        <v>37</v>
      </c>
      <c r="AF260" t="s">
        <v>72</v>
      </c>
      <c r="AG260">
        <v>92.25</v>
      </c>
      <c r="AH260">
        <v>25.554016619999999</v>
      </c>
    </row>
    <row r="261" spans="1:34" x14ac:dyDescent="0.2">
      <c r="A261" t="s">
        <v>440</v>
      </c>
      <c r="B261">
        <v>1</v>
      </c>
      <c r="C261">
        <v>14</v>
      </c>
      <c r="D261">
        <v>2</v>
      </c>
      <c r="E261">
        <v>1</v>
      </c>
      <c r="F261">
        <v>3</v>
      </c>
      <c r="G261">
        <v>33.299999999999997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-3</v>
      </c>
      <c r="W261">
        <v>0</v>
      </c>
      <c r="X261">
        <v>0</v>
      </c>
      <c r="Y261">
        <v>21</v>
      </c>
      <c r="Z261" t="s">
        <v>35</v>
      </c>
      <c r="AA261" s="1">
        <v>34667</v>
      </c>
      <c r="AB261" t="s">
        <v>110</v>
      </c>
      <c r="AC261" t="s">
        <v>44</v>
      </c>
      <c r="AD261">
        <v>202.5</v>
      </c>
      <c r="AE261" t="s">
        <v>20</v>
      </c>
      <c r="AF261" t="s">
        <v>173</v>
      </c>
      <c r="AG261">
        <v>112.5</v>
      </c>
      <c r="AH261">
        <v>27.434842249999999</v>
      </c>
    </row>
    <row r="262" spans="1:34" x14ac:dyDescent="0.2">
      <c r="A262" t="s">
        <v>441</v>
      </c>
      <c r="B262">
        <v>41</v>
      </c>
      <c r="C262">
        <v>713</v>
      </c>
      <c r="D262">
        <v>219</v>
      </c>
      <c r="E262">
        <v>85</v>
      </c>
      <c r="F262">
        <v>178</v>
      </c>
      <c r="G262">
        <v>47.8</v>
      </c>
      <c r="H262">
        <v>10</v>
      </c>
      <c r="I262">
        <v>31</v>
      </c>
      <c r="J262">
        <v>32.299999999999997</v>
      </c>
      <c r="K262">
        <v>39</v>
      </c>
      <c r="L262">
        <v>47</v>
      </c>
      <c r="M262">
        <v>83</v>
      </c>
      <c r="N262">
        <v>57</v>
      </c>
      <c r="O262">
        <v>77</v>
      </c>
      <c r="P262">
        <v>134</v>
      </c>
      <c r="Q262">
        <v>36</v>
      </c>
      <c r="R262">
        <v>27</v>
      </c>
      <c r="S262">
        <v>30</v>
      </c>
      <c r="T262">
        <v>26</v>
      </c>
      <c r="U262">
        <v>70</v>
      </c>
      <c r="V262">
        <v>319</v>
      </c>
      <c r="W262">
        <v>1.39</v>
      </c>
      <c r="X262">
        <v>1.04</v>
      </c>
      <c r="Y262">
        <v>25</v>
      </c>
      <c r="Z262" t="s">
        <v>35</v>
      </c>
      <c r="AA262" s="1">
        <v>32964</v>
      </c>
      <c r="AB262" t="s">
        <v>148</v>
      </c>
      <c r="AC262">
        <v>1</v>
      </c>
      <c r="AD262">
        <v>210</v>
      </c>
      <c r="AE262" t="s">
        <v>52</v>
      </c>
      <c r="AF262" t="s">
        <v>2</v>
      </c>
      <c r="AG262">
        <v>117</v>
      </c>
      <c r="AH262">
        <v>26.53061224</v>
      </c>
    </row>
    <row r="263" spans="1:34" x14ac:dyDescent="0.2">
      <c r="A263" t="s">
        <v>442</v>
      </c>
      <c r="B263">
        <v>59</v>
      </c>
      <c r="C263">
        <v>657</v>
      </c>
      <c r="D263">
        <v>254</v>
      </c>
      <c r="E263">
        <v>91</v>
      </c>
      <c r="F263">
        <v>235</v>
      </c>
      <c r="G263">
        <v>38.700000000000003</v>
      </c>
      <c r="H263">
        <v>35</v>
      </c>
      <c r="I263">
        <v>109</v>
      </c>
      <c r="J263">
        <v>32.1</v>
      </c>
      <c r="K263">
        <v>37</v>
      </c>
      <c r="L263">
        <v>45</v>
      </c>
      <c r="M263">
        <v>82.2</v>
      </c>
      <c r="N263">
        <v>12</v>
      </c>
      <c r="O263">
        <v>61</v>
      </c>
      <c r="P263">
        <v>73</v>
      </c>
      <c r="Q263">
        <v>48</v>
      </c>
      <c r="R263">
        <v>40</v>
      </c>
      <c r="S263">
        <v>12</v>
      </c>
      <c r="T263">
        <v>29</v>
      </c>
      <c r="U263">
        <v>54</v>
      </c>
      <c r="V263">
        <v>246</v>
      </c>
      <c r="W263">
        <v>1.66</v>
      </c>
      <c r="X263">
        <v>1.38</v>
      </c>
      <c r="Y263">
        <v>26</v>
      </c>
      <c r="Z263" t="s">
        <v>35</v>
      </c>
      <c r="AA263" s="1">
        <v>32603</v>
      </c>
      <c r="AB263" t="s">
        <v>340</v>
      </c>
      <c r="AC263">
        <v>1</v>
      </c>
      <c r="AD263">
        <v>195</v>
      </c>
      <c r="AE263" t="s">
        <v>56</v>
      </c>
      <c r="AF263" t="s">
        <v>92</v>
      </c>
      <c r="AG263">
        <v>83.25</v>
      </c>
      <c r="AH263">
        <v>21.89349112</v>
      </c>
    </row>
    <row r="264" spans="1:34" x14ac:dyDescent="0.2">
      <c r="A264" t="s">
        <v>443</v>
      </c>
      <c r="B264">
        <v>62</v>
      </c>
      <c r="C264">
        <v>1103</v>
      </c>
      <c r="D264">
        <v>426</v>
      </c>
      <c r="E264">
        <v>171</v>
      </c>
      <c r="F264">
        <v>383</v>
      </c>
      <c r="G264">
        <v>44.6</v>
      </c>
      <c r="H264">
        <v>0</v>
      </c>
      <c r="I264">
        <v>2</v>
      </c>
      <c r="J264">
        <v>0</v>
      </c>
      <c r="K264">
        <v>84</v>
      </c>
      <c r="L264">
        <v>132</v>
      </c>
      <c r="M264">
        <v>63.6</v>
      </c>
      <c r="N264">
        <v>125</v>
      </c>
      <c r="O264">
        <v>257</v>
      </c>
      <c r="P264">
        <v>382</v>
      </c>
      <c r="Q264">
        <v>50</v>
      </c>
      <c r="R264">
        <v>52</v>
      </c>
      <c r="S264">
        <v>68</v>
      </c>
      <c r="T264">
        <v>86</v>
      </c>
      <c r="U264">
        <v>207</v>
      </c>
      <c r="V264">
        <v>632</v>
      </c>
      <c r="W264">
        <v>0.57999999999999996</v>
      </c>
      <c r="X264">
        <v>0.61</v>
      </c>
    </row>
    <row r="265" spans="1:34" x14ac:dyDescent="0.2">
      <c r="A265" t="s">
        <v>444</v>
      </c>
      <c r="B265">
        <v>1</v>
      </c>
      <c r="C265">
        <v>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26</v>
      </c>
      <c r="Z265" t="s">
        <v>35</v>
      </c>
      <c r="AA265" s="1">
        <v>32652</v>
      </c>
      <c r="AB265" t="s">
        <v>47</v>
      </c>
      <c r="AC265" t="s">
        <v>44</v>
      </c>
      <c r="AD265">
        <v>182.5</v>
      </c>
      <c r="AE265" t="s">
        <v>37</v>
      </c>
      <c r="AF265" t="s">
        <v>210</v>
      </c>
      <c r="AG265">
        <v>87.75</v>
      </c>
      <c r="AH265">
        <v>26.346406460000001</v>
      </c>
    </row>
    <row r="266" spans="1:34" x14ac:dyDescent="0.2">
      <c r="A266" t="s">
        <v>445</v>
      </c>
      <c r="B266">
        <v>64</v>
      </c>
      <c r="C266">
        <v>2033</v>
      </c>
      <c r="D266">
        <v>1057</v>
      </c>
      <c r="E266">
        <v>394</v>
      </c>
      <c r="F266">
        <v>822</v>
      </c>
      <c r="G266">
        <v>47.9</v>
      </c>
      <c r="H266">
        <v>67</v>
      </c>
      <c r="I266">
        <v>192</v>
      </c>
      <c r="J266">
        <v>34.9</v>
      </c>
      <c r="K266">
        <v>202</v>
      </c>
      <c r="L266">
        <v>252</v>
      </c>
      <c r="M266">
        <v>80.2</v>
      </c>
      <c r="N266">
        <v>85</v>
      </c>
      <c r="O266">
        <v>376</v>
      </c>
      <c r="P266">
        <v>461</v>
      </c>
      <c r="Q266">
        <v>161</v>
      </c>
      <c r="R266">
        <v>148</v>
      </c>
      <c r="S266">
        <v>48</v>
      </c>
      <c r="T266">
        <v>97</v>
      </c>
      <c r="U266">
        <v>128</v>
      </c>
      <c r="V266">
        <v>1300</v>
      </c>
      <c r="W266">
        <v>1.66</v>
      </c>
      <c r="X266">
        <v>1.53</v>
      </c>
      <c r="Y266">
        <v>24</v>
      </c>
      <c r="Z266" t="s">
        <v>35</v>
      </c>
      <c r="AA266" s="1">
        <v>33418</v>
      </c>
      <c r="AB266" t="s">
        <v>352</v>
      </c>
      <c r="AC266">
        <v>3</v>
      </c>
      <c r="AD266">
        <v>197.5</v>
      </c>
      <c r="AE266" t="s">
        <v>75</v>
      </c>
      <c r="AF266" t="s">
        <v>120</v>
      </c>
      <c r="AG266">
        <v>103.5</v>
      </c>
      <c r="AH266">
        <v>26.534209260000001</v>
      </c>
    </row>
    <row r="267" spans="1:34" x14ac:dyDescent="0.2">
      <c r="A267" t="s">
        <v>446</v>
      </c>
      <c r="B267">
        <v>64</v>
      </c>
      <c r="C267">
        <v>1424</v>
      </c>
      <c r="D267">
        <v>656</v>
      </c>
      <c r="E267">
        <v>251</v>
      </c>
      <c r="F267">
        <v>528</v>
      </c>
      <c r="G267">
        <v>47.5</v>
      </c>
      <c r="H267">
        <v>61</v>
      </c>
      <c r="I267">
        <v>175</v>
      </c>
      <c r="J267">
        <v>34.9</v>
      </c>
      <c r="K267">
        <v>93</v>
      </c>
      <c r="L267">
        <v>136</v>
      </c>
      <c r="M267">
        <v>68.400000000000006</v>
      </c>
      <c r="N267">
        <v>92</v>
      </c>
      <c r="O267">
        <v>211</v>
      </c>
      <c r="P267">
        <v>303</v>
      </c>
      <c r="Q267">
        <v>109</v>
      </c>
      <c r="R267">
        <v>64</v>
      </c>
      <c r="S267">
        <v>39</v>
      </c>
      <c r="T267">
        <v>98</v>
      </c>
      <c r="U267">
        <v>213</v>
      </c>
      <c r="V267">
        <v>753</v>
      </c>
      <c r="W267">
        <v>1.1100000000000001</v>
      </c>
      <c r="X267">
        <v>0.65</v>
      </c>
      <c r="Y267">
        <v>24</v>
      </c>
      <c r="Z267" t="s">
        <v>104</v>
      </c>
      <c r="AA267" s="1">
        <v>33347</v>
      </c>
      <c r="AB267" t="s">
        <v>124</v>
      </c>
      <c r="AC267">
        <v>1</v>
      </c>
      <c r="AD267">
        <v>210</v>
      </c>
      <c r="AE267" t="s">
        <v>52</v>
      </c>
      <c r="AF267" t="s">
        <v>128</v>
      </c>
      <c r="AG267">
        <v>107.1</v>
      </c>
      <c r="AH267">
        <v>24.285714290000001</v>
      </c>
    </row>
    <row r="268" spans="1:34" x14ac:dyDescent="0.2">
      <c r="A268" t="s">
        <v>447</v>
      </c>
      <c r="B268">
        <v>62</v>
      </c>
      <c r="C268">
        <v>2119</v>
      </c>
      <c r="D268">
        <v>1075</v>
      </c>
      <c r="E268">
        <v>378</v>
      </c>
      <c r="F268">
        <v>981</v>
      </c>
      <c r="G268">
        <v>38.5</v>
      </c>
      <c r="H268">
        <v>85</v>
      </c>
      <c r="I268">
        <v>280</v>
      </c>
      <c r="J268">
        <v>30.4</v>
      </c>
      <c r="K268">
        <v>234</v>
      </c>
      <c r="L268">
        <v>283</v>
      </c>
      <c r="M268">
        <v>82.7</v>
      </c>
      <c r="N268">
        <v>35</v>
      </c>
      <c r="O268">
        <v>185</v>
      </c>
      <c r="P268">
        <v>220</v>
      </c>
      <c r="Q268">
        <v>318</v>
      </c>
      <c r="R268">
        <v>89</v>
      </c>
      <c r="S268">
        <v>31</v>
      </c>
      <c r="T268">
        <v>100</v>
      </c>
      <c r="U268">
        <v>92</v>
      </c>
      <c r="V268">
        <v>981</v>
      </c>
      <c r="W268">
        <v>3.18</v>
      </c>
      <c r="X268">
        <v>0.89</v>
      </c>
      <c r="Y268">
        <v>25</v>
      </c>
      <c r="Z268" t="s">
        <v>35</v>
      </c>
      <c r="AA268" s="1">
        <v>33001</v>
      </c>
      <c r="AB268" t="s">
        <v>36</v>
      </c>
      <c r="AC268">
        <v>3</v>
      </c>
      <c r="AD268">
        <v>182.5</v>
      </c>
      <c r="AE268" t="s">
        <v>37</v>
      </c>
      <c r="AF268" t="s">
        <v>54</v>
      </c>
      <c r="AG268">
        <v>77.400000000000006</v>
      </c>
      <c r="AH268">
        <v>23.238881589999998</v>
      </c>
    </row>
    <row r="269" spans="1:34" x14ac:dyDescent="0.2">
      <c r="A269" t="s">
        <v>448</v>
      </c>
      <c r="B269">
        <v>28</v>
      </c>
      <c r="C269">
        <v>417</v>
      </c>
      <c r="D269">
        <v>118</v>
      </c>
      <c r="E269">
        <v>46</v>
      </c>
      <c r="F269">
        <v>101</v>
      </c>
      <c r="G269">
        <v>45.5</v>
      </c>
      <c r="H269">
        <v>18</v>
      </c>
      <c r="I269">
        <v>46</v>
      </c>
      <c r="J269">
        <v>39.1</v>
      </c>
      <c r="K269">
        <v>8</v>
      </c>
      <c r="L269">
        <v>9</v>
      </c>
      <c r="M269">
        <v>88.9</v>
      </c>
      <c r="N269">
        <v>2</v>
      </c>
      <c r="O269">
        <v>26</v>
      </c>
      <c r="P269">
        <v>28</v>
      </c>
      <c r="Q269">
        <v>86</v>
      </c>
      <c r="R269">
        <v>21</v>
      </c>
      <c r="S269">
        <v>0</v>
      </c>
      <c r="T269">
        <v>35</v>
      </c>
      <c r="U269">
        <v>26</v>
      </c>
      <c r="V269">
        <v>162</v>
      </c>
      <c r="W269">
        <v>2.46</v>
      </c>
      <c r="X269">
        <v>0.6</v>
      </c>
      <c r="Y269">
        <v>24</v>
      </c>
      <c r="Z269" t="s">
        <v>35</v>
      </c>
      <c r="AA269" s="1">
        <v>33469</v>
      </c>
      <c r="AB269" t="s">
        <v>156</v>
      </c>
      <c r="AC269">
        <v>2</v>
      </c>
      <c r="AD269">
        <v>190</v>
      </c>
      <c r="AE269" t="s">
        <v>37</v>
      </c>
      <c r="AF269" t="s">
        <v>287</v>
      </c>
      <c r="AG269">
        <v>90</v>
      </c>
      <c r="AH269">
        <v>24.930747920000002</v>
      </c>
    </row>
    <row r="270" spans="1:34" x14ac:dyDescent="0.2">
      <c r="A270" t="s">
        <v>449</v>
      </c>
      <c r="B270">
        <v>68</v>
      </c>
      <c r="C270">
        <v>1148</v>
      </c>
      <c r="D270">
        <v>246</v>
      </c>
      <c r="E270">
        <v>102</v>
      </c>
      <c r="F270">
        <v>227</v>
      </c>
      <c r="G270">
        <v>44.9</v>
      </c>
      <c r="H270">
        <v>0</v>
      </c>
      <c r="I270">
        <v>1</v>
      </c>
      <c r="J270">
        <v>0</v>
      </c>
      <c r="K270">
        <v>42</v>
      </c>
      <c r="L270">
        <v>83</v>
      </c>
      <c r="M270">
        <v>50.6</v>
      </c>
      <c r="N270">
        <v>91</v>
      </c>
      <c r="O270">
        <v>229</v>
      </c>
      <c r="P270">
        <v>320</v>
      </c>
      <c r="Q270">
        <v>51</v>
      </c>
      <c r="R270">
        <v>16</v>
      </c>
      <c r="S270">
        <v>42</v>
      </c>
      <c r="T270">
        <v>95</v>
      </c>
      <c r="U270">
        <v>162</v>
      </c>
      <c r="V270">
        <v>414</v>
      </c>
      <c r="W270">
        <v>0.54</v>
      </c>
      <c r="X270">
        <v>0.17</v>
      </c>
      <c r="Y270">
        <v>31</v>
      </c>
      <c r="Z270" t="s">
        <v>35</v>
      </c>
      <c r="AA270" s="1">
        <v>30996</v>
      </c>
      <c r="AC270">
        <v>11</v>
      </c>
      <c r="AD270">
        <v>205</v>
      </c>
      <c r="AE270" t="s">
        <v>52</v>
      </c>
      <c r="AF270" t="s">
        <v>97</v>
      </c>
      <c r="AG270">
        <v>121.5</v>
      </c>
      <c r="AH270">
        <v>28.911362279999999</v>
      </c>
    </row>
    <row r="271" spans="1:34" x14ac:dyDescent="0.2">
      <c r="A271" t="s">
        <v>450</v>
      </c>
      <c r="B271">
        <v>75</v>
      </c>
      <c r="C271">
        <v>2086</v>
      </c>
      <c r="D271">
        <v>946</v>
      </c>
      <c r="E271">
        <v>373</v>
      </c>
      <c r="F271">
        <v>736</v>
      </c>
      <c r="G271">
        <v>50.7</v>
      </c>
      <c r="H271">
        <v>1</v>
      </c>
      <c r="I271">
        <v>8</v>
      </c>
      <c r="J271">
        <v>12.5</v>
      </c>
      <c r="K271">
        <v>199</v>
      </c>
      <c r="L271">
        <v>288</v>
      </c>
      <c r="M271">
        <v>69.099999999999994</v>
      </c>
      <c r="N271">
        <v>242</v>
      </c>
      <c r="O271">
        <v>426</v>
      </c>
      <c r="P271">
        <v>668</v>
      </c>
      <c r="Q271">
        <v>89</v>
      </c>
      <c r="R271">
        <v>62</v>
      </c>
      <c r="S271">
        <v>57</v>
      </c>
      <c r="T271">
        <v>118</v>
      </c>
      <c r="U271">
        <v>211</v>
      </c>
      <c r="V271">
        <v>1252</v>
      </c>
      <c r="W271">
        <v>0.75</v>
      </c>
      <c r="X271">
        <v>0.53</v>
      </c>
      <c r="Y271">
        <v>26</v>
      </c>
      <c r="Z271" t="s">
        <v>35</v>
      </c>
      <c r="AA271" s="1">
        <v>32831</v>
      </c>
      <c r="AB271" t="s">
        <v>451</v>
      </c>
      <c r="AC271">
        <v>3</v>
      </c>
      <c r="AD271">
        <v>200</v>
      </c>
      <c r="AE271" t="s">
        <v>20</v>
      </c>
      <c r="AF271" t="s">
        <v>218</v>
      </c>
      <c r="AG271">
        <v>102.6</v>
      </c>
      <c r="AH271">
        <v>25.65</v>
      </c>
    </row>
    <row r="272" spans="1:34" x14ac:dyDescent="0.2">
      <c r="A272" t="s">
        <v>452</v>
      </c>
      <c r="B272">
        <v>75</v>
      </c>
      <c r="C272">
        <v>1324</v>
      </c>
      <c r="D272">
        <v>390</v>
      </c>
      <c r="E272">
        <v>141</v>
      </c>
      <c r="F272">
        <v>331</v>
      </c>
      <c r="G272">
        <v>42.6</v>
      </c>
      <c r="H272">
        <v>48</v>
      </c>
      <c r="I272">
        <v>132</v>
      </c>
      <c r="J272">
        <v>36.4</v>
      </c>
      <c r="K272">
        <v>60</v>
      </c>
      <c r="L272">
        <v>100</v>
      </c>
      <c r="M272">
        <v>60</v>
      </c>
      <c r="N272">
        <v>21</v>
      </c>
      <c r="O272">
        <v>201</v>
      </c>
      <c r="P272">
        <v>222</v>
      </c>
      <c r="Q272">
        <v>78</v>
      </c>
      <c r="R272">
        <v>52</v>
      </c>
      <c r="S272">
        <v>33</v>
      </c>
      <c r="T272">
        <v>73</v>
      </c>
      <c r="U272">
        <v>127</v>
      </c>
      <c r="V272">
        <v>472</v>
      </c>
      <c r="W272">
        <v>1.07</v>
      </c>
      <c r="X272">
        <v>0.71</v>
      </c>
      <c r="Y272">
        <v>26</v>
      </c>
      <c r="Z272" t="s">
        <v>35</v>
      </c>
      <c r="AA272" s="1">
        <v>32690</v>
      </c>
      <c r="AB272" t="s">
        <v>453</v>
      </c>
      <c r="AC272">
        <v>2</v>
      </c>
      <c r="AD272">
        <v>192.5</v>
      </c>
      <c r="AE272" t="s">
        <v>56</v>
      </c>
      <c r="AF272" t="s">
        <v>48</v>
      </c>
      <c r="AG272">
        <v>90.45</v>
      </c>
      <c r="AH272">
        <v>24.40883792</v>
      </c>
    </row>
    <row r="273" spans="1:34" x14ac:dyDescent="0.2">
      <c r="A273" t="s">
        <v>454</v>
      </c>
      <c r="B273">
        <v>82</v>
      </c>
      <c r="C273">
        <v>2587</v>
      </c>
      <c r="D273">
        <v>1043</v>
      </c>
      <c r="E273">
        <v>390</v>
      </c>
      <c r="F273">
        <v>972</v>
      </c>
      <c r="G273">
        <v>40.1</v>
      </c>
      <c r="H273">
        <v>153</v>
      </c>
      <c r="I273">
        <v>444</v>
      </c>
      <c r="J273">
        <v>34.5</v>
      </c>
      <c r="K273">
        <v>110</v>
      </c>
      <c r="L273">
        <v>158</v>
      </c>
      <c r="M273">
        <v>69.599999999999994</v>
      </c>
      <c r="N273">
        <v>46</v>
      </c>
      <c r="O273">
        <v>209</v>
      </c>
      <c r="P273">
        <v>255</v>
      </c>
      <c r="Q273">
        <v>109</v>
      </c>
      <c r="R273">
        <v>93</v>
      </c>
      <c r="S273">
        <v>18</v>
      </c>
      <c r="T273">
        <v>94</v>
      </c>
      <c r="U273">
        <v>161</v>
      </c>
      <c r="V273">
        <v>794</v>
      </c>
      <c r="W273">
        <v>1.1599999999999999</v>
      </c>
      <c r="X273">
        <v>0.99</v>
      </c>
      <c r="Y273">
        <v>22</v>
      </c>
      <c r="Z273" t="s">
        <v>35</v>
      </c>
      <c r="AA273" s="1">
        <v>34018</v>
      </c>
      <c r="AB273" t="s">
        <v>455</v>
      </c>
      <c r="AC273">
        <v>1</v>
      </c>
      <c r="AD273">
        <v>192.5</v>
      </c>
      <c r="AE273" t="s">
        <v>56</v>
      </c>
      <c r="AF273" t="s">
        <v>90</v>
      </c>
      <c r="AG273">
        <v>92.25</v>
      </c>
      <c r="AH273">
        <v>24.894585930000002</v>
      </c>
    </row>
    <row r="274" spans="1:34" x14ac:dyDescent="0.2">
      <c r="A274" t="s">
        <v>456</v>
      </c>
      <c r="B274">
        <v>11</v>
      </c>
      <c r="C274">
        <v>104</v>
      </c>
      <c r="D274">
        <v>20</v>
      </c>
      <c r="E274">
        <v>9</v>
      </c>
      <c r="F274">
        <v>22</v>
      </c>
      <c r="G274">
        <v>40.9</v>
      </c>
      <c r="H274">
        <v>0</v>
      </c>
      <c r="I274">
        <v>0</v>
      </c>
      <c r="J274">
        <v>0</v>
      </c>
      <c r="K274">
        <v>2</v>
      </c>
      <c r="L274">
        <v>2</v>
      </c>
      <c r="M274">
        <v>100</v>
      </c>
      <c r="N274">
        <v>6</v>
      </c>
      <c r="O274">
        <v>13</v>
      </c>
      <c r="P274">
        <v>19</v>
      </c>
      <c r="Q274">
        <v>5</v>
      </c>
      <c r="R274">
        <v>5</v>
      </c>
      <c r="S274">
        <v>6</v>
      </c>
      <c r="T274">
        <v>3</v>
      </c>
      <c r="U274">
        <v>13</v>
      </c>
      <c r="V274">
        <v>39</v>
      </c>
      <c r="W274">
        <v>1.67</v>
      </c>
      <c r="X274">
        <v>1.67</v>
      </c>
      <c r="Y274">
        <v>38</v>
      </c>
      <c r="Z274" t="s">
        <v>35</v>
      </c>
      <c r="AA274" s="1">
        <v>28489</v>
      </c>
      <c r="AB274" t="s">
        <v>377</v>
      </c>
      <c r="AC274">
        <v>14</v>
      </c>
      <c r="AD274">
        <v>202.5</v>
      </c>
      <c r="AE274" t="s">
        <v>20</v>
      </c>
      <c r="AF274" t="s">
        <v>287</v>
      </c>
      <c r="AG274">
        <v>105.3</v>
      </c>
      <c r="AH274">
        <v>25.679012350000001</v>
      </c>
    </row>
    <row r="275" spans="1:34" x14ac:dyDescent="0.2">
      <c r="A275" t="s">
        <v>457</v>
      </c>
      <c r="B275">
        <v>27</v>
      </c>
      <c r="C275">
        <v>913</v>
      </c>
      <c r="D275">
        <v>686</v>
      </c>
      <c r="E275">
        <v>238</v>
      </c>
      <c r="F275">
        <v>467</v>
      </c>
      <c r="G275">
        <v>51</v>
      </c>
      <c r="H275">
        <v>64</v>
      </c>
      <c r="I275">
        <v>159</v>
      </c>
      <c r="J275">
        <v>40.299999999999997</v>
      </c>
      <c r="K275">
        <v>146</v>
      </c>
      <c r="L275">
        <v>171</v>
      </c>
      <c r="M275">
        <v>85.4</v>
      </c>
      <c r="N275">
        <v>16</v>
      </c>
      <c r="O275">
        <v>162</v>
      </c>
      <c r="P275">
        <v>178</v>
      </c>
      <c r="Q275">
        <v>110</v>
      </c>
      <c r="R275">
        <v>24</v>
      </c>
      <c r="S275">
        <v>25</v>
      </c>
      <c r="T275">
        <v>74</v>
      </c>
      <c r="U275">
        <v>40</v>
      </c>
      <c r="V275">
        <v>695</v>
      </c>
      <c r="W275">
        <v>1.49</v>
      </c>
      <c r="X275">
        <v>0.32</v>
      </c>
      <c r="Y275">
        <v>27</v>
      </c>
      <c r="Z275" t="s">
        <v>35</v>
      </c>
      <c r="AA275" s="1">
        <v>32415</v>
      </c>
      <c r="AB275" t="s">
        <v>127</v>
      </c>
      <c r="AC275">
        <v>7</v>
      </c>
      <c r="AD275">
        <v>202.5</v>
      </c>
      <c r="AE275" t="s">
        <v>75</v>
      </c>
      <c r="AF275" t="s">
        <v>97</v>
      </c>
      <c r="AG275">
        <v>108</v>
      </c>
      <c r="AH275">
        <v>26.337448559999999</v>
      </c>
    </row>
    <row r="276" spans="1:34" x14ac:dyDescent="0.2">
      <c r="A276" t="s">
        <v>458</v>
      </c>
      <c r="B276">
        <v>47</v>
      </c>
      <c r="C276">
        <v>952</v>
      </c>
      <c r="D276">
        <v>323</v>
      </c>
      <c r="E276">
        <v>143</v>
      </c>
      <c r="F276">
        <v>306</v>
      </c>
      <c r="G276">
        <v>46.7</v>
      </c>
      <c r="H276">
        <v>1</v>
      </c>
      <c r="I276">
        <v>7</v>
      </c>
      <c r="J276">
        <v>14.3</v>
      </c>
      <c r="K276">
        <v>36</v>
      </c>
      <c r="L276">
        <v>45</v>
      </c>
      <c r="M276">
        <v>80</v>
      </c>
      <c r="N276">
        <v>48</v>
      </c>
      <c r="O276">
        <v>263</v>
      </c>
      <c r="P276">
        <v>311</v>
      </c>
      <c r="Q276">
        <v>77</v>
      </c>
      <c r="R276">
        <v>46</v>
      </c>
      <c r="S276">
        <v>17</v>
      </c>
      <c r="T276">
        <v>46</v>
      </c>
      <c r="U276">
        <v>109</v>
      </c>
      <c r="V276">
        <v>556</v>
      </c>
      <c r="W276">
        <v>1.67</v>
      </c>
      <c r="X276">
        <v>1</v>
      </c>
      <c r="Y276">
        <v>39</v>
      </c>
      <c r="Z276" t="s">
        <v>35</v>
      </c>
      <c r="AA276" s="1">
        <v>27899</v>
      </c>
      <c r="AC276">
        <v>19</v>
      </c>
      <c r="AD276">
        <v>207.5</v>
      </c>
      <c r="AE276" t="s">
        <v>20</v>
      </c>
      <c r="AF276" t="s">
        <v>2</v>
      </c>
      <c r="AG276">
        <v>108</v>
      </c>
      <c r="AH276">
        <v>25.083466399999999</v>
      </c>
    </row>
    <row r="277" spans="1:34" x14ac:dyDescent="0.2">
      <c r="A277" t="s">
        <v>459</v>
      </c>
      <c r="B277">
        <v>75</v>
      </c>
      <c r="C277">
        <v>2532</v>
      </c>
      <c r="D277">
        <v>1228</v>
      </c>
      <c r="E277">
        <v>413</v>
      </c>
      <c r="F277">
        <v>952</v>
      </c>
      <c r="G277">
        <v>43.4</v>
      </c>
      <c r="H277">
        <v>144</v>
      </c>
      <c r="I277">
        <v>392</v>
      </c>
      <c r="J277">
        <v>36.700000000000003</v>
      </c>
      <c r="K277">
        <v>258</v>
      </c>
      <c r="L277">
        <v>321</v>
      </c>
      <c r="M277">
        <v>80.400000000000006</v>
      </c>
      <c r="N277">
        <v>142</v>
      </c>
      <c r="O277">
        <v>589</v>
      </c>
      <c r="P277">
        <v>731</v>
      </c>
      <c r="Q277">
        <v>168</v>
      </c>
      <c r="R277">
        <v>51</v>
      </c>
      <c r="S277">
        <v>39</v>
      </c>
      <c r="T277">
        <v>122</v>
      </c>
      <c r="U277">
        <v>140</v>
      </c>
      <c r="V277">
        <v>1493</v>
      </c>
      <c r="W277">
        <v>1.38</v>
      </c>
      <c r="X277">
        <v>0.42</v>
      </c>
      <c r="Y277">
        <v>27</v>
      </c>
      <c r="Z277" t="s">
        <v>35</v>
      </c>
      <c r="AA277" s="1">
        <v>32393</v>
      </c>
      <c r="AB277" t="s">
        <v>122</v>
      </c>
      <c r="AC277">
        <v>6</v>
      </c>
      <c r="AD277">
        <v>205</v>
      </c>
      <c r="AE277" t="s">
        <v>20</v>
      </c>
      <c r="AF277" t="s">
        <v>63</v>
      </c>
      <c r="AG277">
        <v>112.95</v>
      </c>
      <c r="AH277">
        <v>26.87685901</v>
      </c>
    </row>
    <row r="278" spans="1:34" x14ac:dyDescent="0.2">
      <c r="A278" t="s">
        <v>460</v>
      </c>
      <c r="B278">
        <v>39</v>
      </c>
      <c r="C278">
        <v>1302</v>
      </c>
      <c r="D278">
        <v>779</v>
      </c>
      <c r="E278">
        <v>267</v>
      </c>
      <c r="F278">
        <v>625</v>
      </c>
      <c r="G278">
        <v>42.7</v>
      </c>
      <c r="H278">
        <v>75</v>
      </c>
      <c r="I278">
        <v>191</v>
      </c>
      <c r="J278">
        <v>39.299999999999997</v>
      </c>
      <c r="K278">
        <v>170</v>
      </c>
      <c r="L278">
        <v>193</v>
      </c>
      <c r="M278">
        <v>88.1</v>
      </c>
      <c r="N278">
        <v>19</v>
      </c>
      <c r="O278">
        <v>123</v>
      </c>
      <c r="P278">
        <v>142</v>
      </c>
      <c r="Q278">
        <v>89</v>
      </c>
      <c r="R278">
        <v>33</v>
      </c>
      <c r="S278">
        <v>1</v>
      </c>
      <c r="T278">
        <v>76</v>
      </c>
      <c r="U278">
        <v>76</v>
      </c>
      <c r="V278">
        <v>587</v>
      </c>
      <c r="W278">
        <v>1.17</v>
      </c>
      <c r="X278">
        <v>0.43</v>
      </c>
      <c r="Y278">
        <v>32</v>
      </c>
      <c r="Z278" t="s">
        <v>35</v>
      </c>
      <c r="AA278" s="1">
        <v>30348</v>
      </c>
      <c r="AB278" t="s">
        <v>461</v>
      </c>
      <c r="AC278">
        <v>10</v>
      </c>
      <c r="AD278">
        <v>197.5</v>
      </c>
      <c r="AE278" t="s">
        <v>56</v>
      </c>
      <c r="AF278" t="s">
        <v>2</v>
      </c>
      <c r="AG278">
        <v>89.55</v>
      </c>
      <c r="AH278">
        <v>22.957859320000001</v>
      </c>
    </row>
    <row r="279" spans="1:34" x14ac:dyDescent="0.2">
      <c r="A279" t="s">
        <v>462</v>
      </c>
      <c r="B279">
        <v>79</v>
      </c>
      <c r="C279">
        <v>1235</v>
      </c>
      <c r="D279">
        <v>520</v>
      </c>
      <c r="E279">
        <v>231</v>
      </c>
      <c r="F279">
        <v>450</v>
      </c>
      <c r="G279">
        <v>51.3</v>
      </c>
      <c r="H279">
        <v>0</v>
      </c>
      <c r="I279">
        <v>2</v>
      </c>
      <c r="J279">
        <v>0</v>
      </c>
      <c r="K279">
        <v>58</v>
      </c>
      <c r="L279">
        <v>82</v>
      </c>
      <c r="M279">
        <v>70.7</v>
      </c>
      <c r="N279">
        <v>87</v>
      </c>
      <c r="O279">
        <v>201</v>
      </c>
      <c r="P279">
        <v>288</v>
      </c>
      <c r="Q279">
        <v>59</v>
      </c>
      <c r="R279">
        <v>10</v>
      </c>
      <c r="S279">
        <v>59</v>
      </c>
      <c r="T279">
        <v>98</v>
      </c>
      <c r="U279">
        <v>197</v>
      </c>
      <c r="V279">
        <v>595</v>
      </c>
      <c r="W279">
        <v>0.6</v>
      </c>
      <c r="X279">
        <v>0.1</v>
      </c>
      <c r="Y279">
        <v>26</v>
      </c>
      <c r="Z279" t="s">
        <v>463</v>
      </c>
      <c r="AA279" s="1">
        <v>32849</v>
      </c>
      <c r="AC279">
        <v>4</v>
      </c>
      <c r="AD279">
        <v>202.5</v>
      </c>
      <c r="AE279" t="s">
        <v>52</v>
      </c>
      <c r="AF279" t="s">
        <v>95</v>
      </c>
      <c r="AG279">
        <v>128.25</v>
      </c>
      <c r="AH279">
        <v>31.275720159999999</v>
      </c>
    </row>
    <row r="280" spans="1:34" x14ac:dyDescent="0.2">
      <c r="A280" t="s">
        <v>464</v>
      </c>
      <c r="B280">
        <v>79</v>
      </c>
      <c r="C280">
        <v>2378</v>
      </c>
      <c r="D280">
        <v>1055</v>
      </c>
      <c r="E280">
        <v>406</v>
      </c>
      <c r="F280">
        <v>869</v>
      </c>
      <c r="G280">
        <v>46.7</v>
      </c>
      <c r="H280">
        <v>109</v>
      </c>
      <c r="I280">
        <v>268</v>
      </c>
      <c r="J280">
        <v>40.700000000000003</v>
      </c>
      <c r="K280">
        <v>134</v>
      </c>
      <c r="L280">
        <v>156</v>
      </c>
      <c r="M280">
        <v>85.9</v>
      </c>
      <c r="N280">
        <v>48</v>
      </c>
      <c r="O280">
        <v>299</v>
      </c>
      <c r="P280">
        <v>347</v>
      </c>
      <c r="Q280">
        <v>182</v>
      </c>
      <c r="R280">
        <v>122</v>
      </c>
      <c r="S280">
        <v>11</v>
      </c>
      <c r="T280">
        <v>113</v>
      </c>
      <c r="U280">
        <v>183</v>
      </c>
      <c r="V280">
        <v>1119</v>
      </c>
      <c r="W280">
        <v>1.61</v>
      </c>
      <c r="X280">
        <v>1.08</v>
      </c>
      <c r="Y280">
        <v>24</v>
      </c>
      <c r="Z280" t="s">
        <v>35</v>
      </c>
      <c r="AA280" s="1">
        <v>33462</v>
      </c>
      <c r="AB280" t="s">
        <v>235</v>
      </c>
      <c r="AC280">
        <v>2</v>
      </c>
      <c r="AD280">
        <v>200</v>
      </c>
      <c r="AE280" t="s">
        <v>75</v>
      </c>
      <c r="AF280" t="s">
        <v>287</v>
      </c>
      <c r="AG280">
        <v>105.3</v>
      </c>
      <c r="AH280">
        <v>26.324999999999999</v>
      </c>
    </row>
    <row r="281" spans="1:34" x14ac:dyDescent="0.2">
      <c r="A281" t="s">
        <v>465</v>
      </c>
      <c r="B281">
        <v>66</v>
      </c>
      <c r="C281">
        <v>1610</v>
      </c>
      <c r="D281">
        <v>377</v>
      </c>
      <c r="E281">
        <v>142</v>
      </c>
      <c r="F281">
        <v>381</v>
      </c>
      <c r="G281">
        <v>37.299999999999997</v>
      </c>
      <c r="H281">
        <v>58</v>
      </c>
      <c r="I281">
        <v>168</v>
      </c>
      <c r="J281">
        <v>34.5</v>
      </c>
      <c r="K281">
        <v>35</v>
      </c>
      <c r="L281">
        <v>50</v>
      </c>
      <c r="M281">
        <v>70</v>
      </c>
      <c r="N281">
        <v>20</v>
      </c>
      <c r="O281">
        <v>101</v>
      </c>
      <c r="P281">
        <v>121</v>
      </c>
      <c r="Q281">
        <v>148</v>
      </c>
      <c r="R281">
        <v>46</v>
      </c>
      <c r="S281">
        <v>14</v>
      </c>
      <c r="T281">
        <v>73</v>
      </c>
      <c r="U281">
        <v>144</v>
      </c>
      <c r="V281">
        <v>379</v>
      </c>
      <c r="W281">
        <v>2.0299999999999998</v>
      </c>
      <c r="X281">
        <v>0.63</v>
      </c>
      <c r="Y281">
        <v>34</v>
      </c>
      <c r="Z281" t="s">
        <v>35</v>
      </c>
      <c r="AA281" s="1">
        <v>29588</v>
      </c>
      <c r="AB281" t="s">
        <v>132</v>
      </c>
      <c r="AC281">
        <v>11</v>
      </c>
      <c r="AD281">
        <v>190</v>
      </c>
      <c r="AE281" t="s">
        <v>56</v>
      </c>
      <c r="AF281" t="s">
        <v>41</v>
      </c>
      <c r="AG281">
        <v>85.5</v>
      </c>
      <c r="AH281">
        <v>23.684210530000001</v>
      </c>
    </row>
    <row r="282" spans="1:34" x14ac:dyDescent="0.2">
      <c r="A282" t="s">
        <v>466</v>
      </c>
      <c r="B282">
        <v>62</v>
      </c>
      <c r="C282">
        <v>1352</v>
      </c>
      <c r="D282">
        <v>487</v>
      </c>
      <c r="E282">
        <v>172</v>
      </c>
      <c r="F282">
        <v>434</v>
      </c>
      <c r="G282">
        <v>39.6</v>
      </c>
      <c r="H282">
        <v>43</v>
      </c>
      <c r="I282">
        <v>150</v>
      </c>
      <c r="J282">
        <v>28.7</v>
      </c>
      <c r="K282">
        <v>100</v>
      </c>
      <c r="L282">
        <v>133</v>
      </c>
      <c r="M282">
        <v>75.2</v>
      </c>
      <c r="N282">
        <v>65</v>
      </c>
      <c r="O282">
        <v>135</v>
      </c>
      <c r="P282">
        <v>200</v>
      </c>
      <c r="Q282">
        <v>72</v>
      </c>
      <c r="R282">
        <v>44</v>
      </c>
      <c r="S282">
        <v>70</v>
      </c>
      <c r="T282">
        <v>105</v>
      </c>
      <c r="U282">
        <v>126</v>
      </c>
      <c r="V282">
        <v>473</v>
      </c>
      <c r="W282">
        <v>0.69</v>
      </c>
      <c r="X282">
        <v>0.42</v>
      </c>
      <c r="Y282">
        <v>22</v>
      </c>
      <c r="Z282" t="s">
        <v>35</v>
      </c>
      <c r="AA282" s="1">
        <v>34009</v>
      </c>
      <c r="AB282" t="s">
        <v>467</v>
      </c>
      <c r="AC282" t="s">
        <v>44</v>
      </c>
      <c r="AD282">
        <v>195</v>
      </c>
      <c r="AE282" t="s">
        <v>56</v>
      </c>
      <c r="AF282" t="s">
        <v>151</v>
      </c>
      <c r="AG282">
        <v>92.25</v>
      </c>
      <c r="AH282">
        <v>24.260355029999999</v>
      </c>
    </row>
    <row r="283" spans="1:34" x14ac:dyDescent="0.2">
      <c r="A283" t="s">
        <v>468</v>
      </c>
      <c r="B283">
        <v>77</v>
      </c>
      <c r="C283">
        <v>2455</v>
      </c>
      <c r="D283">
        <v>1668</v>
      </c>
      <c r="E283">
        <v>602</v>
      </c>
      <c r="F283">
        <v>1299</v>
      </c>
      <c r="G283">
        <v>46.3</v>
      </c>
      <c r="H283">
        <v>239</v>
      </c>
      <c r="I283">
        <v>545</v>
      </c>
      <c r="J283">
        <v>43.9</v>
      </c>
      <c r="K283">
        <v>225</v>
      </c>
      <c r="L283">
        <v>256</v>
      </c>
      <c r="M283">
        <v>87.9</v>
      </c>
      <c r="N283">
        <v>27</v>
      </c>
      <c r="O283">
        <v>220</v>
      </c>
      <c r="P283">
        <v>247</v>
      </c>
      <c r="Q283">
        <v>222</v>
      </c>
      <c r="R283">
        <v>87</v>
      </c>
      <c r="S283">
        <v>60</v>
      </c>
      <c r="T283">
        <v>149</v>
      </c>
      <c r="U283">
        <v>122</v>
      </c>
      <c r="V283">
        <v>1407</v>
      </c>
      <c r="W283">
        <v>1.49</v>
      </c>
      <c r="X283">
        <v>0.57999999999999996</v>
      </c>
      <c r="Y283">
        <v>25</v>
      </c>
      <c r="Z283" t="s">
        <v>35</v>
      </c>
      <c r="AA283" s="1">
        <v>32912</v>
      </c>
      <c r="AB283" t="s">
        <v>119</v>
      </c>
      <c r="AC283">
        <v>3</v>
      </c>
      <c r="AD283">
        <v>197.5</v>
      </c>
      <c r="AE283" t="s">
        <v>56</v>
      </c>
      <c r="AF283" t="s">
        <v>92</v>
      </c>
      <c r="AG283">
        <v>96.75</v>
      </c>
      <c r="AH283">
        <v>24.803717349999999</v>
      </c>
    </row>
    <row r="284" spans="1:34" x14ac:dyDescent="0.2">
      <c r="A284" t="s">
        <v>469</v>
      </c>
      <c r="B284">
        <v>35</v>
      </c>
      <c r="C284">
        <v>1207</v>
      </c>
      <c r="D284">
        <v>782</v>
      </c>
      <c r="E284">
        <v>266</v>
      </c>
      <c r="F284">
        <v>713</v>
      </c>
      <c r="G284">
        <v>37.299999999999997</v>
      </c>
      <c r="H284">
        <v>54</v>
      </c>
      <c r="I284">
        <v>184</v>
      </c>
      <c r="J284">
        <v>29.3</v>
      </c>
      <c r="K284">
        <v>196</v>
      </c>
      <c r="L284">
        <v>241</v>
      </c>
      <c r="M284">
        <v>81.3</v>
      </c>
      <c r="N284">
        <v>26</v>
      </c>
      <c r="O284">
        <v>173</v>
      </c>
      <c r="P284">
        <v>199</v>
      </c>
      <c r="Q284">
        <v>197</v>
      </c>
      <c r="R284">
        <v>47</v>
      </c>
      <c r="S284">
        <v>7</v>
      </c>
      <c r="T284">
        <v>128</v>
      </c>
      <c r="U284">
        <v>65</v>
      </c>
      <c r="V284">
        <v>612</v>
      </c>
      <c r="W284">
        <v>1.54</v>
      </c>
      <c r="X284">
        <v>0.37</v>
      </c>
      <c r="Y284">
        <v>37</v>
      </c>
      <c r="Z284" t="s">
        <v>35</v>
      </c>
      <c r="AA284" s="1">
        <v>28725</v>
      </c>
      <c r="AC284">
        <v>18</v>
      </c>
      <c r="AD284">
        <v>195</v>
      </c>
      <c r="AE284" t="s">
        <v>56</v>
      </c>
      <c r="AF284" t="s">
        <v>173</v>
      </c>
      <c r="AG284">
        <v>95.4</v>
      </c>
      <c r="AH284">
        <v>25.088757399999999</v>
      </c>
    </row>
    <row r="285" spans="1:34" x14ac:dyDescent="0.2">
      <c r="A285" t="s">
        <v>470</v>
      </c>
      <c r="B285">
        <v>81</v>
      </c>
      <c r="C285">
        <v>1348</v>
      </c>
      <c r="D285">
        <v>419</v>
      </c>
      <c r="E285">
        <v>182</v>
      </c>
      <c r="F285">
        <v>358</v>
      </c>
      <c r="G285">
        <v>50.8</v>
      </c>
      <c r="H285">
        <v>0</v>
      </c>
      <c r="I285">
        <v>0</v>
      </c>
      <c r="J285">
        <v>0</v>
      </c>
      <c r="K285">
        <v>55</v>
      </c>
      <c r="L285">
        <v>85</v>
      </c>
      <c r="M285">
        <v>64.7</v>
      </c>
      <c r="N285">
        <v>121</v>
      </c>
      <c r="O285">
        <v>305</v>
      </c>
      <c r="P285">
        <v>426</v>
      </c>
      <c r="Q285">
        <v>37</v>
      </c>
      <c r="R285">
        <v>29</v>
      </c>
      <c r="S285">
        <v>63</v>
      </c>
      <c r="T285">
        <v>69</v>
      </c>
      <c r="U285">
        <v>148</v>
      </c>
      <c r="V285">
        <v>699</v>
      </c>
      <c r="W285">
        <v>0.54</v>
      </c>
      <c r="X285">
        <v>0.42</v>
      </c>
      <c r="Y285">
        <v>26</v>
      </c>
      <c r="Z285" t="s">
        <v>35</v>
      </c>
      <c r="AA285" s="1">
        <v>32563</v>
      </c>
      <c r="AB285" t="s">
        <v>373</v>
      </c>
      <c r="AC285">
        <v>6</v>
      </c>
      <c r="AD285">
        <v>210</v>
      </c>
      <c r="AE285" t="s">
        <v>52</v>
      </c>
      <c r="AF285" t="s">
        <v>210</v>
      </c>
      <c r="AG285">
        <v>119.25</v>
      </c>
      <c r="AH285">
        <v>27.040816329999998</v>
      </c>
    </row>
    <row r="286" spans="1:34" x14ac:dyDescent="0.2">
      <c r="A286" t="s">
        <v>471</v>
      </c>
      <c r="B286">
        <v>43</v>
      </c>
      <c r="C286">
        <v>795</v>
      </c>
      <c r="D286">
        <v>182</v>
      </c>
      <c r="E286">
        <v>69</v>
      </c>
      <c r="F286">
        <v>197</v>
      </c>
      <c r="G286">
        <v>35</v>
      </c>
      <c r="H286">
        <v>31</v>
      </c>
      <c r="I286">
        <v>106</v>
      </c>
      <c r="J286">
        <v>29.2</v>
      </c>
      <c r="K286">
        <v>13</v>
      </c>
      <c r="L286">
        <v>18</v>
      </c>
      <c r="M286">
        <v>72.2</v>
      </c>
      <c r="N286">
        <v>39</v>
      </c>
      <c r="O286">
        <v>79</v>
      </c>
      <c r="P286">
        <v>118</v>
      </c>
      <c r="Q286">
        <v>85</v>
      </c>
      <c r="R286">
        <v>29</v>
      </c>
      <c r="S286">
        <v>13</v>
      </c>
      <c r="T286">
        <v>55</v>
      </c>
      <c r="U286">
        <v>71</v>
      </c>
      <c r="V286">
        <v>239</v>
      </c>
      <c r="W286">
        <v>1.55</v>
      </c>
      <c r="X286">
        <v>0.53</v>
      </c>
      <c r="Y286">
        <v>25</v>
      </c>
      <c r="Z286" t="s">
        <v>308</v>
      </c>
      <c r="AA286" s="1">
        <v>33085</v>
      </c>
      <c r="AC286" t="s">
        <v>44</v>
      </c>
      <c r="AD286">
        <v>200</v>
      </c>
      <c r="AE286" t="s">
        <v>75</v>
      </c>
      <c r="AF286" t="s">
        <v>201</v>
      </c>
      <c r="AG286">
        <v>101.25</v>
      </c>
      <c r="AH286">
        <v>25.3125</v>
      </c>
    </row>
    <row r="287" spans="1:34" x14ac:dyDescent="0.2">
      <c r="A287" t="s">
        <v>472</v>
      </c>
      <c r="B287">
        <v>64</v>
      </c>
      <c r="C287">
        <v>1345</v>
      </c>
      <c r="D287">
        <v>509</v>
      </c>
      <c r="E287">
        <v>211</v>
      </c>
      <c r="F287">
        <v>446</v>
      </c>
      <c r="G287">
        <v>47.3</v>
      </c>
      <c r="H287">
        <v>0</v>
      </c>
      <c r="I287">
        <v>7</v>
      </c>
      <c r="J287">
        <v>0</v>
      </c>
      <c r="K287">
        <v>87</v>
      </c>
      <c r="L287">
        <v>117</v>
      </c>
      <c r="M287">
        <v>74.400000000000006</v>
      </c>
      <c r="N287">
        <v>118</v>
      </c>
      <c r="O287">
        <v>298</v>
      </c>
      <c r="P287">
        <v>416</v>
      </c>
      <c r="Q287">
        <v>57</v>
      </c>
      <c r="R287">
        <v>34</v>
      </c>
      <c r="S287">
        <v>25</v>
      </c>
      <c r="T287">
        <v>46</v>
      </c>
      <c r="U287">
        <v>130</v>
      </c>
      <c r="V287">
        <v>730</v>
      </c>
      <c r="W287">
        <v>1.24</v>
      </c>
      <c r="X287">
        <v>0.74</v>
      </c>
      <c r="Y287">
        <v>30</v>
      </c>
      <c r="Z287" t="s">
        <v>35</v>
      </c>
      <c r="AA287" s="1">
        <v>31084</v>
      </c>
      <c r="AB287" t="s">
        <v>473</v>
      </c>
      <c r="AC287">
        <v>10</v>
      </c>
      <c r="AD287">
        <v>202.5</v>
      </c>
      <c r="AE287" t="s">
        <v>20</v>
      </c>
      <c r="AF287" t="s">
        <v>95</v>
      </c>
      <c r="AG287">
        <v>105.75</v>
      </c>
      <c r="AH287">
        <v>25.78875171</v>
      </c>
    </row>
    <row r="288" spans="1:34" x14ac:dyDescent="0.2">
      <c r="A288" t="s">
        <v>474</v>
      </c>
      <c r="B288">
        <v>33</v>
      </c>
      <c r="C288">
        <v>358</v>
      </c>
      <c r="D288">
        <v>74</v>
      </c>
      <c r="E288">
        <v>31</v>
      </c>
      <c r="F288">
        <v>89</v>
      </c>
      <c r="G288">
        <v>34.799999999999997</v>
      </c>
      <c r="H288">
        <v>3</v>
      </c>
      <c r="I288">
        <v>11</v>
      </c>
      <c r="J288">
        <v>27.3</v>
      </c>
      <c r="K288">
        <v>9</v>
      </c>
      <c r="L288">
        <v>14</v>
      </c>
      <c r="M288">
        <v>64.3</v>
      </c>
      <c r="N288">
        <v>5</v>
      </c>
      <c r="O288">
        <v>67</v>
      </c>
      <c r="P288">
        <v>72</v>
      </c>
      <c r="Q288">
        <v>28</v>
      </c>
      <c r="R288">
        <v>15</v>
      </c>
      <c r="S288">
        <v>7</v>
      </c>
      <c r="T288">
        <v>10</v>
      </c>
      <c r="U288">
        <v>28</v>
      </c>
      <c r="V288">
        <v>123</v>
      </c>
      <c r="W288">
        <v>2.8</v>
      </c>
      <c r="X288">
        <v>1.5</v>
      </c>
      <c r="Y288">
        <v>22</v>
      </c>
      <c r="Z288" t="s">
        <v>35</v>
      </c>
      <c r="AA288" s="1">
        <v>34232</v>
      </c>
      <c r="AB288" t="s">
        <v>122</v>
      </c>
      <c r="AC288" t="s">
        <v>44</v>
      </c>
      <c r="AD288">
        <v>202.5</v>
      </c>
      <c r="AE288" t="s">
        <v>75</v>
      </c>
      <c r="AF288" t="s">
        <v>120</v>
      </c>
      <c r="AG288">
        <v>103.5</v>
      </c>
      <c r="AH288">
        <v>25.240054870000002</v>
      </c>
    </row>
    <row r="289" spans="1:34" x14ac:dyDescent="0.2">
      <c r="A289" t="s">
        <v>475</v>
      </c>
      <c r="B289">
        <v>75</v>
      </c>
      <c r="C289">
        <v>2418</v>
      </c>
      <c r="D289">
        <v>911</v>
      </c>
      <c r="E289">
        <v>292</v>
      </c>
      <c r="F289">
        <v>600</v>
      </c>
      <c r="G289">
        <v>48.7</v>
      </c>
      <c r="H289">
        <v>221</v>
      </c>
      <c r="I289">
        <v>449</v>
      </c>
      <c r="J289">
        <v>49.2</v>
      </c>
      <c r="K289">
        <v>106</v>
      </c>
      <c r="L289">
        <v>118</v>
      </c>
      <c r="M289">
        <v>89.8</v>
      </c>
      <c r="N289">
        <v>15</v>
      </c>
      <c r="O289">
        <v>289</v>
      </c>
      <c r="P289">
        <v>304</v>
      </c>
      <c r="Q289">
        <v>196</v>
      </c>
      <c r="R289">
        <v>52</v>
      </c>
      <c r="S289">
        <v>42</v>
      </c>
      <c r="T289">
        <v>107</v>
      </c>
      <c r="U289">
        <v>140</v>
      </c>
      <c r="V289">
        <v>1078</v>
      </c>
      <c r="W289">
        <v>1.83</v>
      </c>
      <c r="X289">
        <v>0.49</v>
      </c>
      <c r="Y289">
        <v>34</v>
      </c>
      <c r="Z289" t="s">
        <v>35</v>
      </c>
      <c r="AA289" s="1">
        <v>29662</v>
      </c>
      <c r="AB289" t="s">
        <v>260</v>
      </c>
      <c r="AC289">
        <v>11</v>
      </c>
      <c r="AD289">
        <v>197.5</v>
      </c>
      <c r="AE289" t="s">
        <v>56</v>
      </c>
      <c r="AF289" t="s">
        <v>48</v>
      </c>
      <c r="AG289">
        <v>95.4</v>
      </c>
      <c r="AH289">
        <v>24.457618969999999</v>
      </c>
    </row>
    <row r="290" spans="1:34" x14ac:dyDescent="0.2">
      <c r="A290" t="s">
        <v>476</v>
      </c>
      <c r="B290">
        <v>70</v>
      </c>
      <c r="C290">
        <v>2414</v>
      </c>
      <c r="D290">
        <v>1244</v>
      </c>
      <c r="E290">
        <v>430</v>
      </c>
      <c r="F290">
        <v>1043</v>
      </c>
      <c r="G290">
        <v>41.2</v>
      </c>
      <c r="H290">
        <v>132</v>
      </c>
      <c r="I290">
        <v>391</v>
      </c>
      <c r="J290">
        <v>33.799999999999997</v>
      </c>
      <c r="K290">
        <v>252</v>
      </c>
      <c r="L290">
        <v>312</v>
      </c>
      <c r="M290">
        <v>80.8</v>
      </c>
      <c r="N290">
        <v>54</v>
      </c>
      <c r="O290">
        <v>274</v>
      </c>
      <c r="P290">
        <v>328</v>
      </c>
      <c r="Q290">
        <v>473</v>
      </c>
      <c r="R290">
        <v>109</v>
      </c>
      <c r="S290">
        <v>13</v>
      </c>
      <c r="T290">
        <v>173</v>
      </c>
      <c r="U290">
        <v>212</v>
      </c>
      <c r="V290">
        <v>1321</v>
      </c>
      <c r="W290">
        <v>2.73</v>
      </c>
      <c r="X290">
        <v>0.63</v>
      </c>
      <c r="Y290">
        <v>29</v>
      </c>
      <c r="Z290" t="s">
        <v>35</v>
      </c>
      <c r="AA290" s="1">
        <v>31496</v>
      </c>
      <c r="AB290" t="s">
        <v>222</v>
      </c>
      <c r="AC290">
        <v>8</v>
      </c>
      <c r="AD290">
        <v>182.5</v>
      </c>
      <c r="AE290" t="s">
        <v>37</v>
      </c>
      <c r="AF290" t="s">
        <v>84</v>
      </c>
      <c r="AG290">
        <v>88.2</v>
      </c>
      <c r="AH290">
        <v>26.48151623</v>
      </c>
    </row>
    <row r="291" spans="1:34" x14ac:dyDescent="0.2">
      <c r="A291" t="s">
        <v>477</v>
      </c>
      <c r="B291">
        <v>51</v>
      </c>
      <c r="C291">
        <v>824</v>
      </c>
      <c r="D291">
        <v>294</v>
      </c>
      <c r="E291">
        <v>119</v>
      </c>
      <c r="F291">
        <v>242</v>
      </c>
      <c r="G291">
        <v>49.2</v>
      </c>
      <c r="H291">
        <v>12</v>
      </c>
      <c r="I291">
        <v>43</v>
      </c>
      <c r="J291">
        <v>27.9</v>
      </c>
      <c r="K291">
        <v>44</v>
      </c>
      <c r="L291">
        <v>57</v>
      </c>
      <c r="M291">
        <v>77.2</v>
      </c>
      <c r="N291">
        <v>46</v>
      </c>
      <c r="O291">
        <v>153</v>
      </c>
      <c r="P291">
        <v>199</v>
      </c>
      <c r="Q291">
        <v>59</v>
      </c>
      <c r="R291">
        <v>31</v>
      </c>
      <c r="S291">
        <v>39</v>
      </c>
      <c r="T291">
        <v>55</v>
      </c>
      <c r="U291">
        <v>110</v>
      </c>
      <c r="V291">
        <v>431</v>
      </c>
      <c r="W291">
        <v>1.07</v>
      </c>
      <c r="X291">
        <v>0.56000000000000005</v>
      </c>
      <c r="Y291">
        <v>25</v>
      </c>
      <c r="Z291" t="s">
        <v>35</v>
      </c>
      <c r="AA291" s="1">
        <v>32958</v>
      </c>
      <c r="AB291" t="s">
        <v>478</v>
      </c>
      <c r="AC291">
        <v>2</v>
      </c>
      <c r="AD291">
        <v>205</v>
      </c>
      <c r="AE291" t="s">
        <v>20</v>
      </c>
      <c r="AF291" t="s">
        <v>45</v>
      </c>
      <c r="AG291">
        <v>112.5</v>
      </c>
      <c r="AH291">
        <v>26.769779889999999</v>
      </c>
    </row>
    <row r="292" spans="1:34" x14ac:dyDescent="0.2">
      <c r="A292" t="s">
        <v>479</v>
      </c>
      <c r="B292">
        <v>80</v>
      </c>
      <c r="C292">
        <v>1744</v>
      </c>
      <c r="D292">
        <v>480</v>
      </c>
      <c r="E292">
        <v>172</v>
      </c>
      <c r="F292">
        <v>446</v>
      </c>
      <c r="G292">
        <v>38.6</v>
      </c>
      <c r="H292">
        <v>96</v>
      </c>
      <c r="I292">
        <v>241</v>
      </c>
      <c r="J292">
        <v>39.799999999999997</v>
      </c>
      <c r="K292">
        <v>40</v>
      </c>
      <c r="L292">
        <v>52</v>
      </c>
      <c r="M292">
        <v>76.900000000000006</v>
      </c>
      <c r="N292">
        <v>33</v>
      </c>
      <c r="O292">
        <v>161</v>
      </c>
      <c r="P292">
        <v>194</v>
      </c>
      <c r="Q292">
        <v>85</v>
      </c>
      <c r="R292">
        <v>47</v>
      </c>
      <c r="S292">
        <v>21</v>
      </c>
      <c r="T292">
        <v>55</v>
      </c>
      <c r="U292">
        <v>153</v>
      </c>
      <c r="V292">
        <v>486</v>
      </c>
      <c r="W292">
        <v>1.55</v>
      </c>
      <c r="X292">
        <v>0.86</v>
      </c>
      <c r="Y292">
        <v>27</v>
      </c>
      <c r="Z292" t="s">
        <v>35</v>
      </c>
      <c r="AA292" s="1">
        <v>32267</v>
      </c>
      <c r="AB292" t="s">
        <v>87</v>
      </c>
      <c r="AC292">
        <v>2</v>
      </c>
      <c r="AD292">
        <v>200</v>
      </c>
      <c r="AE292" t="s">
        <v>75</v>
      </c>
      <c r="AF292" t="s">
        <v>97</v>
      </c>
      <c r="AG292">
        <v>102.6</v>
      </c>
      <c r="AH292">
        <v>25.65</v>
      </c>
    </row>
    <row r="293" spans="1:34" x14ac:dyDescent="0.2">
      <c r="A293" t="s">
        <v>480</v>
      </c>
      <c r="B293">
        <v>75</v>
      </c>
      <c r="C293">
        <v>2730</v>
      </c>
      <c r="D293">
        <v>1628</v>
      </c>
      <c r="E293">
        <v>578</v>
      </c>
      <c r="F293">
        <v>1235</v>
      </c>
      <c r="G293">
        <v>46.8</v>
      </c>
      <c r="H293">
        <v>157</v>
      </c>
      <c r="I293">
        <v>378</v>
      </c>
      <c r="J293">
        <v>41.5</v>
      </c>
      <c r="K293">
        <v>315</v>
      </c>
      <c r="L293">
        <v>365</v>
      </c>
      <c r="M293">
        <v>86.3</v>
      </c>
      <c r="N293">
        <v>55</v>
      </c>
      <c r="O293">
        <v>182</v>
      </c>
      <c r="P293">
        <v>237</v>
      </c>
      <c r="Q293">
        <v>389</v>
      </c>
      <c r="R293">
        <v>114</v>
      </c>
      <c r="S293">
        <v>20</v>
      </c>
      <c r="T293">
        <v>186</v>
      </c>
      <c r="U293">
        <v>146</v>
      </c>
      <c r="V293">
        <v>1495</v>
      </c>
      <c r="W293">
        <v>2.09</v>
      </c>
      <c r="X293">
        <v>0.61</v>
      </c>
      <c r="Y293">
        <v>23</v>
      </c>
      <c r="Z293" t="s">
        <v>102</v>
      </c>
      <c r="AA293" s="1">
        <v>33686</v>
      </c>
      <c r="AB293" t="s">
        <v>87</v>
      </c>
      <c r="AC293">
        <v>3</v>
      </c>
      <c r="AD293">
        <v>187.5</v>
      </c>
      <c r="AE293" t="s">
        <v>37</v>
      </c>
      <c r="AF293" t="s">
        <v>63</v>
      </c>
      <c r="AG293">
        <v>86.85</v>
      </c>
      <c r="AH293">
        <v>24.704000000000001</v>
      </c>
    </row>
    <row r="294" spans="1:34" x14ac:dyDescent="0.2">
      <c r="A294" t="s">
        <v>481</v>
      </c>
      <c r="B294">
        <v>71</v>
      </c>
      <c r="C294">
        <v>2512</v>
      </c>
      <c r="D294">
        <v>1661</v>
      </c>
      <c r="E294">
        <v>659</v>
      </c>
      <c r="F294">
        <v>1415</v>
      </c>
      <c r="G294">
        <v>46.6</v>
      </c>
      <c r="H294">
        <v>37</v>
      </c>
      <c r="I294">
        <v>105</v>
      </c>
      <c r="J294">
        <v>35.200000000000003</v>
      </c>
      <c r="K294">
        <v>306</v>
      </c>
      <c r="L294">
        <v>362</v>
      </c>
      <c r="M294">
        <v>84.5</v>
      </c>
      <c r="N294">
        <v>177</v>
      </c>
      <c r="O294">
        <v>549</v>
      </c>
      <c r="P294">
        <v>726</v>
      </c>
      <c r="Q294">
        <v>124</v>
      </c>
      <c r="R294">
        <v>48</v>
      </c>
      <c r="S294">
        <v>68</v>
      </c>
      <c r="T294">
        <v>122</v>
      </c>
      <c r="U294">
        <v>125</v>
      </c>
      <c r="V294">
        <v>1693</v>
      </c>
      <c r="W294">
        <v>1.02</v>
      </c>
      <c r="X294">
        <v>0.39</v>
      </c>
      <c r="Y294">
        <v>30</v>
      </c>
      <c r="Z294" t="s">
        <v>35</v>
      </c>
      <c r="AA294" s="1">
        <v>31247</v>
      </c>
      <c r="AB294" t="s">
        <v>127</v>
      </c>
      <c r="AC294">
        <v>8</v>
      </c>
      <c r="AD294">
        <v>207.5</v>
      </c>
      <c r="AE294" t="s">
        <v>20</v>
      </c>
      <c r="AF294" t="s">
        <v>79</v>
      </c>
      <c r="AG294">
        <v>117</v>
      </c>
      <c r="AH294">
        <v>27.17375526</v>
      </c>
    </row>
    <row r="295" spans="1:34" x14ac:dyDescent="0.2">
      <c r="A295" t="s">
        <v>482</v>
      </c>
      <c r="B295">
        <v>61</v>
      </c>
      <c r="C295">
        <v>1573</v>
      </c>
      <c r="D295">
        <v>501</v>
      </c>
      <c r="E295">
        <v>207</v>
      </c>
      <c r="F295">
        <v>550</v>
      </c>
      <c r="G295">
        <v>37.6</v>
      </c>
      <c r="H295">
        <v>18</v>
      </c>
      <c r="I295">
        <v>105</v>
      </c>
      <c r="J295">
        <v>17.100000000000001</v>
      </c>
      <c r="K295">
        <v>69</v>
      </c>
      <c r="L295">
        <v>110</v>
      </c>
      <c r="M295">
        <v>62.7</v>
      </c>
      <c r="N295">
        <v>39</v>
      </c>
      <c r="O295">
        <v>238</v>
      </c>
      <c r="P295">
        <v>277</v>
      </c>
      <c r="Q295">
        <v>240</v>
      </c>
      <c r="R295">
        <v>38</v>
      </c>
      <c r="S295">
        <v>8</v>
      </c>
      <c r="T295">
        <v>128</v>
      </c>
      <c r="U295">
        <v>134</v>
      </c>
      <c r="V295">
        <v>552</v>
      </c>
      <c r="W295">
        <v>1.88</v>
      </c>
      <c r="X295">
        <v>0.3</v>
      </c>
      <c r="Y295">
        <v>25</v>
      </c>
      <c r="Z295" t="s">
        <v>35</v>
      </c>
      <c r="AA295" s="1">
        <v>33121</v>
      </c>
      <c r="AB295" t="s">
        <v>377</v>
      </c>
      <c r="AC295">
        <v>4</v>
      </c>
      <c r="AD295">
        <v>192.5</v>
      </c>
      <c r="AE295" t="s">
        <v>56</v>
      </c>
      <c r="AF295" t="s">
        <v>54</v>
      </c>
      <c r="AG295">
        <v>103.5</v>
      </c>
      <c r="AH295">
        <v>27.93051105</v>
      </c>
    </row>
    <row r="296" spans="1:34" x14ac:dyDescent="0.2">
      <c r="A296" t="s">
        <v>483</v>
      </c>
      <c r="B296">
        <v>62</v>
      </c>
      <c r="C296">
        <v>1491</v>
      </c>
      <c r="D296">
        <v>443</v>
      </c>
      <c r="E296">
        <v>182</v>
      </c>
      <c r="F296">
        <v>442</v>
      </c>
      <c r="G296">
        <v>41.2</v>
      </c>
      <c r="H296">
        <v>7</v>
      </c>
      <c r="I296">
        <v>22</v>
      </c>
      <c r="J296">
        <v>31.8</v>
      </c>
      <c r="K296">
        <v>72</v>
      </c>
      <c r="L296">
        <v>99</v>
      </c>
      <c r="M296">
        <v>72.7</v>
      </c>
      <c r="N296">
        <v>65</v>
      </c>
      <c r="O296">
        <v>130</v>
      </c>
      <c r="P296">
        <v>195</v>
      </c>
      <c r="Q296">
        <v>69</v>
      </c>
      <c r="R296">
        <v>37</v>
      </c>
      <c r="S296">
        <v>8</v>
      </c>
      <c r="T296">
        <v>74</v>
      </c>
      <c r="U296">
        <v>101</v>
      </c>
      <c r="V296">
        <v>391</v>
      </c>
      <c r="W296">
        <v>0.93</v>
      </c>
      <c r="X296">
        <v>0.5</v>
      </c>
    </row>
    <row r="297" spans="1:34" x14ac:dyDescent="0.2">
      <c r="A297" t="s">
        <v>484</v>
      </c>
      <c r="B297">
        <v>26</v>
      </c>
      <c r="C297">
        <v>216</v>
      </c>
      <c r="D297">
        <v>46</v>
      </c>
      <c r="E297">
        <v>20</v>
      </c>
      <c r="F297">
        <v>41</v>
      </c>
      <c r="G297">
        <v>48.8</v>
      </c>
      <c r="H297">
        <v>1</v>
      </c>
      <c r="I297">
        <v>2</v>
      </c>
      <c r="J297">
        <v>50</v>
      </c>
      <c r="K297">
        <v>5</v>
      </c>
      <c r="L297">
        <v>6</v>
      </c>
      <c r="M297">
        <v>83.3</v>
      </c>
      <c r="N297">
        <v>10</v>
      </c>
      <c r="O297">
        <v>16</v>
      </c>
      <c r="P297">
        <v>26</v>
      </c>
      <c r="Q297">
        <v>15</v>
      </c>
      <c r="R297">
        <v>11</v>
      </c>
      <c r="S297">
        <v>0</v>
      </c>
      <c r="T297">
        <v>8</v>
      </c>
      <c r="U297">
        <v>9</v>
      </c>
      <c r="V297">
        <v>68</v>
      </c>
      <c r="W297">
        <v>1.88</v>
      </c>
      <c r="X297">
        <v>1.38</v>
      </c>
      <c r="Y297">
        <v>27</v>
      </c>
      <c r="Z297" t="s">
        <v>35</v>
      </c>
      <c r="AA297" s="1">
        <v>32321</v>
      </c>
      <c r="AB297" t="s">
        <v>160</v>
      </c>
      <c r="AC297">
        <v>4</v>
      </c>
      <c r="AD297">
        <v>197.5</v>
      </c>
      <c r="AE297" t="s">
        <v>75</v>
      </c>
      <c r="AF297" t="s">
        <v>84</v>
      </c>
      <c r="AG297">
        <v>94.5</v>
      </c>
      <c r="AH297">
        <v>24.22688672</v>
      </c>
    </row>
    <row r="298" spans="1:34" x14ac:dyDescent="0.2">
      <c r="A298" t="s">
        <v>485</v>
      </c>
      <c r="B298">
        <v>45</v>
      </c>
      <c r="C298">
        <v>1457</v>
      </c>
      <c r="D298">
        <v>533</v>
      </c>
      <c r="E298">
        <v>204</v>
      </c>
      <c r="F298">
        <v>511</v>
      </c>
      <c r="G298">
        <v>39.9</v>
      </c>
      <c r="H298">
        <v>62</v>
      </c>
      <c r="I298">
        <v>176</v>
      </c>
      <c r="J298">
        <v>35.200000000000003</v>
      </c>
      <c r="K298">
        <v>63</v>
      </c>
      <c r="L298">
        <v>78</v>
      </c>
      <c r="M298">
        <v>80.8</v>
      </c>
      <c r="N298">
        <v>37</v>
      </c>
      <c r="O298">
        <v>153</v>
      </c>
      <c r="P298">
        <v>190</v>
      </c>
      <c r="Q298">
        <v>150</v>
      </c>
      <c r="R298">
        <v>52</v>
      </c>
      <c r="S298">
        <v>12</v>
      </c>
      <c r="T298">
        <v>61</v>
      </c>
      <c r="U298">
        <v>129</v>
      </c>
      <c r="V298">
        <v>554</v>
      </c>
      <c r="W298">
        <v>2.46</v>
      </c>
      <c r="X298">
        <v>0.85</v>
      </c>
      <c r="Y298">
        <v>24</v>
      </c>
      <c r="Z298" t="s">
        <v>35</v>
      </c>
      <c r="AA298" s="1">
        <v>33581</v>
      </c>
      <c r="AB298" t="s">
        <v>355</v>
      </c>
      <c r="AC298" t="s">
        <v>44</v>
      </c>
      <c r="AD298">
        <v>185</v>
      </c>
      <c r="AE298" t="s">
        <v>37</v>
      </c>
      <c r="AF298" t="s">
        <v>69</v>
      </c>
      <c r="AG298">
        <v>90</v>
      </c>
      <c r="AH298">
        <v>26.296566840000001</v>
      </c>
    </row>
    <row r="299" spans="1:34" x14ac:dyDescent="0.2">
      <c r="A299" t="s">
        <v>486</v>
      </c>
      <c r="B299">
        <v>12</v>
      </c>
      <c r="C299">
        <v>219</v>
      </c>
      <c r="D299">
        <v>46</v>
      </c>
      <c r="E299">
        <v>20</v>
      </c>
      <c r="F299">
        <v>58</v>
      </c>
      <c r="G299">
        <v>34.5</v>
      </c>
      <c r="H299">
        <v>4</v>
      </c>
      <c r="I299">
        <v>26</v>
      </c>
      <c r="J299">
        <v>15.4</v>
      </c>
      <c r="K299">
        <v>2</v>
      </c>
      <c r="L299">
        <v>3</v>
      </c>
      <c r="M299">
        <v>66.7</v>
      </c>
      <c r="N299">
        <v>1</v>
      </c>
      <c r="O299">
        <v>14</v>
      </c>
      <c r="P299">
        <v>15</v>
      </c>
      <c r="Q299">
        <v>45</v>
      </c>
      <c r="R299">
        <v>6</v>
      </c>
      <c r="S299">
        <v>0</v>
      </c>
      <c r="T299">
        <v>25</v>
      </c>
      <c r="U299">
        <v>13</v>
      </c>
      <c r="V299">
        <v>48</v>
      </c>
      <c r="W299">
        <v>1.8</v>
      </c>
      <c r="X299">
        <v>0.24</v>
      </c>
      <c r="Y299">
        <v>25</v>
      </c>
      <c r="Z299" t="s">
        <v>35</v>
      </c>
      <c r="AA299" s="1">
        <v>32937</v>
      </c>
      <c r="AB299" t="s">
        <v>122</v>
      </c>
      <c r="AC299" t="s">
        <v>44</v>
      </c>
      <c r="AD299">
        <v>185</v>
      </c>
      <c r="AE299" t="s">
        <v>37</v>
      </c>
      <c r="AF299" t="s">
        <v>151</v>
      </c>
      <c r="AG299">
        <v>81</v>
      </c>
      <c r="AH299">
        <v>23.66691015</v>
      </c>
    </row>
    <row r="300" spans="1:34" x14ac:dyDescent="0.2">
      <c r="A300" t="s">
        <v>487</v>
      </c>
      <c r="B300">
        <v>27</v>
      </c>
      <c r="C300">
        <v>586</v>
      </c>
      <c r="D300">
        <v>196</v>
      </c>
      <c r="E300">
        <v>86</v>
      </c>
      <c r="F300">
        <v>172</v>
      </c>
      <c r="G300">
        <v>50</v>
      </c>
      <c r="H300">
        <v>0</v>
      </c>
      <c r="I300">
        <v>0</v>
      </c>
      <c r="J300">
        <v>0</v>
      </c>
      <c r="K300">
        <v>24</v>
      </c>
      <c r="L300">
        <v>48</v>
      </c>
      <c r="M300">
        <v>50</v>
      </c>
      <c r="N300">
        <v>67</v>
      </c>
      <c r="O300">
        <v>99</v>
      </c>
      <c r="P300">
        <v>166</v>
      </c>
      <c r="Q300">
        <v>23</v>
      </c>
      <c r="R300">
        <v>26</v>
      </c>
      <c r="S300">
        <v>39</v>
      </c>
      <c r="T300">
        <v>28</v>
      </c>
      <c r="U300">
        <v>104</v>
      </c>
      <c r="V300">
        <v>312</v>
      </c>
      <c r="W300">
        <v>0.82</v>
      </c>
      <c r="X300">
        <v>0.93</v>
      </c>
    </row>
    <row r="301" spans="1:34" x14ac:dyDescent="0.2">
      <c r="A301" t="s">
        <v>488</v>
      </c>
      <c r="B301">
        <v>63</v>
      </c>
      <c r="C301">
        <v>1070</v>
      </c>
      <c r="D301">
        <v>315</v>
      </c>
      <c r="E301">
        <v>141</v>
      </c>
      <c r="F301">
        <v>299</v>
      </c>
      <c r="G301">
        <v>47.2</v>
      </c>
      <c r="H301">
        <v>0</v>
      </c>
      <c r="I301">
        <v>0</v>
      </c>
      <c r="J301">
        <v>0</v>
      </c>
      <c r="K301">
        <v>33</v>
      </c>
      <c r="L301">
        <v>47</v>
      </c>
      <c r="M301">
        <v>70.2</v>
      </c>
      <c r="N301">
        <v>123</v>
      </c>
      <c r="O301">
        <v>200</v>
      </c>
      <c r="P301">
        <v>323</v>
      </c>
      <c r="Q301">
        <v>73</v>
      </c>
      <c r="R301">
        <v>15</v>
      </c>
      <c r="S301">
        <v>42</v>
      </c>
      <c r="T301">
        <v>40</v>
      </c>
      <c r="U301">
        <v>102</v>
      </c>
      <c r="V301">
        <v>556</v>
      </c>
      <c r="W301">
        <v>1.83</v>
      </c>
      <c r="X301">
        <v>0.38</v>
      </c>
      <c r="Y301">
        <v>26</v>
      </c>
      <c r="Z301" t="s">
        <v>35</v>
      </c>
      <c r="AA301" s="1">
        <v>32543</v>
      </c>
      <c r="AB301" t="s">
        <v>489</v>
      </c>
      <c r="AC301">
        <v>3</v>
      </c>
      <c r="AD301">
        <v>202.5</v>
      </c>
      <c r="AE301" t="s">
        <v>52</v>
      </c>
      <c r="AF301" t="s">
        <v>167</v>
      </c>
      <c r="AG301">
        <v>117</v>
      </c>
      <c r="AH301">
        <v>28.53223594</v>
      </c>
    </row>
    <row r="302" spans="1:34" x14ac:dyDescent="0.2">
      <c r="A302" t="s">
        <v>490</v>
      </c>
      <c r="B302">
        <v>66</v>
      </c>
      <c r="C302">
        <v>982</v>
      </c>
      <c r="D302">
        <v>467</v>
      </c>
      <c r="E302">
        <v>183</v>
      </c>
      <c r="F302">
        <v>386</v>
      </c>
      <c r="G302">
        <v>47.4</v>
      </c>
      <c r="H302">
        <v>43</v>
      </c>
      <c r="I302">
        <v>112</v>
      </c>
      <c r="J302">
        <v>38.4</v>
      </c>
      <c r="K302">
        <v>58</v>
      </c>
      <c r="L302">
        <v>74</v>
      </c>
      <c r="M302">
        <v>78.400000000000006</v>
      </c>
      <c r="N302">
        <v>23</v>
      </c>
      <c r="O302">
        <v>68</v>
      </c>
      <c r="P302">
        <v>91</v>
      </c>
      <c r="Q302">
        <v>99</v>
      </c>
      <c r="R302">
        <v>41</v>
      </c>
      <c r="S302">
        <v>8</v>
      </c>
      <c r="T302">
        <v>44</v>
      </c>
      <c r="U302">
        <v>87</v>
      </c>
      <c r="V302">
        <v>443</v>
      </c>
      <c r="W302">
        <v>2.25</v>
      </c>
      <c r="X302">
        <v>0.93</v>
      </c>
      <c r="Y302">
        <v>33</v>
      </c>
      <c r="Z302" t="s">
        <v>162</v>
      </c>
      <c r="AA302" s="1">
        <v>30283</v>
      </c>
      <c r="AC302">
        <v>11</v>
      </c>
      <c r="AD302">
        <v>187.5</v>
      </c>
      <c r="AE302" t="s">
        <v>56</v>
      </c>
      <c r="AF302" t="s">
        <v>92</v>
      </c>
      <c r="AG302">
        <v>87.3</v>
      </c>
      <c r="AH302">
        <v>24.832000000000001</v>
      </c>
    </row>
    <row r="303" spans="1:34" x14ac:dyDescent="0.2">
      <c r="A303" t="s">
        <v>491</v>
      </c>
      <c r="B303">
        <v>69</v>
      </c>
      <c r="C303">
        <v>2493</v>
      </c>
      <c r="D303">
        <v>1743</v>
      </c>
      <c r="E303">
        <v>624</v>
      </c>
      <c r="F303">
        <v>1279</v>
      </c>
      <c r="G303">
        <v>48.8</v>
      </c>
      <c r="H303">
        <v>120</v>
      </c>
      <c r="I303">
        <v>339</v>
      </c>
      <c r="J303">
        <v>35.4</v>
      </c>
      <c r="K303">
        <v>375</v>
      </c>
      <c r="L303">
        <v>528</v>
      </c>
      <c r="M303">
        <v>71</v>
      </c>
      <c r="N303">
        <v>51</v>
      </c>
      <c r="O303">
        <v>365</v>
      </c>
      <c r="P303">
        <v>416</v>
      </c>
      <c r="Q303">
        <v>511</v>
      </c>
      <c r="R303">
        <v>109</v>
      </c>
      <c r="S303">
        <v>49</v>
      </c>
      <c r="T303">
        <v>272</v>
      </c>
      <c r="U303">
        <v>135</v>
      </c>
      <c r="V303">
        <v>1748</v>
      </c>
      <c r="W303">
        <v>1.88</v>
      </c>
      <c r="X303">
        <v>0.4</v>
      </c>
      <c r="Y303">
        <v>31</v>
      </c>
      <c r="Z303" t="s">
        <v>35</v>
      </c>
      <c r="AA303" s="1">
        <v>31046</v>
      </c>
      <c r="AC303">
        <v>11</v>
      </c>
      <c r="AD303">
        <v>200</v>
      </c>
      <c r="AE303" t="s">
        <v>75</v>
      </c>
      <c r="AF303" t="s">
        <v>63</v>
      </c>
      <c r="AG303">
        <v>112.5</v>
      </c>
      <c r="AH303">
        <v>28.125</v>
      </c>
    </row>
    <row r="304" spans="1:34" x14ac:dyDescent="0.2">
      <c r="A304" t="s">
        <v>492</v>
      </c>
      <c r="B304">
        <v>5</v>
      </c>
      <c r="C304">
        <v>56</v>
      </c>
      <c r="D304">
        <v>18</v>
      </c>
      <c r="E304">
        <v>6</v>
      </c>
      <c r="F304">
        <v>14</v>
      </c>
      <c r="G304">
        <v>42.9</v>
      </c>
      <c r="H304">
        <v>3</v>
      </c>
      <c r="I304">
        <v>6</v>
      </c>
      <c r="J304">
        <v>50</v>
      </c>
      <c r="K304">
        <v>3</v>
      </c>
      <c r="L304">
        <v>4</v>
      </c>
      <c r="M304">
        <v>75</v>
      </c>
      <c r="N304">
        <v>1</v>
      </c>
      <c r="O304">
        <v>7</v>
      </c>
      <c r="P304">
        <v>8</v>
      </c>
      <c r="Q304">
        <v>5</v>
      </c>
      <c r="R304">
        <v>6</v>
      </c>
      <c r="S304">
        <v>1</v>
      </c>
      <c r="T304">
        <v>3</v>
      </c>
      <c r="U304">
        <v>4</v>
      </c>
      <c r="V304">
        <v>26</v>
      </c>
      <c r="W304">
        <v>1.67</v>
      </c>
      <c r="X304">
        <v>2</v>
      </c>
      <c r="Y304">
        <v>31</v>
      </c>
      <c r="Z304" t="s">
        <v>35</v>
      </c>
      <c r="AA304" s="1">
        <v>30901</v>
      </c>
      <c r="AB304" t="s">
        <v>493</v>
      </c>
      <c r="AC304">
        <v>3</v>
      </c>
      <c r="AD304">
        <v>187.5</v>
      </c>
      <c r="AE304" t="s">
        <v>56</v>
      </c>
      <c r="AF304" t="s">
        <v>141</v>
      </c>
      <c r="AG304">
        <v>85.5</v>
      </c>
      <c r="AH304">
        <v>24.32</v>
      </c>
    </row>
    <row r="305" spans="1:34" x14ac:dyDescent="0.2">
      <c r="A305" t="s">
        <v>494</v>
      </c>
      <c r="B305">
        <v>29</v>
      </c>
      <c r="C305">
        <v>549</v>
      </c>
      <c r="D305">
        <v>122</v>
      </c>
      <c r="E305">
        <v>52</v>
      </c>
      <c r="F305">
        <v>122</v>
      </c>
      <c r="G305">
        <v>42.6</v>
      </c>
      <c r="H305">
        <v>6</v>
      </c>
      <c r="I305">
        <v>28</v>
      </c>
      <c r="J305">
        <v>21.4</v>
      </c>
      <c r="K305">
        <v>12</v>
      </c>
      <c r="L305">
        <v>19</v>
      </c>
      <c r="M305">
        <v>63.2</v>
      </c>
      <c r="N305">
        <v>14</v>
      </c>
      <c r="O305">
        <v>56</v>
      </c>
      <c r="P305">
        <v>70</v>
      </c>
      <c r="Q305">
        <v>90</v>
      </c>
      <c r="R305">
        <v>28</v>
      </c>
      <c r="S305">
        <v>6</v>
      </c>
      <c r="T305">
        <v>30</v>
      </c>
      <c r="U305">
        <v>49</v>
      </c>
      <c r="V305">
        <v>209</v>
      </c>
      <c r="W305">
        <v>3</v>
      </c>
      <c r="X305">
        <v>0.93</v>
      </c>
      <c r="Y305">
        <v>25</v>
      </c>
      <c r="Z305" t="s">
        <v>35</v>
      </c>
      <c r="AA305" s="1">
        <v>33111</v>
      </c>
      <c r="AB305" t="s">
        <v>405</v>
      </c>
      <c r="AC305">
        <v>1</v>
      </c>
      <c r="AD305">
        <v>192.5</v>
      </c>
      <c r="AE305" t="s">
        <v>37</v>
      </c>
      <c r="AF305" t="s">
        <v>2</v>
      </c>
      <c r="AG305">
        <v>85.05</v>
      </c>
      <c r="AH305">
        <v>22.951593859999999</v>
      </c>
    </row>
    <row r="306" spans="1:34" x14ac:dyDescent="0.2">
      <c r="A306" t="s">
        <v>495</v>
      </c>
      <c r="B306">
        <v>53</v>
      </c>
      <c r="C306">
        <v>937</v>
      </c>
      <c r="D306">
        <v>259</v>
      </c>
      <c r="E306">
        <v>109</v>
      </c>
      <c r="F306">
        <v>255</v>
      </c>
      <c r="G306">
        <v>42.7</v>
      </c>
      <c r="H306">
        <v>0</v>
      </c>
      <c r="I306">
        <v>1</v>
      </c>
      <c r="J306">
        <v>0</v>
      </c>
      <c r="K306">
        <v>41</v>
      </c>
      <c r="L306">
        <v>87</v>
      </c>
      <c r="M306">
        <v>47.1</v>
      </c>
      <c r="N306">
        <v>94</v>
      </c>
      <c r="O306">
        <v>174</v>
      </c>
      <c r="P306">
        <v>268</v>
      </c>
      <c r="Q306">
        <v>70</v>
      </c>
      <c r="R306">
        <v>22</v>
      </c>
      <c r="S306">
        <v>52</v>
      </c>
      <c r="T306">
        <v>62</v>
      </c>
      <c r="U306">
        <v>126</v>
      </c>
      <c r="V306">
        <v>417</v>
      </c>
      <c r="W306">
        <v>1.1299999999999999</v>
      </c>
      <c r="X306">
        <v>0.36</v>
      </c>
      <c r="Y306">
        <v>33</v>
      </c>
      <c r="Z306" t="s">
        <v>35</v>
      </c>
      <c r="AA306" s="1">
        <v>30292</v>
      </c>
      <c r="AB306" t="s">
        <v>108</v>
      </c>
      <c r="AC306">
        <v>8</v>
      </c>
      <c r="AD306">
        <v>202.5</v>
      </c>
      <c r="AE306" t="s">
        <v>20</v>
      </c>
      <c r="AF306" t="s">
        <v>69</v>
      </c>
      <c r="AG306">
        <v>99</v>
      </c>
      <c r="AH306">
        <v>24.142661180000001</v>
      </c>
    </row>
    <row r="307" spans="1:34" x14ac:dyDescent="0.2">
      <c r="A307" t="s">
        <v>496</v>
      </c>
      <c r="B307">
        <v>80</v>
      </c>
      <c r="C307">
        <v>2016</v>
      </c>
      <c r="D307">
        <v>1242</v>
      </c>
      <c r="E307">
        <v>375</v>
      </c>
      <c r="F307">
        <v>928</v>
      </c>
      <c r="G307">
        <v>40.4</v>
      </c>
      <c r="H307">
        <v>152</v>
      </c>
      <c r="I307">
        <v>447</v>
      </c>
      <c r="J307">
        <v>34</v>
      </c>
      <c r="K307">
        <v>340</v>
      </c>
      <c r="L307">
        <v>395</v>
      </c>
      <c r="M307">
        <v>86.1</v>
      </c>
      <c r="N307">
        <v>24</v>
      </c>
      <c r="O307">
        <v>127</v>
      </c>
      <c r="P307">
        <v>151</v>
      </c>
      <c r="Q307">
        <v>164</v>
      </c>
      <c r="R307">
        <v>88</v>
      </c>
      <c r="S307">
        <v>10</v>
      </c>
      <c r="T307">
        <v>101</v>
      </c>
      <c r="U307">
        <v>103</v>
      </c>
      <c r="V307">
        <v>946</v>
      </c>
      <c r="W307">
        <v>1.62</v>
      </c>
      <c r="X307">
        <v>0.87</v>
      </c>
      <c r="Y307">
        <v>29</v>
      </c>
      <c r="Z307" t="s">
        <v>35</v>
      </c>
      <c r="AA307" s="1">
        <v>31712</v>
      </c>
      <c r="AC307">
        <v>9</v>
      </c>
      <c r="AD307">
        <v>182.5</v>
      </c>
      <c r="AE307" t="s">
        <v>56</v>
      </c>
      <c r="AF307" t="s">
        <v>84</v>
      </c>
      <c r="AG307">
        <v>78.75</v>
      </c>
      <c r="AH307">
        <v>23.644210919999999</v>
      </c>
    </row>
    <row r="308" spans="1:34" x14ac:dyDescent="0.2">
      <c r="A308" t="s">
        <v>497</v>
      </c>
      <c r="B308">
        <v>67</v>
      </c>
      <c r="C308">
        <v>1916</v>
      </c>
      <c r="D308">
        <v>660</v>
      </c>
      <c r="E308">
        <v>251</v>
      </c>
      <c r="F308">
        <v>636</v>
      </c>
      <c r="G308">
        <v>39.5</v>
      </c>
      <c r="H308">
        <v>62</v>
      </c>
      <c r="I308">
        <v>202</v>
      </c>
      <c r="J308">
        <v>30.7</v>
      </c>
      <c r="K308">
        <v>96</v>
      </c>
      <c r="L308">
        <v>163</v>
      </c>
      <c r="M308">
        <v>58.9</v>
      </c>
      <c r="N308">
        <v>82</v>
      </c>
      <c r="O308">
        <v>246</v>
      </c>
      <c r="P308">
        <v>328</v>
      </c>
      <c r="Q308">
        <v>106</v>
      </c>
      <c r="R308">
        <v>81</v>
      </c>
      <c r="S308">
        <v>21</v>
      </c>
      <c r="T308">
        <v>99</v>
      </c>
      <c r="U308">
        <v>104</v>
      </c>
      <c r="V308">
        <v>645</v>
      </c>
      <c r="W308">
        <v>1.07</v>
      </c>
      <c r="X308">
        <v>0.82</v>
      </c>
      <c r="Y308">
        <v>29</v>
      </c>
      <c r="Z308" t="s">
        <v>498</v>
      </c>
      <c r="AA308" s="1">
        <v>31664</v>
      </c>
      <c r="AB308" t="s">
        <v>122</v>
      </c>
      <c r="AC308">
        <v>6</v>
      </c>
      <c r="AD308">
        <v>200</v>
      </c>
      <c r="AE308" t="s">
        <v>20</v>
      </c>
      <c r="AF308" t="s">
        <v>151</v>
      </c>
      <c r="AG308">
        <v>103.5</v>
      </c>
      <c r="AH308">
        <v>25.875</v>
      </c>
    </row>
    <row r="309" spans="1:34" x14ac:dyDescent="0.2">
      <c r="A309" t="s">
        <v>499</v>
      </c>
      <c r="B309">
        <v>6</v>
      </c>
      <c r="C309">
        <v>23</v>
      </c>
      <c r="D309">
        <v>6</v>
      </c>
      <c r="E309">
        <v>2</v>
      </c>
      <c r="F309">
        <v>8</v>
      </c>
      <c r="G309">
        <v>25</v>
      </c>
      <c r="H309">
        <v>0</v>
      </c>
      <c r="I309">
        <v>0</v>
      </c>
      <c r="J309">
        <v>0</v>
      </c>
      <c r="K309">
        <v>2</v>
      </c>
      <c r="L309">
        <v>4</v>
      </c>
      <c r="M309">
        <v>50</v>
      </c>
      <c r="N309">
        <v>2</v>
      </c>
      <c r="O309">
        <v>9</v>
      </c>
      <c r="P309">
        <v>11</v>
      </c>
      <c r="Q309">
        <v>1</v>
      </c>
      <c r="R309">
        <v>2</v>
      </c>
      <c r="S309">
        <v>0</v>
      </c>
      <c r="T309">
        <v>2</v>
      </c>
      <c r="U309">
        <v>6</v>
      </c>
      <c r="V309">
        <v>10</v>
      </c>
      <c r="W309">
        <v>0.5</v>
      </c>
      <c r="X309">
        <v>1</v>
      </c>
      <c r="Y309">
        <v>23</v>
      </c>
      <c r="Z309" t="s">
        <v>162</v>
      </c>
      <c r="AA309" s="1">
        <v>33811</v>
      </c>
      <c r="AC309" t="s">
        <v>44</v>
      </c>
      <c r="AD309">
        <v>210</v>
      </c>
      <c r="AE309" t="s">
        <v>52</v>
      </c>
      <c r="AF309" t="s">
        <v>84</v>
      </c>
      <c r="AG309">
        <v>108.45</v>
      </c>
      <c r="AH309">
        <v>24.591836730000001</v>
      </c>
    </row>
    <row r="310" spans="1:34" x14ac:dyDescent="0.2">
      <c r="A310" t="s">
        <v>500</v>
      </c>
      <c r="B310">
        <v>81</v>
      </c>
      <c r="C310">
        <v>1659</v>
      </c>
      <c r="D310">
        <v>763</v>
      </c>
      <c r="E310">
        <v>300</v>
      </c>
      <c r="F310">
        <v>642</v>
      </c>
      <c r="G310">
        <v>46.7</v>
      </c>
      <c r="H310">
        <v>5</v>
      </c>
      <c r="I310">
        <v>20</v>
      </c>
      <c r="J310">
        <v>25</v>
      </c>
      <c r="K310">
        <v>158</v>
      </c>
      <c r="L310">
        <v>226</v>
      </c>
      <c r="M310">
        <v>69.900000000000006</v>
      </c>
      <c r="N310">
        <v>138</v>
      </c>
      <c r="O310">
        <v>388</v>
      </c>
      <c r="P310">
        <v>526</v>
      </c>
      <c r="Q310">
        <v>105</v>
      </c>
      <c r="R310">
        <v>47</v>
      </c>
      <c r="S310">
        <v>18</v>
      </c>
      <c r="T310">
        <v>94</v>
      </c>
      <c r="U310">
        <v>192</v>
      </c>
      <c r="V310">
        <v>955</v>
      </c>
      <c r="W310">
        <v>1.1200000000000001</v>
      </c>
      <c r="X310">
        <v>0.5</v>
      </c>
      <c r="Y310">
        <v>35</v>
      </c>
      <c r="Z310" t="s">
        <v>501</v>
      </c>
      <c r="AA310" s="1">
        <v>29341</v>
      </c>
      <c r="AC310">
        <v>7</v>
      </c>
      <c r="AD310">
        <v>202.5</v>
      </c>
      <c r="AE310" t="s">
        <v>20</v>
      </c>
      <c r="AF310" t="s">
        <v>167</v>
      </c>
      <c r="AG310">
        <v>108</v>
      </c>
      <c r="AH310">
        <v>26.337448559999999</v>
      </c>
    </row>
    <row r="311" spans="1:34" x14ac:dyDescent="0.2">
      <c r="A311" t="s">
        <v>502</v>
      </c>
      <c r="B311">
        <v>63</v>
      </c>
      <c r="C311">
        <v>830</v>
      </c>
      <c r="D311">
        <v>256</v>
      </c>
      <c r="E311">
        <v>92</v>
      </c>
      <c r="F311">
        <v>192</v>
      </c>
      <c r="G311">
        <v>47.9</v>
      </c>
      <c r="H311">
        <v>59</v>
      </c>
      <c r="I311">
        <v>115</v>
      </c>
      <c r="J311">
        <v>51.3</v>
      </c>
      <c r="K311">
        <v>13</v>
      </c>
      <c r="L311">
        <v>19</v>
      </c>
      <c r="M311">
        <v>68.400000000000006</v>
      </c>
      <c r="N311">
        <v>12</v>
      </c>
      <c r="O311">
        <v>99</v>
      </c>
      <c r="P311">
        <v>111</v>
      </c>
      <c r="Q311">
        <v>24</v>
      </c>
      <c r="R311">
        <v>17</v>
      </c>
      <c r="S311">
        <v>11</v>
      </c>
      <c r="T311">
        <v>26</v>
      </c>
      <c r="U311">
        <v>63</v>
      </c>
      <c r="V311">
        <v>287</v>
      </c>
      <c r="W311">
        <v>0.92</v>
      </c>
      <c r="X311">
        <v>0.65</v>
      </c>
      <c r="Y311">
        <v>26</v>
      </c>
      <c r="Z311" t="s">
        <v>35</v>
      </c>
      <c r="AA311" s="1">
        <v>32679</v>
      </c>
      <c r="AB311" t="s">
        <v>383</v>
      </c>
      <c r="AC311">
        <v>4</v>
      </c>
      <c r="AD311">
        <v>202.5</v>
      </c>
      <c r="AE311" t="s">
        <v>75</v>
      </c>
      <c r="AF311" t="s">
        <v>72</v>
      </c>
      <c r="AG311">
        <v>101.25</v>
      </c>
      <c r="AH311">
        <v>24.691358019999999</v>
      </c>
    </row>
    <row r="312" spans="1:34" x14ac:dyDescent="0.2">
      <c r="A312" t="s">
        <v>503</v>
      </c>
      <c r="B312">
        <v>47</v>
      </c>
      <c r="C312">
        <v>683</v>
      </c>
      <c r="D312">
        <v>188</v>
      </c>
      <c r="E312">
        <v>75</v>
      </c>
      <c r="F312">
        <v>176</v>
      </c>
      <c r="G312">
        <v>42.6</v>
      </c>
      <c r="H312">
        <v>20</v>
      </c>
      <c r="I312">
        <v>63</v>
      </c>
      <c r="J312">
        <v>31.7</v>
      </c>
      <c r="K312">
        <v>18</v>
      </c>
      <c r="L312">
        <v>21</v>
      </c>
      <c r="M312">
        <v>85.7</v>
      </c>
      <c r="N312">
        <v>8</v>
      </c>
      <c r="O312">
        <v>60</v>
      </c>
      <c r="P312">
        <v>68</v>
      </c>
      <c r="Q312">
        <v>96</v>
      </c>
      <c r="R312">
        <v>20</v>
      </c>
      <c r="S312">
        <v>4</v>
      </c>
      <c r="T312">
        <v>38</v>
      </c>
      <c r="U312">
        <v>67</v>
      </c>
      <c r="V312">
        <v>234</v>
      </c>
      <c r="W312">
        <v>2.5299999999999998</v>
      </c>
      <c r="X312">
        <v>0.53</v>
      </c>
      <c r="Y312">
        <v>34</v>
      </c>
      <c r="Z312" t="s">
        <v>35</v>
      </c>
      <c r="AA312" s="1">
        <v>29630</v>
      </c>
      <c r="AB312" t="s">
        <v>40</v>
      </c>
      <c r="AC312">
        <v>11</v>
      </c>
      <c r="AD312">
        <v>185</v>
      </c>
      <c r="AE312" t="s">
        <v>37</v>
      </c>
      <c r="AF312" t="s">
        <v>45</v>
      </c>
      <c r="AG312">
        <v>78.75</v>
      </c>
      <c r="AH312">
        <v>23.009495980000001</v>
      </c>
    </row>
    <row r="313" spans="1:34" x14ac:dyDescent="0.2">
      <c r="A313" t="s">
        <v>504</v>
      </c>
      <c r="B313">
        <v>72</v>
      </c>
      <c r="C313">
        <v>2421</v>
      </c>
      <c r="D313">
        <v>1007</v>
      </c>
      <c r="E313">
        <v>369</v>
      </c>
      <c r="F313">
        <v>787</v>
      </c>
      <c r="G313">
        <v>46.9</v>
      </c>
      <c r="H313">
        <v>78</v>
      </c>
      <c r="I313">
        <v>220</v>
      </c>
      <c r="J313">
        <v>35.5</v>
      </c>
      <c r="K313">
        <v>191</v>
      </c>
      <c r="L313">
        <v>251</v>
      </c>
      <c r="M313">
        <v>76.099999999999994</v>
      </c>
      <c r="N313">
        <v>103</v>
      </c>
      <c r="O313">
        <v>273</v>
      </c>
      <c r="P313">
        <v>376</v>
      </c>
      <c r="Q313">
        <v>139</v>
      </c>
      <c r="R313">
        <v>65</v>
      </c>
      <c r="S313">
        <v>22</v>
      </c>
      <c r="T313">
        <v>108</v>
      </c>
      <c r="U313">
        <v>109</v>
      </c>
      <c r="V313">
        <v>1023</v>
      </c>
      <c r="W313">
        <v>1.29</v>
      </c>
      <c r="X313">
        <v>0.6</v>
      </c>
      <c r="Y313">
        <v>30</v>
      </c>
      <c r="Z313" t="s">
        <v>505</v>
      </c>
      <c r="AA313" s="1">
        <v>31153</v>
      </c>
      <c r="AB313" t="s">
        <v>87</v>
      </c>
      <c r="AC313">
        <v>10</v>
      </c>
      <c r="AD313">
        <v>202.5</v>
      </c>
      <c r="AE313" t="s">
        <v>75</v>
      </c>
      <c r="AF313" t="s">
        <v>88</v>
      </c>
      <c r="AG313">
        <v>99</v>
      </c>
      <c r="AH313">
        <v>24.142661180000001</v>
      </c>
    </row>
    <row r="314" spans="1:34" x14ac:dyDescent="0.2">
      <c r="A314" t="s">
        <v>506</v>
      </c>
      <c r="B314">
        <v>17</v>
      </c>
      <c r="C314">
        <v>194</v>
      </c>
      <c r="D314">
        <v>45</v>
      </c>
      <c r="E314">
        <v>18</v>
      </c>
      <c r="F314">
        <v>40</v>
      </c>
      <c r="G314">
        <v>45</v>
      </c>
      <c r="H314">
        <v>0</v>
      </c>
      <c r="I314">
        <v>7</v>
      </c>
      <c r="J314">
        <v>0</v>
      </c>
      <c r="K314">
        <v>9</v>
      </c>
      <c r="L314">
        <v>13</v>
      </c>
      <c r="M314">
        <v>69.2</v>
      </c>
      <c r="N314">
        <v>16</v>
      </c>
      <c r="O314">
        <v>40</v>
      </c>
      <c r="P314">
        <v>56</v>
      </c>
      <c r="Q314">
        <v>7</v>
      </c>
      <c r="R314">
        <v>3</v>
      </c>
      <c r="S314">
        <v>1</v>
      </c>
      <c r="T314">
        <v>13</v>
      </c>
      <c r="U314">
        <v>17</v>
      </c>
      <c r="V314">
        <v>73</v>
      </c>
      <c r="W314">
        <v>0.54</v>
      </c>
      <c r="X314">
        <v>0.23</v>
      </c>
      <c r="Y314">
        <v>25</v>
      </c>
      <c r="Z314" t="s">
        <v>35</v>
      </c>
      <c r="AA314" s="1">
        <v>33015</v>
      </c>
      <c r="AB314" t="s">
        <v>122</v>
      </c>
      <c r="AC314">
        <v>2</v>
      </c>
      <c r="AD314">
        <v>192.5</v>
      </c>
      <c r="AE314" t="s">
        <v>56</v>
      </c>
      <c r="AF314" t="s">
        <v>151</v>
      </c>
      <c r="AG314">
        <v>90</v>
      </c>
      <c r="AH314">
        <v>24.287400909999999</v>
      </c>
    </row>
    <row r="315" spans="1:34" x14ac:dyDescent="0.2">
      <c r="A315" t="s">
        <v>507</v>
      </c>
      <c r="B315">
        <v>70</v>
      </c>
      <c r="C315">
        <v>1587</v>
      </c>
      <c r="D315">
        <v>738</v>
      </c>
      <c r="E315">
        <v>251</v>
      </c>
      <c r="F315">
        <v>589</v>
      </c>
      <c r="G315">
        <v>42.6</v>
      </c>
      <c r="H315">
        <v>89</v>
      </c>
      <c r="I315">
        <v>258</v>
      </c>
      <c r="J315">
        <v>34.5</v>
      </c>
      <c r="K315">
        <v>147</v>
      </c>
      <c r="L315">
        <v>204</v>
      </c>
      <c r="M315">
        <v>72.099999999999994</v>
      </c>
      <c r="N315">
        <v>28</v>
      </c>
      <c r="O315">
        <v>183</v>
      </c>
      <c r="P315">
        <v>211</v>
      </c>
      <c r="Q315">
        <v>293</v>
      </c>
      <c r="R315">
        <v>67</v>
      </c>
      <c r="S315">
        <v>20</v>
      </c>
      <c r="T315">
        <v>154</v>
      </c>
      <c r="U315">
        <v>138</v>
      </c>
      <c r="V315">
        <v>780</v>
      </c>
      <c r="W315">
        <v>1.9</v>
      </c>
      <c r="X315">
        <v>0.44</v>
      </c>
      <c r="Y315">
        <v>38</v>
      </c>
      <c r="Z315" t="s">
        <v>501</v>
      </c>
      <c r="AA315" s="1">
        <v>28334</v>
      </c>
      <c r="AC315">
        <v>12</v>
      </c>
      <c r="AD315">
        <v>195</v>
      </c>
      <c r="AE315" t="s">
        <v>56</v>
      </c>
      <c r="AF315" t="s">
        <v>120</v>
      </c>
      <c r="AG315">
        <v>92.25</v>
      </c>
      <c r="AH315">
        <v>24.260355029999999</v>
      </c>
    </row>
    <row r="316" spans="1:34" x14ac:dyDescent="0.2">
      <c r="A316" t="s">
        <v>508</v>
      </c>
      <c r="B316">
        <v>81</v>
      </c>
      <c r="C316">
        <v>2687</v>
      </c>
      <c r="D316">
        <v>1413</v>
      </c>
      <c r="E316">
        <v>530</v>
      </c>
      <c r="F316">
        <v>1072</v>
      </c>
      <c r="G316">
        <v>49.4</v>
      </c>
      <c r="H316">
        <v>3</v>
      </c>
      <c r="I316">
        <v>17</v>
      </c>
      <c r="J316">
        <v>17.600000000000001</v>
      </c>
      <c r="K316">
        <v>350</v>
      </c>
      <c r="L316">
        <v>440</v>
      </c>
      <c r="M316">
        <v>79.5</v>
      </c>
      <c r="N316">
        <v>115</v>
      </c>
      <c r="O316">
        <v>515</v>
      </c>
      <c r="P316">
        <v>630</v>
      </c>
      <c r="Q316">
        <v>307</v>
      </c>
      <c r="R316">
        <v>70</v>
      </c>
      <c r="S316">
        <v>131</v>
      </c>
      <c r="T316">
        <v>176</v>
      </c>
      <c r="U316">
        <v>208</v>
      </c>
      <c r="V316">
        <v>1743</v>
      </c>
      <c r="W316">
        <v>1.74</v>
      </c>
      <c r="X316">
        <v>0.4</v>
      </c>
      <c r="Y316">
        <v>30</v>
      </c>
      <c r="Z316" t="s">
        <v>435</v>
      </c>
      <c r="AA316" s="1">
        <v>31076</v>
      </c>
      <c r="AC316">
        <v>6</v>
      </c>
      <c r="AD316">
        <v>212.5</v>
      </c>
      <c r="AE316" t="s">
        <v>52</v>
      </c>
      <c r="AF316" t="s">
        <v>210</v>
      </c>
      <c r="AG316">
        <v>114.75</v>
      </c>
      <c r="AH316">
        <v>25.41176471</v>
      </c>
    </row>
    <row r="317" spans="1:34" x14ac:dyDescent="0.2">
      <c r="A317" t="s">
        <v>509</v>
      </c>
      <c r="B317">
        <v>82</v>
      </c>
      <c r="C317">
        <v>2453</v>
      </c>
      <c r="D317">
        <v>1001</v>
      </c>
      <c r="E317">
        <v>439</v>
      </c>
      <c r="F317">
        <v>775</v>
      </c>
      <c r="G317">
        <v>56.6</v>
      </c>
      <c r="H317">
        <v>0</v>
      </c>
      <c r="I317">
        <v>3</v>
      </c>
      <c r="J317">
        <v>0</v>
      </c>
      <c r="K317">
        <v>123</v>
      </c>
      <c r="L317">
        <v>175</v>
      </c>
      <c r="M317">
        <v>70.3</v>
      </c>
      <c r="N317">
        <v>180</v>
      </c>
      <c r="O317">
        <v>537</v>
      </c>
      <c r="P317">
        <v>717</v>
      </c>
      <c r="Q317">
        <v>97</v>
      </c>
      <c r="R317">
        <v>49</v>
      </c>
      <c r="S317">
        <v>110</v>
      </c>
      <c r="T317">
        <v>100</v>
      </c>
      <c r="U317">
        <v>191</v>
      </c>
      <c r="V317">
        <v>1486</v>
      </c>
      <c r="W317">
        <v>0.97</v>
      </c>
      <c r="X317">
        <v>0.49</v>
      </c>
      <c r="Y317">
        <v>31</v>
      </c>
      <c r="Z317" t="s">
        <v>510</v>
      </c>
      <c r="AA317" s="1">
        <v>30729</v>
      </c>
      <c r="AC317">
        <v>7</v>
      </c>
      <c r="AD317">
        <v>207.5</v>
      </c>
      <c r="AE317" t="s">
        <v>52</v>
      </c>
      <c r="AF317" t="s">
        <v>95</v>
      </c>
      <c r="AG317">
        <v>108</v>
      </c>
      <c r="AH317">
        <v>25.083466399999999</v>
      </c>
    </row>
    <row r="318" spans="1:34" x14ac:dyDescent="0.2">
      <c r="A318" t="s">
        <v>511</v>
      </c>
      <c r="B318">
        <v>62</v>
      </c>
      <c r="C318">
        <v>1388</v>
      </c>
      <c r="D318">
        <v>568</v>
      </c>
      <c r="E318">
        <v>199</v>
      </c>
      <c r="F318">
        <v>470</v>
      </c>
      <c r="G318">
        <v>42.3</v>
      </c>
      <c r="H318">
        <v>86</v>
      </c>
      <c r="I318">
        <v>230</v>
      </c>
      <c r="J318">
        <v>37.4</v>
      </c>
      <c r="K318">
        <v>84</v>
      </c>
      <c r="L318">
        <v>99</v>
      </c>
      <c r="M318">
        <v>84.8</v>
      </c>
      <c r="N318">
        <v>26</v>
      </c>
      <c r="O318">
        <v>131</v>
      </c>
      <c r="P318">
        <v>157</v>
      </c>
      <c r="Q318">
        <v>94</v>
      </c>
      <c r="R318">
        <v>31</v>
      </c>
      <c r="S318">
        <v>3</v>
      </c>
      <c r="T318">
        <v>61</v>
      </c>
      <c r="U318">
        <v>85</v>
      </c>
      <c r="V318">
        <v>506</v>
      </c>
      <c r="W318">
        <v>1.54</v>
      </c>
      <c r="X318">
        <v>0.51</v>
      </c>
      <c r="Y318">
        <v>29</v>
      </c>
      <c r="Z318" t="s">
        <v>99</v>
      </c>
      <c r="AA318" s="1">
        <v>31496</v>
      </c>
      <c r="AC318">
        <v>7</v>
      </c>
      <c r="AD318">
        <v>192.5</v>
      </c>
      <c r="AE318" t="s">
        <v>56</v>
      </c>
      <c r="AF318" t="s">
        <v>120</v>
      </c>
      <c r="AG318">
        <v>94.5</v>
      </c>
      <c r="AH318">
        <v>25.501770960000002</v>
      </c>
    </row>
    <row r="319" spans="1:34" x14ac:dyDescent="0.2">
      <c r="A319" t="s">
        <v>512</v>
      </c>
      <c r="B319">
        <v>81</v>
      </c>
      <c r="C319">
        <v>2045</v>
      </c>
      <c r="D319">
        <v>845</v>
      </c>
      <c r="E319">
        <v>331</v>
      </c>
      <c r="F319">
        <v>763</v>
      </c>
      <c r="G319">
        <v>43.4</v>
      </c>
      <c r="H319">
        <v>112</v>
      </c>
      <c r="I319">
        <v>313</v>
      </c>
      <c r="J319">
        <v>35.799999999999997</v>
      </c>
      <c r="K319">
        <v>71</v>
      </c>
      <c r="L319">
        <v>113</v>
      </c>
      <c r="M319">
        <v>62.8</v>
      </c>
      <c r="N319">
        <v>73</v>
      </c>
      <c r="O319">
        <v>312</v>
      </c>
      <c r="P319">
        <v>385</v>
      </c>
      <c r="Q319">
        <v>133</v>
      </c>
      <c r="R319">
        <v>63</v>
      </c>
      <c r="S319">
        <v>16</v>
      </c>
      <c r="T319">
        <v>73</v>
      </c>
      <c r="U319">
        <v>188</v>
      </c>
      <c r="V319">
        <v>895</v>
      </c>
      <c r="W319">
        <v>1.82</v>
      </c>
      <c r="X319">
        <v>0.86</v>
      </c>
      <c r="Y319">
        <v>26</v>
      </c>
      <c r="Z319" t="s">
        <v>35</v>
      </c>
      <c r="AA319" s="1">
        <v>32753</v>
      </c>
      <c r="AB319" t="s">
        <v>132</v>
      </c>
      <c r="AC319">
        <v>3</v>
      </c>
      <c r="AD319">
        <v>202.5</v>
      </c>
      <c r="AE319" t="s">
        <v>20</v>
      </c>
      <c r="AF319" t="s">
        <v>38</v>
      </c>
      <c r="AG319">
        <v>105.75</v>
      </c>
      <c r="AH319">
        <v>25.78875171</v>
      </c>
    </row>
    <row r="320" spans="1:34" x14ac:dyDescent="0.2">
      <c r="A320" t="s">
        <v>513</v>
      </c>
      <c r="B320">
        <v>67</v>
      </c>
      <c r="C320">
        <v>1808</v>
      </c>
      <c r="D320">
        <v>523</v>
      </c>
      <c r="E320">
        <v>175</v>
      </c>
      <c r="F320">
        <v>477</v>
      </c>
      <c r="G320">
        <v>36.700000000000003</v>
      </c>
      <c r="H320">
        <v>91</v>
      </c>
      <c r="I320">
        <v>272</v>
      </c>
      <c r="J320">
        <v>33.5</v>
      </c>
      <c r="K320">
        <v>82</v>
      </c>
      <c r="L320">
        <v>127</v>
      </c>
      <c r="M320">
        <v>64.599999999999994</v>
      </c>
      <c r="N320">
        <v>61</v>
      </c>
      <c r="O320">
        <v>161</v>
      </c>
      <c r="P320">
        <v>222</v>
      </c>
      <c r="Q320">
        <v>208</v>
      </c>
      <c r="R320">
        <v>99</v>
      </c>
      <c r="S320">
        <v>18</v>
      </c>
      <c r="T320">
        <v>90</v>
      </c>
      <c r="U320">
        <v>176</v>
      </c>
      <c r="V320">
        <v>633</v>
      </c>
      <c r="W320">
        <v>2.31</v>
      </c>
      <c r="X320">
        <v>1.1000000000000001</v>
      </c>
      <c r="Y320">
        <v>21</v>
      </c>
      <c r="Z320" t="s">
        <v>35</v>
      </c>
      <c r="AA320" s="1">
        <v>34399</v>
      </c>
      <c r="AB320" t="s">
        <v>420</v>
      </c>
      <c r="AC320" t="s">
        <v>44</v>
      </c>
      <c r="AD320">
        <v>190</v>
      </c>
      <c r="AE320" t="s">
        <v>37</v>
      </c>
      <c r="AF320" t="s">
        <v>128</v>
      </c>
      <c r="AG320">
        <v>99</v>
      </c>
      <c r="AH320">
        <v>27.42382271</v>
      </c>
    </row>
    <row r="321" spans="1:34" x14ac:dyDescent="0.2">
      <c r="A321" t="s">
        <v>514</v>
      </c>
      <c r="B321">
        <v>48</v>
      </c>
      <c r="C321">
        <v>721</v>
      </c>
      <c r="D321">
        <v>380</v>
      </c>
      <c r="E321">
        <v>140</v>
      </c>
      <c r="F321">
        <v>345</v>
      </c>
      <c r="G321">
        <v>40.6</v>
      </c>
      <c r="H321">
        <v>54</v>
      </c>
      <c r="I321">
        <v>143</v>
      </c>
      <c r="J321">
        <v>37.799999999999997</v>
      </c>
      <c r="K321">
        <v>46</v>
      </c>
      <c r="L321">
        <v>56</v>
      </c>
      <c r="M321">
        <v>82.1</v>
      </c>
      <c r="N321">
        <v>23</v>
      </c>
      <c r="O321">
        <v>63</v>
      </c>
      <c r="P321">
        <v>86</v>
      </c>
      <c r="Q321">
        <v>36</v>
      </c>
      <c r="R321">
        <v>27</v>
      </c>
      <c r="S321">
        <v>7</v>
      </c>
      <c r="T321">
        <v>27</v>
      </c>
      <c r="U321">
        <v>38</v>
      </c>
      <c r="V321">
        <v>294</v>
      </c>
      <c r="W321">
        <v>1.33</v>
      </c>
      <c r="X321">
        <v>1</v>
      </c>
    </row>
    <row r="322" spans="1:34" x14ac:dyDescent="0.2">
      <c r="A322" t="s">
        <v>515</v>
      </c>
      <c r="B322">
        <v>80</v>
      </c>
      <c r="C322">
        <v>2368</v>
      </c>
      <c r="D322">
        <v>813</v>
      </c>
      <c r="E322">
        <v>267</v>
      </c>
      <c r="F322">
        <v>663</v>
      </c>
      <c r="G322">
        <v>40.299999999999997</v>
      </c>
      <c r="H322">
        <v>73</v>
      </c>
      <c r="I322">
        <v>248</v>
      </c>
      <c r="J322">
        <v>29.4</v>
      </c>
      <c r="K322">
        <v>206</v>
      </c>
      <c r="L322">
        <v>266</v>
      </c>
      <c r="M322">
        <v>77.400000000000006</v>
      </c>
      <c r="N322">
        <v>24</v>
      </c>
      <c r="O322">
        <v>182</v>
      </c>
      <c r="P322">
        <v>206</v>
      </c>
      <c r="Q322">
        <v>307</v>
      </c>
      <c r="R322">
        <v>122</v>
      </c>
      <c r="S322">
        <v>10</v>
      </c>
      <c r="T322">
        <v>173</v>
      </c>
      <c r="U322">
        <v>251</v>
      </c>
      <c r="V322">
        <v>829</v>
      </c>
      <c r="W322">
        <v>1.78</v>
      </c>
      <c r="X322">
        <v>0.71</v>
      </c>
      <c r="Y322">
        <v>29</v>
      </c>
      <c r="Z322" t="s">
        <v>35</v>
      </c>
      <c r="AA322" s="1">
        <v>31551</v>
      </c>
      <c r="AB322" t="s">
        <v>132</v>
      </c>
      <c r="AC322">
        <v>6</v>
      </c>
      <c r="AD322">
        <v>185</v>
      </c>
      <c r="AE322" t="s">
        <v>37</v>
      </c>
      <c r="AF322" t="s">
        <v>88</v>
      </c>
      <c r="AG322">
        <v>85.5</v>
      </c>
      <c r="AH322">
        <v>24.981738499999999</v>
      </c>
    </row>
    <row r="323" spans="1:34" x14ac:dyDescent="0.2">
      <c r="A323" t="s">
        <v>516</v>
      </c>
      <c r="B323">
        <v>47</v>
      </c>
      <c r="C323">
        <v>781</v>
      </c>
      <c r="D323">
        <v>216</v>
      </c>
      <c r="E323">
        <v>76</v>
      </c>
      <c r="F323">
        <v>210</v>
      </c>
      <c r="G323">
        <v>36.200000000000003</v>
      </c>
      <c r="H323">
        <v>17</v>
      </c>
      <c r="I323">
        <v>64</v>
      </c>
      <c r="J323">
        <v>26.6</v>
      </c>
      <c r="K323">
        <v>47</v>
      </c>
      <c r="L323">
        <v>57</v>
      </c>
      <c r="M323">
        <v>82.5</v>
      </c>
      <c r="N323">
        <v>16</v>
      </c>
      <c r="O323">
        <v>91</v>
      </c>
      <c r="P323">
        <v>107</v>
      </c>
      <c r="Q323">
        <v>39</v>
      </c>
      <c r="R323">
        <v>31</v>
      </c>
      <c r="S323">
        <v>12</v>
      </c>
      <c r="T323">
        <v>27</v>
      </c>
      <c r="U323">
        <v>57</v>
      </c>
      <c r="V323">
        <v>234</v>
      </c>
      <c r="W323">
        <v>1.44</v>
      </c>
      <c r="X323">
        <v>1.1499999999999999</v>
      </c>
      <c r="Y323">
        <v>23</v>
      </c>
      <c r="Z323" t="s">
        <v>35</v>
      </c>
      <c r="AA323" s="1">
        <v>33632</v>
      </c>
      <c r="AB323" t="s">
        <v>420</v>
      </c>
      <c r="AC323" t="s">
        <v>44</v>
      </c>
      <c r="AD323">
        <v>187.5</v>
      </c>
      <c r="AE323" t="s">
        <v>56</v>
      </c>
      <c r="AF323" t="s">
        <v>57</v>
      </c>
      <c r="AG323">
        <v>85.5</v>
      </c>
      <c r="AH323">
        <v>24.32</v>
      </c>
    </row>
    <row r="324" spans="1:34" x14ac:dyDescent="0.2">
      <c r="A324" t="s">
        <v>517</v>
      </c>
      <c r="B324">
        <v>82</v>
      </c>
      <c r="C324">
        <v>2581</v>
      </c>
      <c r="D324">
        <v>1258</v>
      </c>
      <c r="E324">
        <v>512</v>
      </c>
      <c r="F324">
        <v>1100</v>
      </c>
      <c r="G324">
        <v>46.5</v>
      </c>
      <c r="H324">
        <v>57</v>
      </c>
      <c r="I324">
        <v>179</v>
      </c>
      <c r="J324">
        <v>31.8</v>
      </c>
      <c r="K324">
        <v>177</v>
      </c>
      <c r="L324">
        <v>232</v>
      </c>
      <c r="M324">
        <v>76.3</v>
      </c>
      <c r="N324">
        <v>110</v>
      </c>
      <c r="O324">
        <v>396</v>
      </c>
      <c r="P324">
        <v>506</v>
      </c>
      <c r="Q324">
        <v>192</v>
      </c>
      <c r="R324">
        <v>101</v>
      </c>
      <c r="S324">
        <v>39</v>
      </c>
      <c r="T324">
        <v>170</v>
      </c>
      <c r="U324">
        <v>245</v>
      </c>
      <c r="V324">
        <v>1283</v>
      </c>
      <c r="W324">
        <v>1.1299999999999999</v>
      </c>
      <c r="X324">
        <v>0.59</v>
      </c>
      <c r="Y324">
        <v>26</v>
      </c>
      <c r="Z324" t="s">
        <v>35</v>
      </c>
      <c r="AA324" s="1">
        <v>32753</v>
      </c>
      <c r="AB324" t="s">
        <v>132</v>
      </c>
      <c r="AC324">
        <v>3</v>
      </c>
      <c r="AD324">
        <v>205</v>
      </c>
      <c r="AE324" t="s">
        <v>20</v>
      </c>
      <c r="AF324" t="s">
        <v>38</v>
      </c>
      <c r="AG324">
        <v>110.25</v>
      </c>
      <c r="AH324">
        <v>26.234384299999999</v>
      </c>
    </row>
    <row r="325" spans="1:34" x14ac:dyDescent="0.2">
      <c r="A325" t="s">
        <v>518</v>
      </c>
      <c r="B325">
        <v>76</v>
      </c>
      <c r="C325">
        <v>1207</v>
      </c>
      <c r="D325">
        <v>791</v>
      </c>
      <c r="E325">
        <v>318</v>
      </c>
      <c r="F325">
        <v>646</v>
      </c>
      <c r="G325">
        <v>49.2</v>
      </c>
      <c r="H325">
        <v>5</v>
      </c>
      <c r="I325">
        <v>18</v>
      </c>
      <c r="J325">
        <v>27.8</v>
      </c>
      <c r="K325">
        <v>150</v>
      </c>
      <c r="L325">
        <v>178</v>
      </c>
      <c r="M325">
        <v>84.3</v>
      </c>
      <c r="N325">
        <v>109</v>
      </c>
      <c r="O325">
        <v>216</v>
      </c>
      <c r="P325">
        <v>325</v>
      </c>
      <c r="Q325">
        <v>72</v>
      </c>
      <c r="R325">
        <v>20</v>
      </c>
      <c r="S325">
        <v>34</v>
      </c>
      <c r="T325">
        <v>82</v>
      </c>
      <c r="U325">
        <v>189</v>
      </c>
      <c r="V325">
        <v>804</v>
      </c>
      <c r="W325">
        <v>0.88</v>
      </c>
      <c r="X325">
        <v>0.24</v>
      </c>
      <c r="Y325">
        <v>28</v>
      </c>
      <c r="Z325" t="s">
        <v>35</v>
      </c>
      <c r="AA325" s="1">
        <v>31993</v>
      </c>
      <c r="AB325" t="s">
        <v>51</v>
      </c>
      <c r="AC325">
        <v>6</v>
      </c>
      <c r="AD325">
        <v>205</v>
      </c>
      <c r="AE325" t="s">
        <v>52</v>
      </c>
      <c r="AF325" t="s">
        <v>92</v>
      </c>
      <c r="AG325">
        <v>114.75</v>
      </c>
      <c r="AH325">
        <v>27.30517549</v>
      </c>
    </row>
    <row r="326" spans="1:34" x14ac:dyDescent="0.2">
      <c r="A326" t="s">
        <v>519</v>
      </c>
      <c r="B326">
        <v>32</v>
      </c>
      <c r="C326">
        <v>352</v>
      </c>
      <c r="D326">
        <v>106</v>
      </c>
      <c r="E326">
        <v>24</v>
      </c>
      <c r="F326">
        <v>91</v>
      </c>
      <c r="G326">
        <v>26.4</v>
      </c>
      <c r="H326">
        <v>10</v>
      </c>
      <c r="I326">
        <v>43</v>
      </c>
      <c r="J326">
        <v>23.3</v>
      </c>
      <c r="K326">
        <v>48</v>
      </c>
      <c r="L326">
        <v>64</v>
      </c>
      <c r="M326">
        <v>75</v>
      </c>
      <c r="N326">
        <v>10</v>
      </c>
      <c r="O326">
        <v>36</v>
      </c>
      <c r="P326">
        <v>46</v>
      </c>
      <c r="Q326">
        <v>17</v>
      </c>
      <c r="R326">
        <v>7</v>
      </c>
      <c r="S326">
        <v>1</v>
      </c>
      <c r="T326">
        <v>22</v>
      </c>
      <c r="U326">
        <v>24</v>
      </c>
      <c r="V326">
        <v>72</v>
      </c>
      <c r="W326">
        <v>0.77</v>
      </c>
      <c r="X326">
        <v>0.32</v>
      </c>
    </row>
    <row r="327" spans="1:34" x14ac:dyDescent="0.2">
      <c r="A327" t="s">
        <v>520</v>
      </c>
      <c r="B327">
        <v>78</v>
      </c>
      <c r="C327">
        <v>2035</v>
      </c>
      <c r="D327">
        <v>577</v>
      </c>
      <c r="E327">
        <v>210</v>
      </c>
      <c r="F327">
        <v>495</v>
      </c>
      <c r="G327">
        <v>42.4</v>
      </c>
      <c r="H327">
        <v>95</v>
      </c>
      <c r="I327">
        <v>265</v>
      </c>
      <c r="J327">
        <v>35.799999999999997</v>
      </c>
      <c r="K327">
        <v>62</v>
      </c>
      <c r="L327">
        <v>87</v>
      </c>
      <c r="M327">
        <v>71.3</v>
      </c>
      <c r="N327">
        <v>58</v>
      </c>
      <c r="O327">
        <v>328</v>
      </c>
      <c r="P327">
        <v>386</v>
      </c>
      <c r="Q327">
        <v>100</v>
      </c>
      <c r="R327">
        <v>69</v>
      </c>
      <c r="S327">
        <v>36</v>
      </c>
      <c r="T327">
        <v>60</v>
      </c>
      <c r="U327">
        <v>146</v>
      </c>
      <c r="V327">
        <v>798</v>
      </c>
      <c r="W327">
        <v>1.67</v>
      </c>
      <c r="X327">
        <v>1.1499999999999999</v>
      </c>
      <c r="Y327">
        <v>29</v>
      </c>
      <c r="Z327" t="s">
        <v>35</v>
      </c>
      <c r="AA327" s="1">
        <v>31582</v>
      </c>
      <c r="AB327" t="s">
        <v>156</v>
      </c>
      <c r="AC327">
        <v>9</v>
      </c>
      <c r="AD327">
        <v>202.5</v>
      </c>
      <c r="AE327" t="s">
        <v>20</v>
      </c>
      <c r="AF327" t="s">
        <v>54</v>
      </c>
      <c r="AG327">
        <v>106.65</v>
      </c>
      <c r="AH327">
        <v>26.008230449999999</v>
      </c>
    </row>
    <row r="328" spans="1:34" x14ac:dyDescent="0.2">
      <c r="A328" t="s">
        <v>521</v>
      </c>
      <c r="B328">
        <v>82</v>
      </c>
      <c r="C328">
        <v>1743</v>
      </c>
      <c r="D328">
        <v>717</v>
      </c>
      <c r="E328">
        <v>280</v>
      </c>
      <c r="F328">
        <v>489</v>
      </c>
      <c r="G328">
        <v>57.3</v>
      </c>
      <c r="H328">
        <v>0</v>
      </c>
      <c r="I328">
        <v>3</v>
      </c>
      <c r="J328">
        <v>0</v>
      </c>
      <c r="K328">
        <v>157</v>
      </c>
      <c r="L328">
        <v>317</v>
      </c>
      <c r="M328">
        <v>49.5</v>
      </c>
      <c r="N328">
        <v>175</v>
      </c>
      <c r="O328">
        <v>337</v>
      </c>
      <c r="P328">
        <v>512</v>
      </c>
      <c r="Q328">
        <v>74</v>
      </c>
      <c r="R328">
        <v>65</v>
      </c>
      <c r="S328">
        <v>63</v>
      </c>
      <c r="T328">
        <v>106</v>
      </c>
      <c r="U328">
        <v>207</v>
      </c>
      <c r="V328">
        <v>956</v>
      </c>
      <c r="W328">
        <v>0.7</v>
      </c>
      <c r="X328">
        <v>0.61</v>
      </c>
      <c r="Y328">
        <v>25</v>
      </c>
      <c r="Z328" t="s">
        <v>35</v>
      </c>
      <c r="AA328" s="1">
        <v>32937</v>
      </c>
      <c r="AB328" t="s">
        <v>87</v>
      </c>
      <c r="AC328">
        <v>1</v>
      </c>
      <c r="AD328">
        <v>207.5</v>
      </c>
      <c r="AE328" t="s">
        <v>52</v>
      </c>
      <c r="AF328" t="s">
        <v>57</v>
      </c>
      <c r="AG328">
        <v>110.25</v>
      </c>
      <c r="AH328">
        <v>25.606038609999999</v>
      </c>
    </row>
    <row r="329" spans="1:34" x14ac:dyDescent="0.2">
      <c r="A329" t="s">
        <v>522</v>
      </c>
      <c r="B329">
        <v>76</v>
      </c>
      <c r="C329">
        <v>2271</v>
      </c>
      <c r="D329">
        <v>764</v>
      </c>
      <c r="E329">
        <v>277</v>
      </c>
      <c r="F329">
        <v>624</v>
      </c>
      <c r="G329">
        <v>44.4</v>
      </c>
      <c r="H329">
        <v>136</v>
      </c>
      <c r="I329">
        <v>376</v>
      </c>
      <c r="J329">
        <v>36.200000000000003</v>
      </c>
      <c r="K329">
        <v>74</v>
      </c>
      <c r="L329">
        <v>95</v>
      </c>
      <c r="M329">
        <v>77.900000000000006</v>
      </c>
      <c r="N329">
        <v>51</v>
      </c>
      <c r="O329">
        <v>251</v>
      </c>
      <c r="P329">
        <v>302</v>
      </c>
      <c r="Q329">
        <v>114</v>
      </c>
      <c r="R329">
        <v>67</v>
      </c>
      <c r="S329">
        <v>50</v>
      </c>
      <c r="T329">
        <v>87</v>
      </c>
      <c r="U329">
        <v>240</v>
      </c>
      <c r="V329">
        <v>842</v>
      </c>
      <c r="W329">
        <v>1.31</v>
      </c>
      <c r="X329">
        <v>0.77</v>
      </c>
      <c r="Y329">
        <v>35</v>
      </c>
      <c r="Z329" t="s">
        <v>35</v>
      </c>
      <c r="AA329" s="1">
        <v>29289</v>
      </c>
      <c r="AB329" t="s">
        <v>122</v>
      </c>
      <c r="AC329">
        <v>11</v>
      </c>
      <c r="AD329">
        <v>197.5</v>
      </c>
      <c r="AE329" t="s">
        <v>75</v>
      </c>
      <c r="AF329" t="s">
        <v>141</v>
      </c>
      <c r="AG329">
        <v>101.7</v>
      </c>
      <c r="AH329">
        <v>26.072744749999998</v>
      </c>
    </row>
    <row r="330" spans="1:34" x14ac:dyDescent="0.2">
      <c r="A330" t="s">
        <v>523</v>
      </c>
      <c r="B330">
        <v>72</v>
      </c>
      <c r="C330">
        <v>935</v>
      </c>
      <c r="D330">
        <v>264</v>
      </c>
      <c r="E330">
        <v>94</v>
      </c>
      <c r="F330">
        <v>230</v>
      </c>
      <c r="G330">
        <v>40.9</v>
      </c>
      <c r="H330">
        <v>46</v>
      </c>
      <c r="I330">
        <v>126</v>
      </c>
      <c r="J330">
        <v>36.5</v>
      </c>
      <c r="K330">
        <v>30</v>
      </c>
      <c r="L330">
        <v>37</v>
      </c>
      <c r="M330">
        <v>81.099999999999994</v>
      </c>
      <c r="N330">
        <v>29</v>
      </c>
      <c r="O330">
        <v>86</v>
      </c>
      <c r="P330">
        <v>115</v>
      </c>
      <c r="Q330">
        <v>47</v>
      </c>
      <c r="R330">
        <v>10</v>
      </c>
      <c r="S330">
        <v>12</v>
      </c>
      <c r="T330">
        <v>11</v>
      </c>
      <c r="U330">
        <v>65</v>
      </c>
      <c r="V330">
        <v>294</v>
      </c>
      <c r="W330">
        <v>4.2699999999999996</v>
      </c>
      <c r="X330">
        <v>0.91</v>
      </c>
      <c r="Y330">
        <v>35</v>
      </c>
      <c r="Z330" t="s">
        <v>35</v>
      </c>
      <c r="AA330" s="1">
        <v>29316</v>
      </c>
      <c r="AB330" t="s">
        <v>51</v>
      </c>
      <c r="AC330">
        <v>10</v>
      </c>
      <c r="AD330">
        <v>205</v>
      </c>
      <c r="AE330" t="s">
        <v>20</v>
      </c>
      <c r="AF330" t="s">
        <v>120</v>
      </c>
      <c r="AG330">
        <v>105.75</v>
      </c>
      <c r="AH330">
        <v>25.1635931</v>
      </c>
    </row>
    <row r="331" spans="1:34" x14ac:dyDescent="0.2">
      <c r="A331" t="s">
        <v>524</v>
      </c>
      <c r="B331">
        <v>67</v>
      </c>
      <c r="C331">
        <v>1380</v>
      </c>
      <c r="D331">
        <v>319</v>
      </c>
      <c r="E331">
        <v>111</v>
      </c>
      <c r="F331">
        <v>307</v>
      </c>
      <c r="G331">
        <v>36.200000000000003</v>
      </c>
      <c r="H331">
        <v>68</v>
      </c>
      <c r="I331">
        <v>167</v>
      </c>
      <c r="J331">
        <v>40.700000000000003</v>
      </c>
      <c r="K331">
        <v>29</v>
      </c>
      <c r="L331">
        <v>38</v>
      </c>
      <c r="M331">
        <v>76.3</v>
      </c>
      <c r="N331">
        <v>37</v>
      </c>
      <c r="O331">
        <v>89</v>
      </c>
      <c r="P331">
        <v>126</v>
      </c>
      <c r="Q331">
        <v>204</v>
      </c>
      <c r="R331">
        <v>24</v>
      </c>
      <c r="S331">
        <v>2</v>
      </c>
      <c r="T331">
        <v>61</v>
      </c>
      <c r="U331">
        <v>152</v>
      </c>
      <c r="V331">
        <v>409</v>
      </c>
      <c r="W331">
        <v>3.34</v>
      </c>
      <c r="X331">
        <v>0.39</v>
      </c>
      <c r="Y331">
        <v>25</v>
      </c>
      <c r="Z331" t="s">
        <v>102</v>
      </c>
      <c r="AA331" s="1">
        <v>33124</v>
      </c>
      <c r="AB331" t="s">
        <v>525</v>
      </c>
      <c r="AC331">
        <v>1</v>
      </c>
      <c r="AD331">
        <v>190</v>
      </c>
      <c r="AE331" t="s">
        <v>56</v>
      </c>
      <c r="AF331" t="s">
        <v>63</v>
      </c>
      <c r="AG331">
        <v>89.1</v>
      </c>
      <c r="AH331">
        <v>24.681440439999999</v>
      </c>
    </row>
    <row r="332" spans="1:34" x14ac:dyDescent="0.2">
      <c r="A332" t="s">
        <v>526</v>
      </c>
      <c r="B332">
        <v>45</v>
      </c>
      <c r="C332">
        <v>674</v>
      </c>
      <c r="D332">
        <v>158</v>
      </c>
      <c r="E332">
        <v>63</v>
      </c>
      <c r="F332">
        <v>158</v>
      </c>
      <c r="G332">
        <v>39.9</v>
      </c>
      <c r="H332">
        <v>10</v>
      </c>
      <c r="I332">
        <v>56</v>
      </c>
      <c r="J332">
        <v>17.899999999999999</v>
      </c>
      <c r="K332">
        <v>22</v>
      </c>
      <c r="L332">
        <v>41</v>
      </c>
      <c r="M332">
        <v>53.7</v>
      </c>
      <c r="N332">
        <v>38</v>
      </c>
      <c r="O332">
        <v>68</v>
      </c>
      <c r="P332">
        <v>106</v>
      </c>
      <c r="Q332">
        <v>25</v>
      </c>
      <c r="R332">
        <v>32</v>
      </c>
      <c r="S332">
        <v>9</v>
      </c>
      <c r="T332">
        <v>27</v>
      </c>
      <c r="U332">
        <v>66</v>
      </c>
      <c r="V332">
        <v>189</v>
      </c>
      <c r="W332">
        <v>0.93</v>
      </c>
      <c r="X332">
        <v>1.19</v>
      </c>
      <c r="Y332">
        <v>22</v>
      </c>
      <c r="Z332" t="s">
        <v>35</v>
      </c>
      <c r="AA332" s="1">
        <v>34100</v>
      </c>
      <c r="AB332" t="s">
        <v>527</v>
      </c>
      <c r="AC332">
        <v>2</v>
      </c>
      <c r="AD332">
        <v>202.5</v>
      </c>
      <c r="AE332" t="s">
        <v>75</v>
      </c>
      <c r="AF332" t="s">
        <v>45</v>
      </c>
      <c r="AG332">
        <v>96.75</v>
      </c>
      <c r="AH332">
        <v>23.593964329999999</v>
      </c>
    </row>
    <row r="333" spans="1:34" x14ac:dyDescent="0.2">
      <c r="A333" t="s">
        <v>528</v>
      </c>
      <c r="B333">
        <v>55</v>
      </c>
      <c r="C333">
        <v>847</v>
      </c>
      <c r="D333">
        <v>327</v>
      </c>
      <c r="E333">
        <v>125</v>
      </c>
      <c r="F333">
        <v>245</v>
      </c>
      <c r="G333">
        <v>51</v>
      </c>
      <c r="H333">
        <v>47</v>
      </c>
      <c r="I333">
        <v>112</v>
      </c>
      <c r="J333">
        <v>42</v>
      </c>
      <c r="K333">
        <v>30</v>
      </c>
      <c r="L333">
        <v>32</v>
      </c>
      <c r="M333">
        <v>93.8</v>
      </c>
      <c r="N333">
        <v>46</v>
      </c>
      <c r="O333">
        <v>204</v>
      </c>
      <c r="P333">
        <v>250</v>
      </c>
      <c r="Q333">
        <v>32</v>
      </c>
      <c r="R333">
        <v>10</v>
      </c>
      <c r="S333">
        <v>14</v>
      </c>
      <c r="T333">
        <v>39</v>
      </c>
      <c r="U333">
        <v>113</v>
      </c>
      <c r="V333">
        <v>472</v>
      </c>
      <c r="W333">
        <v>0.82</v>
      </c>
      <c r="X333">
        <v>0.26</v>
      </c>
      <c r="Y333">
        <v>23</v>
      </c>
      <c r="Z333" t="s">
        <v>35</v>
      </c>
      <c r="AA333" s="1">
        <v>33661</v>
      </c>
      <c r="AB333" t="s">
        <v>529</v>
      </c>
      <c r="AC333">
        <v>2</v>
      </c>
      <c r="AD333">
        <v>212.5</v>
      </c>
      <c r="AE333" t="s">
        <v>52</v>
      </c>
      <c r="AF333" t="s">
        <v>79</v>
      </c>
      <c r="AG333">
        <v>110.25</v>
      </c>
      <c r="AH333">
        <v>24.415224909999999</v>
      </c>
    </row>
    <row r="334" spans="1:34" x14ac:dyDescent="0.2">
      <c r="A334" t="s">
        <v>530</v>
      </c>
      <c r="B334">
        <v>24</v>
      </c>
      <c r="C334">
        <v>505</v>
      </c>
      <c r="D334">
        <v>212</v>
      </c>
      <c r="E334">
        <v>92</v>
      </c>
      <c r="F334">
        <v>212</v>
      </c>
      <c r="G334">
        <v>43.4</v>
      </c>
      <c r="H334">
        <v>8</v>
      </c>
      <c r="I334">
        <v>34</v>
      </c>
      <c r="J334">
        <v>23.5</v>
      </c>
      <c r="K334">
        <v>20</v>
      </c>
      <c r="L334">
        <v>26</v>
      </c>
      <c r="M334">
        <v>76.900000000000006</v>
      </c>
      <c r="N334">
        <v>12</v>
      </c>
      <c r="O334">
        <v>77</v>
      </c>
      <c r="P334">
        <v>89</v>
      </c>
      <c r="Q334">
        <v>32</v>
      </c>
      <c r="R334">
        <v>15</v>
      </c>
      <c r="S334">
        <v>13</v>
      </c>
      <c r="T334">
        <v>37</v>
      </c>
      <c r="U334">
        <v>66</v>
      </c>
      <c r="V334">
        <v>198</v>
      </c>
      <c r="W334">
        <v>0.87</v>
      </c>
      <c r="X334">
        <v>0.41</v>
      </c>
      <c r="Y334">
        <v>26</v>
      </c>
      <c r="Z334" t="s">
        <v>35</v>
      </c>
      <c r="AA334" s="1">
        <v>32517</v>
      </c>
      <c r="AB334" t="s">
        <v>177</v>
      </c>
      <c r="AC334">
        <v>6</v>
      </c>
      <c r="AD334">
        <v>202.5</v>
      </c>
      <c r="AE334" t="s">
        <v>75</v>
      </c>
      <c r="AF334" t="s">
        <v>88</v>
      </c>
      <c r="AG334">
        <v>105.75</v>
      </c>
      <c r="AH334">
        <v>25.78875171</v>
      </c>
    </row>
    <row r="335" spans="1:34" x14ac:dyDescent="0.2">
      <c r="A335" t="s">
        <v>531</v>
      </c>
      <c r="B335">
        <v>66</v>
      </c>
      <c r="C335">
        <v>2150</v>
      </c>
      <c r="D335">
        <v>966</v>
      </c>
      <c r="E335">
        <v>364</v>
      </c>
      <c r="F335">
        <v>919</v>
      </c>
      <c r="G335">
        <v>39.6</v>
      </c>
      <c r="H335">
        <v>36</v>
      </c>
      <c r="I335">
        <v>153</v>
      </c>
      <c r="J335">
        <v>23.5</v>
      </c>
      <c r="K335">
        <v>202</v>
      </c>
      <c r="L335">
        <v>291</v>
      </c>
      <c r="M335">
        <v>69.400000000000006</v>
      </c>
      <c r="N335">
        <v>64</v>
      </c>
      <c r="O335">
        <v>289</v>
      </c>
      <c r="P335">
        <v>353</v>
      </c>
      <c r="Q335">
        <v>442</v>
      </c>
      <c r="R335">
        <v>111</v>
      </c>
      <c r="S335">
        <v>30</v>
      </c>
      <c r="T335">
        <v>253</v>
      </c>
      <c r="U335">
        <v>167</v>
      </c>
      <c r="V335">
        <v>1005</v>
      </c>
      <c r="W335">
        <v>1.75</v>
      </c>
      <c r="X335">
        <v>0.44</v>
      </c>
      <c r="Y335">
        <v>24</v>
      </c>
      <c r="Z335" t="s">
        <v>35</v>
      </c>
      <c r="AA335" s="1">
        <v>33521</v>
      </c>
      <c r="AB335" t="s">
        <v>116</v>
      </c>
      <c r="AC335">
        <v>1</v>
      </c>
      <c r="AD335">
        <v>195</v>
      </c>
      <c r="AE335" t="s">
        <v>37</v>
      </c>
      <c r="AF335" t="s">
        <v>151</v>
      </c>
      <c r="AG335">
        <v>85.5</v>
      </c>
      <c r="AH335">
        <v>22.4852071</v>
      </c>
    </row>
    <row r="336" spans="1:34" x14ac:dyDescent="0.2">
      <c r="A336" t="s">
        <v>532</v>
      </c>
      <c r="B336">
        <v>55</v>
      </c>
      <c r="C336">
        <v>1587</v>
      </c>
      <c r="D336">
        <v>598</v>
      </c>
      <c r="E336">
        <v>224</v>
      </c>
      <c r="F336">
        <v>482</v>
      </c>
      <c r="G336">
        <v>46.5</v>
      </c>
      <c r="H336">
        <v>0</v>
      </c>
      <c r="I336">
        <v>0</v>
      </c>
      <c r="J336">
        <v>0</v>
      </c>
      <c r="K336">
        <v>150</v>
      </c>
      <c r="L336">
        <v>214</v>
      </c>
      <c r="M336">
        <v>70.099999999999994</v>
      </c>
      <c r="N336">
        <v>109</v>
      </c>
      <c r="O336">
        <v>307</v>
      </c>
      <c r="P336">
        <v>416</v>
      </c>
      <c r="Q336">
        <v>77</v>
      </c>
      <c r="R336">
        <v>30</v>
      </c>
      <c r="S336">
        <v>38</v>
      </c>
      <c r="T336">
        <v>63</v>
      </c>
      <c r="U336">
        <v>115</v>
      </c>
      <c r="V336">
        <v>774</v>
      </c>
      <c r="W336">
        <v>1.22</v>
      </c>
      <c r="X336">
        <v>0.48</v>
      </c>
      <c r="Y336">
        <v>22</v>
      </c>
      <c r="Z336" t="s">
        <v>35</v>
      </c>
      <c r="AA336" s="1">
        <v>34238</v>
      </c>
      <c r="AB336" t="s">
        <v>110</v>
      </c>
      <c r="AC336">
        <v>2</v>
      </c>
      <c r="AD336">
        <v>197.5</v>
      </c>
      <c r="AE336" t="s">
        <v>75</v>
      </c>
      <c r="AF336" t="s">
        <v>54</v>
      </c>
      <c r="AG336">
        <v>104.4</v>
      </c>
      <c r="AH336">
        <v>26.764941520000001</v>
      </c>
    </row>
    <row r="337" spans="1:34" x14ac:dyDescent="0.2">
      <c r="A337" t="s">
        <v>533</v>
      </c>
      <c r="B337">
        <v>70</v>
      </c>
      <c r="C337">
        <v>2225</v>
      </c>
      <c r="D337">
        <v>1107</v>
      </c>
      <c r="E337">
        <v>393</v>
      </c>
      <c r="F337">
        <v>882</v>
      </c>
      <c r="G337">
        <v>44.6</v>
      </c>
      <c r="H337">
        <v>107</v>
      </c>
      <c r="I337">
        <v>277</v>
      </c>
      <c r="J337">
        <v>38.6</v>
      </c>
      <c r="K337">
        <v>214</v>
      </c>
      <c r="L337">
        <v>249</v>
      </c>
      <c r="M337">
        <v>85.9</v>
      </c>
      <c r="N337">
        <v>29</v>
      </c>
      <c r="O337">
        <v>180</v>
      </c>
      <c r="P337">
        <v>209</v>
      </c>
      <c r="Q337">
        <v>375</v>
      </c>
      <c r="R337">
        <v>89</v>
      </c>
      <c r="S337">
        <v>14</v>
      </c>
      <c r="T337">
        <v>156</v>
      </c>
      <c r="U337">
        <v>139</v>
      </c>
      <c r="V337">
        <v>1114</v>
      </c>
      <c r="W337">
        <v>2.4</v>
      </c>
      <c r="X337">
        <v>0.56999999999999995</v>
      </c>
      <c r="Y337">
        <v>28</v>
      </c>
      <c r="Z337" t="s">
        <v>35</v>
      </c>
      <c r="AA337" s="1">
        <v>32061</v>
      </c>
      <c r="AB337" t="s">
        <v>373</v>
      </c>
      <c r="AC337">
        <v>7</v>
      </c>
      <c r="AD337">
        <v>182.5</v>
      </c>
      <c r="AE337" t="s">
        <v>37</v>
      </c>
      <c r="AF337" t="s">
        <v>210</v>
      </c>
      <c r="AG337">
        <v>78.75</v>
      </c>
      <c r="AH337">
        <v>23.644210919999999</v>
      </c>
    </row>
    <row r="338" spans="1:34" x14ac:dyDescent="0.2">
      <c r="A338" t="s">
        <v>534</v>
      </c>
      <c r="B338">
        <v>63</v>
      </c>
      <c r="C338">
        <v>1838</v>
      </c>
      <c r="D338">
        <v>595</v>
      </c>
      <c r="E338">
        <v>209</v>
      </c>
      <c r="F338">
        <v>481</v>
      </c>
      <c r="G338">
        <v>43.5</v>
      </c>
      <c r="H338">
        <v>107</v>
      </c>
      <c r="I338">
        <v>263</v>
      </c>
      <c r="J338">
        <v>40.700000000000003</v>
      </c>
      <c r="K338">
        <v>70</v>
      </c>
      <c r="L338">
        <v>87</v>
      </c>
      <c r="M338">
        <v>80.5</v>
      </c>
      <c r="N338">
        <v>28</v>
      </c>
      <c r="O338">
        <v>220</v>
      </c>
      <c r="P338">
        <v>248</v>
      </c>
      <c r="Q338">
        <v>114</v>
      </c>
      <c r="R338">
        <v>39</v>
      </c>
      <c r="S338">
        <v>21</v>
      </c>
      <c r="T338">
        <v>60</v>
      </c>
      <c r="U338">
        <v>123</v>
      </c>
      <c r="V338">
        <v>668</v>
      </c>
      <c r="W338">
        <v>1.9</v>
      </c>
      <c r="X338">
        <v>0.65</v>
      </c>
      <c r="Y338">
        <v>35</v>
      </c>
      <c r="Z338" t="s">
        <v>35</v>
      </c>
      <c r="AA338" s="1">
        <v>29479</v>
      </c>
      <c r="AB338" t="s">
        <v>87</v>
      </c>
      <c r="AC338">
        <v>12</v>
      </c>
      <c r="AD338">
        <v>202.5</v>
      </c>
      <c r="AE338" t="s">
        <v>75</v>
      </c>
      <c r="AF338" t="s">
        <v>41</v>
      </c>
      <c r="AG338">
        <v>103.5</v>
      </c>
      <c r="AH338">
        <v>25.240054870000002</v>
      </c>
    </row>
    <row r="339" spans="1:34" x14ac:dyDescent="0.2">
      <c r="A339" t="s">
        <v>535</v>
      </c>
      <c r="B339">
        <v>52</v>
      </c>
      <c r="C339">
        <v>701</v>
      </c>
      <c r="D339">
        <v>109</v>
      </c>
      <c r="E339">
        <v>37</v>
      </c>
      <c r="F339">
        <v>114</v>
      </c>
      <c r="G339">
        <v>32.5</v>
      </c>
      <c r="H339">
        <v>32</v>
      </c>
      <c r="I339">
        <v>98</v>
      </c>
      <c r="J339">
        <v>32.700000000000003</v>
      </c>
      <c r="K339">
        <v>3</v>
      </c>
      <c r="L339">
        <v>4</v>
      </c>
      <c r="M339">
        <v>75</v>
      </c>
      <c r="N339">
        <v>4</v>
      </c>
      <c r="O339">
        <v>87</v>
      </c>
      <c r="P339">
        <v>91</v>
      </c>
      <c r="Q339">
        <v>46</v>
      </c>
      <c r="R339">
        <v>14</v>
      </c>
      <c r="S339">
        <v>4</v>
      </c>
      <c r="T339">
        <v>23</v>
      </c>
      <c r="U339">
        <v>74</v>
      </c>
      <c r="V339">
        <v>163</v>
      </c>
      <c r="W339">
        <v>2</v>
      </c>
      <c r="X339">
        <v>0.61</v>
      </c>
      <c r="Y339">
        <v>35</v>
      </c>
      <c r="Z339" t="s">
        <v>35</v>
      </c>
      <c r="AA339" s="1">
        <v>29270</v>
      </c>
      <c r="AB339" t="s">
        <v>51</v>
      </c>
      <c r="AC339">
        <v>14</v>
      </c>
      <c r="AD339">
        <v>200</v>
      </c>
      <c r="AE339" t="s">
        <v>75</v>
      </c>
      <c r="AF339" t="s">
        <v>63</v>
      </c>
      <c r="AG339">
        <v>98.1</v>
      </c>
      <c r="AH339">
        <v>24.524999999999999</v>
      </c>
    </row>
    <row r="340" spans="1:34" x14ac:dyDescent="0.2">
      <c r="A340" t="s">
        <v>536</v>
      </c>
      <c r="B340">
        <v>40</v>
      </c>
      <c r="C340">
        <v>502</v>
      </c>
      <c r="D340">
        <v>197</v>
      </c>
      <c r="E340">
        <v>83</v>
      </c>
      <c r="F340">
        <v>151</v>
      </c>
      <c r="G340">
        <v>55</v>
      </c>
      <c r="H340">
        <v>9</v>
      </c>
      <c r="I340">
        <v>22</v>
      </c>
      <c r="J340">
        <v>40.9</v>
      </c>
      <c r="K340">
        <v>22</v>
      </c>
      <c r="L340">
        <v>25</v>
      </c>
      <c r="M340">
        <v>88</v>
      </c>
      <c r="N340">
        <v>52</v>
      </c>
      <c r="O340">
        <v>67</v>
      </c>
      <c r="P340">
        <v>119</v>
      </c>
      <c r="Q340">
        <v>25</v>
      </c>
      <c r="R340">
        <v>16</v>
      </c>
      <c r="S340">
        <v>19</v>
      </c>
      <c r="T340">
        <v>21</v>
      </c>
      <c r="U340">
        <v>52</v>
      </c>
      <c r="V340">
        <v>284</v>
      </c>
      <c r="W340">
        <v>1.19</v>
      </c>
      <c r="X340">
        <v>0.76</v>
      </c>
      <c r="Y340">
        <v>24</v>
      </c>
      <c r="Z340" t="s">
        <v>35</v>
      </c>
      <c r="AA340" s="1">
        <v>33420</v>
      </c>
      <c r="AB340" t="s">
        <v>537</v>
      </c>
      <c r="AC340">
        <v>1</v>
      </c>
      <c r="AD340">
        <v>207.5</v>
      </c>
      <c r="AE340" t="s">
        <v>20</v>
      </c>
      <c r="AF340" t="s">
        <v>48</v>
      </c>
      <c r="AG340">
        <v>108</v>
      </c>
      <c r="AH340">
        <v>25.083466399999999</v>
      </c>
    </row>
    <row r="341" spans="1:34" x14ac:dyDescent="0.2">
      <c r="A341" t="s">
        <v>538</v>
      </c>
      <c r="B341">
        <v>68</v>
      </c>
      <c r="C341">
        <v>1123</v>
      </c>
      <c r="D341">
        <v>529</v>
      </c>
      <c r="E341">
        <v>201</v>
      </c>
      <c r="F341">
        <v>453</v>
      </c>
      <c r="G341">
        <v>44.4</v>
      </c>
      <c r="H341">
        <v>66</v>
      </c>
      <c r="I341">
        <v>192</v>
      </c>
      <c r="J341">
        <v>34.4</v>
      </c>
      <c r="K341">
        <v>61</v>
      </c>
      <c r="L341">
        <v>77</v>
      </c>
      <c r="M341">
        <v>79.2</v>
      </c>
      <c r="N341">
        <v>45</v>
      </c>
      <c r="O341">
        <v>154</v>
      </c>
      <c r="P341">
        <v>199</v>
      </c>
      <c r="Q341">
        <v>75</v>
      </c>
      <c r="R341">
        <v>25</v>
      </c>
      <c r="S341">
        <v>3</v>
      </c>
      <c r="T341">
        <v>39</v>
      </c>
      <c r="U341">
        <v>83</v>
      </c>
      <c r="V341">
        <v>524</v>
      </c>
      <c r="W341">
        <v>1.92</v>
      </c>
      <c r="X341">
        <v>0.64</v>
      </c>
      <c r="Y341">
        <v>27</v>
      </c>
      <c r="Z341" t="s">
        <v>35</v>
      </c>
      <c r="AA341" s="1">
        <v>32340</v>
      </c>
      <c r="AB341" t="s">
        <v>410</v>
      </c>
      <c r="AC341">
        <v>2</v>
      </c>
      <c r="AD341">
        <v>200</v>
      </c>
      <c r="AE341" t="s">
        <v>20</v>
      </c>
      <c r="AF341" t="s">
        <v>48</v>
      </c>
      <c r="AG341">
        <v>106.65</v>
      </c>
      <c r="AH341">
        <v>26.662500000000001</v>
      </c>
    </row>
    <row r="342" spans="1:34" x14ac:dyDescent="0.2">
      <c r="A342" t="s">
        <v>539</v>
      </c>
      <c r="B342">
        <v>73</v>
      </c>
      <c r="C342">
        <v>1194</v>
      </c>
      <c r="D342">
        <v>294</v>
      </c>
      <c r="E342">
        <v>136</v>
      </c>
      <c r="F342">
        <v>254</v>
      </c>
      <c r="G342">
        <v>53.5</v>
      </c>
      <c r="H342">
        <v>0</v>
      </c>
      <c r="I342">
        <v>0</v>
      </c>
      <c r="J342">
        <v>0</v>
      </c>
      <c r="K342">
        <v>22</v>
      </c>
      <c r="L342">
        <v>46</v>
      </c>
      <c r="M342">
        <v>47.8</v>
      </c>
      <c r="N342">
        <v>112</v>
      </c>
      <c r="O342">
        <v>208</v>
      </c>
      <c r="P342">
        <v>320</v>
      </c>
      <c r="Q342">
        <v>34</v>
      </c>
      <c r="R342">
        <v>41</v>
      </c>
      <c r="S342">
        <v>66</v>
      </c>
      <c r="T342">
        <v>51</v>
      </c>
      <c r="U342">
        <v>111</v>
      </c>
      <c r="V342">
        <v>562</v>
      </c>
      <c r="W342">
        <v>0.67</v>
      </c>
      <c r="X342">
        <v>0.8</v>
      </c>
      <c r="Y342">
        <v>27</v>
      </c>
      <c r="Z342" t="s">
        <v>35</v>
      </c>
      <c r="AA342" s="1">
        <v>32387</v>
      </c>
      <c r="AB342" t="s">
        <v>87</v>
      </c>
      <c r="AC342">
        <v>2</v>
      </c>
      <c r="AD342">
        <v>207.5</v>
      </c>
      <c r="AE342" t="s">
        <v>52</v>
      </c>
      <c r="AF342" t="s">
        <v>38</v>
      </c>
      <c r="AG342">
        <v>112.05</v>
      </c>
      <c r="AH342">
        <v>26.02409639</v>
      </c>
    </row>
    <row r="343" spans="1:34" x14ac:dyDescent="0.2">
      <c r="A343" t="s">
        <v>540</v>
      </c>
      <c r="B343">
        <v>5</v>
      </c>
      <c r="C343">
        <v>23</v>
      </c>
      <c r="D343">
        <v>8</v>
      </c>
      <c r="E343">
        <v>3</v>
      </c>
      <c r="F343">
        <v>8</v>
      </c>
      <c r="G343">
        <v>37.5</v>
      </c>
      <c r="H343">
        <v>0</v>
      </c>
      <c r="I343">
        <v>0</v>
      </c>
      <c r="J343">
        <v>0</v>
      </c>
      <c r="K343">
        <v>2</v>
      </c>
      <c r="L343">
        <v>2</v>
      </c>
      <c r="M343">
        <v>100</v>
      </c>
      <c r="N343">
        <v>2</v>
      </c>
      <c r="O343">
        <v>3</v>
      </c>
      <c r="P343">
        <v>5</v>
      </c>
      <c r="Q343">
        <v>0</v>
      </c>
      <c r="R343">
        <v>1</v>
      </c>
      <c r="S343">
        <v>0</v>
      </c>
      <c r="T343">
        <v>2</v>
      </c>
      <c r="U343">
        <v>8</v>
      </c>
      <c r="V343">
        <v>7</v>
      </c>
      <c r="W343">
        <v>0</v>
      </c>
      <c r="X343">
        <v>0.5</v>
      </c>
    </row>
    <row r="344" spans="1:34" x14ac:dyDescent="0.2">
      <c r="A344" t="s">
        <v>541</v>
      </c>
      <c r="B344">
        <v>40</v>
      </c>
      <c r="C344">
        <v>892</v>
      </c>
      <c r="D344">
        <v>339</v>
      </c>
      <c r="E344">
        <v>122</v>
      </c>
      <c r="F344">
        <v>319</v>
      </c>
      <c r="G344">
        <v>38.200000000000003</v>
      </c>
      <c r="H344">
        <v>62</v>
      </c>
      <c r="I344">
        <v>193</v>
      </c>
      <c r="J344">
        <v>32.1</v>
      </c>
      <c r="K344">
        <v>33</v>
      </c>
      <c r="L344">
        <v>46</v>
      </c>
      <c r="M344">
        <v>71.7</v>
      </c>
      <c r="N344">
        <v>27</v>
      </c>
      <c r="O344">
        <v>167</v>
      </c>
      <c r="P344">
        <v>194</v>
      </c>
      <c r="Q344">
        <v>46</v>
      </c>
      <c r="R344">
        <v>14</v>
      </c>
      <c r="S344">
        <v>16</v>
      </c>
      <c r="T344">
        <v>53</v>
      </c>
      <c r="U344">
        <v>74</v>
      </c>
      <c r="V344">
        <v>346</v>
      </c>
      <c r="W344">
        <v>0.87</v>
      </c>
      <c r="X344">
        <v>0.26</v>
      </c>
    </row>
    <row r="345" spans="1:34" x14ac:dyDescent="0.2">
      <c r="A345" t="s">
        <v>542</v>
      </c>
      <c r="B345">
        <v>32</v>
      </c>
      <c r="C345">
        <v>485</v>
      </c>
      <c r="D345">
        <v>201</v>
      </c>
      <c r="E345">
        <v>88</v>
      </c>
      <c r="F345">
        <v>165</v>
      </c>
      <c r="G345">
        <v>53.3</v>
      </c>
      <c r="H345">
        <v>0</v>
      </c>
      <c r="I345">
        <v>2</v>
      </c>
      <c r="J345">
        <v>0</v>
      </c>
      <c r="K345">
        <v>25</v>
      </c>
      <c r="L345">
        <v>40</v>
      </c>
      <c r="M345">
        <v>62.5</v>
      </c>
      <c r="N345">
        <v>53</v>
      </c>
      <c r="O345">
        <v>112</v>
      </c>
      <c r="P345">
        <v>165</v>
      </c>
      <c r="Q345">
        <v>14</v>
      </c>
      <c r="R345">
        <v>16</v>
      </c>
      <c r="S345">
        <v>16</v>
      </c>
      <c r="T345">
        <v>31</v>
      </c>
      <c r="U345">
        <v>72</v>
      </c>
      <c r="V345">
        <v>289</v>
      </c>
      <c r="W345">
        <v>0.45</v>
      </c>
      <c r="X345">
        <v>0.52</v>
      </c>
      <c r="Y345">
        <v>23</v>
      </c>
      <c r="Z345" t="s">
        <v>35</v>
      </c>
      <c r="AA345" s="1">
        <v>33761</v>
      </c>
      <c r="AB345" t="s">
        <v>226</v>
      </c>
      <c r="AC345" t="s">
        <v>44</v>
      </c>
      <c r="AD345">
        <v>205</v>
      </c>
      <c r="AE345" t="s">
        <v>20</v>
      </c>
      <c r="AF345" t="s">
        <v>97</v>
      </c>
      <c r="AG345">
        <v>114.75</v>
      </c>
      <c r="AH345">
        <v>27.30517549</v>
      </c>
    </row>
    <row r="346" spans="1:34" x14ac:dyDescent="0.2">
      <c r="A346" t="s">
        <v>543</v>
      </c>
      <c r="B346">
        <v>68</v>
      </c>
      <c r="C346">
        <v>1980</v>
      </c>
      <c r="D346">
        <v>964</v>
      </c>
      <c r="E346">
        <v>341</v>
      </c>
      <c r="F346">
        <v>860</v>
      </c>
      <c r="G346">
        <v>39.700000000000003</v>
      </c>
      <c r="H346">
        <v>119</v>
      </c>
      <c r="I346">
        <v>348</v>
      </c>
      <c r="J346">
        <v>34.200000000000003</v>
      </c>
      <c r="K346">
        <v>163</v>
      </c>
      <c r="L346">
        <v>187</v>
      </c>
      <c r="M346">
        <v>87.2</v>
      </c>
      <c r="N346">
        <v>22</v>
      </c>
      <c r="O346">
        <v>152</v>
      </c>
      <c r="P346">
        <v>174</v>
      </c>
      <c r="Q346">
        <v>424</v>
      </c>
      <c r="R346">
        <v>46</v>
      </c>
      <c r="S346">
        <v>14</v>
      </c>
      <c r="T346">
        <v>172</v>
      </c>
      <c r="U346">
        <v>162</v>
      </c>
      <c r="V346">
        <v>907</v>
      </c>
      <c r="W346">
        <v>2.4700000000000002</v>
      </c>
      <c r="X346">
        <v>0.27</v>
      </c>
      <c r="Y346">
        <v>33</v>
      </c>
      <c r="Z346" t="s">
        <v>35</v>
      </c>
      <c r="AA346" s="1">
        <v>30304</v>
      </c>
      <c r="AB346" t="s">
        <v>81</v>
      </c>
      <c r="AC346">
        <v>11</v>
      </c>
      <c r="AD346">
        <v>182.5</v>
      </c>
      <c r="AE346" t="s">
        <v>37</v>
      </c>
      <c r="AF346" t="s">
        <v>54</v>
      </c>
      <c r="AG346">
        <v>89.1</v>
      </c>
      <c r="AH346">
        <v>26.751735790000001</v>
      </c>
    </row>
    <row r="347" spans="1:34" x14ac:dyDescent="0.2">
      <c r="A347" t="s">
        <v>544</v>
      </c>
      <c r="B347">
        <v>80</v>
      </c>
      <c r="C347">
        <v>2699</v>
      </c>
      <c r="D347">
        <v>1513</v>
      </c>
      <c r="E347">
        <v>602</v>
      </c>
      <c r="F347">
        <v>1354</v>
      </c>
      <c r="G347">
        <v>44.5</v>
      </c>
      <c r="H347">
        <v>81</v>
      </c>
      <c r="I347">
        <v>284</v>
      </c>
      <c r="J347">
        <v>28.5</v>
      </c>
      <c r="K347">
        <v>228</v>
      </c>
      <c r="L347">
        <v>303</v>
      </c>
      <c r="M347">
        <v>75.2</v>
      </c>
      <c r="N347">
        <v>34</v>
      </c>
      <c r="O347">
        <v>156</v>
      </c>
      <c r="P347">
        <v>190</v>
      </c>
      <c r="Q347">
        <v>329</v>
      </c>
      <c r="R347">
        <v>148</v>
      </c>
      <c r="S347">
        <v>25</v>
      </c>
      <c r="T347">
        <v>198</v>
      </c>
      <c r="U347">
        <v>197</v>
      </c>
      <c r="V347">
        <v>1180</v>
      </c>
      <c r="W347">
        <v>1.66</v>
      </c>
      <c r="X347">
        <v>0.75</v>
      </c>
      <c r="Y347">
        <v>30</v>
      </c>
      <c r="Z347" t="s">
        <v>35</v>
      </c>
      <c r="AA347" s="1">
        <v>31346</v>
      </c>
      <c r="AC347">
        <v>9</v>
      </c>
      <c r="AD347">
        <v>187.5</v>
      </c>
      <c r="AE347" t="s">
        <v>56</v>
      </c>
      <c r="AF347" t="s">
        <v>76</v>
      </c>
      <c r="AG347">
        <v>83.25</v>
      </c>
      <c r="AH347">
        <v>23.68</v>
      </c>
    </row>
    <row r="348" spans="1:34" x14ac:dyDescent="0.2">
      <c r="A348" t="s">
        <v>545</v>
      </c>
      <c r="B348">
        <v>42</v>
      </c>
      <c r="C348">
        <v>591</v>
      </c>
      <c r="D348">
        <v>238</v>
      </c>
      <c r="E348">
        <v>88</v>
      </c>
      <c r="F348">
        <v>255</v>
      </c>
      <c r="G348">
        <v>34.5</v>
      </c>
      <c r="H348">
        <v>31</v>
      </c>
      <c r="I348">
        <v>112</v>
      </c>
      <c r="J348">
        <v>27.7</v>
      </c>
      <c r="K348">
        <v>31</v>
      </c>
      <c r="L348">
        <v>46</v>
      </c>
      <c r="M348">
        <v>67.400000000000006</v>
      </c>
      <c r="N348">
        <v>17</v>
      </c>
      <c r="O348">
        <v>33</v>
      </c>
      <c r="P348">
        <v>50</v>
      </c>
      <c r="Q348">
        <v>97</v>
      </c>
      <c r="R348">
        <v>20</v>
      </c>
      <c r="S348">
        <v>3</v>
      </c>
      <c r="T348">
        <v>30</v>
      </c>
      <c r="U348">
        <v>76</v>
      </c>
      <c r="V348">
        <v>196</v>
      </c>
      <c r="W348">
        <v>3.23</v>
      </c>
      <c r="X348">
        <v>0.67</v>
      </c>
    </row>
    <row r="349" spans="1:34" x14ac:dyDescent="0.2">
      <c r="A349" t="s">
        <v>546</v>
      </c>
      <c r="B349">
        <v>21</v>
      </c>
      <c r="C349">
        <v>247</v>
      </c>
      <c r="D349">
        <v>42</v>
      </c>
      <c r="E349">
        <v>20</v>
      </c>
      <c r="F349">
        <v>57</v>
      </c>
      <c r="G349">
        <v>35.1</v>
      </c>
      <c r="H349">
        <v>0</v>
      </c>
      <c r="I349">
        <v>7</v>
      </c>
      <c r="J349">
        <v>0</v>
      </c>
      <c r="K349">
        <v>2</v>
      </c>
      <c r="L349">
        <v>6</v>
      </c>
      <c r="M349">
        <v>33.299999999999997</v>
      </c>
      <c r="N349">
        <v>8</v>
      </c>
      <c r="O349">
        <v>26</v>
      </c>
      <c r="P349">
        <v>34</v>
      </c>
      <c r="Q349">
        <v>21</v>
      </c>
      <c r="R349">
        <v>8</v>
      </c>
      <c r="S349">
        <v>2</v>
      </c>
      <c r="T349">
        <v>13</v>
      </c>
      <c r="U349">
        <v>18</v>
      </c>
      <c r="V349">
        <v>53</v>
      </c>
      <c r="W349">
        <v>1.62</v>
      </c>
      <c r="X349">
        <v>0.62</v>
      </c>
    </row>
    <row r="350" spans="1:34" x14ac:dyDescent="0.2">
      <c r="A350" t="s">
        <v>547</v>
      </c>
      <c r="B350">
        <v>23</v>
      </c>
      <c r="C350">
        <v>128</v>
      </c>
      <c r="D350">
        <v>27</v>
      </c>
      <c r="E350">
        <v>13</v>
      </c>
      <c r="F350">
        <v>30</v>
      </c>
      <c r="G350">
        <v>43.3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33.299999999999997</v>
      </c>
      <c r="N350">
        <v>11</v>
      </c>
      <c r="O350">
        <v>27</v>
      </c>
      <c r="P350">
        <v>38</v>
      </c>
      <c r="Q350">
        <v>3</v>
      </c>
      <c r="R350">
        <v>4</v>
      </c>
      <c r="S350">
        <v>5</v>
      </c>
      <c r="T350">
        <v>7</v>
      </c>
      <c r="U350">
        <v>16</v>
      </c>
      <c r="V350">
        <v>51</v>
      </c>
      <c r="W350">
        <v>0.43</v>
      </c>
      <c r="X350">
        <v>0.56999999999999995</v>
      </c>
      <c r="Y350">
        <v>38</v>
      </c>
      <c r="Z350" t="s">
        <v>35</v>
      </c>
      <c r="AA350" s="1">
        <v>28373</v>
      </c>
      <c r="AB350" t="s">
        <v>110</v>
      </c>
      <c r="AC350">
        <v>16</v>
      </c>
      <c r="AD350">
        <v>205</v>
      </c>
      <c r="AE350" t="s">
        <v>52</v>
      </c>
      <c r="AF350" t="s">
        <v>41</v>
      </c>
      <c r="AG350">
        <v>99.45</v>
      </c>
      <c r="AH350">
        <v>23.664485429999999</v>
      </c>
    </row>
    <row r="351" spans="1:34" x14ac:dyDescent="0.2">
      <c r="A351" t="s">
        <v>548</v>
      </c>
      <c r="B351">
        <v>67</v>
      </c>
      <c r="C351">
        <v>1694</v>
      </c>
      <c r="D351">
        <v>737</v>
      </c>
      <c r="E351">
        <v>307</v>
      </c>
      <c r="F351">
        <v>601</v>
      </c>
      <c r="G351">
        <v>51.1</v>
      </c>
      <c r="H351">
        <v>1</v>
      </c>
      <c r="I351">
        <v>5</v>
      </c>
      <c r="J351">
        <v>20</v>
      </c>
      <c r="K351">
        <v>122</v>
      </c>
      <c r="L351">
        <v>202</v>
      </c>
      <c r="M351">
        <v>60.4</v>
      </c>
      <c r="N351">
        <v>84</v>
      </c>
      <c r="O351">
        <v>261</v>
      </c>
      <c r="P351">
        <v>345</v>
      </c>
      <c r="Q351">
        <v>123</v>
      </c>
      <c r="R351">
        <v>66</v>
      </c>
      <c r="S351">
        <v>22</v>
      </c>
      <c r="T351">
        <v>124</v>
      </c>
      <c r="U351">
        <v>180</v>
      </c>
      <c r="V351">
        <v>795</v>
      </c>
      <c r="W351">
        <v>0.99</v>
      </c>
      <c r="X351">
        <v>0.53</v>
      </c>
      <c r="Y351">
        <v>33</v>
      </c>
      <c r="Z351" t="s">
        <v>162</v>
      </c>
      <c r="AA351" s="1">
        <v>30207</v>
      </c>
      <c r="AC351">
        <v>12</v>
      </c>
      <c r="AD351">
        <v>207.5</v>
      </c>
      <c r="AE351" t="s">
        <v>20</v>
      </c>
      <c r="AF351" t="s">
        <v>95</v>
      </c>
      <c r="AG351">
        <v>112.5</v>
      </c>
      <c r="AH351">
        <v>26.12861083</v>
      </c>
    </row>
    <row r="352" spans="1:34" x14ac:dyDescent="0.2">
      <c r="A352" t="s">
        <v>549</v>
      </c>
      <c r="B352">
        <v>75</v>
      </c>
      <c r="C352">
        <v>2311</v>
      </c>
      <c r="D352">
        <v>744</v>
      </c>
      <c r="E352">
        <v>302</v>
      </c>
      <c r="F352">
        <v>653</v>
      </c>
      <c r="G352">
        <v>46.2</v>
      </c>
      <c r="H352">
        <v>0</v>
      </c>
      <c r="I352">
        <v>0</v>
      </c>
      <c r="J352">
        <v>0</v>
      </c>
      <c r="K352">
        <v>140</v>
      </c>
      <c r="L352">
        <v>230</v>
      </c>
      <c r="M352">
        <v>60.9</v>
      </c>
      <c r="N352">
        <v>185</v>
      </c>
      <c r="O352">
        <v>426</v>
      </c>
      <c r="P352">
        <v>611</v>
      </c>
      <c r="Q352">
        <v>128</v>
      </c>
      <c r="R352">
        <v>133</v>
      </c>
      <c r="S352">
        <v>142</v>
      </c>
      <c r="T352">
        <v>146</v>
      </c>
      <c r="U352">
        <v>208</v>
      </c>
      <c r="V352">
        <v>1171</v>
      </c>
      <c r="W352">
        <v>0.88</v>
      </c>
      <c r="X352">
        <v>0.91</v>
      </c>
      <c r="Y352">
        <v>21</v>
      </c>
      <c r="Z352" t="s">
        <v>35</v>
      </c>
      <c r="AA352" s="1">
        <v>34434</v>
      </c>
      <c r="AB352" t="s">
        <v>110</v>
      </c>
      <c r="AC352" t="s">
        <v>44</v>
      </c>
      <c r="AD352">
        <v>207.5</v>
      </c>
      <c r="AE352" t="s">
        <v>52</v>
      </c>
      <c r="AF352" t="s">
        <v>151</v>
      </c>
      <c r="AG352">
        <v>102.6</v>
      </c>
      <c r="AH352">
        <v>23.829293079999999</v>
      </c>
    </row>
    <row r="353" spans="1:34" x14ac:dyDescent="0.2">
      <c r="A353" t="s">
        <v>550</v>
      </c>
      <c r="B353">
        <v>58</v>
      </c>
      <c r="C353">
        <v>838</v>
      </c>
      <c r="D353">
        <v>243</v>
      </c>
      <c r="E353">
        <v>104</v>
      </c>
      <c r="F353">
        <v>247</v>
      </c>
      <c r="G353">
        <v>42.1</v>
      </c>
      <c r="H353">
        <v>11</v>
      </c>
      <c r="I353">
        <v>43</v>
      </c>
      <c r="J353">
        <v>25.6</v>
      </c>
      <c r="K353">
        <v>24</v>
      </c>
      <c r="L353">
        <v>45</v>
      </c>
      <c r="M353">
        <v>53.3</v>
      </c>
      <c r="N353">
        <v>19</v>
      </c>
      <c r="O353">
        <v>87</v>
      </c>
      <c r="P353">
        <v>106</v>
      </c>
      <c r="Q353">
        <v>146</v>
      </c>
      <c r="R353">
        <v>63</v>
      </c>
      <c r="S353">
        <v>5</v>
      </c>
      <c r="T353">
        <v>61</v>
      </c>
      <c r="U353">
        <v>100</v>
      </c>
      <c r="V353">
        <v>338</v>
      </c>
      <c r="W353">
        <v>2.39</v>
      </c>
      <c r="X353">
        <v>1.03</v>
      </c>
      <c r="Y353">
        <v>26</v>
      </c>
      <c r="Z353" t="s">
        <v>35</v>
      </c>
      <c r="AA353" s="1">
        <v>32546</v>
      </c>
      <c r="AB353" t="s">
        <v>51</v>
      </c>
      <c r="AC353">
        <v>1</v>
      </c>
      <c r="AD353">
        <v>195</v>
      </c>
      <c r="AE353" t="s">
        <v>56</v>
      </c>
      <c r="AF353" t="s">
        <v>210</v>
      </c>
      <c r="AG353">
        <v>95.85</v>
      </c>
      <c r="AH353">
        <v>25.20710059</v>
      </c>
    </row>
    <row r="354" spans="1:34" x14ac:dyDescent="0.2">
      <c r="A354" t="s">
        <v>551</v>
      </c>
      <c r="B354">
        <v>66</v>
      </c>
      <c r="C354">
        <v>1101</v>
      </c>
      <c r="D354">
        <v>273</v>
      </c>
      <c r="E354">
        <v>106</v>
      </c>
      <c r="F354">
        <v>253</v>
      </c>
      <c r="G354">
        <v>41.9</v>
      </c>
      <c r="H354">
        <v>16</v>
      </c>
      <c r="I354">
        <v>60</v>
      </c>
      <c r="J354">
        <v>26.7</v>
      </c>
      <c r="K354">
        <v>45</v>
      </c>
      <c r="L354">
        <v>65</v>
      </c>
      <c r="M354">
        <v>69.2</v>
      </c>
      <c r="N354">
        <v>90</v>
      </c>
      <c r="O354">
        <v>160</v>
      </c>
      <c r="P354">
        <v>250</v>
      </c>
      <c r="Q354">
        <v>90</v>
      </c>
      <c r="R354">
        <v>35</v>
      </c>
      <c r="S354">
        <v>25</v>
      </c>
      <c r="T354">
        <v>45</v>
      </c>
      <c r="U354">
        <v>156</v>
      </c>
      <c r="V354">
        <v>461</v>
      </c>
      <c r="W354">
        <v>2</v>
      </c>
      <c r="X354">
        <v>0.78</v>
      </c>
      <c r="Y354">
        <v>35</v>
      </c>
      <c r="Z354" t="s">
        <v>35</v>
      </c>
      <c r="AA354" s="1">
        <v>29520</v>
      </c>
      <c r="AB354" t="s">
        <v>132</v>
      </c>
      <c r="AC354">
        <v>10</v>
      </c>
      <c r="AD354">
        <v>205</v>
      </c>
      <c r="AE354" t="s">
        <v>20</v>
      </c>
      <c r="AF354" t="s">
        <v>97</v>
      </c>
      <c r="AG354">
        <v>114.75</v>
      </c>
      <c r="AH354">
        <v>27.30517549</v>
      </c>
    </row>
    <row r="355" spans="1:34" x14ac:dyDescent="0.2">
      <c r="A355" t="s">
        <v>552</v>
      </c>
      <c r="B355">
        <v>28</v>
      </c>
      <c r="C355">
        <v>262</v>
      </c>
      <c r="D355">
        <v>74</v>
      </c>
      <c r="E355">
        <v>26</v>
      </c>
      <c r="F355">
        <v>75</v>
      </c>
      <c r="G355">
        <v>34.700000000000003</v>
      </c>
      <c r="H355">
        <v>5</v>
      </c>
      <c r="I355">
        <v>21</v>
      </c>
      <c r="J355">
        <v>23.8</v>
      </c>
      <c r="K355">
        <v>17</v>
      </c>
      <c r="L355">
        <v>25</v>
      </c>
      <c r="M355">
        <v>68</v>
      </c>
      <c r="N355">
        <v>13</v>
      </c>
      <c r="O355">
        <v>26</v>
      </c>
      <c r="P355">
        <v>39</v>
      </c>
      <c r="Q355">
        <v>11</v>
      </c>
      <c r="R355">
        <v>7</v>
      </c>
      <c r="S355">
        <v>3</v>
      </c>
      <c r="T355">
        <v>19</v>
      </c>
      <c r="U355">
        <v>34</v>
      </c>
      <c r="V355">
        <v>58</v>
      </c>
      <c r="W355">
        <v>0.57999999999999996</v>
      </c>
      <c r="X355">
        <v>0.37</v>
      </c>
      <c r="Y355">
        <v>23</v>
      </c>
      <c r="Z355" t="s">
        <v>35</v>
      </c>
      <c r="AA355" s="1">
        <v>33960</v>
      </c>
      <c r="AB355" t="s">
        <v>43</v>
      </c>
      <c r="AC355" t="s">
        <v>44</v>
      </c>
      <c r="AD355">
        <v>187.5</v>
      </c>
      <c r="AE355" t="s">
        <v>56</v>
      </c>
      <c r="AF355" t="s">
        <v>201</v>
      </c>
      <c r="AG355">
        <v>90.9</v>
      </c>
      <c r="AH355">
        <v>25.856000000000002</v>
      </c>
    </row>
    <row r="356" spans="1:34" x14ac:dyDescent="0.2">
      <c r="A356" t="s">
        <v>553</v>
      </c>
      <c r="B356">
        <v>42</v>
      </c>
      <c r="C356">
        <v>1000</v>
      </c>
      <c r="D356">
        <v>563</v>
      </c>
      <c r="E356">
        <v>174</v>
      </c>
      <c r="F356">
        <v>476</v>
      </c>
      <c r="G356">
        <v>36.6</v>
      </c>
      <c r="H356">
        <v>83</v>
      </c>
      <c r="I356">
        <v>225</v>
      </c>
      <c r="J356">
        <v>36.9</v>
      </c>
      <c r="K356">
        <v>132</v>
      </c>
      <c r="L356">
        <v>148</v>
      </c>
      <c r="M356">
        <v>89.2</v>
      </c>
      <c r="N356">
        <v>17</v>
      </c>
      <c r="O356">
        <v>79</v>
      </c>
      <c r="P356">
        <v>96</v>
      </c>
      <c r="Q356">
        <v>41</v>
      </c>
      <c r="R356">
        <v>23</v>
      </c>
      <c r="S356">
        <v>11</v>
      </c>
      <c r="T356">
        <v>44</v>
      </c>
      <c r="U356">
        <v>83</v>
      </c>
      <c r="V356">
        <v>372</v>
      </c>
      <c r="W356">
        <v>0.93</v>
      </c>
      <c r="X356">
        <v>0.52</v>
      </c>
    </row>
    <row r="357" spans="1:34" x14ac:dyDescent="0.2">
      <c r="A357" t="s">
        <v>554</v>
      </c>
      <c r="B357">
        <v>71</v>
      </c>
      <c r="C357">
        <v>2380</v>
      </c>
      <c r="D357">
        <v>664</v>
      </c>
      <c r="E357">
        <v>240</v>
      </c>
      <c r="F357">
        <v>600</v>
      </c>
      <c r="G357">
        <v>40</v>
      </c>
      <c r="H357">
        <v>100</v>
      </c>
      <c r="I357">
        <v>309</v>
      </c>
      <c r="J357">
        <v>32.4</v>
      </c>
      <c r="K357">
        <v>84</v>
      </c>
      <c r="L357">
        <v>98</v>
      </c>
      <c r="M357">
        <v>85.7</v>
      </c>
      <c r="N357">
        <v>62</v>
      </c>
      <c r="O357">
        <v>354</v>
      </c>
      <c r="P357">
        <v>416</v>
      </c>
      <c r="Q357">
        <v>341</v>
      </c>
      <c r="R357">
        <v>78</v>
      </c>
      <c r="S357">
        <v>40</v>
      </c>
      <c r="T357">
        <v>132</v>
      </c>
      <c r="U357">
        <v>106</v>
      </c>
      <c r="V357">
        <v>1033</v>
      </c>
      <c r="W357">
        <v>2.58</v>
      </c>
      <c r="X357">
        <v>0.59</v>
      </c>
      <c r="Y357">
        <v>27</v>
      </c>
      <c r="Z357" t="s">
        <v>71</v>
      </c>
      <c r="AA357" s="1">
        <v>32491</v>
      </c>
      <c r="AC357">
        <v>6</v>
      </c>
      <c r="AD357">
        <v>200</v>
      </c>
      <c r="AE357" t="s">
        <v>75</v>
      </c>
      <c r="AF357" t="s">
        <v>79</v>
      </c>
      <c r="AG357">
        <v>90</v>
      </c>
      <c r="AH357">
        <v>22.5</v>
      </c>
    </row>
    <row r="358" spans="1:34" x14ac:dyDescent="0.2">
      <c r="A358" t="s">
        <v>555</v>
      </c>
      <c r="B358">
        <v>73</v>
      </c>
      <c r="C358">
        <v>1127</v>
      </c>
      <c r="D358">
        <v>319</v>
      </c>
      <c r="E358">
        <v>108</v>
      </c>
      <c r="F358">
        <v>296</v>
      </c>
      <c r="G358">
        <v>36.5</v>
      </c>
      <c r="H358">
        <v>48</v>
      </c>
      <c r="I358">
        <v>149</v>
      </c>
      <c r="J358">
        <v>32.200000000000003</v>
      </c>
      <c r="K358">
        <v>55</v>
      </c>
      <c r="L358">
        <v>64</v>
      </c>
      <c r="M358">
        <v>85.9</v>
      </c>
      <c r="N358">
        <v>11</v>
      </c>
      <c r="O358">
        <v>77</v>
      </c>
      <c r="P358">
        <v>88</v>
      </c>
      <c r="Q358">
        <v>67</v>
      </c>
      <c r="R358">
        <v>20</v>
      </c>
      <c r="S358">
        <v>17</v>
      </c>
      <c r="T358">
        <v>40</v>
      </c>
      <c r="U358">
        <v>92</v>
      </c>
      <c r="V358">
        <v>274</v>
      </c>
      <c r="W358">
        <v>1.68</v>
      </c>
      <c r="X358">
        <v>0.5</v>
      </c>
      <c r="Y358">
        <v>22</v>
      </c>
      <c r="Z358" t="s">
        <v>104</v>
      </c>
      <c r="AA358" s="1">
        <v>34249</v>
      </c>
      <c r="AB358" t="s">
        <v>226</v>
      </c>
      <c r="AC358" t="s">
        <v>44</v>
      </c>
      <c r="AD358">
        <v>195</v>
      </c>
      <c r="AE358" t="s">
        <v>56</v>
      </c>
      <c r="AF358" t="s">
        <v>133</v>
      </c>
      <c r="AG358">
        <v>92.25</v>
      </c>
      <c r="AH358">
        <v>24.260355029999999</v>
      </c>
    </row>
    <row r="359" spans="1:34" x14ac:dyDescent="0.2">
      <c r="A359" t="s">
        <v>556</v>
      </c>
      <c r="B359">
        <v>82</v>
      </c>
      <c r="C359">
        <v>1654</v>
      </c>
      <c r="D359">
        <v>833</v>
      </c>
      <c r="E359">
        <v>253</v>
      </c>
      <c r="F359">
        <v>624</v>
      </c>
      <c r="G359">
        <v>40.5</v>
      </c>
      <c r="H359">
        <v>99</v>
      </c>
      <c r="I359">
        <v>313</v>
      </c>
      <c r="J359">
        <v>31.6</v>
      </c>
      <c r="K359">
        <v>228</v>
      </c>
      <c r="L359">
        <v>284</v>
      </c>
      <c r="M359">
        <v>80.3</v>
      </c>
      <c r="N359">
        <v>63</v>
      </c>
      <c r="O359">
        <v>341</v>
      </c>
      <c r="P359">
        <v>404</v>
      </c>
      <c r="Q359">
        <v>97</v>
      </c>
      <c r="R359">
        <v>54</v>
      </c>
      <c r="S359">
        <v>54</v>
      </c>
      <c r="T359">
        <v>89</v>
      </c>
      <c r="U359">
        <v>172</v>
      </c>
      <c r="V359">
        <v>926</v>
      </c>
      <c r="W359">
        <v>1.0900000000000001</v>
      </c>
      <c r="X359">
        <v>0.61</v>
      </c>
      <c r="Y359">
        <v>24</v>
      </c>
      <c r="Z359" t="s">
        <v>557</v>
      </c>
      <c r="AA359" s="1">
        <v>33280</v>
      </c>
      <c r="AC359" t="s">
        <v>44</v>
      </c>
      <c r="AD359">
        <v>205</v>
      </c>
      <c r="AE359" t="s">
        <v>20</v>
      </c>
      <c r="AF359" t="s">
        <v>41</v>
      </c>
      <c r="AG359">
        <v>99</v>
      </c>
      <c r="AH359">
        <v>23.557406310000001</v>
      </c>
    </row>
    <row r="360" spans="1:34" x14ac:dyDescent="0.2">
      <c r="A360" t="s">
        <v>558</v>
      </c>
      <c r="B360">
        <v>31</v>
      </c>
      <c r="C360">
        <v>815</v>
      </c>
      <c r="D360">
        <v>386</v>
      </c>
      <c r="E360">
        <v>139</v>
      </c>
      <c r="F360">
        <v>328</v>
      </c>
      <c r="G360">
        <v>42.4</v>
      </c>
      <c r="H360">
        <v>0</v>
      </c>
      <c r="I360">
        <v>0</v>
      </c>
      <c r="J360">
        <v>0</v>
      </c>
      <c r="K360">
        <v>108</v>
      </c>
      <c r="L360">
        <v>129</v>
      </c>
      <c r="M360">
        <v>83.7</v>
      </c>
      <c r="N360">
        <v>89</v>
      </c>
      <c r="O360">
        <v>145</v>
      </c>
      <c r="P360">
        <v>234</v>
      </c>
      <c r="Q360">
        <v>27</v>
      </c>
      <c r="R360">
        <v>19</v>
      </c>
      <c r="S360">
        <v>12</v>
      </c>
      <c r="T360">
        <v>42</v>
      </c>
      <c r="U360">
        <v>59</v>
      </c>
      <c r="V360">
        <v>426</v>
      </c>
      <c r="W360">
        <v>0.64</v>
      </c>
      <c r="X360">
        <v>0.45</v>
      </c>
    </row>
    <row r="361" spans="1:34" x14ac:dyDescent="0.2">
      <c r="A361" t="s">
        <v>559</v>
      </c>
      <c r="B361">
        <v>74</v>
      </c>
      <c r="C361">
        <v>2529</v>
      </c>
      <c r="D361">
        <v>1428</v>
      </c>
      <c r="E361">
        <v>631</v>
      </c>
      <c r="F361">
        <v>1206</v>
      </c>
      <c r="G361">
        <v>52.3</v>
      </c>
      <c r="H361">
        <v>2</v>
      </c>
      <c r="I361">
        <v>6</v>
      </c>
      <c r="J361">
        <v>33.299999999999997</v>
      </c>
      <c r="K361">
        <v>164</v>
      </c>
      <c r="L361">
        <v>218</v>
      </c>
      <c r="M361">
        <v>75.2</v>
      </c>
      <c r="N361">
        <v>238</v>
      </c>
      <c r="O361">
        <v>572</v>
      </c>
      <c r="P361">
        <v>810</v>
      </c>
      <c r="Q361">
        <v>147</v>
      </c>
      <c r="R361">
        <v>54</v>
      </c>
      <c r="S361">
        <v>54</v>
      </c>
      <c r="T361">
        <v>148</v>
      </c>
      <c r="U361">
        <v>220</v>
      </c>
      <c r="V361">
        <v>1716</v>
      </c>
      <c r="W361">
        <v>0.99</v>
      </c>
      <c r="X361">
        <v>0.37</v>
      </c>
      <c r="Y361">
        <v>25</v>
      </c>
      <c r="Z361" t="s">
        <v>200</v>
      </c>
      <c r="AA361" s="1">
        <v>33170</v>
      </c>
      <c r="AB361" t="s">
        <v>239</v>
      </c>
      <c r="AC361">
        <v>3</v>
      </c>
      <c r="AD361">
        <v>210</v>
      </c>
      <c r="AE361" t="s">
        <v>52</v>
      </c>
      <c r="AF361" t="s">
        <v>45</v>
      </c>
      <c r="AG361">
        <v>117</v>
      </c>
      <c r="AH361">
        <v>26.53061224</v>
      </c>
    </row>
    <row r="362" spans="1:34" x14ac:dyDescent="0.2">
      <c r="A362" t="s">
        <v>560</v>
      </c>
      <c r="B362">
        <v>25</v>
      </c>
      <c r="C362">
        <v>259</v>
      </c>
      <c r="D362">
        <v>83</v>
      </c>
      <c r="E362">
        <v>30</v>
      </c>
      <c r="F362">
        <v>76</v>
      </c>
      <c r="G362">
        <v>39.5</v>
      </c>
      <c r="H362">
        <v>5</v>
      </c>
      <c r="I362">
        <v>13</v>
      </c>
      <c r="J362">
        <v>38.5</v>
      </c>
      <c r="K362">
        <v>18</v>
      </c>
      <c r="L362">
        <v>26</v>
      </c>
      <c r="M362">
        <v>69.2</v>
      </c>
      <c r="N362">
        <v>28</v>
      </c>
      <c r="O362">
        <v>58</v>
      </c>
      <c r="P362">
        <v>86</v>
      </c>
      <c r="Q362">
        <v>4</v>
      </c>
      <c r="R362">
        <v>4</v>
      </c>
      <c r="S362">
        <v>9</v>
      </c>
      <c r="T362">
        <v>11</v>
      </c>
      <c r="U362">
        <v>20</v>
      </c>
      <c r="V362">
        <v>121</v>
      </c>
      <c r="W362">
        <v>0.36</v>
      </c>
      <c r="X362">
        <v>0.36</v>
      </c>
      <c r="Y362">
        <v>20</v>
      </c>
      <c r="Z362" t="s">
        <v>35</v>
      </c>
      <c r="AA362" s="1">
        <v>34935</v>
      </c>
      <c r="AB362" t="s">
        <v>282</v>
      </c>
      <c r="AC362" t="s">
        <v>44</v>
      </c>
      <c r="AD362">
        <v>205</v>
      </c>
      <c r="AE362" t="s">
        <v>20</v>
      </c>
      <c r="AF362" t="s">
        <v>54</v>
      </c>
      <c r="AG362">
        <v>108</v>
      </c>
      <c r="AH362">
        <v>25.698988700000001</v>
      </c>
    </row>
    <row r="363" spans="1:34" x14ac:dyDescent="0.2">
      <c r="A363" t="s">
        <v>561</v>
      </c>
      <c r="B363">
        <v>75</v>
      </c>
      <c r="C363">
        <v>1831</v>
      </c>
      <c r="D363">
        <v>573</v>
      </c>
      <c r="E363">
        <v>230</v>
      </c>
      <c r="F363">
        <v>558</v>
      </c>
      <c r="G363">
        <v>41.2</v>
      </c>
      <c r="H363">
        <v>55</v>
      </c>
      <c r="I363">
        <v>176</v>
      </c>
      <c r="J363">
        <v>31.3</v>
      </c>
      <c r="K363">
        <v>58</v>
      </c>
      <c r="L363">
        <v>81</v>
      </c>
      <c r="M363">
        <v>71.599999999999994</v>
      </c>
      <c r="N363">
        <v>13</v>
      </c>
      <c r="O363">
        <v>146</v>
      </c>
      <c r="P363">
        <v>159</v>
      </c>
      <c r="Q363">
        <v>255</v>
      </c>
      <c r="R363">
        <v>57</v>
      </c>
      <c r="S363">
        <v>15</v>
      </c>
      <c r="T363">
        <v>99</v>
      </c>
      <c r="U363">
        <v>124</v>
      </c>
      <c r="V363">
        <v>609</v>
      </c>
      <c r="W363">
        <v>2.58</v>
      </c>
      <c r="X363">
        <v>0.57999999999999996</v>
      </c>
      <c r="Y363">
        <v>27</v>
      </c>
      <c r="Z363" t="s">
        <v>35</v>
      </c>
      <c r="AA363" s="1">
        <v>32429</v>
      </c>
      <c r="AB363" t="s">
        <v>562</v>
      </c>
      <c r="AC363">
        <v>3</v>
      </c>
      <c r="AD363">
        <v>185</v>
      </c>
      <c r="AE363" t="s">
        <v>37</v>
      </c>
      <c r="AF363" t="s">
        <v>72</v>
      </c>
      <c r="AG363">
        <v>78.75</v>
      </c>
      <c r="AH363">
        <v>23.009495980000001</v>
      </c>
    </row>
    <row r="364" spans="1:34" x14ac:dyDescent="0.2">
      <c r="A364" t="s">
        <v>563</v>
      </c>
      <c r="B364">
        <v>71</v>
      </c>
      <c r="C364">
        <v>1697</v>
      </c>
      <c r="D364">
        <v>806</v>
      </c>
      <c r="E364">
        <v>296</v>
      </c>
      <c r="F364">
        <v>701</v>
      </c>
      <c r="G364">
        <v>42.2</v>
      </c>
      <c r="H364">
        <v>99</v>
      </c>
      <c r="I364">
        <v>277</v>
      </c>
      <c r="J364">
        <v>35.700000000000003</v>
      </c>
      <c r="K364">
        <v>115</v>
      </c>
      <c r="L364">
        <v>139</v>
      </c>
      <c r="M364">
        <v>82.7</v>
      </c>
      <c r="N364">
        <v>30</v>
      </c>
      <c r="O364">
        <v>157</v>
      </c>
      <c r="P364">
        <v>187</v>
      </c>
      <c r="Q364">
        <v>197</v>
      </c>
      <c r="R364">
        <v>57</v>
      </c>
      <c r="S364">
        <v>18</v>
      </c>
      <c r="T364">
        <v>128</v>
      </c>
      <c r="U364">
        <v>165</v>
      </c>
      <c r="V364">
        <v>708</v>
      </c>
      <c r="W364">
        <v>1.54</v>
      </c>
      <c r="X364">
        <v>0.45</v>
      </c>
      <c r="Y364">
        <v>28</v>
      </c>
      <c r="Z364" t="s">
        <v>35</v>
      </c>
      <c r="AA364" s="1">
        <v>32086</v>
      </c>
      <c r="AB364" t="s">
        <v>239</v>
      </c>
      <c r="AC364">
        <v>6</v>
      </c>
      <c r="AD364">
        <v>192.5</v>
      </c>
      <c r="AE364" t="s">
        <v>56</v>
      </c>
      <c r="AF364" t="s">
        <v>287</v>
      </c>
      <c r="AG364">
        <v>94.5</v>
      </c>
      <c r="AH364">
        <v>25.501770960000002</v>
      </c>
    </row>
    <row r="365" spans="1:34" x14ac:dyDescent="0.2">
      <c r="A365" t="s">
        <v>564</v>
      </c>
      <c r="B365">
        <v>16</v>
      </c>
      <c r="C365">
        <v>72</v>
      </c>
      <c r="D365">
        <v>20</v>
      </c>
      <c r="E365">
        <v>8</v>
      </c>
      <c r="F365">
        <v>12</v>
      </c>
      <c r="G365">
        <v>66.7</v>
      </c>
      <c r="H365">
        <v>0</v>
      </c>
      <c r="I365">
        <v>0</v>
      </c>
      <c r="J365">
        <v>0</v>
      </c>
      <c r="K365">
        <v>4</v>
      </c>
      <c r="L365">
        <v>4</v>
      </c>
      <c r="M365">
        <v>100</v>
      </c>
      <c r="N365">
        <v>7</v>
      </c>
      <c r="O365">
        <v>10</v>
      </c>
      <c r="P365">
        <v>17</v>
      </c>
      <c r="Q365">
        <v>6</v>
      </c>
      <c r="R365">
        <v>2</v>
      </c>
      <c r="S365">
        <v>1</v>
      </c>
      <c r="T365">
        <v>5</v>
      </c>
      <c r="U365">
        <v>13</v>
      </c>
      <c r="V365">
        <v>37</v>
      </c>
      <c r="W365">
        <v>1.2</v>
      </c>
      <c r="X365">
        <v>0.4</v>
      </c>
      <c r="Y365">
        <v>25</v>
      </c>
      <c r="Z365" t="s">
        <v>143</v>
      </c>
      <c r="AA365" s="1">
        <v>33009</v>
      </c>
      <c r="AC365">
        <v>1</v>
      </c>
      <c r="AD365">
        <v>212.5</v>
      </c>
      <c r="AE365" t="s">
        <v>52</v>
      </c>
      <c r="AF365" t="s">
        <v>92</v>
      </c>
      <c r="AG365">
        <v>112.95</v>
      </c>
      <c r="AH365">
        <v>25.013148789999999</v>
      </c>
    </row>
    <row r="366" spans="1:34" x14ac:dyDescent="0.2">
      <c r="A366" t="s">
        <v>565</v>
      </c>
      <c r="B366">
        <v>76</v>
      </c>
      <c r="C366">
        <v>1982</v>
      </c>
      <c r="D366">
        <v>557</v>
      </c>
      <c r="E366">
        <v>213</v>
      </c>
      <c r="F366">
        <v>412</v>
      </c>
      <c r="G366">
        <v>51.7</v>
      </c>
      <c r="H366">
        <v>0</v>
      </c>
      <c r="I366">
        <v>0</v>
      </c>
      <c r="J366">
        <v>0</v>
      </c>
      <c r="K366">
        <v>131</v>
      </c>
      <c r="L366">
        <v>225</v>
      </c>
      <c r="M366">
        <v>58.2</v>
      </c>
      <c r="N366">
        <v>244</v>
      </c>
      <c r="O366">
        <v>504</v>
      </c>
      <c r="P366">
        <v>748</v>
      </c>
      <c r="Q366">
        <v>72</v>
      </c>
      <c r="R366">
        <v>29</v>
      </c>
      <c r="S366">
        <v>54</v>
      </c>
      <c r="T366">
        <v>95</v>
      </c>
      <c r="U366">
        <v>144</v>
      </c>
      <c r="V366">
        <v>1072</v>
      </c>
      <c r="W366">
        <v>0.76</v>
      </c>
      <c r="X366">
        <v>0.31</v>
      </c>
      <c r="Y366">
        <v>29</v>
      </c>
      <c r="Z366" t="s">
        <v>286</v>
      </c>
      <c r="AA366" s="1">
        <v>31597</v>
      </c>
      <c r="AC366">
        <v>4</v>
      </c>
      <c r="AD366">
        <v>210</v>
      </c>
      <c r="AE366" t="s">
        <v>52</v>
      </c>
      <c r="AF366" t="s">
        <v>72</v>
      </c>
      <c r="AG366">
        <v>114.75</v>
      </c>
      <c r="AH366">
        <v>26.020408159999999</v>
      </c>
    </row>
    <row r="367" spans="1:34" x14ac:dyDescent="0.2">
      <c r="A367" t="s">
        <v>566</v>
      </c>
      <c r="B367">
        <v>67</v>
      </c>
      <c r="C367">
        <v>1416</v>
      </c>
      <c r="D367">
        <v>593</v>
      </c>
      <c r="E367">
        <v>209</v>
      </c>
      <c r="F367">
        <v>427</v>
      </c>
      <c r="G367">
        <v>48.9</v>
      </c>
      <c r="H367">
        <v>35</v>
      </c>
      <c r="I367">
        <v>87</v>
      </c>
      <c r="J367">
        <v>40.200000000000003</v>
      </c>
      <c r="K367">
        <v>140</v>
      </c>
      <c r="L367">
        <v>191</v>
      </c>
      <c r="M367">
        <v>73.3</v>
      </c>
      <c r="N367">
        <v>54</v>
      </c>
      <c r="O367">
        <v>206</v>
      </c>
      <c r="P367">
        <v>260</v>
      </c>
      <c r="Q367">
        <v>102</v>
      </c>
      <c r="R367">
        <v>31</v>
      </c>
      <c r="S367">
        <v>9</v>
      </c>
      <c r="T367">
        <v>88</v>
      </c>
      <c r="U367">
        <v>107</v>
      </c>
      <c r="V367">
        <v>638</v>
      </c>
      <c r="W367">
        <v>1.1599999999999999</v>
      </c>
      <c r="X367">
        <v>0.35</v>
      </c>
      <c r="Y367">
        <v>27</v>
      </c>
      <c r="Z367" t="s">
        <v>297</v>
      </c>
      <c r="AA367" s="1">
        <v>32316</v>
      </c>
      <c r="AC367">
        <v>5</v>
      </c>
      <c r="AD367">
        <v>202.5</v>
      </c>
      <c r="AE367" t="s">
        <v>75</v>
      </c>
      <c r="AF367" t="s">
        <v>133</v>
      </c>
      <c r="AG367">
        <v>101.25</v>
      </c>
      <c r="AH367">
        <v>24.691358019999999</v>
      </c>
    </row>
    <row r="368" spans="1:34" x14ac:dyDescent="0.2">
      <c r="A368" t="s">
        <v>567</v>
      </c>
      <c r="B368">
        <v>74</v>
      </c>
      <c r="C368">
        <v>1432</v>
      </c>
      <c r="D368">
        <v>445</v>
      </c>
      <c r="E368">
        <v>176</v>
      </c>
      <c r="F368">
        <v>391</v>
      </c>
      <c r="G368">
        <v>45</v>
      </c>
      <c r="H368">
        <v>35</v>
      </c>
      <c r="I368">
        <v>104</v>
      </c>
      <c r="J368">
        <v>33.700000000000003</v>
      </c>
      <c r="K368">
        <v>58</v>
      </c>
      <c r="L368">
        <v>79</v>
      </c>
      <c r="M368">
        <v>73.400000000000006</v>
      </c>
      <c r="N368">
        <v>70</v>
      </c>
      <c r="O368">
        <v>151</v>
      </c>
      <c r="P368">
        <v>221</v>
      </c>
      <c r="Q368">
        <v>65</v>
      </c>
      <c r="R368">
        <v>44</v>
      </c>
      <c r="S368">
        <v>30</v>
      </c>
      <c r="T368">
        <v>52</v>
      </c>
      <c r="U368">
        <v>97</v>
      </c>
      <c r="V368">
        <v>517</v>
      </c>
      <c r="W368">
        <v>1.25</v>
      </c>
      <c r="X368">
        <v>0.85</v>
      </c>
      <c r="Y368">
        <v>22</v>
      </c>
      <c r="Z368" t="s">
        <v>35</v>
      </c>
      <c r="AA368" s="1">
        <v>34123</v>
      </c>
      <c r="AB368" t="s">
        <v>321</v>
      </c>
      <c r="AC368">
        <v>1</v>
      </c>
      <c r="AD368">
        <v>200</v>
      </c>
      <c r="AE368" t="s">
        <v>75</v>
      </c>
      <c r="AF368" t="s">
        <v>95</v>
      </c>
      <c r="AG368">
        <v>89.1</v>
      </c>
      <c r="AH368">
        <v>22.274999999999999</v>
      </c>
    </row>
    <row r="369" spans="1:34" x14ac:dyDescent="0.2">
      <c r="A369" t="s">
        <v>568</v>
      </c>
      <c r="B369">
        <v>67</v>
      </c>
      <c r="C369">
        <v>1197</v>
      </c>
      <c r="D369">
        <v>274</v>
      </c>
      <c r="E369">
        <v>91</v>
      </c>
      <c r="F369">
        <v>228</v>
      </c>
      <c r="G369">
        <v>39.9</v>
      </c>
      <c r="H369">
        <v>57</v>
      </c>
      <c r="I369">
        <v>166</v>
      </c>
      <c r="J369">
        <v>34.299999999999997</v>
      </c>
      <c r="K369">
        <v>35</v>
      </c>
      <c r="L369">
        <v>41</v>
      </c>
      <c r="M369">
        <v>85.4</v>
      </c>
      <c r="N369">
        <v>30</v>
      </c>
      <c r="O369">
        <v>89</v>
      </c>
      <c r="P369">
        <v>119</v>
      </c>
      <c r="Q369">
        <v>171</v>
      </c>
      <c r="R369">
        <v>79</v>
      </c>
      <c r="S369">
        <v>1</v>
      </c>
      <c r="T369">
        <v>62</v>
      </c>
      <c r="U369">
        <v>88</v>
      </c>
      <c r="V369">
        <v>439</v>
      </c>
      <c r="W369">
        <v>2.76</v>
      </c>
      <c r="X369">
        <v>1.27</v>
      </c>
      <c r="Y369">
        <v>38</v>
      </c>
      <c r="Z369" t="s">
        <v>501</v>
      </c>
      <c r="AA369" s="1">
        <v>28262</v>
      </c>
      <c r="AC369">
        <v>2</v>
      </c>
      <c r="AD369">
        <v>187.5</v>
      </c>
      <c r="AE369" t="s">
        <v>37</v>
      </c>
      <c r="AF369" t="s">
        <v>69</v>
      </c>
      <c r="AG369">
        <v>83.25</v>
      </c>
      <c r="AH369">
        <v>23.68</v>
      </c>
    </row>
    <row r="370" spans="1:34" x14ac:dyDescent="0.2">
      <c r="A370" t="s">
        <v>569</v>
      </c>
      <c r="B370">
        <v>56</v>
      </c>
      <c r="C370">
        <v>1727</v>
      </c>
      <c r="D370">
        <v>568</v>
      </c>
      <c r="E370">
        <v>204</v>
      </c>
      <c r="F370">
        <v>532</v>
      </c>
      <c r="G370">
        <v>38.299999999999997</v>
      </c>
      <c r="H370">
        <v>115</v>
      </c>
      <c r="I370">
        <v>323</v>
      </c>
      <c r="J370">
        <v>35.6</v>
      </c>
      <c r="K370">
        <v>45</v>
      </c>
      <c r="L370">
        <v>60</v>
      </c>
      <c r="M370">
        <v>75</v>
      </c>
      <c r="N370">
        <v>67</v>
      </c>
      <c r="O370">
        <v>170</v>
      </c>
      <c r="P370">
        <v>237</v>
      </c>
      <c r="Q370">
        <v>192</v>
      </c>
      <c r="R370">
        <v>59</v>
      </c>
      <c r="S370">
        <v>23</v>
      </c>
      <c r="T370">
        <v>83</v>
      </c>
      <c r="U370">
        <v>182</v>
      </c>
      <c r="V370">
        <v>653</v>
      </c>
      <c r="W370">
        <v>2.31</v>
      </c>
      <c r="X370">
        <v>0.71</v>
      </c>
      <c r="Y370">
        <v>27</v>
      </c>
      <c r="Z370" t="s">
        <v>35</v>
      </c>
      <c r="AA370" s="1">
        <v>32336</v>
      </c>
      <c r="AB370" t="s">
        <v>367</v>
      </c>
      <c r="AC370">
        <v>2</v>
      </c>
      <c r="AD370">
        <v>182.5</v>
      </c>
      <c r="AE370" t="s">
        <v>37</v>
      </c>
      <c r="AF370" t="s">
        <v>201</v>
      </c>
      <c r="AG370">
        <v>83.25</v>
      </c>
      <c r="AH370">
        <v>24.995308690000002</v>
      </c>
    </row>
    <row r="371" spans="1:34" x14ac:dyDescent="0.2">
      <c r="A371" t="s">
        <v>570</v>
      </c>
      <c r="B371">
        <v>4</v>
      </c>
      <c r="C371">
        <v>29</v>
      </c>
      <c r="D371">
        <v>6</v>
      </c>
      <c r="E371">
        <v>3</v>
      </c>
      <c r="F371">
        <v>12</v>
      </c>
      <c r="G371">
        <v>25</v>
      </c>
      <c r="H371">
        <v>0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4</v>
      </c>
      <c r="P371">
        <v>6</v>
      </c>
      <c r="Q371">
        <v>0</v>
      </c>
      <c r="R371">
        <v>1</v>
      </c>
      <c r="S371">
        <v>0</v>
      </c>
      <c r="T371">
        <v>1</v>
      </c>
      <c r="U371">
        <v>6</v>
      </c>
      <c r="V371">
        <v>3</v>
      </c>
      <c r="W371">
        <v>0</v>
      </c>
      <c r="X371">
        <v>1</v>
      </c>
      <c r="Y371">
        <v>27</v>
      </c>
      <c r="Z371" t="s">
        <v>35</v>
      </c>
      <c r="AA371" s="1">
        <v>32297</v>
      </c>
      <c r="AB371" t="s">
        <v>78</v>
      </c>
      <c r="AC371" t="s">
        <v>44</v>
      </c>
      <c r="AD371">
        <v>192.5</v>
      </c>
      <c r="AE371" t="s">
        <v>56</v>
      </c>
      <c r="AF371" t="s">
        <v>60</v>
      </c>
      <c r="AG371">
        <v>94.05</v>
      </c>
      <c r="AH371">
        <v>25.380333950000001</v>
      </c>
    </row>
    <row r="372" spans="1:34" x14ac:dyDescent="0.2">
      <c r="A372" t="s">
        <v>571</v>
      </c>
      <c r="B372">
        <v>81</v>
      </c>
      <c r="C372">
        <v>2156</v>
      </c>
      <c r="D372">
        <v>648</v>
      </c>
      <c r="E372">
        <v>240</v>
      </c>
      <c r="F372">
        <v>535</v>
      </c>
      <c r="G372">
        <v>44.9</v>
      </c>
      <c r="H372">
        <v>105</v>
      </c>
      <c r="I372">
        <v>283</v>
      </c>
      <c r="J372">
        <v>37.1</v>
      </c>
      <c r="K372">
        <v>63</v>
      </c>
      <c r="L372">
        <v>80</v>
      </c>
      <c r="M372">
        <v>78.8</v>
      </c>
      <c r="N372">
        <v>127</v>
      </c>
      <c r="O372">
        <v>306</v>
      </c>
      <c r="P372">
        <v>433</v>
      </c>
      <c r="Q372">
        <v>155</v>
      </c>
      <c r="R372">
        <v>60</v>
      </c>
      <c r="S372">
        <v>44</v>
      </c>
      <c r="T372">
        <v>54</v>
      </c>
      <c r="U372">
        <v>149</v>
      </c>
      <c r="V372">
        <v>974</v>
      </c>
      <c r="W372">
        <v>2.87</v>
      </c>
      <c r="X372">
        <v>1.1100000000000001</v>
      </c>
    </row>
    <row r="373" spans="1:34" x14ac:dyDescent="0.2">
      <c r="A373" t="s">
        <v>572</v>
      </c>
      <c r="B373">
        <v>51</v>
      </c>
      <c r="C373">
        <v>801</v>
      </c>
      <c r="D373">
        <v>351</v>
      </c>
      <c r="E373">
        <v>128</v>
      </c>
      <c r="F373">
        <v>336</v>
      </c>
      <c r="G373">
        <v>38.1</v>
      </c>
      <c r="H373">
        <v>62</v>
      </c>
      <c r="I373">
        <v>182</v>
      </c>
      <c r="J373">
        <v>34.1</v>
      </c>
      <c r="K373">
        <v>33</v>
      </c>
      <c r="L373">
        <v>40</v>
      </c>
      <c r="M373">
        <v>82.5</v>
      </c>
      <c r="N373">
        <v>21</v>
      </c>
      <c r="O373">
        <v>54</v>
      </c>
      <c r="P373">
        <v>75</v>
      </c>
      <c r="Q373">
        <v>87</v>
      </c>
      <c r="R373">
        <v>28</v>
      </c>
      <c r="S373">
        <v>2</v>
      </c>
      <c r="T373">
        <v>35</v>
      </c>
      <c r="U373">
        <v>58</v>
      </c>
      <c r="V373">
        <v>293</v>
      </c>
      <c r="W373">
        <v>2.4900000000000002</v>
      </c>
      <c r="X373">
        <v>0.8</v>
      </c>
      <c r="Y373">
        <v>27</v>
      </c>
      <c r="Z373" t="s">
        <v>102</v>
      </c>
      <c r="AA373" s="1">
        <v>32366</v>
      </c>
      <c r="AB373" t="s">
        <v>525</v>
      </c>
      <c r="AC373">
        <v>5</v>
      </c>
      <c r="AD373">
        <v>180</v>
      </c>
      <c r="AE373" t="s">
        <v>37</v>
      </c>
      <c r="AF373" t="s">
        <v>120</v>
      </c>
      <c r="AG373">
        <v>83.25</v>
      </c>
      <c r="AH373">
        <v>25.694444440000002</v>
      </c>
    </row>
    <row r="374" spans="1:34" x14ac:dyDescent="0.2">
      <c r="A374" t="s">
        <v>573</v>
      </c>
      <c r="B374">
        <v>78</v>
      </c>
      <c r="C374">
        <v>2681</v>
      </c>
      <c r="D374">
        <v>1446</v>
      </c>
      <c r="E374">
        <v>570</v>
      </c>
      <c r="F374">
        <v>1153</v>
      </c>
      <c r="G374">
        <v>49.4</v>
      </c>
      <c r="H374">
        <v>12</v>
      </c>
      <c r="I374">
        <v>26</v>
      </c>
      <c r="J374">
        <v>46.2</v>
      </c>
      <c r="K374">
        <v>294</v>
      </c>
      <c r="L374">
        <v>366</v>
      </c>
      <c r="M374">
        <v>80.3</v>
      </c>
      <c r="N374">
        <v>220</v>
      </c>
      <c r="O374">
        <v>699</v>
      </c>
      <c r="P374">
        <v>919</v>
      </c>
      <c r="Q374">
        <v>210</v>
      </c>
      <c r="R374">
        <v>25</v>
      </c>
      <c r="S374">
        <v>147</v>
      </c>
      <c r="T374">
        <v>158</v>
      </c>
      <c r="U374">
        <v>147</v>
      </c>
      <c r="V374">
        <v>1934</v>
      </c>
      <c r="W374">
        <v>1.33</v>
      </c>
      <c r="X374">
        <v>0.16</v>
      </c>
      <c r="Y374">
        <v>35</v>
      </c>
      <c r="Z374" t="s">
        <v>435</v>
      </c>
      <c r="AA374" s="1">
        <v>29408</v>
      </c>
      <c r="AC374">
        <v>13</v>
      </c>
      <c r="AD374">
        <v>210</v>
      </c>
      <c r="AE374" t="s">
        <v>20</v>
      </c>
      <c r="AF374" t="s">
        <v>41</v>
      </c>
      <c r="AG374">
        <v>112.5</v>
      </c>
      <c r="AH374">
        <v>25.510204080000001</v>
      </c>
    </row>
    <row r="375" spans="1:34" x14ac:dyDescent="0.2">
      <c r="A375" t="s">
        <v>574</v>
      </c>
      <c r="B375">
        <v>6</v>
      </c>
      <c r="C375">
        <v>91</v>
      </c>
      <c r="D375">
        <v>53</v>
      </c>
      <c r="E375">
        <v>18</v>
      </c>
      <c r="F375">
        <v>49</v>
      </c>
      <c r="G375">
        <v>36.700000000000003</v>
      </c>
      <c r="H375">
        <v>9</v>
      </c>
      <c r="I375">
        <v>22</v>
      </c>
      <c r="J375">
        <v>40.9</v>
      </c>
      <c r="K375">
        <v>8</v>
      </c>
      <c r="L375">
        <v>11</v>
      </c>
      <c r="M375">
        <v>72.7</v>
      </c>
      <c r="N375">
        <v>4</v>
      </c>
      <c r="O375">
        <v>18</v>
      </c>
      <c r="P375">
        <v>22</v>
      </c>
      <c r="Q375">
        <v>6</v>
      </c>
      <c r="R375">
        <v>5</v>
      </c>
      <c r="S375">
        <v>1</v>
      </c>
      <c r="T375">
        <v>12</v>
      </c>
      <c r="U375">
        <v>11</v>
      </c>
      <c r="V375">
        <v>41</v>
      </c>
      <c r="W375">
        <v>0.5</v>
      </c>
      <c r="X375">
        <v>0.42</v>
      </c>
      <c r="Y375">
        <v>25</v>
      </c>
      <c r="Z375" t="s">
        <v>35</v>
      </c>
      <c r="AA375" s="1">
        <v>32995</v>
      </c>
      <c r="AB375" t="s">
        <v>323</v>
      </c>
      <c r="AC375">
        <v>4</v>
      </c>
      <c r="AD375">
        <v>202.5</v>
      </c>
      <c r="AE375" t="s">
        <v>75</v>
      </c>
      <c r="AF375" t="s">
        <v>167</v>
      </c>
      <c r="AG375">
        <v>99</v>
      </c>
      <c r="AH375">
        <v>24.142661180000001</v>
      </c>
    </row>
    <row r="376" spans="1:34" x14ac:dyDescent="0.2">
      <c r="A376" t="s">
        <v>575</v>
      </c>
      <c r="B376">
        <v>73</v>
      </c>
      <c r="C376">
        <v>2390</v>
      </c>
      <c r="D376">
        <v>1218</v>
      </c>
      <c r="E376">
        <v>443</v>
      </c>
      <c r="F376">
        <v>930</v>
      </c>
      <c r="G376">
        <v>47.6</v>
      </c>
      <c r="H376">
        <v>77</v>
      </c>
      <c r="I376">
        <v>216</v>
      </c>
      <c r="J376">
        <v>35.6</v>
      </c>
      <c r="K376">
        <v>255</v>
      </c>
      <c r="L376">
        <v>337</v>
      </c>
      <c r="M376">
        <v>75.7</v>
      </c>
      <c r="N376">
        <v>139</v>
      </c>
      <c r="O376">
        <v>431</v>
      </c>
      <c r="P376">
        <v>570</v>
      </c>
      <c r="Q376">
        <v>223</v>
      </c>
      <c r="R376">
        <v>130</v>
      </c>
      <c r="S376">
        <v>69</v>
      </c>
      <c r="T376">
        <v>166</v>
      </c>
      <c r="U376">
        <v>201</v>
      </c>
      <c r="V376">
        <v>1475</v>
      </c>
      <c r="W376">
        <v>1.34</v>
      </c>
      <c r="X376">
        <v>0.78</v>
      </c>
      <c r="Y376">
        <v>30</v>
      </c>
      <c r="Z376" t="s">
        <v>35</v>
      </c>
      <c r="AA376" s="1">
        <v>31088</v>
      </c>
      <c r="AB376" t="s">
        <v>576</v>
      </c>
      <c r="AC376">
        <v>8</v>
      </c>
      <c r="AD376">
        <v>200</v>
      </c>
      <c r="AE376" t="s">
        <v>20</v>
      </c>
      <c r="AF376" t="s">
        <v>48</v>
      </c>
      <c r="AG376">
        <v>110.7</v>
      </c>
      <c r="AH376">
        <v>27.675000000000001</v>
      </c>
    </row>
    <row r="377" spans="1:34" x14ac:dyDescent="0.2">
      <c r="A377" t="s">
        <v>577</v>
      </c>
      <c r="B377">
        <v>73</v>
      </c>
      <c r="C377">
        <v>1914</v>
      </c>
      <c r="D377">
        <v>868</v>
      </c>
      <c r="E377">
        <v>293</v>
      </c>
      <c r="F377">
        <v>656</v>
      </c>
      <c r="G377">
        <v>44.7</v>
      </c>
      <c r="H377">
        <v>118</v>
      </c>
      <c r="I377">
        <v>303</v>
      </c>
      <c r="J377">
        <v>38.9</v>
      </c>
      <c r="K377">
        <v>164</v>
      </c>
      <c r="L377">
        <v>210</v>
      </c>
      <c r="M377">
        <v>78.099999999999994</v>
      </c>
      <c r="N377">
        <v>45</v>
      </c>
      <c r="O377">
        <v>249</v>
      </c>
      <c r="P377">
        <v>294</v>
      </c>
      <c r="Q377">
        <v>144</v>
      </c>
      <c r="R377">
        <v>46</v>
      </c>
      <c r="S377">
        <v>24</v>
      </c>
      <c r="T377">
        <v>92</v>
      </c>
      <c r="U377">
        <v>160</v>
      </c>
      <c r="V377">
        <v>875</v>
      </c>
      <c r="W377">
        <v>1.57</v>
      </c>
      <c r="X377">
        <v>0.5</v>
      </c>
      <c r="Y377">
        <v>38</v>
      </c>
      <c r="Z377" t="s">
        <v>35</v>
      </c>
      <c r="AA377" s="1">
        <v>28411</v>
      </c>
      <c r="AB377" t="s">
        <v>132</v>
      </c>
      <c r="AC377">
        <v>16</v>
      </c>
      <c r="AD377">
        <v>197.5</v>
      </c>
      <c r="AE377" t="s">
        <v>75</v>
      </c>
      <c r="AF377" t="s">
        <v>95</v>
      </c>
      <c r="AG377">
        <v>105.75</v>
      </c>
      <c r="AH377">
        <v>27.111039900000002</v>
      </c>
    </row>
    <row r="378" spans="1:34" x14ac:dyDescent="0.2">
      <c r="A378" t="s">
        <v>578</v>
      </c>
      <c r="B378">
        <v>63</v>
      </c>
      <c r="C378">
        <v>1037</v>
      </c>
      <c r="D378">
        <v>356</v>
      </c>
      <c r="E378">
        <v>108</v>
      </c>
      <c r="F378">
        <v>296</v>
      </c>
      <c r="G378">
        <v>36.5</v>
      </c>
      <c r="H378">
        <v>52</v>
      </c>
      <c r="I378">
        <v>173</v>
      </c>
      <c r="J378">
        <v>30.1</v>
      </c>
      <c r="K378">
        <v>88</v>
      </c>
      <c r="L378">
        <v>123</v>
      </c>
      <c r="M378">
        <v>71.5</v>
      </c>
      <c r="N378">
        <v>58</v>
      </c>
      <c r="O378">
        <v>131</v>
      </c>
      <c r="P378">
        <v>189</v>
      </c>
      <c r="Q378">
        <v>49</v>
      </c>
      <c r="R378">
        <v>18</v>
      </c>
      <c r="S378">
        <v>14</v>
      </c>
      <c r="T378">
        <v>49</v>
      </c>
      <c r="U378">
        <v>132</v>
      </c>
      <c r="V378">
        <v>354</v>
      </c>
      <c r="W378">
        <v>1</v>
      </c>
      <c r="X378">
        <v>0.37</v>
      </c>
      <c r="Y378">
        <v>33</v>
      </c>
      <c r="Z378" t="s">
        <v>579</v>
      </c>
      <c r="AA378" s="1">
        <v>30161</v>
      </c>
      <c r="AC378">
        <v>1</v>
      </c>
      <c r="AD378">
        <v>207.5</v>
      </c>
      <c r="AE378" t="s">
        <v>20</v>
      </c>
      <c r="AF378" t="s">
        <v>48</v>
      </c>
      <c r="AG378">
        <v>117</v>
      </c>
      <c r="AH378">
        <v>27.17375526</v>
      </c>
    </row>
    <row r="379" spans="1:34" x14ac:dyDescent="0.2">
      <c r="A379" t="s">
        <v>580</v>
      </c>
      <c r="B379">
        <v>43</v>
      </c>
      <c r="C379">
        <v>631</v>
      </c>
      <c r="D379">
        <v>184</v>
      </c>
      <c r="E379">
        <v>73</v>
      </c>
      <c r="F379">
        <v>184</v>
      </c>
      <c r="G379">
        <v>39.700000000000003</v>
      </c>
      <c r="H379">
        <v>14</v>
      </c>
      <c r="I379">
        <v>60</v>
      </c>
      <c r="J379">
        <v>23.3</v>
      </c>
      <c r="K379">
        <v>24</v>
      </c>
      <c r="L379">
        <v>37</v>
      </c>
      <c r="M379">
        <v>64.900000000000006</v>
      </c>
      <c r="N379">
        <v>6</v>
      </c>
      <c r="O379">
        <v>70</v>
      </c>
      <c r="P379">
        <v>76</v>
      </c>
      <c r="Q379">
        <v>18</v>
      </c>
      <c r="R379">
        <v>17</v>
      </c>
      <c r="S379">
        <v>8</v>
      </c>
      <c r="T379">
        <v>24</v>
      </c>
      <c r="U379">
        <v>50</v>
      </c>
      <c r="V379">
        <v>155</v>
      </c>
      <c r="W379">
        <v>0.75</v>
      </c>
      <c r="X379">
        <v>0.71</v>
      </c>
      <c r="Y379">
        <v>24</v>
      </c>
      <c r="Z379" t="s">
        <v>35</v>
      </c>
      <c r="AA379" s="1">
        <v>33505</v>
      </c>
      <c r="AB379" t="s">
        <v>206</v>
      </c>
      <c r="AC379">
        <v>2</v>
      </c>
      <c r="AD379">
        <v>207.5</v>
      </c>
      <c r="AE379" t="s">
        <v>75</v>
      </c>
      <c r="AF379" t="s">
        <v>97</v>
      </c>
      <c r="AG379">
        <v>105.75</v>
      </c>
      <c r="AH379">
        <v>24.560894179999998</v>
      </c>
    </row>
    <row r="380" spans="1:34" x14ac:dyDescent="0.2">
      <c r="A380" t="s">
        <v>581</v>
      </c>
      <c r="B380">
        <v>50</v>
      </c>
      <c r="C380">
        <v>600</v>
      </c>
      <c r="D380">
        <v>177</v>
      </c>
      <c r="E380">
        <v>64</v>
      </c>
      <c r="F380">
        <v>174</v>
      </c>
      <c r="G380">
        <v>36.799999999999997</v>
      </c>
      <c r="H380">
        <v>16</v>
      </c>
      <c r="I380">
        <v>65</v>
      </c>
      <c r="J380">
        <v>24.6</v>
      </c>
      <c r="K380">
        <v>33</v>
      </c>
      <c r="L380">
        <v>49</v>
      </c>
      <c r="M380">
        <v>67.3</v>
      </c>
      <c r="N380">
        <v>13</v>
      </c>
      <c r="O380">
        <v>67</v>
      </c>
      <c r="P380">
        <v>80</v>
      </c>
      <c r="Q380">
        <v>117</v>
      </c>
      <c r="R380">
        <v>30</v>
      </c>
      <c r="S380">
        <v>6</v>
      </c>
      <c r="T380">
        <v>41</v>
      </c>
      <c r="U380">
        <v>54</v>
      </c>
      <c r="V380">
        <v>243</v>
      </c>
      <c r="W380">
        <v>2.85</v>
      </c>
      <c r="X380">
        <v>0.73</v>
      </c>
      <c r="Y380">
        <v>24</v>
      </c>
      <c r="Z380" t="s">
        <v>35</v>
      </c>
      <c r="AA380" s="1">
        <v>33286</v>
      </c>
      <c r="AB380" t="s">
        <v>242</v>
      </c>
      <c r="AC380">
        <v>1</v>
      </c>
      <c r="AD380">
        <v>177.5</v>
      </c>
      <c r="AE380" t="s">
        <v>37</v>
      </c>
      <c r="AF380" t="s">
        <v>128</v>
      </c>
      <c r="AG380">
        <v>78.75</v>
      </c>
      <c r="AH380">
        <v>24.995040670000002</v>
      </c>
    </row>
    <row r="381" spans="1:34" x14ac:dyDescent="0.2">
      <c r="A381" t="s">
        <v>582</v>
      </c>
      <c r="B381">
        <v>45</v>
      </c>
      <c r="C381">
        <v>687</v>
      </c>
      <c r="D381">
        <v>254</v>
      </c>
      <c r="E381">
        <v>87</v>
      </c>
      <c r="F381">
        <v>269</v>
      </c>
      <c r="G381">
        <v>32.299999999999997</v>
      </c>
      <c r="H381">
        <v>49</v>
      </c>
      <c r="I381">
        <v>163</v>
      </c>
      <c r="J381">
        <v>30.1</v>
      </c>
      <c r="K381">
        <v>31</v>
      </c>
      <c r="L381">
        <v>36</v>
      </c>
      <c r="M381">
        <v>86.1</v>
      </c>
      <c r="N381">
        <v>22</v>
      </c>
      <c r="O381">
        <v>70</v>
      </c>
      <c r="P381">
        <v>92</v>
      </c>
      <c r="Q381">
        <v>21</v>
      </c>
      <c r="R381">
        <v>21</v>
      </c>
      <c r="S381">
        <v>13</v>
      </c>
      <c r="T381">
        <v>22</v>
      </c>
      <c r="U381">
        <v>61</v>
      </c>
      <c r="V381">
        <v>192</v>
      </c>
      <c r="W381">
        <v>0.96</v>
      </c>
      <c r="X381">
        <v>0.96</v>
      </c>
      <c r="Y381">
        <v>23</v>
      </c>
      <c r="Z381" t="s">
        <v>35</v>
      </c>
      <c r="AA381" s="1">
        <v>33962</v>
      </c>
      <c r="AB381" t="s">
        <v>156</v>
      </c>
      <c r="AC381" t="s">
        <v>44</v>
      </c>
      <c r="AD381">
        <v>195</v>
      </c>
      <c r="AE381" t="s">
        <v>56</v>
      </c>
      <c r="AF381" t="s">
        <v>54</v>
      </c>
      <c r="AG381">
        <v>103.5</v>
      </c>
      <c r="AH381">
        <v>27.218934910000002</v>
      </c>
    </row>
    <row r="382" spans="1:34" x14ac:dyDescent="0.2">
      <c r="A382" t="s">
        <v>583</v>
      </c>
      <c r="B382">
        <v>78</v>
      </c>
      <c r="C382">
        <v>2383</v>
      </c>
      <c r="D382">
        <v>713</v>
      </c>
      <c r="E382">
        <v>261</v>
      </c>
      <c r="F382">
        <v>596</v>
      </c>
      <c r="G382">
        <v>43.8</v>
      </c>
      <c r="H382">
        <v>87</v>
      </c>
      <c r="I382">
        <v>252</v>
      </c>
      <c r="J382">
        <v>34.5</v>
      </c>
      <c r="K382">
        <v>104</v>
      </c>
      <c r="L382">
        <v>143</v>
      </c>
      <c r="M382">
        <v>72.7</v>
      </c>
      <c r="N382">
        <v>114</v>
      </c>
      <c r="O382">
        <v>388</v>
      </c>
      <c r="P382">
        <v>502</v>
      </c>
      <c r="Q382">
        <v>122</v>
      </c>
      <c r="R382">
        <v>107</v>
      </c>
      <c r="S382">
        <v>23</v>
      </c>
      <c r="T382">
        <v>96</v>
      </c>
      <c r="U382">
        <v>179</v>
      </c>
      <c r="V382">
        <v>997</v>
      </c>
      <c r="W382">
        <v>1.27</v>
      </c>
      <c r="X382">
        <v>1.1200000000000001</v>
      </c>
    </row>
    <row r="383" spans="1:34" x14ac:dyDescent="0.2">
      <c r="A383" t="s">
        <v>584</v>
      </c>
      <c r="B383">
        <v>68</v>
      </c>
      <c r="C383">
        <v>1287</v>
      </c>
      <c r="D383">
        <v>398</v>
      </c>
      <c r="E383">
        <v>152</v>
      </c>
      <c r="F383">
        <v>331</v>
      </c>
      <c r="G383">
        <v>45.9</v>
      </c>
      <c r="H383">
        <v>18</v>
      </c>
      <c r="I383">
        <v>60</v>
      </c>
      <c r="J383">
        <v>30</v>
      </c>
      <c r="K383">
        <v>76</v>
      </c>
      <c r="L383">
        <v>97</v>
      </c>
      <c r="M383">
        <v>78.400000000000006</v>
      </c>
      <c r="N383">
        <v>79</v>
      </c>
      <c r="O383">
        <v>222</v>
      </c>
      <c r="P383">
        <v>301</v>
      </c>
      <c r="Q383">
        <v>68</v>
      </c>
      <c r="R383">
        <v>27</v>
      </c>
      <c r="S383">
        <v>22</v>
      </c>
      <c r="T383">
        <v>60</v>
      </c>
      <c r="U383">
        <v>147</v>
      </c>
      <c r="V383">
        <v>556</v>
      </c>
      <c r="W383">
        <v>1.1299999999999999</v>
      </c>
      <c r="X383">
        <v>0.45</v>
      </c>
      <c r="Y383">
        <v>25</v>
      </c>
      <c r="Z383" t="s">
        <v>35</v>
      </c>
      <c r="AA383" s="1">
        <v>33152</v>
      </c>
      <c r="AB383" t="s">
        <v>206</v>
      </c>
      <c r="AC383">
        <v>2</v>
      </c>
      <c r="AD383">
        <v>197.5</v>
      </c>
      <c r="AE383" t="s">
        <v>20</v>
      </c>
      <c r="AF383" t="s">
        <v>69</v>
      </c>
      <c r="AG383">
        <v>108</v>
      </c>
      <c r="AH383">
        <v>27.687870530000001</v>
      </c>
    </row>
    <row r="384" spans="1:34" x14ac:dyDescent="0.2">
      <c r="A384" t="s">
        <v>585</v>
      </c>
      <c r="B384">
        <v>10</v>
      </c>
      <c r="C384">
        <v>120</v>
      </c>
      <c r="D384">
        <v>29</v>
      </c>
      <c r="E384">
        <v>9</v>
      </c>
      <c r="F384">
        <v>38</v>
      </c>
      <c r="G384">
        <v>23.7</v>
      </c>
      <c r="H384">
        <v>3</v>
      </c>
      <c r="I384">
        <v>18</v>
      </c>
      <c r="J384">
        <v>16.7</v>
      </c>
      <c r="K384">
        <v>8</v>
      </c>
      <c r="L384">
        <v>11</v>
      </c>
      <c r="M384">
        <v>72.7</v>
      </c>
      <c r="N384">
        <v>4</v>
      </c>
      <c r="O384">
        <v>16</v>
      </c>
      <c r="P384">
        <v>20</v>
      </c>
      <c r="Q384">
        <v>8</v>
      </c>
      <c r="R384">
        <v>7</v>
      </c>
      <c r="S384">
        <v>5</v>
      </c>
      <c r="T384">
        <v>5</v>
      </c>
      <c r="U384">
        <v>9</v>
      </c>
      <c r="V384">
        <v>32</v>
      </c>
      <c r="W384">
        <v>1.6</v>
      </c>
      <c r="X384">
        <v>1.4</v>
      </c>
      <c r="Y384">
        <v>23</v>
      </c>
      <c r="Z384" t="s">
        <v>35</v>
      </c>
      <c r="AA384" s="1">
        <v>33926</v>
      </c>
      <c r="AB384" t="s">
        <v>206</v>
      </c>
      <c r="AC384">
        <v>2</v>
      </c>
      <c r="AD384">
        <v>202.5</v>
      </c>
      <c r="AE384" t="s">
        <v>20</v>
      </c>
      <c r="AF384" t="s">
        <v>133</v>
      </c>
      <c r="AG384">
        <v>94.5</v>
      </c>
      <c r="AH384">
        <v>23.045267490000001</v>
      </c>
    </row>
    <row r="385" spans="1:34" x14ac:dyDescent="0.2">
      <c r="A385" t="s">
        <v>586</v>
      </c>
      <c r="B385">
        <v>75</v>
      </c>
      <c r="C385">
        <v>1793</v>
      </c>
      <c r="D385">
        <v>538</v>
      </c>
      <c r="E385">
        <v>188</v>
      </c>
      <c r="F385">
        <v>447</v>
      </c>
      <c r="G385">
        <v>42.1</v>
      </c>
      <c r="H385">
        <v>91</v>
      </c>
      <c r="I385">
        <v>244</v>
      </c>
      <c r="J385">
        <v>37.299999999999997</v>
      </c>
      <c r="K385">
        <v>71</v>
      </c>
      <c r="L385">
        <v>96</v>
      </c>
      <c r="M385">
        <v>74</v>
      </c>
      <c r="N385">
        <v>53</v>
      </c>
      <c r="O385">
        <v>142</v>
      </c>
      <c r="P385">
        <v>195</v>
      </c>
      <c r="Q385">
        <v>94</v>
      </c>
      <c r="R385">
        <v>19</v>
      </c>
      <c r="S385">
        <v>24</v>
      </c>
      <c r="T385">
        <v>51</v>
      </c>
      <c r="U385">
        <v>150</v>
      </c>
      <c r="V385">
        <v>535</v>
      </c>
      <c r="W385">
        <v>1.84</v>
      </c>
      <c r="X385">
        <v>0.37</v>
      </c>
      <c r="Y385">
        <v>27</v>
      </c>
      <c r="Z385" t="s">
        <v>35</v>
      </c>
      <c r="AA385" s="1">
        <v>32212</v>
      </c>
      <c r="AB385" t="s">
        <v>340</v>
      </c>
      <c r="AC385">
        <v>4</v>
      </c>
      <c r="AD385">
        <v>197.5</v>
      </c>
      <c r="AE385" t="s">
        <v>75</v>
      </c>
      <c r="AF385" t="s">
        <v>72</v>
      </c>
      <c r="AG385">
        <v>99</v>
      </c>
      <c r="AH385">
        <v>25.38054799</v>
      </c>
    </row>
    <row r="386" spans="1:34" x14ac:dyDescent="0.2">
      <c r="A386" t="s">
        <v>587</v>
      </c>
      <c r="B386">
        <v>68</v>
      </c>
      <c r="C386">
        <v>2019</v>
      </c>
      <c r="D386">
        <v>608</v>
      </c>
      <c r="E386">
        <v>275</v>
      </c>
      <c r="F386">
        <v>645</v>
      </c>
      <c r="G386">
        <v>42.6</v>
      </c>
      <c r="H386">
        <v>27</v>
      </c>
      <c r="I386">
        <v>86</v>
      </c>
      <c r="J386">
        <v>31.4</v>
      </c>
      <c r="K386">
        <v>31</v>
      </c>
      <c r="L386">
        <v>78</v>
      </c>
      <c r="M386">
        <v>39.700000000000003</v>
      </c>
      <c r="N386">
        <v>73</v>
      </c>
      <c r="O386">
        <v>300</v>
      </c>
      <c r="P386">
        <v>373</v>
      </c>
      <c r="Q386">
        <v>538</v>
      </c>
      <c r="R386">
        <v>91</v>
      </c>
      <c r="S386">
        <v>7</v>
      </c>
      <c r="T386">
        <v>210</v>
      </c>
      <c r="U386">
        <v>153</v>
      </c>
      <c r="V386">
        <v>990</v>
      </c>
      <c r="W386">
        <v>2.56</v>
      </c>
      <c r="X386">
        <v>0.43</v>
      </c>
      <c r="Y386">
        <v>29</v>
      </c>
      <c r="Z386" t="s">
        <v>35</v>
      </c>
      <c r="AA386" s="1">
        <v>31465</v>
      </c>
      <c r="AB386" t="s">
        <v>110</v>
      </c>
      <c r="AC386">
        <v>8</v>
      </c>
      <c r="AD386">
        <v>182.5</v>
      </c>
      <c r="AE386" t="s">
        <v>37</v>
      </c>
      <c r="AF386" t="s">
        <v>76</v>
      </c>
      <c r="AG386">
        <v>83.7</v>
      </c>
      <c r="AH386">
        <v>25.130418469999999</v>
      </c>
    </row>
    <row r="387" spans="1:34" x14ac:dyDescent="0.2">
      <c r="A387" t="s">
        <v>588</v>
      </c>
      <c r="B387">
        <v>64</v>
      </c>
      <c r="C387">
        <v>1188</v>
      </c>
      <c r="D387">
        <v>402</v>
      </c>
      <c r="E387">
        <v>125</v>
      </c>
      <c r="F387">
        <v>334</v>
      </c>
      <c r="G387">
        <v>37.4</v>
      </c>
      <c r="H387">
        <v>19</v>
      </c>
      <c r="I387">
        <v>60</v>
      </c>
      <c r="J387">
        <v>31.7</v>
      </c>
      <c r="K387">
        <v>133</v>
      </c>
      <c r="L387">
        <v>173</v>
      </c>
      <c r="M387">
        <v>76.900000000000006</v>
      </c>
      <c r="N387">
        <v>23</v>
      </c>
      <c r="O387">
        <v>121</v>
      </c>
      <c r="P387">
        <v>144</v>
      </c>
      <c r="Q387">
        <v>182</v>
      </c>
      <c r="R387">
        <v>29</v>
      </c>
      <c r="S387">
        <v>0</v>
      </c>
      <c r="T387">
        <v>86</v>
      </c>
      <c r="U387">
        <v>73</v>
      </c>
      <c r="V387">
        <v>422</v>
      </c>
      <c r="W387">
        <v>2.12</v>
      </c>
      <c r="X387">
        <v>0.34</v>
      </c>
      <c r="Y387">
        <v>29</v>
      </c>
      <c r="Z387" t="s">
        <v>35</v>
      </c>
      <c r="AA387" s="1">
        <v>31513</v>
      </c>
      <c r="AB387" t="s">
        <v>383</v>
      </c>
      <c r="AC387">
        <v>7</v>
      </c>
      <c r="AD387">
        <v>187.5</v>
      </c>
      <c r="AE387" t="s">
        <v>37</v>
      </c>
      <c r="AF387" t="s">
        <v>95</v>
      </c>
      <c r="AG387">
        <v>85.5</v>
      </c>
      <c r="AH387">
        <v>24.32</v>
      </c>
    </row>
    <row r="388" spans="1:34" x14ac:dyDescent="0.2">
      <c r="A388" t="s">
        <v>589</v>
      </c>
      <c r="B388">
        <v>50</v>
      </c>
      <c r="C388">
        <v>1087</v>
      </c>
      <c r="D388">
        <v>435</v>
      </c>
      <c r="E388">
        <v>148</v>
      </c>
      <c r="F388">
        <v>402</v>
      </c>
      <c r="G388">
        <v>36.799999999999997</v>
      </c>
      <c r="H388">
        <v>94</v>
      </c>
      <c r="I388">
        <v>263</v>
      </c>
      <c r="J388">
        <v>35.700000000000003</v>
      </c>
      <c r="K388">
        <v>45</v>
      </c>
      <c r="L388">
        <v>55</v>
      </c>
      <c r="M388">
        <v>81.8</v>
      </c>
      <c r="N388">
        <v>9</v>
      </c>
      <c r="O388">
        <v>76</v>
      </c>
      <c r="P388">
        <v>85</v>
      </c>
      <c r="Q388">
        <v>119</v>
      </c>
      <c r="R388">
        <v>34</v>
      </c>
      <c r="S388">
        <v>11</v>
      </c>
      <c r="T388">
        <v>60</v>
      </c>
      <c r="U388">
        <v>97</v>
      </c>
      <c r="V388">
        <v>360</v>
      </c>
      <c r="W388">
        <v>1.98</v>
      </c>
      <c r="X388">
        <v>0.56999999999999995</v>
      </c>
      <c r="Y388">
        <v>32</v>
      </c>
      <c r="Z388" t="s">
        <v>35</v>
      </c>
      <c r="AA388" s="1">
        <v>30583</v>
      </c>
      <c r="AB388" t="s">
        <v>222</v>
      </c>
      <c r="AC388">
        <v>8</v>
      </c>
      <c r="AD388">
        <v>190</v>
      </c>
      <c r="AE388" t="s">
        <v>56</v>
      </c>
      <c r="AF388" t="s">
        <v>218</v>
      </c>
      <c r="AG388">
        <v>95.85</v>
      </c>
      <c r="AH388">
        <v>26.551246540000001</v>
      </c>
    </row>
    <row r="389" spans="1:34" x14ac:dyDescent="0.2">
      <c r="A389" t="s">
        <v>590</v>
      </c>
      <c r="B389">
        <v>75</v>
      </c>
      <c r="C389">
        <v>1505</v>
      </c>
      <c r="D389">
        <v>580</v>
      </c>
      <c r="E389">
        <v>218</v>
      </c>
      <c r="F389">
        <v>517</v>
      </c>
      <c r="G389">
        <v>42.2</v>
      </c>
      <c r="H389">
        <v>91</v>
      </c>
      <c r="I389">
        <v>235</v>
      </c>
      <c r="J389">
        <v>38.700000000000003</v>
      </c>
      <c r="K389">
        <v>53</v>
      </c>
      <c r="L389">
        <v>67</v>
      </c>
      <c r="M389">
        <v>79.099999999999994</v>
      </c>
      <c r="N389">
        <v>27</v>
      </c>
      <c r="O389">
        <v>170</v>
      </c>
      <c r="P389">
        <v>197</v>
      </c>
      <c r="Q389">
        <v>63</v>
      </c>
      <c r="R389">
        <v>29</v>
      </c>
      <c r="S389">
        <v>22</v>
      </c>
      <c r="T389">
        <v>48</v>
      </c>
      <c r="U389">
        <v>98</v>
      </c>
      <c r="V389">
        <v>530</v>
      </c>
      <c r="W389">
        <v>1.31</v>
      </c>
      <c r="X389">
        <v>0.6</v>
      </c>
      <c r="Y389">
        <v>36</v>
      </c>
      <c r="Z389" t="s">
        <v>35</v>
      </c>
      <c r="AA389" s="1">
        <v>28998</v>
      </c>
      <c r="AB389" t="s">
        <v>591</v>
      </c>
      <c r="AC389">
        <v>11</v>
      </c>
      <c r="AD389">
        <v>197.5</v>
      </c>
      <c r="AE389" t="s">
        <v>75</v>
      </c>
      <c r="AF389" t="s">
        <v>95</v>
      </c>
      <c r="AG389">
        <v>96.75</v>
      </c>
      <c r="AH389">
        <v>24.803717349999999</v>
      </c>
    </row>
    <row r="390" spans="1:34" x14ac:dyDescent="0.2">
      <c r="A390" t="s">
        <v>592</v>
      </c>
      <c r="B390">
        <v>68</v>
      </c>
      <c r="C390">
        <v>1436</v>
      </c>
      <c r="D390">
        <v>503</v>
      </c>
      <c r="E390">
        <v>206</v>
      </c>
      <c r="F390">
        <v>470</v>
      </c>
      <c r="G390">
        <v>43.8</v>
      </c>
      <c r="H390">
        <v>34</v>
      </c>
      <c r="I390">
        <v>111</v>
      </c>
      <c r="J390">
        <v>30.6</v>
      </c>
      <c r="K390">
        <v>57</v>
      </c>
      <c r="L390">
        <v>84</v>
      </c>
      <c r="M390">
        <v>67.900000000000006</v>
      </c>
      <c r="N390">
        <v>52</v>
      </c>
      <c r="O390">
        <v>128</v>
      </c>
      <c r="P390">
        <v>180</v>
      </c>
      <c r="Q390">
        <v>188</v>
      </c>
      <c r="R390">
        <v>45</v>
      </c>
      <c r="S390">
        <v>11</v>
      </c>
      <c r="T390">
        <v>85</v>
      </c>
      <c r="U390">
        <v>92</v>
      </c>
      <c r="V390">
        <v>551</v>
      </c>
      <c r="W390">
        <v>2.21</v>
      </c>
      <c r="X390">
        <v>0.53</v>
      </c>
      <c r="Y390">
        <v>24</v>
      </c>
      <c r="Z390" t="s">
        <v>35</v>
      </c>
      <c r="AA390" s="1">
        <v>33401</v>
      </c>
      <c r="AB390" t="s">
        <v>593</v>
      </c>
      <c r="AC390">
        <v>1</v>
      </c>
      <c r="AD390">
        <v>187.5</v>
      </c>
      <c r="AE390" t="s">
        <v>37</v>
      </c>
      <c r="AF390" t="s">
        <v>133</v>
      </c>
      <c r="AG390">
        <v>85.5</v>
      </c>
      <c r="AH390">
        <v>24.32</v>
      </c>
    </row>
    <row r="391" spans="1:34" x14ac:dyDescent="0.2">
      <c r="A391" t="s">
        <v>594</v>
      </c>
      <c r="B391">
        <v>29</v>
      </c>
      <c r="C391">
        <v>281</v>
      </c>
      <c r="D391">
        <v>108</v>
      </c>
      <c r="E391">
        <v>43</v>
      </c>
      <c r="F391">
        <v>106</v>
      </c>
      <c r="G391">
        <v>40.6</v>
      </c>
      <c r="H391">
        <v>10</v>
      </c>
      <c r="I391">
        <v>34</v>
      </c>
      <c r="J391">
        <v>29.4</v>
      </c>
      <c r="K391">
        <v>12</v>
      </c>
      <c r="L391">
        <v>15</v>
      </c>
      <c r="M391">
        <v>80</v>
      </c>
      <c r="N391">
        <v>2</v>
      </c>
      <c r="O391">
        <v>24</v>
      </c>
      <c r="P391">
        <v>26</v>
      </c>
      <c r="Q391">
        <v>41</v>
      </c>
      <c r="R391">
        <v>11</v>
      </c>
      <c r="S391">
        <v>4</v>
      </c>
      <c r="T391">
        <v>18</v>
      </c>
      <c r="U391">
        <v>17</v>
      </c>
      <c r="V391">
        <v>106</v>
      </c>
      <c r="W391">
        <v>2.2799999999999998</v>
      </c>
      <c r="X391">
        <v>0.61</v>
      </c>
      <c r="Y391">
        <v>31</v>
      </c>
      <c r="Z391" t="s">
        <v>35</v>
      </c>
      <c r="AA391" s="1">
        <v>30859</v>
      </c>
      <c r="AB391" t="s">
        <v>156</v>
      </c>
      <c r="AC391">
        <v>9</v>
      </c>
      <c r="AD391">
        <v>182.5</v>
      </c>
      <c r="AE391" t="s">
        <v>37</v>
      </c>
      <c r="AF391" t="s">
        <v>76</v>
      </c>
      <c r="AG391">
        <v>92.25</v>
      </c>
      <c r="AH391">
        <v>27.697504219999999</v>
      </c>
    </row>
    <row r="392" spans="1:34" x14ac:dyDescent="0.2">
      <c r="A392" t="s">
        <v>595</v>
      </c>
      <c r="B392">
        <v>36</v>
      </c>
      <c r="C392">
        <v>338</v>
      </c>
      <c r="D392">
        <v>69</v>
      </c>
      <c r="E392">
        <v>24</v>
      </c>
      <c r="F392">
        <v>70</v>
      </c>
      <c r="G392">
        <v>34.299999999999997</v>
      </c>
      <c r="H392">
        <v>15</v>
      </c>
      <c r="I392">
        <v>46</v>
      </c>
      <c r="J392">
        <v>32.6</v>
      </c>
      <c r="K392">
        <v>6</v>
      </c>
      <c r="L392">
        <v>9</v>
      </c>
      <c r="M392">
        <v>66.7</v>
      </c>
      <c r="N392">
        <v>1</v>
      </c>
      <c r="O392">
        <v>49</v>
      </c>
      <c r="P392">
        <v>50</v>
      </c>
      <c r="Q392">
        <v>8</v>
      </c>
      <c r="R392">
        <v>10</v>
      </c>
      <c r="S392">
        <v>4</v>
      </c>
      <c r="T392">
        <v>8</v>
      </c>
      <c r="U392">
        <v>19</v>
      </c>
      <c r="V392">
        <v>84</v>
      </c>
      <c r="W392">
        <v>1</v>
      </c>
      <c r="X392">
        <v>1.25</v>
      </c>
      <c r="Y392">
        <v>24</v>
      </c>
      <c r="Z392" t="s">
        <v>35</v>
      </c>
      <c r="AA392" s="1">
        <v>33313</v>
      </c>
      <c r="AB392" t="s">
        <v>156</v>
      </c>
      <c r="AC392">
        <v>1</v>
      </c>
      <c r="AD392">
        <v>197.5</v>
      </c>
      <c r="AE392" t="s">
        <v>75</v>
      </c>
      <c r="AF392" t="s">
        <v>38</v>
      </c>
      <c r="AG392">
        <v>92.25</v>
      </c>
      <c r="AH392">
        <v>23.650056079999999</v>
      </c>
    </row>
    <row r="393" spans="1:34" x14ac:dyDescent="0.2">
      <c r="A393" t="s">
        <v>596</v>
      </c>
      <c r="B393">
        <v>47</v>
      </c>
      <c r="C393">
        <v>764</v>
      </c>
      <c r="D393">
        <v>176</v>
      </c>
      <c r="E393">
        <v>58</v>
      </c>
      <c r="F393">
        <v>137</v>
      </c>
      <c r="G393">
        <v>42.3</v>
      </c>
      <c r="H393">
        <v>0</v>
      </c>
      <c r="I393">
        <v>2</v>
      </c>
      <c r="J393">
        <v>0</v>
      </c>
      <c r="K393">
        <v>60</v>
      </c>
      <c r="L393">
        <v>97</v>
      </c>
      <c r="M393">
        <v>61.9</v>
      </c>
      <c r="N393">
        <v>97</v>
      </c>
      <c r="O393">
        <v>202</v>
      </c>
      <c r="P393">
        <v>299</v>
      </c>
      <c r="Q393">
        <v>32</v>
      </c>
      <c r="R393">
        <v>22</v>
      </c>
      <c r="S393">
        <v>5</v>
      </c>
      <c r="T393">
        <v>45</v>
      </c>
      <c r="U393">
        <v>91</v>
      </c>
      <c r="V393">
        <v>373</v>
      </c>
      <c r="W393">
        <v>0.71</v>
      </c>
      <c r="X393">
        <v>0.49</v>
      </c>
      <c r="Y393">
        <v>35</v>
      </c>
      <c r="Z393" t="s">
        <v>35</v>
      </c>
      <c r="AA393" s="1">
        <v>29359</v>
      </c>
      <c r="AB393" t="s">
        <v>251</v>
      </c>
      <c r="AC393">
        <v>12</v>
      </c>
      <c r="AD393">
        <v>200</v>
      </c>
      <c r="AE393" t="s">
        <v>20</v>
      </c>
      <c r="AF393" t="s">
        <v>133</v>
      </c>
      <c r="AG393">
        <v>110.25</v>
      </c>
      <c r="AH393">
        <v>27.5625</v>
      </c>
    </row>
    <row r="394" spans="1:34" x14ac:dyDescent="0.2">
      <c r="A394" t="s">
        <v>597</v>
      </c>
      <c r="B394">
        <v>77</v>
      </c>
      <c r="C394">
        <v>2268</v>
      </c>
      <c r="D394">
        <v>1117</v>
      </c>
      <c r="E394">
        <v>432</v>
      </c>
      <c r="F394">
        <v>996</v>
      </c>
      <c r="G394">
        <v>43.4</v>
      </c>
      <c r="H394">
        <v>72</v>
      </c>
      <c r="I394">
        <v>241</v>
      </c>
      <c r="J394">
        <v>29.9</v>
      </c>
      <c r="K394">
        <v>181</v>
      </c>
      <c r="L394">
        <v>218</v>
      </c>
      <c r="M394">
        <v>83</v>
      </c>
      <c r="N394">
        <v>56</v>
      </c>
      <c r="O394">
        <v>271</v>
      </c>
      <c r="P394">
        <v>327</v>
      </c>
      <c r="Q394">
        <v>462</v>
      </c>
      <c r="R394">
        <v>62</v>
      </c>
      <c r="S394">
        <v>9</v>
      </c>
      <c r="T394">
        <v>186</v>
      </c>
      <c r="U394">
        <v>167</v>
      </c>
      <c r="V394">
        <v>1190</v>
      </c>
      <c r="W394">
        <v>2.48</v>
      </c>
      <c r="X394">
        <v>0.33</v>
      </c>
      <c r="Y394">
        <v>25</v>
      </c>
      <c r="Z394" t="s">
        <v>99</v>
      </c>
      <c r="AA394" s="1">
        <v>32979</v>
      </c>
      <c r="AB394" t="s">
        <v>371</v>
      </c>
      <c r="AC394">
        <v>3</v>
      </c>
      <c r="AD394">
        <v>187.5</v>
      </c>
      <c r="AE394" t="s">
        <v>37</v>
      </c>
      <c r="AF394" t="s">
        <v>97</v>
      </c>
      <c r="AG394">
        <v>93.6</v>
      </c>
      <c r="AH394">
        <v>26.623999999999999</v>
      </c>
    </row>
    <row r="395" spans="1:34" x14ac:dyDescent="0.2">
      <c r="A395" t="s">
        <v>598</v>
      </c>
      <c r="B395">
        <v>20</v>
      </c>
      <c r="C395">
        <v>105</v>
      </c>
      <c r="D395">
        <v>37</v>
      </c>
      <c r="E395">
        <v>15</v>
      </c>
      <c r="F395">
        <v>39</v>
      </c>
      <c r="G395">
        <v>38.5</v>
      </c>
      <c r="H395">
        <v>3</v>
      </c>
      <c r="I395">
        <v>19</v>
      </c>
      <c r="J395">
        <v>15.8</v>
      </c>
      <c r="K395">
        <v>4</v>
      </c>
      <c r="L395">
        <v>4</v>
      </c>
      <c r="M395">
        <v>100</v>
      </c>
      <c r="N395">
        <v>5</v>
      </c>
      <c r="O395">
        <v>12</v>
      </c>
      <c r="P395">
        <v>17</v>
      </c>
      <c r="Q395">
        <v>10</v>
      </c>
      <c r="R395">
        <v>1</v>
      </c>
      <c r="S395">
        <v>0</v>
      </c>
      <c r="T395">
        <v>2</v>
      </c>
      <c r="U395">
        <v>12</v>
      </c>
      <c r="V395">
        <v>39</v>
      </c>
      <c r="W395">
        <v>5</v>
      </c>
      <c r="X395">
        <v>0.5</v>
      </c>
    </row>
    <row r="396" spans="1:34" x14ac:dyDescent="0.2">
      <c r="A396" t="s">
        <v>599</v>
      </c>
      <c r="B396">
        <v>74</v>
      </c>
      <c r="C396">
        <v>1244</v>
      </c>
      <c r="D396">
        <v>432</v>
      </c>
      <c r="E396">
        <v>144</v>
      </c>
      <c r="F396">
        <v>324</v>
      </c>
      <c r="G396">
        <v>44.4</v>
      </c>
      <c r="H396">
        <v>66</v>
      </c>
      <c r="I396">
        <v>155</v>
      </c>
      <c r="J396">
        <v>42.6</v>
      </c>
      <c r="K396">
        <v>78</v>
      </c>
      <c r="L396">
        <v>114</v>
      </c>
      <c r="M396">
        <v>68.400000000000006</v>
      </c>
      <c r="N396">
        <v>25</v>
      </c>
      <c r="O396">
        <v>158</v>
      </c>
      <c r="P396">
        <v>183</v>
      </c>
      <c r="Q396">
        <v>61</v>
      </c>
      <c r="R396">
        <v>32</v>
      </c>
      <c r="S396">
        <v>11</v>
      </c>
      <c r="T396">
        <v>52</v>
      </c>
      <c r="U396">
        <v>115</v>
      </c>
      <c r="V396">
        <v>451</v>
      </c>
      <c r="W396">
        <v>1.17</v>
      </c>
      <c r="X396">
        <v>0.62</v>
      </c>
      <c r="Y396">
        <v>35</v>
      </c>
      <c r="Z396" t="s">
        <v>35</v>
      </c>
      <c r="AA396" s="1">
        <v>29393</v>
      </c>
      <c r="AB396" t="s">
        <v>43</v>
      </c>
      <c r="AC396">
        <v>13</v>
      </c>
      <c r="AD396">
        <v>197.5</v>
      </c>
      <c r="AE396" t="s">
        <v>75</v>
      </c>
      <c r="AF396" t="s">
        <v>76</v>
      </c>
      <c r="AG396">
        <v>104.85</v>
      </c>
      <c r="AH396">
        <v>26.880307640000002</v>
      </c>
    </row>
    <row r="397" spans="1:34" x14ac:dyDescent="0.2">
      <c r="A397" t="s">
        <v>600</v>
      </c>
      <c r="B397">
        <v>17</v>
      </c>
      <c r="C397">
        <v>244</v>
      </c>
      <c r="D397">
        <v>90</v>
      </c>
      <c r="E397">
        <v>32</v>
      </c>
      <c r="F397">
        <v>96</v>
      </c>
      <c r="G397">
        <v>33.299999999999997</v>
      </c>
      <c r="H397">
        <v>10</v>
      </c>
      <c r="I397">
        <v>27</v>
      </c>
      <c r="J397">
        <v>37</v>
      </c>
      <c r="K397">
        <v>16</v>
      </c>
      <c r="L397">
        <v>22</v>
      </c>
      <c r="M397">
        <v>72.7</v>
      </c>
      <c r="N397">
        <v>16</v>
      </c>
      <c r="O397">
        <v>20</v>
      </c>
      <c r="P397">
        <v>36</v>
      </c>
      <c r="Q397">
        <v>19</v>
      </c>
      <c r="R397">
        <v>6</v>
      </c>
      <c r="S397">
        <v>1</v>
      </c>
      <c r="T397">
        <v>26</v>
      </c>
      <c r="U397">
        <v>21</v>
      </c>
      <c r="V397">
        <v>56</v>
      </c>
      <c r="W397">
        <v>0.73</v>
      </c>
      <c r="X397">
        <v>0.23</v>
      </c>
    </row>
    <row r="398" spans="1:34" x14ac:dyDescent="0.2">
      <c r="A398" t="s">
        <v>601</v>
      </c>
      <c r="B398">
        <v>22</v>
      </c>
      <c r="C398">
        <v>692</v>
      </c>
      <c r="D398">
        <v>226</v>
      </c>
      <c r="E398">
        <v>78</v>
      </c>
      <c r="F398">
        <v>219</v>
      </c>
      <c r="G398">
        <v>35.6</v>
      </c>
      <c r="H398">
        <v>13</v>
      </c>
      <c r="I398">
        <v>51</v>
      </c>
      <c r="J398">
        <v>25.5</v>
      </c>
      <c r="K398">
        <v>57</v>
      </c>
      <c r="L398">
        <v>71</v>
      </c>
      <c r="M398">
        <v>80.3</v>
      </c>
      <c r="N398">
        <v>19</v>
      </c>
      <c r="O398">
        <v>106</v>
      </c>
      <c r="P398">
        <v>125</v>
      </c>
      <c r="Q398">
        <v>193</v>
      </c>
      <c r="R398">
        <v>38</v>
      </c>
      <c r="S398">
        <v>1</v>
      </c>
      <c r="T398">
        <v>64</v>
      </c>
      <c r="U398">
        <v>59</v>
      </c>
      <c r="V398">
        <v>364</v>
      </c>
      <c r="W398">
        <v>3.02</v>
      </c>
      <c r="X398">
        <v>0.59</v>
      </c>
      <c r="Y398">
        <v>23</v>
      </c>
      <c r="Z398" t="s">
        <v>35</v>
      </c>
      <c r="AA398" s="1">
        <v>33857</v>
      </c>
      <c r="AC398">
        <v>1</v>
      </c>
      <c r="AD398">
        <v>197.5</v>
      </c>
      <c r="AE398" t="s">
        <v>56</v>
      </c>
      <c r="AF398" t="s">
        <v>69</v>
      </c>
      <c r="AG398">
        <v>87.75</v>
      </c>
      <c r="AH398">
        <v>22.496394810000002</v>
      </c>
    </row>
    <row r="399" spans="1:34" x14ac:dyDescent="0.2">
      <c r="A399" t="s">
        <v>602</v>
      </c>
      <c r="B399">
        <v>45</v>
      </c>
      <c r="C399">
        <v>742</v>
      </c>
      <c r="D399">
        <v>198</v>
      </c>
      <c r="E399">
        <v>79</v>
      </c>
      <c r="F399">
        <v>172</v>
      </c>
      <c r="G399">
        <v>45.9</v>
      </c>
      <c r="H399">
        <v>16</v>
      </c>
      <c r="I399">
        <v>51</v>
      </c>
      <c r="J399">
        <v>31.4</v>
      </c>
      <c r="K399">
        <v>24</v>
      </c>
      <c r="L399">
        <v>29</v>
      </c>
      <c r="M399">
        <v>82.8</v>
      </c>
      <c r="N399">
        <v>31</v>
      </c>
      <c r="O399">
        <v>103</v>
      </c>
      <c r="P399">
        <v>134</v>
      </c>
      <c r="Q399">
        <v>27</v>
      </c>
      <c r="R399">
        <v>16</v>
      </c>
      <c r="S399">
        <v>9</v>
      </c>
      <c r="T399">
        <v>18</v>
      </c>
      <c r="U399">
        <v>86</v>
      </c>
      <c r="V399">
        <v>268</v>
      </c>
      <c r="W399">
        <v>1.5</v>
      </c>
      <c r="X399">
        <v>0.89</v>
      </c>
      <c r="Y399">
        <v>26</v>
      </c>
      <c r="Z399" t="s">
        <v>35</v>
      </c>
      <c r="AA399" s="1">
        <v>32575</v>
      </c>
      <c r="AB399" t="s">
        <v>170</v>
      </c>
      <c r="AC399">
        <v>1</v>
      </c>
      <c r="AD399">
        <v>200</v>
      </c>
      <c r="AE399" t="s">
        <v>75</v>
      </c>
      <c r="AF399" t="s">
        <v>2</v>
      </c>
      <c r="AG399">
        <v>96.75</v>
      </c>
      <c r="AH399">
        <v>24.1875</v>
      </c>
    </row>
    <row r="400" spans="1:34" x14ac:dyDescent="0.2">
      <c r="A400" t="s">
        <v>603</v>
      </c>
      <c r="B400">
        <v>70</v>
      </c>
      <c r="C400">
        <v>1956</v>
      </c>
      <c r="D400">
        <v>943</v>
      </c>
      <c r="E400">
        <v>299</v>
      </c>
      <c r="F400">
        <v>756</v>
      </c>
      <c r="G400">
        <v>39.6</v>
      </c>
      <c r="H400">
        <v>167</v>
      </c>
      <c r="I400">
        <v>446</v>
      </c>
      <c r="J400">
        <v>37.4</v>
      </c>
      <c r="K400">
        <v>178</v>
      </c>
      <c r="L400">
        <v>217</v>
      </c>
      <c r="M400">
        <v>82</v>
      </c>
      <c r="N400">
        <v>65</v>
      </c>
      <c r="O400">
        <v>251</v>
      </c>
      <c r="P400">
        <v>316</v>
      </c>
      <c r="Q400">
        <v>105</v>
      </c>
      <c r="R400">
        <v>97</v>
      </c>
      <c r="S400">
        <v>31</v>
      </c>
      <c r="T400">
        <v>128</v>
      </c>
      <c r="U400">
        <v>189</v>
      </c>
      <c r="V400">
        <v>868</v>
      </c>
      <c r="W400">
        <v>0.82</v>
      </c>
      <c r="X400">
        <v>0.76</v>
      </c>
      <c r="Y400">
        <v>25</v>
      </c>
      <c r="Z400" t="s">
        <v>35</v>
      </c>
      <c r="AA400" s="1">
        <v>33221</v>
      </c>
      <c r="AB400" t="s">
        <v>604</v>
      </c>
      <c r="AC400">
        <v>1</v>
      </c>
      <c r="AD400">
        <v>202.5</v>
      </c>
      <c r="AE400" t="s">
        <v>75</v>
      </c>
      <c r="AF400" t="s">
        <v>151</v>
      </c>
      <c r="AG400">
        <v>96.75</v>
      </c>
      <c r="AH400">
        <v>23.593964329999999</v>
      </c>
    </row>
    <row r="401" spans="1:34" x14ac:dyDescent="0.2">
      <c r="A401" t="s">
        <v>605</v>
      </c>
      <c r="B401">
        <v>67</v>
      </c>
      <c r="C401">
        <v>1133</v>
      </c>
      <c r="D401">
        <v>307</v>
      </c>
      <c r="E401">
        <v>126</v>
      </c>
      <c r="F401">
        <v>306</v>
      </c>
      <c r="G401">
        <v>41.2</v>
      </c>
      <c r="H401">
        <v>0</v>
      </c>
      <c r="I401">
        <v>1</v>
      </c>
      <c r="J401">
        <v>0</v>
      </c>
      <c r="K401">
        <v>55</v>
      </c>
      <c r="L401">
        <v>82</v>
      </c>
      <c r="M401">
        <v>67.099999999999994</v>
      </c>
      <c r="N401">
        <v>89</v>
      </c>
      <c r="O401">
        <v>144</v>
      </c>
      <c r="P401">
        <v>233</v>
      </c>
      <c r="Q401">
        <v>55</v>
      </c>
      <c r="R401">
        <v>28</v>
      </c>
      <c r="S401">
        <v>43</v>
      </c>
      <c r="T401">
        <v>36</v>
      </c>
      <c r="U401">
        <v>121</v>
      </c>
      <c r="V401">
        <v>423</v>
      </c>
      <c r="W401">
        <v>1.53</v>
      </c>
      <c r="X401">
        <v>0.78</v>
      </c>
    </row>
    <row r="402" spans="1:34" x14ac:dyDescent="0.2">
      <c r="A402" t="s">
        <v>606</v>
      </c>
      <c r="B402">
        <v>59</v>
      </c>
      <c r="C402">
        <v>1638</v>
      </c>
      <c r="D402">
        <v>566</v>
      </c>
      <c r="E402">
        <v>234</v>
      </c>
      <c r="F402">
        <v>437</v>
      </c>
      <c r="G402">
        <v>53.5</v>
      </c>
      <c r="H402">
        <v>0</v>
      </c>
      <c r="I402">
        <v>1</v>
      </c>
      <c r="J402">
        <v>0</v>
      </c>
      <c r="K402">
        <v>98</v>
      </c>
      <c r="L402">
        <v>127</v>
      </c>
      <c r="M402">
        <v>77.2</v>
      </c>
      <c r="N402">
        <v>190</v>
      </c>
      <c r="O402">
        <v>204</v>
      </c>
      <c r="P402">
        <v>394</v>
      </c>
      <c r="Q402">
        <v>55</v>
      </c>
      <c r="R402">
        <v>16</v>
      </c>
      <c r="S402">
        <v>84</v>
      </c>
      <c r="T402">
        <v>73</v>
      </c>
      <c r="U402">
        <v>122</v>
      </c>
      <c r="V402">
        <v>810</v>
      </c>
      <c r="W402">
        <v>0.75</v>
      </c>
      <c r="X402">
        <v>0.22</v>
      </c>
      <c r="Y402">
        <v>27</v>
      </c>
      <c r="Z402" t="s">
        <v>35</v>
      </c>
      <c r="AA402" s="1">
        <v>32234</v>
      </c>
      <c r="AB402" t="s">
        <v>160</v>
      </c>
      <c r="AC402">
        <v>6</v>
      </c>
      <c r="AD402">
        <v>210</v>
      </c>
      <c r="AE402" t="s">
        <v>52</v>
      </c>
      <c r="AF402" t="s">
        <v>79</v>
      </c>
      <c r="AG402">
        <v>114.75</v>
      </c>
      <c r="AH402">
        <v>26.020408159999999</v>
      </c>
    </row>
    <row r="403" spans="1:34" x14ac:dyDescent="0.2">
      <c r="A403" t="s">
        <v>607</v>
      </c>
      <c r="B403">
        <v>50</v>
      </c>
      <c r="C403">
        <v>1064</v>
      </c>
      <c r="D403">
        <v>433</v>
      </c>
      <c r="E403">
        <v>155</v>
      </c>
      <c r="F403">
        <v>374</v>
      </c>
      <c r="G403">
        <v>41.4</v>
      </c>
      <c r="H403">
        <v>62</v>
      </c>
      <c r="I403">
        <v>170</v>
      </c>
      <c r="J403">
        <v>36.5</v>
      </c>
      <c r="K403">
        <v>61</v>
      </c>
      <c r="L403">
        <v>80</v>
      </c>
      <c r="M403">
        <v>76.3</v>
      </c>
      <c r="N403">
        <v>9</v>
      </c>
      <c r="O403">
        <v>108</v>
      </c>
      <c r="P403">
        <v>117</v>
      </c>
      <c r="Q403">
        <v>83</v>
      </c>
      <c r="R403">
        <v>30</v>
      </c>
      <c r="S403">
        <v>12</v>
      </c>
      <c r="T403">
        <v>45</v>
      </c>
      <c r="U403">
        <v>119</v>
      </c>
      <c r="V403">
        <v>392</v>
      </c>
      <c r="W403">
        <v>1.84</v>
      </c>
      <c r="X403">
        <v>0.67</v>
      </c>
      <c r="Y403">
        <v>23</v>
      </c>
      <c r="Z403" t="s">
        <v>35</v>
      </c>
      <c r="AA403" s="1">
        <v>33897</v>
      </c>
      <c r="AB403" t="s">
        <v>87</v>
      </c>
      <c r="AC403" t="s">
        <v>44</v>
      </c>
      <c r="AD403">
        <v>200</v>
      </c>
      <c r="AE403" t="s">
        <v>56</v>
      </c>
      <c r="AF403" t="s">
        <v>60</v>
      </c>
      <c r="AG403">
        <v>92.7</v>
      </c>
      <c r="AH403">
        <v>23.175000000000001</v>
      </c>
    </row>
    <row r="404" spans="1:34" x14ac:dyDescent="0.2">
      <c r="A404" t="s">
        <v>608</v>
      </c>
      <c r="B404">
        <v>71</v>
      </c>
      <c r="C404">
        <v>1874</v>
      </c>
      <c r="D404">
        <v>896</v>
      </c>
      <c r="E404">
        <v>332</v>
      </c>
      <c r="F404">
        <v>754</v>
      </c>
      <c r="G404">
        <v>44</v>
      </c>
      <c r="H404">
        <v>55</v>
      </c>
      <c r="I404">
        <v>141</v>
      </c>
      <c r="J404">
        <v>39</v>
      </c>
      <c r="K404">
        <v>177</v>
      </c>
      <c r="L404">
        <v>216</v>
      </c>
      <c r="M404">
        <v>81.900000000000006</v>
      </c>
      <c r="N404">
        <v>36</v>
      </c>
      <c r="O404">
        <v>212</v>
      </c>
      <c r="P404">
        <v>248</v>
      </c>
      <c r="Q404">
        <v>219</v>
      </c>
      <c r="R404">
        <v>56</v>
      </c>
      <c r="S404">
        <v>10</v>
      </c>
      <c r="T404">
        <v>118</v>
      </c>
      <c r="U404">
        <v>131</v>
      </c>
      <c r="V404">
        <v>850</v>
      </c>
      <c r="W404">
        <v>1.86</v>
      </c>
      <c r="X404">
        <v>0.48</v>
      </c>
      <c r="Y404">
        <v>29</v>
      </c>
      <c r="Z404" t="s">
        <v>35</v>
      </c>
      <c r="AA404" s="1">
        <v>31523</v>
      </c>
      <c r="AB404" t="s">
        <v>609</v>
      </c>
      <c r="AC404">
        <v>7</v>
      </c>
      <c r="AD404">
        <v>192.5</v>
      </c>
      <c r="AE404" t="s">
        <v>37</v>
      </c>
      <c r="AF404" t="s">
        <v>167</v>
      </c>
      <c r="AG404">
        <v>94.5</v>
      </c>
      <c r="AH404">
        <v>25.501770960000002</v>
      </c>
    </row>
    <row r="405" spans="1:34" x14ac:dyDescent="0.2">
      <c r="A405" t="s">
        <v>610</v>
      </c>
      <c r="B405">
        <v>43</v>
      </c>
      <c r="C405">
        <v>982</v>
      </c>
      <c r="D405">
        <v>221</v>
      </c>
      <c r="E405">
        <v>77</v>
      </c>
      <c r="F405">
        <v>223</v>
      </c>
      <c r="G405">
        <v>34.5</v>
      </c>
      <c r="H405">
        <v>31</v>
      </c>
      <c r="I405">
        <v>109</v>
      </c>
      <c r="J405">
        <v>28.4</v>
      </c>
      <c r="K405">
        <v>36</v>
      </c>
      <c r="L405">
        <v>45</v>
      </c>
      <c r="M405">
        <v>80</v>
      </c>
      <c r="N405">
        <v>19</v>
      </c>
      <c r="O405">
        <v>50</v>
      </c>
      <c r="P405">
        <v>69</v>
      </c>
      <c r="Q405">
        <v>165</v>
      </c>
      <c r="R405">
        <v>67</v>
      </c>
      <c r="S405">
        <v>4</v>
      </c>
      <c r="T405">
        <v>52</v>
      </c>
      <c r="U405">
        <v>118</v>
      </c>
      <c r="V405">
        <v>319</v>
      </c>
      <c r="W405">
        <v>3.17</v>
      </c>
      <c r="X405">
        <v>1.29</v>
      </c>
      <c r="Y405">
        <v>32</v>
      </c>
      <c r="Z405" t="s">
        <v>35</v>
      </c>
      <c r="AA405" s="1">
        <v>30488</v>
      </c>
      <c r="AB405" t="s">
        <v>611</v>
      </c>
      <c r="AC405">
        <v>9</v>
      </c>
      <c r="AD405">
        <v>185</v>
      </c>
      <c r="AE405" t="s">
        <v>37</v>
      </c>
      <c r="AF405" t="s">
        <v>173</v>
      </c>
      <c r="AG405">
        <v>85.5</v>
      </c>
      <c r="AH405">
        <v>24.981738499999999</v>
      </c>
    </row>
    <row r="406" spans="1:34" x14ac:dyDescent="0.2">
      <c r="A406" t="s">
        <v>612</v>
      </c>
      <c r="B406">
        <v>2</v>
      </c>
      <c r="C406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0</v>
      </c>
      <c r="X406">
        <v>0</v>
      </c>
    </row>
    <row r="407" spans="1:34" x14ac:dyDescent="0.2">
      <c r="A407" t="s">
        <v>613</v>
      </c>
      <c r="B407">
        <v>76</v>
      </c>
      <c r="C407">
        <v>1926</v>
      </c>
      <c r="D407">
        <v>802</v>
      </c>
      <c r="E407">
        <v>317</v>
      </c>
      <c r="F407">
        <v>710</v>
      </c>
      <c r="G407">
        <v>44.6</v>
      </c>
      <c r="H407">
        <v>0</v>
      </c>
      <c r="I407">
        <v>2</v>
      </c>
      <c r="J407">
        <v>0</v>
      </c>
      <c r="K407">
        <v>168</v>
      </c>
      <c r="L407">
        <v>204</v>
      </c>
      <c r="M407">
        <v>82.4</v>
      </c>
      <c r="N407">
        <v>156</v>
      </c>
      <c r="O407">
        <v>384</v>
      </c>
      <c r="P407">
        <v>540</v>
      </c>
      <c r="Q407">
        <v>84</v>
      </c>
      <c r="R407">
        <v>18</v>
      </c>
      <c r="S407">
        <v>125</v>
      </c>
      <c r="T407">
        <v>107</v>
      </c>
      <c r="U407">
        <v>216</v>
      </c>
      <c r="V407">
        <v>1033</v>
      </c>
      <c r="W407">
        <v>0.79</v>
      </c>
      <c r="X407">
        <v>0.17</v>
      </c>
      <c r="Y407">
        <v>29</v>
      </c>
      <c r="Z407" t="s">
        <v>35</v>
      </c>
      <c r="AA407" s="1">
        <v>31757</v>
      </c>
      <c r="AB407" t="s">
        <v>321</v>
      </c>
      <c r="AC407">
        <v>6</v>
      </c>
      <c r="AD407">
        <v>215</v>
      </c>
      <c r="AE407" t="s">
        <v>52</v>
      </c>
      <c r="AF407" t="s">
        <v>167</v>
      </c>
      <c r="AG407">
        <v>121.5</v>
      </c>
      <c r="AH407">
        <v>26.284478100000001</v>
      </c>
    </row>
    <row r="408" spans="1:34" x14ac:dyDescent="0.2">
      <c r="A408" t="s">
        <v>614</v>
      </c>
      <c r="B408">
        <v>68</v>
      </c>
      <c r="C408">
        <v>2408</v>
      </c>
      <c r="D408">
        <v>1432</v>
      </c>
      <c r="E408">
        <v>508</v>
      </c>
      <c r="F408">
        <v>1116</v>
      </c>
      <c r="G408">
        <v>45.5</v>
      </c>
      <c r="H408">
        <v>79</v>
      </c>
      <c r="I408">
        <v>220</v>
      </c>
      <c r="J408">
        <v>35.9</v>
      </c>
      <c r="K408">
        <v>337</v>
      </c>
      <c r="L408">
        <v>393</v>
      </c>
      <c r="M408">
        <v>85.8</v>
      </c>
      <c r="N408">
        <v>98</v>
      </c>
      <c r="O408">
        <v>301</v>
      </c>
      <c r="P408">
        <v>399</v>
      </c>
      <c r="Q408">
        <v>250</v>
      </c>
      <c r="R408">
        <v>71</v>
      </c>
      <c r="S408">
        <v>41</v>
      </c>
      <c r="T408">
        <v>183</v>
      </c>
      <c r="U408">
        <v>157</v>
      </c>
      <c r="V408">
        <v>1346</v>
      </c>
      <c r="W408">
        <v>1.37</v>
      </c>
      <c r="X408">
        <v>0.39</v>
      </c>
      <c r="Y408">
        <v>29</v>
      </c>
      <c r="Z408" t="s">
        <v>35</v>
      </c>
      <c r="AA408" s="1">
        <v>31641</v>
      </c>
      <c r="AB408" t="s">
        <v>36</v>
      </c>
      <c r="AC408">
        <v>8</v>
      </c>
      <c r="AD408">
        <v>200</v>
      </c>
      <c r="AE408" t="s">
        <v>75</v>
      </c>
      <c r="AF408" t="s">
        <v>133</v>
      </c>
      <c r="AG408">
        <v>103.5</v>
      </c>
      <c r="AH408">
        <v>25.875</v>
      </c>
    </row>
    <row r="409" spans="1:34" x14ac:dyDescent="0.2">
      <c r="A409" t="s">
        <v>615</v>
      </c>
      <c r="B409">
        <v>82</v>
      </c>
      <c r="C409">
        <v>2158</v>
      </c>
      <c r="D409">
        <v>686</v>
      </c>
      <c r="E409">
        <v>258</v>
      </c>
      <c r="F409">
        <v>427</v>
      </c>
      <c r="G409">
        <v>60.4</v>
      </c>
      <c r="H409">
        <v>0</v>
      </c>
      <c r="I409">
        <v>2</v>
      </c>
      <c r="J409">
        <v>0</v>
      </c>
      <c r="K409">
        <v>170</v>
      </c>
      <c r="L409">
        <v>273</v>
      </c>
      <c r="M409">
        <v>62.3</v>
      </c>
      <c r="N409">
        <v>265</v>
      </c>
      <c r="O409">
        <v>510</v>
      </c>
      <c r="P409">
        <v>775</v>
      </c>
      <c r="Q409">
        <v>109</v>
      </c>
      <c r="R409">
        <v>64</v>
      </c>
      <c r="S409">
        <v>189</v>
      </c>
      <c r="T409">
        <v>111</v>
      </c>
      <c r="U409">
        <v>175</v>
      </c>
      <c r="V409">
        <v>1440</v>
      </c>
      <c r="W409">
        <v>0.98</v>
      </c>
      <c r="X409">
        <v>0.57999999999999996</v>
      </c>
      <c r="Y409">
        <v>23</v>
      </c>
      <c r="Z409" t="s">
        <v>71</v>
      </c>
      <c r="AA409" s="1">
        <v>33781</v>
      </c>
      <c r="AC409">
        <v>1</v>
      </c>
      <c r="AD409">
        <v>212.5</v>
      </c>
      <c r="AE409" t="s">
        <v>52</v>
      </c>
      <c r="AF409" t="s">
        <v>60</v>
      </c>
      <c r="AG409">
        <v>110.25</v>
      </c>
      <c r="AH409">
        <v>24.415224909999999</v>
      </c>
    </row>
    <row r="410" spans="1:34" x14ac:dyDescent="0.2">
      <c r="A410" t="s">
        <v>616</v>
      </c>
      <c r="B410">
        <v>12</v>
      </c>
      <c r="C410">
        <v>65</v>
      </c>
      <c r="D410">
        <v>30</v>
      </c>
      <c r="E410">
        <v>8</v>
      </c>
      <c r="F410">
        <v>25</v>
      </c>
      <c r="G410">
        <v>32</v>
      </c>
      <c r="H410">
        <v>2</v>
      </c>
      <c r="I410">
        <v>11</v>
      </c>
      <c r="J410">
        <v>18.2</v>
      </c>
      <c r="K410">
        <v>12</v>
      </c>
      <c r="L410">
        <v>13</v>
      </c>
      <c r="M410">
        <v>92.3</v>
      </c>
      <c r="N410">
        <v>1</v>
      </c>
      <c r="O410">
        <v>5</v>
      </c>
      <c r="P410">
        <v>6</v>
      </c>
      <c r="Q410">
        <v>8</v>
      </c>
      <c r="R410">
        <v>3</v>
      </c>
      <c r="S410">
        <v>0</v>
      </c>
      <c r="T410">
        <v>12</v>
      </c>
      <c r="U410">
        <v>13</v>
      </c>
      <c r="V410">
        <v>17</v>
      </c>
      <c r="W410">
        <v>0.67</v>
      </c>
      <c r="X410">
        <v>0.25</v>
      </c>
      <c r="Y410">
        <v>24</v>
      </c>
      <c r="Z410" t="s">
        <v>35</v>
      </c>
      <c r="AA410" s="1">
        <v>33347</v>
      </c>
      <c r="AB410" t="s">
        <v>271</v>
      </c>
      <c r="AC410" t="s">
        <v>44</v>
      </c>
      <c r="AD410">
        <v>180</v>
      </c>
      <c r="AE410" t="s">
        <v>37</v>
      </c>
      <c r="AF410" t="s">
        <v>210</v>
      </c>
      <c r="AG410">
        <v>74.25</v>
      </c>
      <c r="AH410">
        <v>22.916666670000001</v>
      </c>
    </row>
    <row r="411" spans="1:34" x14ac:dyDescent="0.2">
      <c r="A411" t="s">
        <v>617</v>
      </c>
      <c r="B411">
        <v>67</v>
      </c>
      <c r="C411">
        <v>2302</v>
      </c>
      <c r="D411">
        <v>1886</v>
      </c>
      <c r="E411">
        <v>627</v>
      </c>
      <c r="F411">
        <v>1471</v>
      </c>
      <c r="G411">
        <v>42.6</v>
      </c>
      <c r="H411">
        <v>86</v>
      </c>
      <c r="I411">
        <v>288</v>
      </c>
      <c r="J411">
        <v>29.9</v>
      </c>
      <c r="K411">
        <v>546</v>
      </c>
      <c r="L411">
        <v>654</v>
      </c>
      <c r="M411">
        <v>83.5</v>
      </c>
      <c r="N411">
        <v>124</v>
      </c>
      <c r="O411">
        <v>364</v>
      </c>
      <c r="P411">
        <v>488</v>
      </c>
      <c r="Q411">
        <v>574</v>
      </c>
      <c r="R411">
        <v>140</v>
      </c>
      <c r="S411">
        <v>14</v>
      </c>
      <c r="T411">
        <v>293</v>
      </c>
      <c r="U411">
        <v>184</v>
      </c>
      <c r="V411">
        <v>1857</v>
      </c>
      <c r="W411">
        <v>1.96</v>
      </c>
      <c r="X411">
        <v>0.48</v>
      </c>
    </row>
    <row r="412" spans="1:34" x14ac:dyDescent="0.2">
      <c r="A412" t="s">
        <v>618</v>
      </c>
      <c r="B412">
        <v>61</v>
      </c>
      <c r="C412">
        <v>1675</v>
      </c>
      <c r="D412">
        <v>833</v>
      </c>
      <c r="E412">
        <v>291</v>
      </c>
      <c r="F412">
        <v>729</v>
      </c>
      <c r="G412">
        <v>39.9</v>
      </c>
      <c r="H412">
        <v>122</v>
      </c>
      <c r="I412">
        <v>359</v>
      </c>
      <c r="J412">
        <v>34</v>
      </c>
      <c r="K412">
        <v>129</v>
      </c>
      <c r="L412">
        <v>151</v>
      </c>
      <c r="M412">
        <v>85.4</v>
      </c>
      <c r="N412">
        <v>108</v>
      </c>
      <c r="O412">
        <v>187</v>
      </c>
      <c r="P412">
        <v>295</v>
      </c>
      <c r="Q412">
        <v>55</v>
      </c>
      <c r="R412">
        <v>33</v>
      </c>
      <c r="S412">
        <v>20</v>
      </c>
      <c r="T412">
        <v>62</v>
      </c>
      <c r="U412">
        <v>113</v>
      </c>
      <c r="V412">
        <v>714</v>
      </c>
      <c r="W412">
        <v>0.89</v>
      </c>
      <c r="X412">
        <v>0.53</v>
      </c>
      <c r="Y412">
        <v>27</v>
      </c>
      <c r="Z412" t="s">
        <v>35</v>
      </c>
      <c r="AA412" s="1">
        <v>32269</v>
      </c>
      <c r="AB412" t="s">
        <v>78</v>
      </c>
      <c r="AC412">
        <v>6</v>
      </c>
      <c r="AD412">
        <v>205</v>
      </c>
      <c r="AE412" t="s">
        <v>20</v>
      </c>
      <c r="AF412" t="s">
        <v>72</v>
      </c>
      <c r="AG412">
        <v>108</v>
      </c>
      <c r="AH412">
        <v>25.698988700000001</v>
      </c>
    </row>
    <row r="413" spans="1:34" x14ac:dyDescent="0.2">
      <c r="A413" t="s">
        <v>619</v>
      </c>
      <c r="B413">
        <v>46</v>
      </c>
      <c r="C413">
        <v>441</v>
      </c>
      <c r="D413">
        <v>137</v>
      </c>
      <c r="E413">
        <v>53</v>
      </c>
      <c r="F413">
        <v>82</v>
      </c>
      <c r="G413">
        <v>64.599999999999994</v>
      </c>
      <c r="H413">
        <v>0</v>
      </c>
      <c r="I413">
        <v>0</v>
      </c>
      <c r="J413">
        <v>0</v>
      </c>
      <c r="K413">
        <v>31</v>
      </c>
      <c r="L413">
        <v>54</v>
      </c>
      <c r="M413">
        <v>57.4</v>
      </c>
      <c r="N413">
        <v>36</v>
      </c>
      <c r="O413">
        <v>67</v>
      </c>
      <c r="P413">
        <v>103</v>
      </c>
      <c r="Q413">
        <v>14</v>
      </c>
      <c r="R413">
        <v>6</v>
      </c>
      <c r="S413">
        <v>19</v>
      </c>
      <c r="T413">
        <v>25</v>
      </c>
      <c r="U413">
        <v>65</v>
      </c>
      <c r="V413">
        <v>202</v>
      </c>
      <c r="W413">
        <v>0.56000000000000005</v>
      </c>
      <c r="X413">
        <v>0.24</v>
      </c>
      <c r="Y413">
        <v>31</v>
      </c>
      <c r="Z413" t="s">
        <v>35</v>
      </c>
      <c r="AA413" s="1">
        <v>30965</v>
      </c>
      <c r="AB413" t="s">
        <v>122</v>
      </c>
      <c r="AC413">
        <v>8</v>
      </c>
      <c r="AD413">
        <v>210</v>
      </c>
      <c r="AE413" t="s">
        <v>52</v>
      </c>
      <c r="AF413" t="s">
        <v>133</v>
      </c>
      <c r="AG413">
        <v>108</v>
      </c>
      <c r="AH413">
        <v>24.489795919999999</v>
      </c>
    </row>
    <row r="414" spans="1:34" x14ac:dyDescent="0.2">
      <c r="A414" t="s">
        <v>620</v>
      </c>
      <c r="B414">
        <v>52</v>
      </c>
      <c r="C414">
        <v>1233</v>
      </c>
      <c r="D414">
        <v>332</v>
      </c>
      <c r="E414">
        <v>104</v>
      </c>
      <c r="F414">
        <v>309</v>
      </c>
      <c r="G414">
        <v>33.700000000000003</v>
      </c>
      <c r="H414">
        <v>45</v>
      </c>
      <c r="I414">
        <v>134</v>
      </c>
      <c r="J414">
        <v>33.6</v>
      </c>
      <c r="K414">
        <v>79</v>
      </c>
      <c r="L414">
        <v>95</v>
      </c>
      <c r="M414">
        <v>83.2</v>
      </c>
      <c r="N414">
        <v>13</v>
      </c>
      <c r="O414">
        <v>133</v>
      </c>
      <c r="P414">
        <v>146</v>
      </c>
      <c r="Q414">
        <v>92</v>
      </c>
      <c r="R414">
        <v>30</v>
      </c>
      <c r="S414">
        <v>24</v>
      </c>
      <c r="T414">
        <v>37</v>
      </c>
      <c r="U414">
        <v>118</v>
      </c>
      <c r="V414">
        <v>366</v>
      </c>
      <c r="W414">
        <v>2.4900000000000002</v>
      </c>
      <c r="X414">
        <v>0.81</v>
      </c>
      <c r="Y414">
        <v>24</v>
      </c>
      <c r="Z414" t="s">
        <v>35</v>
      </c>
      <c r="AA414" s="1">
        <v>33337</v>
      </c>
      <c r="AB414" t="s">
        <v>87</v>
      </c>
      <c r="AC414">
        <v>1</v>
      </c>
      <c r="AD414">
        <v>207.5</v>
      </c>
      <c r="AE414" t="s">
        <v>20</v>
      </c>
      <c r="AF414" t="s">
        <v>173</v>
      </c>
      <c r="AG414">
        <v>103.5</v>
      </c>
      <c r="AH414">
        <v>24.038321960000001</v>
      </c>
    </row>
    <row r="415" spans="1:34" x14ac:dyDescent="0.2">
      <c r="A415" t="s">
        <v>621</v>
      </c>
      <c r="B415">
        <v>32</v>
      </c>
      <c r="C415">
        <v>544</v>
      </c>
      <c r="D415">
        <v>128</v>
      </c>
      <c r="E415">
        <v>57</v>
      </c>
      <c r="F415">
        <v>130</v>
      </c>
      <c r="G415">
        <v>43.8</v>
      </c>
      <c r="H415">
        <v>0</v>
      </c>
      <c r="I415">
        <v>0</v>
      </c>
      <c r="J415">
        <v>0</v>
      </c>
      <c r="K415">
        <v>14</v>
      </c>
      <c r="L415">
        <v>20</v>
      </c>
      <c r="M415">
        <v>70</v>
      </c>
      <c r="N415">
        <v>53</v>
      </c>
      <c r="O415">
        <v>115</v>
      </c>
      <c r="P415">
        <v>168</v>
      </c>
      <c r="Q415">
        <v>29</v>
      </c>
      <c r="R415">
        <v>14</v>
      </c>
      <c r="S415">
        <v>41</v>
      </c>
      <c r="T415">
        <v>39</v>
      </c>
      <c r="U415">
        <v>70</v>
      </c>
      <c r="V415">
        <v>262</v>
      </c>
      <c r="W415">
        <v>0.74</v>
      </c>
      <c r="X415">
        <v>0.36</v>
      </c>
      <c r="Y415">
        <v>34</v>
      </c>
      <c r="Z415" t="s">
        <v>622</v>
      </c>
      <c r="AA415" s="1">
        <v>29716</v>
      </c>
      <c r="AB415" t="s">
        <v>623</v>
      </c>
      <c r="AC415">
        <v>12</v>
      </c>
      <c r="AD415">
        <v>207.5</v>
      </c>
      <c r="AE415" t="s">
        <v>52</v>
      </c>
      <c r="AF415" t="s">
        <v>69</v>
      </c>
      <c r="AG415">
        <v>114.75</v>
      </c>
      <c r="AH415">
        <v>26.65118305</v>
      </c>
    </row>
    <row r="416" spans="1:34" x14ac:dyDescent="0.2">
      <c r="A416" t="s">
        <v>624</v>
      </c>
      <c r="B416">
        <v>4</v>
      </c>
      <c r="C416">
        <v>72</v>
      </c>
      <c r="D416">
        <v>22</v>
      </c>
      <c r="E416">
        <v>7</v>
      </c>
      <c r="F416">
        <v>20</v>
      </c>
      <c r="G416">
        <v>35</v>
      </c>
      <c r="H416">
        <v>4</v>
      </c>
      <c r="I416">
        <v>13</v>
      </c>
      <c r="J416">
        <v>30.8</v>
      </c>
      <c r="K416">
        <v>4</v>
      </c>
      <c r="L416">
        <v>4</v>
      </c>
      <c r="M416">
        <v>100</v>
      </c>
      <c r="N416">
        <v>1</v>
      </c>
      <c r="O416">
        <v>5</v>
      </c>
      <c r="P416">
        <v>6</v>
      </c>
      <c r="Q416">
        <v>4</v>
      </c>
      <c r="R416">
        <v>3</v>
      </c>
      <c r="S416">
        <v>0</v>
      </c>
      <c r="T416">
        <v>2</v>
      </c>
      <c r="U416">
        <v>3</v>
      </c>
      <c r="V416">
        <v>20</v>
      </c>
      <c r="W416">
        <v>2</v>
      </c>
      <c r="X416">
        <v>1.5</v>
      </c>
      <c r="Y416">
        <v>25</v>
      </c>
      <c r="Z416" t="s">
        <v>35</v>
      </c>
      <c r="AA416" s="1">
        <v>32879</v>
      </c>
      <c r="AB416" t="s">
        <v>377</v>
      </c>
      <c r="AC416" t="s">
        <v>44</v>
      </c>
      <c r="AD416">
        <v>190</v>
      </c>
      <c r="AE416" t="s">
        <v>56</v>
      </c>
      <c r="AF416" t="s">
        <v>2</v>
      </c>
      <c r="AG416">
        <v>94.5</v>
      </c>
      <c r="AH416">
        <v>26.177285319999999</v>
      </c>
    </row>
    <row r="417" spans="1:34" x14ac:dyDescent="0.2">
      <c r="A417" t="s">
        <v>625</v>
      </c>
      <c r="B417">
        <v>16</v>
      </c>
      <c r="C417">
        <v>327</v>
      </c>
      <c r="D417">
        <v>134</v>
      </c>
      <c r="E417">
        <v>46</v>
      </c>
      <c r="F417">
        <v>125</v>
      </c>
      <c r="G417">
        <v>36.799999999999997</v>
      </c>
      <c r="H417">
        <v>18</v>
      </c>
      <c r="I417">
        <v>60</v>
      </c>
      <c r="J417">
        <v>30</v>
      </c>
      <c r="K417">
        <v>24</v>
      </c>
      <c r="L417">
        <v>34</v>
      </c>
      <c r="M417">
        <v>70.599999999999994</v>
      </c>
      <c r="N417">
        <v>2</v>
      </c>
      <c r="O417">
        <v>28</v>
      </c>
      <c r="P417">
        <v>30</v>
      </c>
      <c r="Q417">
        <v>45</v>
      </c>
      <c r="R417">
        <v>10</v>
      </c>
      <c r="S417">
        <v>0</v>
      </c>
      <c r="T417">
        <v>18</v>
      </c>
      <c r="U417">
        <v>29</v>
      </c>
      <c r="V417">
        <v>112</v>
      </c>
      <c r="W417">
        <v>2.5</v>
      </c>
      <c r="X417">
        <v>0.56000000000000005</v>
      </c>
    </row>
    <row r="418" spans="1:34" x14ac:dyDescent="0.2">
      <c r="A418" t="s">
        <v>626</v>
      </c>
      <c r="B418">
        <v>64</v>
      </c>
      <c r="C418">
        <v>2116</v>
      </c>
      <c r="D418">
        <v>917</v>
      </c>
      <c r="E418">
        <v>374</v>
      </c>
      <c r="F418">
        <v>786</v>
      </c>
      <c r="G418">
        <v>47.6</v>
      </c>
      <c r="H418">
        <v>77</v>
      </c>
      <c r="I418">
        <v>205</v>
      </c>
      <c r="J418">
        <v>37.6</v>
      </c>
      <c r="K418">
        <v>92</v>
      </c>
      <c r="L418">
        <v>110</v>
      </c>
      <c r="M418">
        <v>83.6</v>
      </c>
      <c r="N418">
        <v>135</v>
      </c>
      <c r="O418">
        <v>364</v>
      </c>
      <c r="P418">
        <v>499</v>
      </c>
      <c r="Q418">
        <v>55</v>
      </c>
      <c r="R418">
        <v>30</v>
      </c>
      <c r="S418">
        <v>155</v>
      </c>
      <c r="T418">
        <v>97</v>
      </c>
      <c r="U418">
        <v>194</v>
      </c>
      <c r="V418">
        <v>1129</v>
      </c>
      <c r="W418">
        <v>0.56999999999999995</v>
      </c>
      <c r="X418">
        <v>0.31</v>
      </c>
      <c r="Y418">
        <v>26</v>
      </c>
      <c r="Z418" t="s">
        <v>627</v>
      </c>
      <c r="AA418" s="1">
        <v>32769</v>
      </c>
      <c r="AC418">
        <v>5</v>
      </c>
      <c r="AD418">
        <v>205</v>
      </c>
      <c r="AE418" t="s">
        <v>20</v>
      </c>
      <c r="AF418" t="s">
        <v>97</v>
      </c>
      <c r="AG418">
        <v>105.75</v>
      </c>
      <c r="AH418">
        <v>25.1635931</v>
      </c>
    </row>
    <row r="419" spans="1:34" x14ac:dyDescent="0.2">
      <c r="A419" t="s">
        <v>628</v>
      </c>
      <c r="B419">
        <v>33</v>
      </c>
      <c r="C419">
        <v>555</v>
      </c>
      <c r="D419">
        <v>153</v>
      </c>
      <c r="E419">
        <v>54</v>
      </c>
      <c r="F419">
        <v>134</v>
      </c>
      <c r="G419">
        <v>40.299999999999997</v>
      </c>
      <c r="H419">
        <v>16</v>
      </c>
      <c r="I419">
        <v>54</v>
      </c>
      <c r="J419">
        <v>29.6</v>
      </c>
      <c r="K419">
        <v>29</v>
      </c>
      <c r="L419">
        <v>38</v>
      </c>
      <c r="M419">
        <v>76.3</v>
      </c>
      <c r="N419">
        <v>22</v>
      </c>
      <c r="O419">
        <v>44</v>
      </c>
      <c r="P419">
        <v>66</v>
      </c>
      <c r="Q419">
        <v>46</v>
      </c>
      <c r="R419">
        <v>23</v>
      </c>
      <c r="S419">
        <v>1</v>
      </c>
      <c r="T419">
        <v>24</v>
      </c>
      <c r="U419">
        <v>45</v>
      </c>
      <c r="V419">
        <v>176</v>
      </c>
      <c r="W419">
        <v>1.92</v>
      </c>
      <c r="X419">
        <v>0.96</v>
      </c>
      <c r="Y419">
        <v>22</v>
      </c>
      <c r="Z419" t="s">
        <v>68</v>
      </c>
      <c r="AA419" s="1">
        <v>34268</v>
      </c>
      <c r="AC419">
        <v>1</v>
      </c>
      <c r="AD419">
        <v>197.5</v>
      </c>
      <c r="AE419" t="s">
        <v>56</v>
      </c>
      <c r="AF419" t="s">
        <v>57</v>
      </c>
      <c r="AG419">
        <v>93.6</v>
      </c>
      <c r="AH419">
        <v>23.99615446</v>
      </c>
    </row>
    <row r="420" spans="1:34" x14ac:dyDescent="0.2">
      <c r="A420" t="s">
        <v>629</v>
      </c>
      <c r="B420">
        <v>2</v>
      </c>
      <c r="C420">
        <v>8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2</v>
      </c>
      <c r="Q420">
        <v>1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25</v>
      </c>
      <c r="Z420" t="s">
        <v>35</v>
      </c>
      <c r="AA420" s="1">
        <v>33108</v>
      </c>
      <c r="AB420" t="s">
        <v>87</v>
      </c>
      <c r="AC420">
        <v>1</v>
      </c>
      <c r="AD420">
        <v>185</v>
      </c>
      <c r="AE420" t="s">
        <v>37</v>
      </c>
      <c r="AF420" t="s">
        <v>38</v>
      </c>
      <c r="AG420">
        <v>83.25</v>
      </c>
      <c r="AH420">
        <v>24.324324319999999</v>
      </c>
    </row>
    <row r="421" spans="1:34" x14ac:dyDescent="0.2">
      <c r="A421" t="s">
        <v>630</v>
      </c>
      <c r="B421">
        <v>38</v>
      </c>
      <c r="C421">
        <v>866</v>
      </c>
      <c r="D421">
        <v>512</v>
      </c>
      <c r="E421">
        <v>194</v>
      </c>
      <c r="F421">
        <v>397</v>
      </c>
      <c r="G421">
        <v>48.9</v>
      </c>
      <c r="H421">
        <v>20</v>
      </c>
      <c r="I421">
        <v>51</v>
      </c>
      <c r="J421">
        <v>39.200000000000003</v>
      </c>
      <c r="K421">
        <v>104</v>
      </c>
      <c r="L421">
        <v>145</v>
      </c>
      <c r="M421">
        <v>71.7</v>
      </c>
      <c r="N421">
        <v>63</v>
      </c>
      <c r="O421">
        <v>91</v>
      </c>
      <c r="P421">
        <v>154</v>
      </c>
      <c r="Q421">
        <v>44</v>
      </c>
      <c r="R421">
        <v>18</v>
      </c>
      <c r="S421">
        <v>7</v>
      </c>
      <c r="T421">
        <v>35</v>
      </c>
      <c r="U421">
        <v>49</v>
      </c>
      <c r="V421">
        <v>456</v>
      </c>
      <c r="W421">
        <v>1.26</v>
      </c>
      <c r="X421">
        <v>0.51</v>
      </c>
      <c r="Y421">
        <v>23</v>
      </c>
      <c r="Z421" t="s">
        <v>35</v>
      </c>
      <c r="AA421" s="1">
        <v>33921</v>
      </c>
      <c r="AB421" t="s">
        <v>122</v>
      </c>
      <c r="AC421">
        <v>1</v>
      </c>
      <c r="AD421">
        <v>195</v>
      </c>
      <c r="AE421" t="s">
        <v>56</v>
      </c>
      <c r="AF421" t="s">
        <v>2</v>
      </c>
      <c r="AG421">
        <v>100.35</v>
      </c>
      <c r="AH421">
        <v>26.390532539999999</v>
      </c>
    </row>
    <row r="422" spans="1:34" x14ac:dyDescent="0.2">
      <c r="A422" t="s">
        <v>631</v>
      </c>
      <c r="B422">
        <v>51</v>
      </c>
      <c r="C422">
        <v>1012</v>
      </c>
      <c r="D422">
        <v>261</v>
      </c>
      <c r="E422">
        <v>87</v>
      </c>
      <c r="F422">
        <v>228</v>
      </c>
      <c r="G422">
        <v>38.200000000000003</v>
      </c>
      <c r="H422">
        <v>43</v>
      </c>
      <c r="I422">
        <v>118</v>
      </c>
      <c r="J422">
        <v>36.4</v>
      </c>
      <c r="K422">
        <v>44</v>
      </c>
      <c r="L422">
        <v>56</v>
      </c>
      <c r="M422">
        <v>78.599999999999994</v>
      </c>
      <c r="N422">
        <v>17</v>
      </c>
      <c r="O422">
        <v>96</v>
      </c>
      <c r="P422">
        <v>113</v>
      </c>
      <c r="Q422">
        <v>130</v>
      </c>
      <c r="R422">
        <v>40</v>
      </c>
      <c r="S422">
        <v>4</v>
      </c>
      <c r="T422">
        <v>81</v>
      </c>
      <c r="U422">
        <v>76</v>
      </c>
      <c r="V422">
        <v>314</v>
      </c>
      <c r="W422">
        <v>1.61</v>
      </c>
      <c r="X422">
        <v>0.49</v>
      </c>
    </row>
    <row r="423" spans="1:34" x14ac:dyDescent="0.2">
      <c r="A423" t="s">
        <v>632</v>
      </c>
      <c r="B423">
        <v>76</v>
      </c>
      <c r="C423">
        <v>1865</v>
      </c>
      <c r="D423">
        <v>470</v>
      </c>
      <c r="E423">
        <v>187</v>
      </c>
      <c r="F423">
        <v>432</v>
      </c>
      <c r="G423">
        <v>43.3</v>
      </c>
      <c r="H423">
        <v>35</v>
      </c>
      <c r="I423">
        <v>116</v>
      </c>
      <c r="J423">
        <v>30.2</v>
      </c>
      <c r="K423">
        <v>61</v>
      </c>
      <c r="L423">
        <v>78</v>
      </c>
      <c r="M423">
        <v>78.2</v>
      </c>
      <c r="N423">
        <v>29</v>
      </c>
      <c r="O423">
        <v>147</v>
      </c>
      <c r="P423">
        <v>176</v>
      </c>
      <c r="Q423">
        <v>226</v>
      </c>
      <c r="R423">
        <v>93</v>
      </c>
      <c r="S423">
        <v>9</v>
      </c>
      <c r="T423">
        <v>83</v>
      </c>
      <c r="U423">
        <v>150</v>
      </c>
      <c r="V423">
        <v>629</v>
      </c>
      <c r="W423">
        <v>2.72</v>
      </c>
      <c r="X423">
        <v>1.1200000000000001</v>
      </c>
      <c r="Y423">
        <v>23</v>
      </c>
      <c r="Z423" t="s">
        <v>35</v>
      </c>
      <c r="AA423" s="1">
        <v>33879</v>
      </c>
      <c r="AB423" t="s">
        <v>362</v>
      </c>
      <c r="AC423">
        <v>1</v>
      </c>
      <c r="AD423">
        <v>177.5</v>
      </c>
      <c r="AE423" t="s">
        <v>37</v>
      </c>
      <c r="AF423" t="s">
        <v>69</v>
      </c>
      <c r="AG423">
        <v>78.75</v>
      </c>
      <c r="AH423">
        <v>24.995040670000002</v>
      </c>
    </row>
    <row r="424" spans="1:34" x14ac:dyDescent="0.2">
      <c r="A424" t="s">
        <v>633</v>
      </c>
      <c r="B424">
        <v>5</v>
      </c>
      <c r="C424">
        <v>89</v>
      </c>
      <c r="D424">
        <v>20</v>
      </c>
      <c r="E424">
        <v>7</v>
      </c>
      <c r="F424">
        <v>19</v>
      </c>
      <c r="G424">
        <v>36.799999999999997</v>
      </c>
      <c r="H424">
        <v>3</v>
      </c>
      <c r="I424">
        <v>7</v>
      </c>
      <c r="J424">
        <v>42.9</v>
      </c>
      <c r="K424">
        <v>3</v>
      </c>
      <c r="L424">
        <v>4</v>
      </c>
      <c r="M424">
        <v>75</v>
      </c>
      <c r="N424">
        <v>0</v>
      </c>
      <c r="O424">
        <v>1</v>
      </c>
      <c r="P424">
        <v>1</v>
      </c>
      <c r="Q424">
        <v>3</v>
      </c>
      <c r="R424">
        <v>4</v>
      </c>
      <c r="S424">
        <v>0</v>
      </c>
      <c r="T424">
        <v>4</v>
      </c>
      <c r="U424">
        <v>8</v>
      </c>
      <c r="V424">
        <v>11</v>
      </c>
      <c r="W424">
        <v>0.75</v>
      </c>
      <c r="X424">
        <v>1</v>
      </c>
      <c r="Y424">
        <v>30</v>
      </c>
      <c r="Z424" t="s">
        <v>35</v>
      </c>
      <c r="AA424" s="1">
        <v>31380</v>
      </c>
      <c r="AB424" t="s">
        <v>47</v>
      </c>
      <c r="AC424">
        <v>8</v>
      </c>
      <c r="AD424">
        <v>190</v>
      </c>
      <c r="AE424" t="s">
        <v>56</v>
      </c>
      <c r="AF424" t="s">
        <v>88</v>
      </c>
      <c r="AG424">
        <v>92.25</v>
      </c>
      <c r="AH424">
        <v>25.554016619999999</v>
      </c>
    </row>
    <row r="425" spans="1:34" x14ac:dyDescent="0.2">
      <c r="A425" t="s">
        <v>634</v>
      </c>
      <c r="B425">
        <v>78</v>
      </c>
      <c r="C425">
        <v>1468</v>
      </c>
      <c r="D425">
        <v>461</v>
      </c>
      <c r="E425">
        <v>198</v>
      </c>
      <c r="F425">
        <v>396</v>
      </c>
      <c r="G425">
        <v>50</v>
      </c>
      <c r="H425">
        <v>0</v>
      </c>
      <c r="I425">
        <v>2</v>
      </c>
      <c r="J425">
        <v>0</v>
      </c>
      <c r="K425">
        <v>65</v>
      </c>
      <c r="L425">
        <v>91</v>
      </c>
      <c r="M425">
        <v>71.400000000000006</v>
      </c>
      <c r="N425">
        <v>43</v>
      </c>
      <c r="O425">
        <v>140</v>
      </c>
      <c r="P425">
        <v>183</v>
      </c>
      <c r="Q425">
        <v>259</v>
      </c>
      <c r="R425">
        <v>49</v>
      </c>
      <c r="S425">
        <v>20</v>
      </c>
      <c r="T425">
        <v>102</v>
      </c>
      <c r="U425">
        <v>110</v>
      </c>
      <c r="V425">
        <v>646</v>
      </c>
      <c r="W425">
        <v>2.54</v>
      </c>
      <c r="X425">
        <v>0.48</v>
      </c>
      <c r="Y425">
        <v>30</v>
      </c>
      <c r="Z425" t="s">
        <v>35</v>
      </c>
      <c r="AA425" s="1">
        <v>31301</v>
      </c>
      <c r="AC425">
        <v>9</v>
      </c>
      <c r="AD425">
        <v>197.5</v>
      </c>
      <c r="AE425" t="s">
        <v>37</v>
      </c>
      <c r="AF425" t="s">
        <v>92</v>
      </c>
      <c r="AG425">
        <v>86.4</v>
      </c>
      <c r="AH425">
        <v>22.150296430000001</v>
      </c>
    </row>
    <row r="426" spans="1:34" x14ac:dyDescent="0.2">
      <c r="A426" t="s">
        <v>635</v>
      </c>
      <c r="B426">
        <v>21</v>
      </c>
      <c r="C426">
        <v>126</v>
      </c>
      <c r="D426">
        <v>24</v>
      </c>
      <c r="E426">
        <v>9</v>
      </c>
      <c r="F426">
        <v>35</v>
      </c>
      <c r="G426">
        <v>25.7</v>
      </c>
      <c r="H426">
        <v>0</v>
      </c>
      <c r="I426">
        <v>5</v>
      </c>
      <c r="J426">
        <v>0</v>
      </c>
      <c r="K426">
        <v>6</v>
      </c>
      <c r="L426">
        <v>12</v>
      </c>
      <c r="M426">
        <v>50</v>
      </c>
      <c r="N426">
        <v>16</v>
      </c>
      <c r="O426">
        <v>22</v>
      </c>
      <c r="P426">
        <v>38</v>
      </c>
      <c r="Q426">
        <v>4</v>
      </c>
      <c r="R426">
        <v>5</v>
      </c>
      <c r="S426">
        <v>3</v>
      </c>
      <c r="T426">
        <v>3</v>
      </c>
      <c r="U426">
        <v>16</v>
      </c>
      <c r="V426">
        <v>39</v>
      </c>
      <c r="W426">
        <v>1.33</v>
      </c>
      <c r="X426">
        <v>1.67</v>
      </c>
      <c r="Y426">
        <v>32</v>
      </c>
      <c r="Z426" t="s">
        <v>35</v>
      </c>
      <c r="AA426" s="1">
        <v>30644</v>
      </c>
      <c r="AB426" t="s">
        <v>87</v>
      </c>
      <c r="AC426">
        <v>7</v>
      </c>
      <c r="AD426">
        <v>205</v>
      </c>
      <c r="AE426" t="s">
        <v>20</v>
      </c>
      <c r="AF426" t="s">
        <v>128</v>
      </c>
      <c r="AG426">
        <v>108</v>
      </c>
      <c r="AH426">
        <v>25.698988700000001</v>
      </c>
    </row>
    <row r="427" spans="1:34" x14ac:dyDescent="0.2">
      <c r="A427" t="s">
        <v>636</v>
      </c>
      <c r="B427">
        <v>57</v>
      </c>
      <c r="C427">
        <v>1101</v>
      </c>
      <c r="D427">
        <v>276</v>
      </c>
      <c r="E427">
        <v>119</v>
      </c>
      <c r="F427">
        <v>267</v>
      </c>
      <c r="G427">
        <v>44.6</v>
      </c>
      <c r="H427">
        <v>12</v>
      </c>
      <c r="I427">
        <v>46</v>
      </c>
      <c r="J427">
        <v>26.1</v>
      </c>
      <c r="K427">
        <v>26</v>
      </c>
      <c r="L427">
        <v>34</v>
      </c>
      <c r="M427">
        <v>76.5</v>
      </c>
      <c r="N427">
        <v>64</v>
      </c>
      <c r="O427">
        <v>138</v>
      </c>
      <c r="P427">
        <v>202</v>
      </c>
      <c r="Q427">
        <v>51</v>
      </c>
      <c r="R427">
        <v>27</v>
      </c>
      <c r="S427">
        <v>27</v>
      </c>
      <c r="T427">
        <v>33</v>
      </c>
      <c r="U427">
        <v>58</v>
      </c>
      <c r="V427">
        <v>394</v>
      </c>
      <c r="W427">
        <v>1.55</v>
      </c>
      <c r="X427">
        <v>0.82</v>
      </c>
      <c r="Y427">
        <v>37</v>
      </c>
      <c r="Z427" t="s">
        <v>35</v>
      </c>
      <c r="AA427" s="1">
        <v>28617</v>
      </c>
      <c r="AB427" t="s">
        <v>108</v>
      </c>
      <c r="AC427">
        <v>15</v>
      </c>
      <c r="AD427">
        <v>197.5</v>
      </c>
      <c r="AE427" t="s">
        <v>75</v>
      </c>
      <c r="AF427" t="s">
        <v>63</v>
      </c>
      <c r="AG427">
        <v>99</v>
      </c>
      <c r="AH427">
        <v>25.38054799</v>
      </c>
    </row>
    <row r="428" spans="1:34" x14ac:dyDescent="0.2">
      <c r="A428" t="s">
        <v>637</v>
      </c>
      <c r="B428">
        <v>63</v>
      </c>
      <c r="C428">
        <v>1087</v>
      </c>
      <c r="D428">
        <v>341</v>
      </c>
      <c r="E428">
        <v>121</v>
      </c>
      <c r="F428">
        <v>300</v>
      </c>
      <c r="G428">
        <v>40.299999999999997</v>
      </c>
      <c r="H428">
        <v>64</v>
      </c>
      <c r="I428">
        <v>178</v>
      </c>
      <c r="J428">
        <v>36</v>
      </c>
      <c r="K428">
        <v>35</v>
      </c>
      <c r="L428">
        <v>40</v>
      </c>
      <c r="M428">
        <v>87.5</v>
      </c>
      <c r="N428">
        <v>36</v>
      </c>
      <c r="O428">
        <v>130</v>
      </c>
      <c r="P428">
        <v>166</v>
      </c>
      <c r="Q428">
        <v>44</v>
      </c>
      <c r="R428">
        <v>25</v>
      </c>
      <c r="S428">
        <v>21</v>
      </c>
      <c r="T428">
        <v>30</v>
      </c>
      <c r="U428">
        <v>135</v>
      </c>
      <c r="V428">
        <v>383</v>
      </c>
      <c r="W428">
        <v>1.47</v>
      </c>
      <c r="X428">
        <v>0.83</v>
      </c>
      <c r="Y428">
        <v>24</v>
      </c>
      <c r="Z428" t="s">
        <v>35</v>
      </c>
      <c r="AA428" s="1">
        <v>33324</v>
      </c>
      <c r="AB428" t="s">
        <v>638</v>
      </c>
      <c r="AC428" t="s">
        <v>44</v>
      </c>
      <c r="AD428">
        <v>207.5</v>
      </c>
      <c r="AE428" t="s">
        <v>20</v>
      </c>
      <c r="AF428" t="s">
        <v>167</v>
      </c>
      <c r="AG428">
        <v>112.5</v>
      </c>
      <c r="AH428">
        <v>26.12861083</v>
      </c>
    </row>
    <row r="429" spans="1:34" x14ac:dyDescent="0.2">
      <c r="A429" t="s">
        <v>639</v>
      </c>
      <c r="B429">
        <v>20</v>
      </c>
      <c r="C429">
        <v>108</v>
      </c>
      <c r="D429">
        <v>57</v>
      </c>
      <c r="E429">
        <v>19</v>
      </c>
      <c r="F429">
        <v>42</v>
      </c>
      <c r="G429">
        <v>45.2</v>
      </c>
      <c r="H429">
        <v>1</v>
      </c>
      <c r="I429">
        <v>6</v>
      </c>
      <c r="J429">
        <v>16.7</v>
      </c>
      <c r="K429">
        <v>18</v>
      </c>
      <c r="L429">
        <v>23</v>
      </c>
      <c r="M429">
        <v>78.3</v>
      </c>
      <c r="N429">
        <v>10</v>
      </c>
      <c r="O429">
        <v>19</v>
      </c>
      <c r="P429">
        <v>29</v>
      </c>
      <c r="Q429">
        <v>6</v>
      </c>
      <c r="R429">
        <v>5</v>
      </c>
      <c r="S429">
        <v>2</v>
      </c>
      <c r="T429">
        <v>5</v>
      </c>
      <c r="U429">
        <v>18</v>
      </c>
      <c r="V429">
        <v>66</v>
      </c>
      <c r="W429">
        <v>1.2</v>
      </c>
      <c r="X429">
        <v>1</v>
      </c>
    </row>
    <row r="430" spans="1:34" x14ac:dyDescent="0.2">
      <c r="A430" t="s">
        <v>640</v>
      </c>
      <c r="B430">
        <v>55</v>
      </c>
      <c r="C430">
        <v>833</v>
      </c>
      <c r="D430">
        <v>299</v>
      </c>
      <c r="E430">
        <v>117</v>
      </c>
      <c r="F430">
        <v>292</v>
      </c>
      <c r="G430">
        <v>40.1</v>
      </c>
      <c r="H430">
        <v>40</v>
      </c>
      <c r="I430">
        <v>127</v>
      </c>
      <c r="J430">
        <v>31.5</v>
      </c>
      <c r="K430">
        <v>25</v>
      </c>
      <c r="L430">
        <v>31</v>
      </c>
      <c r="M430">
        <v>80.599999999999994</v>
      </c>
      <c r="N430">
        <v>8</v>
      </c>
      <c r="O430">
        <v>71</v>
      </c>
      <c r="P430">
        <v>79</v>
      </c>
      <c r="Q430">
        <v>155</v>
      </c>
      <c r="R430">
        <v>30</v>
      </c>
      <c r="S430">
        <v>2</v>
      </c>
      <c r="T430">
        <v>49</v>
      </c>
      <c r="U430">
        <v>32</v>
      </c>
      <c r="V430">
        <v>335</v>
      </c>
      <c r="W430">
        <v>3.16</v>
      </c>
      <c r="X430">
        <v>0.61</v>
      </c>
      <c r="Y430">
        <v>25</v>
      </c>
      <c r="Z430" t="s">
        <v>35</v>
      </c>
      <c r="AA430" s="1">
        <v>32985</v>
      </c>
      <c r="AB430" t="s">
        <v>316</v>
      </c>
      <c r="AC430">
        <v>3</v>
      </c>
      <c r="AD430">
        <v>187.5</v>
      </c>
      <c r="AE430" t="s">
        <v>37</v>
      </c>
      <c r="AF430" t="s">
        <v>48</v>
      </c>
      <c r="AG430">
        <v>91.35</v>
      </c>
      <c r="AH430">
        <v>25.984000000000002</v>
      </c>
    </row>
    <row r="431" spans="1:34" x14ac:dyDescent="0.2">
      <c r="A431" t="s">
        <v>641</v>
      </c>
      <c r="B431">
        <v>3</v>
      </c>
      <c r="C431">
        <v>3</v>
      </c>
      <c r="D431">
        <v>2</v>
      </c>
      <c r="E431">
        <v>1</v>
      </c>
      <c r="F431">
        <v>2</v>
      </c>
      <c r="G431">
        <v>50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4</v>
      </c>
      <c r="W431">
        <v>0</v>
      </c>
      <c r="X431">
        <v>0</v>
      </c>
      <c r="Y431">
        <v>23</v>
      </c>
      <c r="Z431" t="s">
        <v>104</v>
      </c>
      <c r="AA431" s="1">
        <v>33940</v>
      </c>
      <c r="AB431" t="s">
        <v>642</v>
      </c>
      <c r="AC431" t="s">
        <v>44</v>
      </c>
      <c r="AD431">
        <v>222.5</v>
      </c>
      <c r="AE431" t="s">
        <v>52</v>
      </c>
      <c r="AF431" t="s">
        <v>133</v>
      </c>
      <c r="AG431">
        <v>162</v>
      </c>
      <c r="AH431">
        <v>32.72314102</v>
      </c>
    </row>
    <row r="432" spans="1:34" x14ac:dyDescent="0.2">
      <c r="A432" t="s">
        <v>643</v>
      </c>
      <c r="B432">
        <v>82</v>
      </c>
      <c r="C432">
        <v>2381</v>
      </c>
      <c r="D432">
        <v>729</v>
      </c>
      <c r="E432">
        <v>251</v>
      </c>
      <c r="F432">
        <v>634</v>
      </c>
      <c r="G432">
        <v>39.6</v>
      </c>
      <c r="H432">
        <v>68</v>
      </c>
      <c r="I432">
        <v>208</v>
      </c>
      <c r="J432">
        <v>32.700000000000003</v>
      </c>
      <c r="K432">
        <v>159</v>
      </c>
      <c r="L432">
        <v>193</v>
      </c>
      <c r="M432">
        <v>82.4</v>
      </c>
      <c r="N432">
        <v>70</v>
      </c>
      <c r="O432">
        <v>244</v>
      </c>
      <c r="P432">
        <v>314</v>
      </c>
      <c r="Q432">
        <v>184</v>
      </c>
      <c r="R432">
        <v>66</v>
      </c>
      <c r="S432">
        <v>18</v>
      </c>
      <c r="T432">
        <v>115</v>
      </c>
      <c r="U432">
        <v>177</v>
      </c>
      <c r="V432">
        <v>779</v>
      </c>
      <c r="W432">
        <v>1.6</v>
      </c>
      <c r="X432">
        <v>0.56999999999999995</v>
      </c>
      <c r="Y432">
        <v>24</v>
      </c>
      <c r="Z432" t="s">
        <v>35</v>
      </c>
      <c r="AA432" s="1">
        <v>33315</v>
      </c>
      <c r="AB432" t="s">
        <v>43</v>
      </c>
      <c r="AC432">
        <v>1</v>
      </c>
      <c r="AD432">
        <v>197.5</v>
      </c>
      <c r="AE432" t="s">
        <v>75</v>
      </c>
      <c r="AF432" t="s">
        <v>167</v>
      </c>
      <c r="AG432">
        <v>101.25</v>
      </c>
      <c r="AH432">
        <v>25.957378630000001</v>
      </c>
    </row>
    <row r="433" spans="1:34" x14ac:dyDescent="0.2">
      <c r="A433" t="s">
        <v>644</v>
      </c>
      <c r="B433">
        <v>34</v>
      </c>
      <c r="C433">
        <v>455</v>
      </c>
      <c r="D433">
        <v>145</v>
      </c>
      <c r="E433">
        <v>51</v>
      </c>
      <c r="F433">
        <v>169</v>
      </c>
      <c r="G433">
        <v>30.2</v>
      </c>
      <c r="H433">
        <v>12</v>
      </c>
      <c r="I433">
        <v>65</v>
      </c>
      <c r="J433">
        <v>18.5</v>
      </c>
      <c r="K433">
        <v>31</v>
      </c>
      <c r="L433">
        <v>34</v>
      </c>
      <c r="M433">
        <v>91.2</v>
      </c>
      <c r="N433">
        <v>4</v>
      </c>
      <c r="O433">
        <v>44</v>
      </c>
      <c r="P433">
        <v>48</v>
      </c>
      <c r="Q433">
        <v>104</v>
      </c>
      <c r="R433">
        <v>19</v>
      </c>
      <c r="S433">
        <v>6</v>
      </c>
      <c r="T433">
        <v>33</v>
      </c>
      <c r="U433">
        <v>53</v>
      </c>
      <c r="V433">
        <v>168</v>
      </c>
      <c r="W433">
        <v>3.15</v>
      </c>
      <c r="X433">
        <v>0.57999999999999996</v>
      </c>
      <c r="Y433">
        <v>22</v>
      </c>
      <c r="Z433" t="s">
        <v>35</v>
      </c>
      <c r="AA433" s="1">
        <v>34065</v>
      </c>
      <c r="AB433" t="s">
        <v>59</v>
      </c>
      <c r="AC433" t="s">
        <v>44</v>
      </c>
      <c r="AD433">
        <v>195</v>
      </c>
      <c r="AE433" t="s">
        <v>37</v>
      </c>
      <c r="AF433" t="s">
        <v>90</v>
      </c>
      <c r="AG433">
        <v>90</v>
      </c>
      <c r="AH433">
        <v>23.668639049999999</v>
      </c>
    </row>
    <row r="434" spans="1:34" x14ac:dyDescent="0.2">
      <c r="A434" t="s">
        <v>645</v>
      </c>
      <c r="B434">
        <v>73</v>
      </c>
      <c r="C434">
        <v>1274</v>
      </c>
      <c r="D434">
        <v>425</v>
      </c>
      <c r="E434">
        <v>163</v>
      </c>
      <c r="F434">
        <v>415</v>
      </c>
      <c r="G434">
        <v>39.299999999999997</v>
      </c>
      <c r="H434">
        <v>55</v>
      </c>
      <c r="I434">
        <v>176</v>
      </c>
      <c r="J434">
        <v>31.3</v>
      </c>
      <c r="K434">
        <v>44</v>
      </c>
      <c r="L434">
        <v>68</v>
      </c>
      <c r="M434">
        <v>64.7</v>
      </c>
      <c r="N434">
        <v>30</v>
      </c>
      <c r="O434">
        <v>228</v>
      </c>
      <c r="P434">
        <v>258</v>
      </c>
      <c r="Q434">
        <v>88</v>
      </c>
      <c r="R434">
        <v>24</v>
      </c>
      <c r="S434">
        <v>53</v>
      </c>
      <c r="T434">
        <v>61</v>
      </c>
      <c r="U434">
        <v>173</v>
      </c>
      <c r="V434">
        <v>511</v>
      </c>
      <c r="W434">
        <v>1.44</v>
      </c>
      <c r="X434">
        <v>0.39</v>
      </c>
      <c r="Y434">
        <v>27</v>
      </c>
      <c r="Z434" t="s">
        <v>35</v>
      </c>
      <c r="AA434" s="1">
        <v>32261</v>
      </c>
      <c r="AB434" t="s">
        <v>340</v>
      </c>
      <c r="AC434">
        <v>7</v>
      </c>
      <c r="AD434">
        <v>212.5</v>
      </c>
      <c r="AE434" t="s">
        <v>20</v>
      </c>
      <c r="AF434" t="s">
        <v>141</v>
      </c>
      <c r="AG434">
        <v>110.25</v>
      </c>
      <c r="AH434">
        <v>24.415224909999999</v>
      </c>
    </row>
    <row r="435" spans="1:34" x14ac:dyDescent="0.2">
      <c r="A435" t="s">
        <v>646</v>
      </c>
      <c r="B435">
        <v>80</v>
      </c>
      <c r="C435">
        <v>2613</v>
      </c>
      <c r="D435">
        <v>1900</v>
      </c>
      <c r="E435">
        <v>653</v>
      </c>
      <c r="F435">
        <v>1341</v>
      </c>
      <c r="G435">
        <v>48.7</v>
      </c>
      <c r="H435">
        <v>286</v>
      </c>
      <c r="I435">
        <v>646</v>
      </c>
      <c r="J435">
        <v>44.3</v>
      </c>
      <c r="K435">
        <v>308</v>
      </c>
      <c r="L435">
        <v>337</v>
      </c>
      <c r="M435">
        <v>91.4</v>
      </c>
      <c r="N435">
        <v>56</v>
      </c>
      <c r="O435">
        <v>285</v>
      </c>
      <c r="P435">
        <v>341</v>
      </c>
      <c r="Q435">
        <v>619</v>
      </c>
      <c r="R435">
        <v>163</v>
      </c>
      <c r="S435">
        <v>16</v>
      </c>
      <c r="T435">
        <v>249</v>
      </c>
      <c r="U435">
        <v>158</v>
      </c>
      <c r="V435">
        <v>2073</v>
      </c>
      <c r="W435">
        <v>2.4900000000000002</v>
      </c>
      <c r="X435">
        <v>0.66</v>
      </c>
      <c r="Y435">
        <v>27</v>
      </c>
      <c r="Z435" t="s">
        <v>35</v>
      </c>
      <c r="AA435" s="1">
        <v>32216</v>
      </c>
      <c r="AB435" t="s">
        <v>647</v>
      </c>
      <c r="AC435">
        <v>5</v>
      </c>
      <c r="AD435">
        <v>187.5</v>
      </c>
      <c r="AE435" t="s">
        <v>37</v>
      </c>
      <c r="AF435" t="s">
        <v>92</v>
      </c>
      <c r="AG435">
        <v>85.5</v>
      </c>
      <c r="AH435">
        <v>24.32</v>
      </c>
    </row>
    <row r="436" spans="1:34" x14ac:dyDescent="0.2">
      <c r="A436" t="s">
        <v>648</v>
      </c>
      <c r="B436">
        <v>81</v>
      </c>
      <c r="C436">
        <v>1529</v>
      </c>
      <c r="D436">
        <v>350</v>
      </c>
      <c r="E436">
        <v>122</v>
      </c>
      <c r="F436">
        <v>327</v>
      </c>
      <c r="G436">
        <v>37.299999999999997</v>
      </c>
      <c r="H436">
        <v>77</v>
      </c>
      <c r="I436">
        <v>219</v>
      </c>
      <c r="J436">
        <v>35.200000000000003</v>
      </c>
      <c r="K436">
        <v>29</v>
      </c>
      <c r="L436">
        <v>41</v>
      </c>
      <c r="M436">
        <v>70.7</v>
      </c>
      <c r="N436">
        <v>16</v>
      </c>
      <c r="O436">
        <v>121</v>
      </c>
      <c r="P436">
        <v>137</v>
      </c>
      <c r="Q436">
        <v>288</v>
      </c>
      <c r="R436">
        <v>41</v>
      </c>
      <c r="S436">
        <v>5</v>
      </c>
      <c r="T436">
        <v>104</v>
      </c>
      <c r="U436">
        <v>118</v>
      </c>
      <c r="V436">
        <v>500</v>
      </c>
      <c r="W436">
        <v>2.77</v>
      </c>
      <c r="X436">
        <v>0.39</v>
      </c>
      <c r="Y436">
        <v>35</v>
      </c>
      <c r="Z436" t="s">
        <v>35</v>
      </c>
      <c r="AA436" s="1">
        <v>29277</v>
      </c>
      <c r="AB436" t="s">
        <v>66</v>
      </c>
      <c r="AC436">
        <v>11</v>
      </c>
      <c r="AD436">
        <v>187.5</v>
      </c>
      <c r="AE436" t="s">
        <v>37</v>
      </c>
      <c r="AF436" t="s">
        <v>79</v>
      </c>
      <c r="AG436">
        <v>77.400000000000006</v>
      </c>
      <c r="AH436">
        <v>22.015999999999998</v>
      </c>
    </row>
    <row r="437" spans="1:34" x14ac:dyDescent="0.2">
      <c r="A437" t="s">
        <v>649</v>
      </c>
      <c r="B437">
        <v>35</v>
      </c>
      <c r="C437">
        <v>197</v>
      </c>
      <c r="D437">
        <v>63</v>
      </c>
      <c r="E437">
        <v>22</v>
      </c>
      <c r="F437">
        <v>56</v>
      </c>
      <c r="G437">
        <v>39.299999999999997</v>
      </c>
      <c r="H437">
        <v>19</v>
      </c>
      <c r="I437">
        <v>48</v>
      </c>
      <c r="J437">
        <v>39.6</v>
      </c>
      <c r="K437">
        <v>0</v>
      </c>
      <c r="L437">
        <v>2</v>
      </c>
      <c r="M437">
        <v>0</v>
      </c>
      <c r="N437">
        <v>2</v>
      </c>
      <c r="O437">
        <v>20</v>
      </c>
      <c r="P437">
        <v>22</v>
      </c>
      <c r="Q437">
        <v>11</v>
      </c>
      <c r="R437">
        <v>0</v>
      </c>
      <c r="S437">
        <v>2</v>
      </c>
      <c r="T437">
        <v>5</v>
      </c>
      <c r="U437">
        <v>23</v>
      </c>
      <c r="V437">
        <v>57</v>
      </c>
      <c r="W437">
        <v>2.2000000000000002</v>
      </c>
      <c r="X437">
        <v>0</v>
      </c>
      <c r="Y437">
        <v>32</v>
      </c>
      <c r="Z437" t="s">
        <v>35</v>
      </c>
      <c r="AA437" s="1">
        <v>30480</v>
      </c>
      <c r="AB437" t="s">
        <v>265</v>
      </c>
      <c r="AC437">
        <v>8</v>
      </c>
      <c r="AD437">
        <v>205</v>
      </c>
      <c r="AE437" t="s">
        <v>20</v>
      </c>
      <c r="AF437" t="s">
        <v>97</v>
      </c>
      <c r="AG437">
        <v>101.25</v>
      </c>
      <c r="AH437">
        <v>24.092801900000001</v>
      </c>
    </row>
    <row r="438" spans="1:34" x14ac:dyDescent="0.2">
      <c r="A438" t="s">
        <v>650</v>
      </c>
      <c r="B438">
        <v>70</v>
      </c>
      <c r="C438">
        <v>1771</v>
      </c>
      <c r="D438">
        <v>537</v>
      </c>
      <c r="E438">
        <v>217</v>
      </c>
      <c r="F438">
        <v>399</v>
      </c>
      <c r="G438">
        <v>54.4</v>
      </c>
      <c r="H438">
        <v>0</v>
      </c>
      <c r="I438">
        <v>2</v>
      </c>
      <c r="J438">
        <v>0</v>
      </c>
      <c r="K438">
        <v>103</v>
      </c>
      <c r="L438">
        <v>205</v>
      </c>
      <c r="M438">
        <v>50.2</v>
      </c>
      <c r="N438">
        <v>199</v>
      </c>
      <c r="O438">
        <v>324</v>
      </c>
      <c r="P438">
        <v>523</v>
      </c>
      <c r="Q438">
        <v>66</v>
      </c>
      <c r="R438">
        <v>38</v>
      </c>
      <c r="S438">
        <v>86</v>
      </c>
      <c r="T438">
        <v>99</v>
      </c>
      <c r="U438">
        <v>222</v>
      </c>
      <c r="V438">
        <v>867</v>
      </c>
      <c r="W438">
        <v>0.67</v>
      </c>
      <c r="X438">
        <v>0.38</v>
      </c>
      <c r="Y438">
        <v>22</v>
      </c>
      <c r="Z438" t="s">
        <v>118</v>
      </c>
      <c r="AA438" s="1">
        <v>34170</v>
      </c>
      <c r="AB438" t="s">
        <v>237</v>
      </c>
      <c r="AC438">
        <v>1</v>
      </c>
      <c r="AD438">
        <v>210</v>
      </c>
      <c r="AE438" t="s">
        <v>52</v>
      </c>
      <c r="AF438" t="s">
        <v>97</v>
      </c>
      <c r="AG438">
        <v>114.75</v>
      </c>
      <c r="AH438">
        <v>26.020408159999999</v>
      </c>
    </row>
    <row r="439" spans="1:34" x14ac:dyDescent="0.2">
      <c r="A439" t="s">
        <v>651</v>
      </c>
      <c r="B439">
        <v>62</v>
      </c>
      <c r="C439">
        <v>1692</v>
      </c>
      <c r="D439">
        <v>640</v>
      </c>
      <c r="E439">
        <v>254</v>
      </c>
      <c r="F439">
        <v>506</v>
      </c>
      <c r="G439">
        <v>50.2</v>
      </c>
      <c r="H439">
        <v>0</v>
      </c>
      <c r="I439">
        <v>0</v>
      </c>
      <c r="J439">
        <v>0</v>
      </c>
      <c r="K439">
        <v>132</v>
      </c>
      <c r="L439">
        <v>184</v>
      </c>
      <c r="M439">
        <v>71.7</v>
      </c>
      <c r="N439">
        <v>162</v>
      </c>
      <c r="O439">
        <v>234</v>
      </c>
      <c r="P439">
        <v>396</v>
      </c>
      <c r="Q439">
        <v>71</v>
      </c>
      <c r="R439">
        <v>36</v>
      </c>
      <c r="S439">
        <v>75</v>
      </c>
      <c r="T439">
        <v>77</v>
      </c>
      <c r="U439">
        <v>162</v>
      </c>
      <c r="V439">
        <v>837</v>
      </c>
      <c r="W439">
        <v>0.92</v>
      </c>
      <c r="X439">
        <v>0.47</v>
      </c>
      <c r="Y439">
        <v>30</v>
      </c>
      <c r="Z439" t="s">
        <v>35</v>
      </c>
      <c r="AA439" s="1">
        <v>31222</v>
      </c>
      <c r="AB439" t="s">
        <v>239</v>
      </c>
      <c r="AC439">
        <v>5</v>
      </c>
      <c r="AD439">
        <v>202.5</v>
      </c>
      <c r="AE439" t="s">
        <v>20</v>
      </c>
      <c r="AF439" t="s">
        <v>41</v>
      </c>
      <c r="AG439">
        <v>101.25</v>
      </c>
      <c r="AH439">
        <v>24.691358019999999</v>
      </c>
    </row>
    <row r="440" spans="1:34" x14ac:dyDescent="0.2">
      <c r="A440" t="s">
        <v>652</v>
      </c>
      <c r="B440">
        <v>63</v>
      </c>
      <c r="C440">
        <v>1195</v>
      </c>
      <c r="D440">
        <v>379</v>
      </c>
      <c r="E440">
        <v>157</v>
      </c>
      <c r="F440">
        <v>273</v>
      </c>
      <c r="G440">
        <v>57.5</v>
      </c>
      <c r="H440">
        <v>0</v>
      </c>
      <c r="I440">
        <v>1</v>
      </c>
      <c r="J440">
        <v>0</v>
      </c>
      <c r="K440">
        <v>65</v>
      </c>
      <c r="L440">
        <v>118</v>
      </c>
      <c r="M440">
        <v>55.1</v>
      </c>
      <c r="N440">
        <v>142</v>
      </c>
      <c r="O440">
        <v>226</v>
      </c>
      <c r="P440">
        <v>368</v>
      </c>
      <c r="Q440">
        <v>42</v>
      </c>
      <c r="R440">
        <v>19</v>
      </c>
      <c r="S440">
        <v>24</v>
      </c>
      <c r="T440">
        <v>48</v>
      </c>
      <c r="U440">
        <v>158</v>
      </c>
      <c r="V440">
        <v>615</v>
      </c>
      <c r="W440">
        <v>0.88</v>
      </c>
      <c r="X440">
        <v>0.4</v>
      </c>
      <c r="Y440">
        <v>24</v>
      </c>
      <c r="Z440" t="s">
        <v>35</v>
      </c>
      <c r="AA440" s="1">
        <v>33564</v>
      </c>
      <c r="AB440" t="s">
        <v>132</v>
      </c>
      <c r="AC440" t="s">
        <v>44</v>
      </c>
      <c r="AD440">
        <v>202.5</v>
      </c>
      <c r="AE440" t="s">
        <v>52</v>
      </c>
      <c r="AF440" t="s">
        <v>173</v>
      </c>
      <c r="AG440">
        <v>112.5</v>
      </c>
      <c r="AH440">
        <v>27.434842249999999</v>
      </c>
    </row>
    <row r="441" spans="1:34" x14ac:dyDescent="0.2">
      <c r="A441" t="s">
        <v>653</v>
      </c>
      <c r="B441">
        <v>58</v>
      </c>
      <c r="C441">
        <v>1397</v>
      </c>
      <c r="D441">
        <v>434</v>
      </c>
      <c r="E441">
        <v>177</v>
      </c>
      <c r="F441">
        <v>402</v>
      </c>
      <c r="G441">
        <v>44</v>
      </c>
      <c r="H441">
        <v>31</v>
      </c>
      <c r="I441">
        <v>67</v>
      </c>
      <c r="J441">
        <v>46.3</v>
      </c>
      <c r="K441">
        <v>49</v>
      </c>
      <c r="L441">
        <v>65</v>
      </c>
      <c r="M441">
        <v>75.400000000000006</v>
      </c>
      <c r="N441">
        <v>52</v>
      </c>
      <c r="O441">
        <v>158</v>
      </c>
      <c r="P441">
        <v>210</v>
      </c>
      <c r="Q441">
        <v>93</v>
      </c>
      <c r="R441">
        <v>29</v>
      </c>
      <c r="S441">
        <v>16</v>
      </c>
      <c r="T441">
        <v>35</v>
      </c>
      <c r="U441">
        <v>55</v>
      </c>
      <c r="V441">
        <v>506</v>
      </c>
      <c r="W441">
        <v>2.66</v>
      </c>
      <c r="X441">
        <v>0.83</v>
      </c>
      <c r="Y441">
        <v>35</v>
      </c>
      <c r="Z441" t="s">
        <v>35</v>
      </c>
      <c r="AA441" s="1">
        <v>29279</v>
      </c>
      <c r="AB441" t="s">
        <v>110</v>
      </c>
      <c r="AC441">
        <v>12</v>
      </c>
      <c r="AD441">
        <v>202.5</v>
      </c>
      <c r="AE441" t="s">
        <v>75</v>
      </c>
      <c r="AF441" t="s">
        <v>210</v>
      </c>
      <c r="AG441">
        <v>95.4</v>
      </c>
      <c r="AH441">
        <v>23.26474623</v>
      </c>
    </row>
    <row r="442" spans="1:34" x14ac:dyDescent="0.2">
      <c r="A442" t="s">
        <v>654</v>
      </c>
      <c r="B442">
        <v>33</v>
      </c>
      <c r="C442">
        <v>889</v>
      </c>
      <c r="D442">
        <v>386</v>
      </c>
      <c r="E442">
        <v>158</v>
      </c>
      <c r="F442">
        <v>299</v>
      </c>
      <c r="G442">
        <v>52.8</v>
      </c>
      <c r="H442">
        <v>13</v>
      </c>
      <c r="I442">
        <v>37</v>
      </c>
      <c r="J442">
        <v>35.1</v>
      </c>
      <c r="K442">
        <v>57</v>
      </c>
      <c r="L442">
        <v>94</v>
      </c>
      <c r="M442">
        <v>60.6</v>
      </c>
      <c r="N442">
        <v>78</v>
      </c>
      <c r="O442">
        <v>142</v>
      </c>
      <c r="P442">
        <v>220</v>
      </c>
      <c r="Q442">
        <v>36</v>
      </c>
      <c r="R442">
        <v>18</v>
      </c>
      <c r="S442">
        <v>59</v>
      </c>
      <c r="T442">
        <v>37</v>
      </c>
      <c r="U442">
        <v>78</v>
      </c>
      <c r="V442">
        <v>504</v>
      </c>
      <c r="W442">
        <v>0.97</v>
      </c>
      <c r="X442">
        <v>0.49</v>
      </c>
      <c r="Y442">
        <v>23</v>
      </c>
      <c r="Z442" t="s">
        <v>35</v>
      </c>
      <c r="AA442" s="1">
        <v>33612</v>
      </c>
      <c r="AB442" t="s">
        <v>110</v>
      </c>
      <c r="AC442">
        <v>2</v>
      </c>
      <c r="AD442">
        <v>202.5</v>
      </c>
      <c r="AE442" t="s">
        <v>20</v>
      </c>
      <c r="AF442" t="s">
        <v>201</v>
      </c>
      <c r="AG442">
        <v>113.4</v>
      </c>
      <c r="AH442">
        <v>27.654320989999999</v>
      </c>
    </row>
    <row r="443" spans="1:34" x14ac:dyDescent="0.2">
      <c r="A443" t="s">
        <v>655</v>
      </c>
      <c r="B443">
        <v>82</v>
      </c>
      <c r="C443">
        <v>2092</v>
      </c>
      <c r="D443">
        <v>807</v>
      </c>
      <c r="E443">
        <v>309</v>
      </c>
      <c r="F443">
        <v>753</v>
      </c>
      <c r="G443">
        <v>41</v>
      </c>
      <c r="H443">
        <v>145</v>
      </c>
      <c r="I443">
        <v>390</v>
      </c>
      <c r="J443">
        <v>37.200000000000003</v>
      </c>
      <c r="K443">
        <v>44</v>
      </c>
      <c r="L443">
        <v>56</v>
      </c>
      <c r="M443">
        <v>78.599999999999994</v>
      </c>
      <c r="N443">
        <v>32</v>
      </c>
      <c r="O443">
        <v>194</v>
      </c>
      <c r="P443">
        <v>226</v>
      </c>
      <c r="Q443">
        <v>86</v>
      </c>
      <c r="R443">
        <v>53</v>
      </c>
      <c r="S443">
        <v>25</v>
      </c>
      <c r="T443">
        <v>69</v>
      </c>
      <c r="U443">
        <v>136</v>
      </c>
      <c r="V443">
        <v>672</v>
      </c>
      <c r="W443">
        <v>1.25</v>
      </c>
      <c r="X443">
        <v>0.77</v>
      </c>
      <c r="Y443">
        <v>24</v>
      </c>
      <c r="Z443" t="s">
        <v>35</v>
      </c>
      <c r="AA443" s="1">
        <v>33274</v>
      </c>
      <c r="AB443" t="s">
        <v>340</v>
      </c>
      <c r="AC443">
        <v>2</v>
      </c>
      <c r="AD443">
        <v>197.5</v>
      </c>
      <c r="AE443" t="s">
        <v>75</v>
      </c>
      <c r="AF443" t="s">
        <v>84</v>
      </c>
      <c r="AG443">
        <v>92.7</v>
      </c>
      <c r="AH443">
        <v>23.765422210000001</v>
      </c>
    </row>
    <row r="444" spans="1:34" x14ac:dyDescent="0.2">
      <c r="A444" t="s">
        <v>656</v>
      </c>
      <c r="B444">
        <v>52</v>
      </c>
      <c r="C444">
        <v>976</v>
      </c>
      <c r="D444">
        <v>278</v>
      </c>
      <c r="E444">
        <v>104</v>
      </c>
      <c r="F444">
        <v>249</v>
      </c>
      <c r="G444">
        <v>41.8</v>
      </c>
      <c r="H444">
        <v>25</v>
      </c>
      <c r="I444">
        <v>78</v>
      </c>
      <c r="J444">
        <v>32.1</v>
      </c>
      <c r="K444">
        <v>45</v>
      </c>
      <c r="L444">
        <v>58</v>
      </c>
      <c r="M444">
        <v>77.599999999999994</v>
      </c>
      <c r="N444">
        <v>53</v>
      </c>
      <c r="O444">
        <v>170</v>
      </c>
      <c r="P444">
        <v>223</v>
      </c>
      <c r="Q444">
        <v>75</v>
      </c>
      <c r="R444">
        <v>53</v>
      </c>
      <c r="S444">
        <v>21</v>
      </c>
      <c r="T444">
        <v>38</v>
      </c>
      <c r="U444">
        <v>67</v>
      </c>
      <c r="V444">
        <v>454</v>
      </c>
      <c r="W444">
        <v>1.97</v>
      </c>
      <c r="X444">
        <v>1.4</v>
      </c>
      <c r="Y444">
        <v>31</v>
      </c>
      <c r="Z444" t="s">
        <v>200</v>
      </c>
      <c r="AA444" s="1">
        <v>30804</v>
      </c>
      <c r="AC444">
        <v>8</v>
      </c>
      <c r="AD444">
        <v>197.5</v>
      </c>
      <c r="AE444" t="s">
        <v>75</v>
      </c>
      <c r="AF444" t="s">
        <v>48</v>
      </c>
      <c r="AG444">
        <v>99</v>
      </c>
      <c r="AH444">
        <v>25.38054799</v>
      </c>
    </row>
    <row r="445" spans="1:34" x14ac:dyDescent="0.2">
      <c r="A445" t="s">
        <v>657</v>
      </c>
      <c r="B445">
        <v>76</v>
      </c>
      <c r="C445">
        <v>2434</v>
      </c>
      <c r="D445">
        <v>1071</v>
      </c>
      <c r="E445">
        <v>451</v>
      </c>
      <c r="F445">
        <v>968</v>
      </c>
      <c r="G445">
        <v>46.6</v>
      </c>
      <c r="H445">
        <v>38</v>
      </c>
      <c r="I445">
        <v>115</v>
      </c>
      <c r="J445">
        <v>33</v>
      </c>
      <c r="K445">
        <v>131</v>
      </c>
      <c r="L445">
        <v>200</v>
      </c>
      <c r="M445">
        <v>65.5</v>
      </c>
      <c r="N445">
        <v>127</v>
      </c>
      <c r="O445">
        <v>284</v>
      </c>
      <c r="P445">
        <v>411</v>
      </c>
      <c r="Q445">
        <v>173</v>
      </c>
      <c r="R445">
        <v>124</v>
      </c>
      <c r="S445">
        <v>25</v>
      </c>
      <c r="T445">
        <v>117</v>
      </c>
      <c r="U445">
        <v>171</v>
      </c>
      <c r="V445">
        <v>1101</v>
      </c>
      <c r="W445">
        <v>1.48</v>
      </c>
      <c r="X445">
        <v>1.06</v>
      </c>
    </row>
    <row r="446" spans="1:34" x14ac:dyDescent="0.2">
      <c r="A446" t="s">
        <v>658</v>
      </c>
      <c r="B446">
        <v>54</v>
      </c>
      <c r="C446">
        <v>798</v>
      </c>
      <c r="D446">
        <v>308</v>
      </c>
      <c r="E446">
        <v>126</v>
      </c>
      <c r="F446">
        <v>260</v>
      </c>
      <c r="G446">
        <v>48.5</v>
      </c>
      <c r="H446">
        <v>0</v>
      </c>
      <c r="I446">
        <v>2</v>
      </c>
      <c r="J446">
        <v>0</v>
      </c>
      <c r="K446">
        <v>56</v>
      </c>
      <c r="L446">
        <v>106</v>
      </c>
      <c r="M446">
        <v>52.8</v>
      </c>
      <c r="N446">
        <v>95</v>
      </c>
      <c r="O446">
        <v>208</v>
      </c>
      <c r="P446">
        <v>303</v>
      </c>
      <c r="Q446">
        <v>33</v>
      </c>
      <c r="R446">
        <v>32</v>
      </c>
      <c r="S446">
        <v>20</v>
      </c>
      <c r="T446">
        <v>59</v>
      </c>
      <c r="U446">
        <v>104</v>
      </c>
      <c r="V446">
        <v>453</v>
      </c>
      <c r="W446">
        <v>0.56000000000000005</v>
      </c>
      <c r="X446">
        <v>0.54</v>
      </c>
    </row>
    <row r="447" spans="1:34" x14ac:dyDescent="0.2">
      <c r="A447" t="s">
        <v>659</v>
      </c>
      <c r="B447">
        <v>52</v>
      </c>
      <c r="C447">
        <v>1030</v>
      </c>
      <c r="D447">
        <v>428</v>
      </c>
      <c r="E447">
        <v>169</v>
      </c>
      <c r="F447">
        <v>303</v>
      </c>
      <c r="G447">
        <v>55.8</v>
      </c>
      <c r="H447">
        <v>0</v>
      </c>
      <c r="I447">
        <v>0</v>
      </c>
      <c r="J447">
        <v>0</v>
      </c>
      <c r="K447">
        <v>90</v>
      </c>
      <c r="L447">
        <v>120</v>
      </c>
      <c r="M447">
        <v>75</v>
      </c>
      <c r="N447">
        <v>91</v>
      </c>
      <c r="O447">
        <v>161</v>
      </c>
      <c r="P447">
        <v>252</v>
      </c>
      <c r="Q447">
        <v>78</v>
      </c>
      <c r="R447">
        <v>35</v>
      </c>
      <c r="S447">
        <v>37</v>
      </c>
      <c r="T447">
        <v>60</v>
      </c>
      <c r="U447">
        <v>103</v>
      </c>
      <c r="V447">
        <v>606</v>
      </c>
      <c r="W447">
        <v>1.3</v>
      </c>
      <c r="X447">
        <v>0.57999999999999996</v>
      </c>
      <c r="Y447">
        <v>30</v>
      </c>
      <c r="Z447" t="s">
        <v>162</v>
      </c>
      <c r="AA447" s="1">
        <v>31048</v>
      </c>
      <c r="AC447">
        <v>4</v>
      </c>
      <c r="AD447">
        <v>207.5</v>
      </c>
      <c r="AE447" t="s">
        <v>52</v>
      </c>
      <c r="AF447" t="s">
        <v>120</v>
      </c>
      <c r="AG447">
        <v>110.25</v>
      </c>
      <c r="AH447">
        <v>25.606038609999999</v>
      </c>
    </row>
    <row r="448" spans="1:34" x14ac:dyDescent="0.2">
      <c r="A448" t="s">
        <v>660</v>
      </c>
      <c r="B448">
        <v>77</v>
      </c>
      <c r="C448">
        <v>2227</v>
      </c>
      <c r="D448">
        <v>1070</v>
      </c>
      <c r="E448">
        <v>419</v>
      </c>
      <c r="F448">
        <v>819</v>
      </c>
      <c r="G448">
        <v>51.2</v>
      </c>
      <c r="H448">
        <v>2</v>
      </c>
      <c r="I448">
        <v>7</v>
      </c>
      <c r="J448">
        <v>28.6</v>
      </c>
      <c r="K448">
        <v>230</v>
      </c>
      <c r="L448">
        <v>311</v>
      </c>
      <c r="M448">
        <v>74</v>
      </c>
      <c r="N448">
        <v>170</v>
      </c>
      <c r="O448">
        <v>534</v>
      </c>
      <c r="P448">
        <v>704</v>
      </c>
      <c r="Q448">
        <v>230</v>
      </c>
      <c r="R448">
        <v>63</v>
      </c>
      <c r="S448">
        <v>151</v>
      </c>
      <c r="T448">
        <v>131</v>
      </c>
      <c r="U448">
        <v>165</v>
      </c>
      <c r="V448">
        <v>1606</v>
      </c>
      <c r="W448">
        <v>1.76</v>
      </c>
      <c r="X448">
        <v>0.48</v>
      </c>
      <c r="Y448">
        <v>39</v>
      </c>
      <c r="Z448" t="s">
        <v>661</v>
      </c>
      <c r="AA448" s="1">
        <v>27875</v>
      </c>
      <c r="AB448" t="s">
        <v>74</v>
      </c>
      <c r="AC448">
        <v>17</v>
      </c>
      <c r="AD448">
        <v>207.5</v>
      </c>
      <c r="AE448" t="s">
        <v>52</v>
      </c>
      <c r="AF448" t="s">
        <v>120</v>
      </c>
      <c r="AG448">
        <v>112.5</v>
      </c>
      <c r="AH448">
        <v>26.12861083</v>
      </c>
    </row>
    <row r="449" spans="1:34" x14ac:dyDescent="0.2">
      <c r="A449" t="s">
        <v>662</v>
      </c>
      <c r="B449">
        <v>11</v>
      </c>
      <c r="C449">
        <v>240</v>
      </c>
      <c r="D449">
        <v>57</v>
      </c>
      <c r="E449">
        <v>21</v>
      </c>
      <c r="F449">
        <v>61</v>
      </c>
      <c r="G449">
        <v>34.4</v>
      </c>
      <c r="H449">
        <v>5</v>
      </c>
      <c r="I449">
        <v>17</v>
      </c>
      <c r="J449">
        <v>29.4</v>
      </c>
      <c r="K449">
        <v>10</v>
      </c>
      <c r="L449">
        <v>21</v>
      </c>
      <c r="M449">
        <v>47.6</v>
      </c>
      <c r="N449">
        <v>6</v>
      </c>
      <c r="O449">
        <v>22</v>
      </c>
      <c r="P449">
        <v>28</v>
      </c>
      <c r="Q449">
        <v>60</v>
      </c>
      <c r="R449">
        <v>8</v>
      </c>
      <c r="S449">
        <v>0</v>
      </c>
      <c r="T449">
        <v>25</v>
      </c>
      <c r="U449">
        <v>26</v>
      </c>
      <c r="V449">
        <v>77</v>
      </c>
      <c r="W449">
        <v>2.4</v>
      </c>
      <c r="X449">
        <v>0.32</v>
      </c>
      <c r="Y449">
        <v>25</v>
      </c>
      <c r="Z449" t="s">
        <v>35</v>
      </c>
      <c r="AA449" s="1">
        <v>33178</v>
      </c>
      <c r="AB449" t="s">
        <v>663</v>
      </c>
      <c r="AC449" t="s">
        <v>44</v>
      </c>
      <c r="AD449">
        <v>182.5</v>
      </c>
      <c r="AE449" t="s">
        <v>37</v>
      </c>
      <c r="AF449" t="s">
        <v>79</v>
      </c>
      <c r="AG449">
        <v>76.5</v>
      </c>
      <c r="AH449">
        <v>22.968662040000002</v>
      </c>
    </row>
    <row r="450" spans="1:34" x14ac:dyDescent="0.2">
      <c r="A450" t="s">
        <v>664</v>
      </c>
      <c r="B450">
        <v>70</v>
      </c>
      <c r="C450">
        <v>1681</v>
      </c>
      <c r="D450">
        <v>804</v>
      </c>
      <c r="E450">
        <v>279</v>
      </c>
      <c r="F450">
        <v>717</v>
      </c>
      <c r="G450">
        <v>38.9</v>
      </c>
      <c r="H450">
        <v>121</v>
      </c>
      <c r="I450">
        <v>354</v>
      </c>
      <c r="J450">
        <v>34.200000000000003</v>
      </c>
      <c r="K450">
        <v>125</v>
      </c>
      <c r="L450">
        <v>156</v>
      </c>
      <c r="M450">
        <v>80.099999999999994</v>
      </c>
      <c r="N450">
        <v>12</v>
      </c>
      <c r="O450">
        <v>144</v>
      </c>
      <c r="P450">
        <v>156</v>
      </c>
      <c r="Q450">
        <v>127</v>
      </c>
      <c r="R450">
        <v>20</v>
      </c>
      <c r="S450">
        <v>14</v>
      </c>
      <c r="T450">
        <v>82</v>
      </c>
      <c r="U450">
        <v>119</v>
      </c>
      <c r="V450">
        <v>570</v>
      </c>
      <c r="W450">
        <v>1.55</v>
      </c>
      <c r="X450">
        <v>0.24</v>
      </c>
      <c r="Y450">
        <v>23</v>
      </c>
      <c r="Z450" t="s">
        <v>35</v>
      </c>
      <c r="AA450" s="1">
        <v>33679</v>
      </c>
      <c r="AB450" t="s">
        <v>226</v>
      </c>
      <c r="AC450">
        <v>1</v>
      </c>
      <c r="AD450">
        <v>195</v>
      </c>
      <c r="AE450" t="s">
        <v>56</v>
      </c>
      <c r="AF450" t="s">
        <v>69</v>
      </c>
      <c r="AG450">
        <v>92.25</v>
      </c>
      <c r="AH450">
        <v>24.260355029999999</v>
      </c>
    </row>
    <row r="451" spans="1:34" x14ac:dyDescent="0.2">
      <c r="A451" t="s">
        <v>665</v>
      </c>
      <c r="B451">
        <v>81</v>
      </c>
      <c r="C451">
        <v>2046</v>
      </c>
      <c r="D451">
        <v>785</v>
      </c>
      <c r="E451">
        <v>314</v>
      </c>
      <c r="F451">
        <v>566</v>
      </c>
      <c r="G451">
        <v>55.5</v>
      </c>
      <c r="H451">
        <v>2</v>
      </c>
      <c r="I451">
        <v>6</v>
      </c>
      <c r="J451">
        <v>33.299999999999997</v>
      </c>
      <c r="K451">
        <v>155</v>
      </c>
      <c r="L451">
        <v>216</v>
      </c>
      <c r="M451">
        <v>71.8</v>
      </c>
      <c r="N451">
        <v>203</v>
      </c>
      <c r="O451">
        <v>388</v>
      </c>
      <c r="P451">
        <v>591</v>
      </c>
      <c r="Q451">
        <v>55</v>
      </c>
      <c r="R451">
        <v>33</v>
      </c>
      <c r="S451">
        <v>97</v>
      </c>
      <c r="T451">
        <v>116</v>
      </c>
      <c r="U451">
        <v>227</v>
      </c>
      <c r="V451">
        <v>1132</v>
      </c>
      <c r="W451">
        <v>0.47</v>
      </c>
      <c r="X451">
        <v>0.28000000000000003</v>
      </c>
      <c r="Y451">
        <v>29</v>
      </c>
      <c r="Z451" t="s">
        <v>68</v>
      </c>
      <c r="AA451" s="1">
        <v>31609</v>
      </c>
      <c r="AC451">
        <v>4</v>
      </c>
      <c r="AD451">
        <v>212.5</v>
      </c>
      <c r="AE451" t="s">
        <v>52</v>
      </c>
      <c r="AF451" t="s">
        <v>63</v>
      </c>
      <c r="AG451">
        <v>123.75</v>
      </c>
      <c r="AH451">
        <v>27.40484429</v>
      </c>
    </row>
    <row r="452" spans="1:34" x14ac:dyDescent="0.2">
      <c r="A452" t="s">
        <v>666</v>
      </c>
      <c r="B452">
        <v>40</v>
      </c>
      <c r="C452">
        <v>614</v>
      </c>
      <c r="D452">
        <v>245</v>
      </c>
      <c r="E452">
        <v>113</v>
      </c>
      <c r="F452">
        <v>214</v>
      </c>
      <c r="G452">
        <v>52.8</v>
      </c>
      <c r="H452">
        <v>5</v>
      </c>
      <c r="I452">
        <v>21</v>
      </c>
      <c r="J452">
        <v>23.8</v>
      </c>
      <c r="K452">
        <v>14</v>
      </c>
      <c r="L452">
        <v>19</v>
      </c>
      <c r="M452">
        <v>73.7</v>
      </c>
      <c r="N452">
        <v>41</v>
      </c>
      <c r="O452">
        <v>44</v>
      </c>
      <c r="P452">
        <v>85</v>
      </c>
      <c r="Q452">
        <v>25</v>
      </c>
      <c r="R452">
        <v>18</v>
      </c>
      <c r="S452">
        <v>9</v>
      </c>
      <c r="T452">
        <v>27</v>
      </c>
      <c r="U452">
        <v>51</v>
      </c>
      <c r="V452">
        <v>249</v>
      </c>
      <c r="W452">
        <v>0.93</v>
      </c>
      <c r="X452">
        <v>0.67</v>
      </c>
    </row>
    <row r="453" spans="1:34" x14ac:dyDescent="0.2">
      <c r="A453" t="s">
        <v>667</v>
      </c>
      <c r="B453">
        <v>68</v>
      </c>
      <c r="C453">
        <v>2369</v>
      </c>
      <c r="D453">
        <v>1164</v>
      </c>
      <c r="E453">
        <v>442</v>
      </c>
      <c r="F453">
        <v>949</v>
      </c>
      <c r="G453">
        <v>46.6</v>
      </c>
      <c r="H453">
        <v>87</v>
      </c>
      <c r="I453">
        <v>239</v>
      </c>
      <c r="J453">
        <v>36.4</v>
      </c>
      <c r="K453">
        <v>193</v>
      </c>
      <c r="L453">
        <v>245</v>
      </c>
      <c r="M453">
        <v>78.8</v>
      </c>
      <c r="N453">
        <v>73</v>
      </c>
      <c r="O453">
        <v>357</v>
      </c>
      <c r="P453">
        <v>430</v>
      </c>
      <c r="Q453">
        <v>124</v>
      </c>
      <c r="R453">
        <v>69</v>
      </c>
      <c r="S453">
        <v>36</v>
      </c>
      <c r="T453">
        <v>115</v>
      </c>
      <c r="U453">
        <v>134</v>
      </c>
      <c r="V453">
        <v>1149</v>
      </c>
      <c r="W453">
        <v>1.08</v>
      </c>
      <c r="X453">
        <v>0.6</v>
      </c>
      <c r="Y453">
        <v>23</v>
      </c>
      <c r="Z453" t="s">
        <v>35</v>
      </c>
      <c r="AA453" s="1">
        <v>33800</v>
      </c>
      <c r="AB453" t="s">
        <v>166</v>
      </c>
      <c r="AC453">
        <v>3</v>
      </c>
      <c r="AD453">
        <v>202.5</v>
      </c>
      <c r="AE453" t="s">
        <v>75</v>
      </c>
      <c r="AF453" t="s">
        <v>45</v>
      </c>
      <c r="AG453">
        <v>105.75</v>
      </c>
      <c r="AH453">
        <v>25.78875171</v>
      </c>
    </row>
    <row r="454" spans="1:34" x14ac:dyDescent="0.2">
      <c r="A454" t="s">
        <v>668</v>
      </c>
      <c r="B454">
        <v>12</v>
      </c>
      <c r="C454">
        <v>177</v>
      </c>
      <c r="D454">
        <v>51</v>
      </c>
      <c r="E454">
        <v>19</v>
      </c>
      <c r="F454">
        <v>51</v>
      </c>
      <c r="G454">
        <v>37.299999999999997</v>
      </c>
      <c r="H454">
        <v>5</v>
      </c>
      <c r="I454">
        <v>18</v>
      </c>
      <c r="J454">
        <v>27.8</v>
      </c>
      <c r="K454">
        <v>8</v>
      </c>
      <c r="L454">
        <v>13</v>
      </c>
      <c r="M454">
        <v>61.5</v>
      </c>
      <c r="N454">
        <v>2</v>
      </c>
      <c r="O454">
        <v>20</v>
      </c>
      <c r="P454">
        <v>22</v>
      </c>
      <c r="Q454">
        <v>24</v>
      </c>
      <c r="R454">
        <v>11</v>
      </c>
      <c r="S454">
        <v>4</v>
      </c>
      <c r="T454">
        <v>10</v>
      </c>
      <c r="U454">
        <v>20</v>
      </c>
      <c r="V454">
        <v>65</v>
      </c>
      <c r="W454">
        <v>2.4</v>
      </c>
      <c r="X454">
        <v>1.1000000000000001</v>
      </c>
      <c r="Y454">
        <v>29</v>
      </c>
      <c r="Z454" t="s">
        <v>35</v>
      </c>
      <c r="AA454" s="1">
        <v>31487</v>
      </c>
      <c r="AB454" t="s">
        <v>136</v>
      </c>
      <c r="AC454">
        <v>5</v>
      </c>
      <c r="AD454">
        <v>185</v>
      </c>
      <c r="AE454" t="s">
        <v>56</v>
      </c>
      <c r="AF454" t="s">
        <v>72</v>
      </c>
      <c r="AG454">
        <v>87.75</v>
      </c>
      <c r="AH454">
        <v>25.639152670000001</v>
      </c>
    </row>
    <row r="455" spans="1:34" x14ac:dyDescent="0.2">
      <c r="A455" t="s">
        <v>669</v>
      </c>
      <c r="B455">
        <v>63</v>
      </c>
      <c r="C455">
        <v>1648</v>
      </c>
      <c r="D455">
        <v>539</v>
      </c>
      <c r="E455">
        <v>225</v>
      </c>
      <c r="F455">
        <v>455</v>
      </c>
      <c r="G455">
        <v>49.5</v>
      </c>
      <c r="H455">
        <v>10</v>
      </c>
      <c r="I455">
        <v>29</v>
      </c>
      <c r="J455">
        <v>34.5</v>
      </c>
      <c r="K455">
        <v>79</v>
      </c>
      <c r="L455">
        <v>126</v>
      </c>
      <c r="M455">
        <v>62.7</v>
      </c>
      <c r="N455">
        <v>103</v>
      </c>
      <c r="O455">
        <v>177</v>
      </c>
      <c r="P455">
        <v>280</v>
      </c>
      <c r="Q455">
        <v>86</v>
      </c>
      <c r="R455">
        <v>129</v>
      </c>
      <c r="S455">
        <v>30</v>
      </c>
      <c r="T455">
        <v>86</v>
      </c>
      <c r="U455">
        <v>166</v>
      </c>
      <c r="V455">
        <v>701</v>
      </c>
      <c r="W455">
        <v>1</v>
      </c>
      <c r="X455">
        <v>1.5</v>
      </c>
      <c r="Y455">
        <v>33</v>
      </c>
      <c r="Z455" t="s">
        <v>35</v>
      </c>
      <c r="AA455" s="1">
        <v>29962</v>
      </c>
      <c r="AB455" t="s">
        <v>420</v>
      </c>
      <c r="AC455">
        <v>10</v>
      </c>
      <c r="AD455">
        <v>190</v>
      </c>
      <c r="AE455" t="s">
        <v>56</v>
      </c>
      <c r="AF455" t="s">
        <v>210</v>
      </c>
      <c r="AG455">
        <v>95.85</v>
      </c>
      <c r="AH455">
        <v>26.551246540000001</v>
      </c>
    </row>
    <row r="456" spans="1:34" x14ac:dyDescent="0.2">
      <c r="A456" t="s">
        <v>670</v>
      </c>
      <c r="B456">
        <v>68</v>
      </c>
      <c r="C456">
        <v>1953</v>
      </c>
      <c r="D456">
        <v>976</v>
      </c>
      <c r="E456">
        <v>404</v>
      </c>
      <c r="F456">
        <v>832</v>
      </c>
      <c r="G456">
        <v>48.6</v>
      </c>
      <c r="H456">
        <v>38</v>
      </c>
      <c r="I456">
        <v>89</v>
      </c>
      <c r="J456">
        <v>42.7</v>
      </c>
      <c r="K456">
        <v>130</v>
      </c>
      <c r="L456">
        <v>166</v>
      </c>
      <c r="M456">
        <v>78.3</v>
      </c>
      <c r="N456">
        <v>15</v>
      </c>
      <c r="O456">
        <v>114</v>
      </c>
      <c r="P456">
        <v>129</v>
      </c>
      <c r="Q456">
        <v>335</v>
      </c>
      <c r="R456">
        <v>44</v>
      </c>
      <c r="S456">
        <v>2</v>
      </c>
      <c r="T456">
        <v>146</v>
      </c>
      <c r="U456">
        <v>108</v>
      </c>
      <c r="V456">
        <v>876</v>
      </c>
      <c r="W456">
        <v>2.2999999999999998</v>
      </c>
      <c r="X456">
        <v>0.3</v>
      </c>
      <c r="Y456">
        <v>33</v>
      </c>
      <c r="Z456" t="s">
        <v>671</v>
      </c>
      <c r="AA456" s="1">
        <v>30088</v>
      </c>
      <c r="AC456">
        <v>13</v>
      </c>
      <c r="AD456">
        <v>185</v>
      </c>
      <c r="AE456" t="s">
        <v>37</v>
      </c>
      <c r="AF456" t="s">
        <v>120</v>
      </c>
      <c r="AG456">
        <v>83.25</v>
      </c>
      <c r="AH456">
        <v>24.324324319999999</v>
      </c>
    </row>
    <row r="457" spans="1:34" x14ac:dyDescent="0.2">
      <c r="A457" t="s">
        <v>672</v>
      </c>
      <c r="B457">
        <v>72</v>
      </c>
      <c r="C457">
        <v>1412</v>
      </c>
      <c r="D457">
        <v>435</v>
      </c>
      <c r="E457">
        <v>159</v>
      </c>
      <c r="F457">
        <v>371</v>
      </c>
      <c r="G457">
        <v>42.9</v>
      </c>
      <c r="H457">
        <v>73</v>
      </c>
      <c r="I457">
        <v>197</v>
      </c>
      <c r="J457">
        <v>37.1</v>
      </c>
      <c r="K457">
        <v>44</v>
      </c>
      <c r="L457">
        <v>55</v>
      </c>
      <c r="M457">
        <v>80</v>
      </c>
      <c r="N457">
        <v>31</v>
      </c>
      <c r="O457">
        <v>145</v>
      </c>
      <c r="P457">
        <v>176</v>
      </c>
      <c r="Q457">
        <v>62</v>
      </c>
      <c r="R457">
        <v>32</v>
      </c>
      <c r="S457">
        <v>11</v>
      </c>
      <c r="T457">
        <v>48</v>
      </c>
      <c r="U457">
        <v>86</v>
      </c>
      <c r="V457">
        <v>445</v>
      </c>
      <c r="W457">
        <v>1.29</v>
      </c>
      <c r="X457">
        <v>0.67</v>
      </c>
      <c r="Y457">
        <v>24</v>
      </c>
      <c r="Z457" t="s">
        <v>35</v>
      </c>
      <c r="AA457" s="1">
        <v>33552</v>
      </c>
      <c r="AB457" t="s">
        <v>62</v>
      </c>
      <c r="AC457">
        <v>1</v>
      </c>
      <c r="AD457">
        <v>197.5</v>
      </c>
      <c r="AE457" t="s">
        <v>75</v>
      </c>
      <c r="AF457" t="s">
        <v>41</v>
      </c>
      <c r="AG457">
        <v>90</v>
      </c>
      <c r="AH457">
        <v>23.073225440000002</v>
      </c>
    </row>
    <row r="458" spans="1:34" x14ac:dyDescent="0.2">
      <c r="A458" t="s">
        <v>673</v>
      </c>
      <c r="B458">
        <v>30</v>
      </c>
      <c r="C458">
        <v>895</v>
      </c>
      <c r="D458">
        <v>507</v>
      </c>
      <c r="E458">
        <v>175</v>
      </c>
      <c r="F458">
        <v>434</v>
      </c>
      <c r="G458">
        <v>40.299999999999997</v>
      </c>
      <c r="H458">
        <v>37</v>
      </c>
      <c r="I458">
        <v>142</v>
      </c>
      <c r="J458">
        <v>26.1</v>
      </c>
      <c r="K458">
        <v>120</v>
      </c>
      <c r="L458">
        <v>180</v>
      </c>
      <c r="M458">
        <v>66.7</v>
      </c>
      <c r="N458">
        <v>22</v>
      </c>
      <c r="O458">
        <v>64</v>
      </c>
      <c r="P458">
        <v>86</v>
      </c>
      <c r="Q458">
        <v>157</v>
      </c>
      <c r="R458">
        <v>48</v>
      </c>
      <c r="S458">
        <v>8</v>
      </c>
      <c r="T458">
        <v>113</v>
      </c>
      <c r="U458">
        <v>72</v>
      </c>
      <c r="V458">
        <v>374</v>
      </c>
      <c r="W458">
        <v>1.39</v>
      </c>
      <c r="X458">
        <v>0.43</v>
      </c>
    </row>
    <row r="459" spans="1:34" x14ac:dyDescent="0.2">
      <c r="A459" t="s">
        <v>674</v>
      </c>
      <c r="B459">
        <v>5</v>
      </c>
      <c r="C459">
        <v>18</v>
      </c>
      <c r="D459">
        <v>6</v>
      </c>
      <c r="E459">
        <v>2</v>
      </c>
      <c r="F459">
        <v>5</v>
      </c>
      <c r="G459">
        <v>40</v>
      </c>
      <c r="H459">
        <v>0</v>
      </c>
      <c r="I459">
        <v>0</v>
      </c>
      <c r="J459">
        <v>0</v>
      </c>
      <c r="K459">
        <v>2</v>
      </c>
      <c r="L459">
        <v>2</v>
      </c>
      <c r="M459">
        <v>100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4</v>
      </c>
      <c r="U459">
        <v>2</v>
      </c>
      <c r="V459">
        <v>2</v>
      </c>
      <c r="W459">
        <v>0.25</v>
      </c>
      <c r="X459">
        <v>0.25</v>
      </c>
      <c r="Y459">
        <v>26</v>
      </c>
      <c r="Z459" t="s">
        <v>35</v>
      </c>
      <c r="AA459" s="1">
        <v>32820</v>
      </c>
      <c r="AB459" t="s">
        <v>198</v>
      </c>
      <c r="AC459">
        <v>1</v>
      </c>
      <c r="AD459">
        <v>192.5</v>
      </c>
      <c r="AE459" t="s">
        <v>56</v>
      </c>
      <c r="AF459" t="s">
        <v>95</v>
      </c>
      <c r="AG459">
        <v>87.75</v>
      </c>
      <c r="AH459">
        <v>23.680215889999999</v>
      </c>
    </row>
    <row r="460" spans="1:34" x14ac:dyDescent="0.2">
      <c r="A460" t="s">
        <v>675</v>
      </c>
      <c r="B460">
        <v>51</v>
      </c>
      <c r="C460">
        <v>672</v>
      </c>
      <c r="D460">
        <v>199</v>
      </c>
      <c r="E460">
        <v>84</v>
      </c>
      <c r="F460">
        <v>209</v>
      </c>
      <c r="G460">
        <v>40.200000000000003</v>
      </c>
      <c r="H460">
        <v>11</v>
      </c>
      <c r="I460">
        <v>30</v>
      </c>
      <c r="J460">
        <v>36.700000000000003</v>
      </c>
      <c r="K460">
        <v>20</v>
      </c>
      <c r="L460">
        <v>26</v>
      </c>
      <c r="M460">
        <v>76.900000000000006</v>
      </c>
      <c r="N460">
        <v>31</v>
      </c>
      <c r="O460">
        <v>75</v>
      </c>
      <c r="P460">
        <v>106</v>
      </c>
      <c r="Q460">
        <v>40</v>
      </c>
      <c r="R460">
        <v>15</v>
      </c>
      <c r="S460">
        <v>11</v>
      </c>
      <c r="T460">
        <v>35</v>
      </c>
      <c r="U460">
        <v>55</v>
      </c>
      <c r="V460">
        <v>205</v>
      </c>
      <c r="W460">
        <v>1.1399999999999999</v>
      </c>
      <c r="X460">
        <v>0.43</v>
      </c>
    </row>
    <row r="461" spans="1:34" x14ac:dyDescent="0.2">
      <c r="A461" t="s">
        <v>676</v>
      </c>
      <c r="B461">
        <v>82</v>
      </c>
      <c r="C461">
        <v>2930</v>
      </c>
      <c r="D461">
        <v>1048</v>
      </c>
      <c r="E461">
        <v>366</v>
      </c>
      <c r="F461">
        <v>910</v>
      </c>
      <c r="G461">
        <v>40.200000000000003</v>
      </c>
      <c r="H461">
        <v>194</v>
      </c>
      <c r="I461">
        <v>555</v>
      </c>
      <c r="J461">
        <v>35</v>
      </c>
      <c r="K461">
        <v>122</v>
      </c>
      <c r="L461">
        <v>143</v>
      </c>
      <c r="M461">
        <v>85.3</v>
      </c>
      <c r="N461">
        <v>77</v>
      </c>
      <c r="O461">
        <v>382</v>
      </c>
      <c r="P461">
        <v>459</v>
      </c>
      <c r="Q461">
        <v>209</v>
      </c>
      <c r="R461">
        <v>152</v>
      </c>
      <c r="S461">
        <v>17</v>
      </c>
      <c r="T461">
        <v>141</v>
      </c>
      <c r="U461">
        <v>186</v>
      </c>
      <c r="V461">
        <v>1179</v>
      </c>
      <c r="W461">
        <v>1.48</v>
      </c>
      <c r="X461">
        <v>1.08</v>
      </c>
      <c r="Y461">
        <v>30</v>
      </c>
      <c r="Z461" t="s">
        <v>35</v>
      </c>
      <c r="AA461" s="1">
        <v>31228</v>
      </c>
      <c r="AB461" t="s">
        <v>122</v>
      </c>
      <c r="AC461">
        <v>10</v>
      </c>
      <c r="AD461">
        <v>200</v>
      </c>
      <c r="AE461" t="s">
        <v>75</v>
      </c>
      <c r="AF461" t="s">
        <v>201</v>
      </c>
      <c r="AG461">
        <v>96.75</v>
      </c>
      <c r="AH461">
        <v>24.1875</v>
      </c>
    </row>
    <row r="462" spans="1:34" x14ac:dyDescent="0.2">
      <c r="A462" t="s">
        <v>677</v>
      </c>
      <c r="B462">
        <v>79</v>
      </c>
      <c r="C462">
        <v>1564</v>
      </c>
      <c r="D462">
        <v>567</v>
      </c>
      <c r="E462">
        <v>226</v>
      </c>
      <c r="F462">
        <v>464</v>
      </c>
      <c r="G462">
        <v>48.7</v>
      </c>
      <c r="H462">
        <v>29</v>
      </c>
      <c r="I462">
        <v>84</v>
      </c>
      <c r="J462">
        <v>34.5</v>
      </c>
      <c r="K462">
        <v>86</v>
      </c>
      <c r="L462">
        <v>148</v>
      </c>
      <c r="M462">
        <v>58.1</v>
      </c>
      <c r="N462">
        <v>139</v>
      </c>
      <c r="O462">
        <v>258</v>
      </c>
      <c r="P462">
        <v>397</v>
      </c>
      <c r="Q462">
        <v>83</v>
      </c>
      <c r="R462">
        <v>43</v>
      </c>
      <c r="S462">
        <v>41</v>
      </c>
      <c r="T462">
        <v>88</v>
      </c>
      <c r="U462">
        <v>144</v>
      </c>
      <c r="V462">
        <v>743</v>
      </c>
      <c r="W462">
        <v>0.94</v>
      </c>
      <c r="X462">
        <v>0.49</v>
      </c>
      <c r="Y462">
        <v>28</v>
      </c>
      <c r="Z462" t="s">
        <v>35</v>
      </c>
      <c r="AA462" s="1">
        <v>32106</v>
      </c>
      <c r="AB462" t="s">
        <v>467</v>
      </c>
      <c r="AC462">
        <v>4</v>
      </c>
      <c r="AD462">
        <v>200</v>
      </c>
      <c r="AE462" t="s">
        <v>20</v>
      </c>
      <c r="AF462" t="s">
        <v>60</v>
      </c>
      <c r="AG462">
        <v>102.6</v>
      </c>
      <c r="AH462">
        <v>25.65</v>
      </c>
    </row>
    <row r="463" spans="1:34" x14ac:dyDescent="0.2">
      <c r="A463" t="s">
        <v>678</v>
      </c>
      <c r="B463">
        <v>76</v>
      </c>
      <c r="C463">
        <v>2288</v>
      </c>
      <c r="D463">
        <v>973</v>
      </c>
      <c r="E463">
        <v>370</v>
      </c>
      <c r="F463">
        <v>1005</v>
      </c>
      <c r="G463">
        <v>36.799999999999997</v>
      </c>
      <c r="H463">
        <v>124</v>
      </c>
      <c r="I463">
        <v>390</v>
      </c>
      <c r="J463">
        <v>31.8</v>
      </c>
      <c r="K463">
        <v>109</v>
      </c>
      <c r="L463">
        <v>145</v>
      </c>
      <c r="M463">
        <v>75.2</v>
      </c>
      <c r="N463">
        <v>31</v>
      </c>
      <c r="O463">
        <v>173</v>
      </c>
      <c r="P463">
        <v>204</v>
      </c>
      <c r="Q463">
        <v>328</v>
      </c>
      <c r="R463">
        <v>65</v>
      </c>
      <c r="S463">
        <v>15</v>
      </c>
      <c r="T463">
        <v>124</v>
      </c>
      <c r="U463">
        <v>119</v>
      </c>
      <c r="V463">
        <v>790</v>
      </c>
      <c r="W463">
        <v>2.65</v>
      </c>
      <c r="X463">
        <v>0.52</v>
      </c>
      <c r="Y463">
        <v>23</v>
      </c>
      <c r="Z463" t="s">
        <v>35</v>
      </c>
      <c r="AA463" s="1">
        <v>33920</v>
      </c>
      <c r="AB463" t="s">
        <v>226</v>
      </c>
      <c r="AC463">
        <v>1</v>
      </c>
      <c r="AD463">
        <v>182.5</v>
      </c>
      <c r="AE463" t="s">
        <v>37</v>
      </c>
      <c r="AF463" t="s">
        <v>60</v>
      </c>
      <c r="AG463">
        <v>85.95</v>
      </c>
      <c r="AH463">
        <v>25.80596735</v>
      </c>
    </row>
    <row r="464" spans="1:34" x14ac:dyDescent="0.2">
      <c r="A464" t="s">
        <v>679</v>
      </c>
      <c r="B464">
        <v>82</v>
      </c>
      <c r="C464">
        <v>2194</v>
      </c>
      <c r="D464">
        <v>693</v>
      </c>
      <c r="E464">
        <v>267</v>
      </c>
      <c r="F464">
        <v>488</v>
      </c>
      <c r="G464">
        <v>54.7</v>
      </c>
      <c r="H464">
        <v>0</v>
      </c>
      <c r="I464">
        <v>0</v>
      </c>
      <c r="J464">
        <v>0</v>
      </c>
      <c r="K464">
        <v>159</v>
      </c>
      <c r="L464">
        <v>248</v>
      </c>
      <c r="M464">
        <v>64.099999999999994</v>
      </c>
      <c r="N464">
        <v>274</v>
      </c>
      <c r="O464">
        <v>383</v>
      </c>
      <c r="P464">
        <v>657</v>
      </c>
      <c r="Q464">
        <v>39</v>
      </c>
      <c r="R464">
        <v>34</v>
      </c>
      <c r="S464">
        <v>61</v>
      </c>
      <c r="T464">
        <v>83</v>
      </c>
      <c r="U464">
        <v>189</v>
      </c>
      <c r="V464">
        <v>1091</v>
      </c>
      <c r="W464">
        <v>0.47</v>
      </c>
      <c r="X464">
        <v>0.41</v>
      </c>
    </row>
    <row r="465" spans="1:34" x14ac:dyDescent="0.2">
      <c r="A465" t="s">
        <v>680</v>
      </c>
      <c r="B465">
        <v>47</v>
      </c>
      <c r="C465">
        <v>397</v>
      </c>
      <c r="D465">
        <v>176</v>
      </c>
      <c r="E465">
        <v>61</v>
      </c>
      <c r="F465">
        <v>165</v>
      </c>
      <c r="G465">
        <v>37</v>
      </c>
      <c r="H465">
        <v>43</v>
      </c>
      <c r="I465">
        <v>118</v>
      </c>
      <c r="J465">
        <v>36.4</v>
      </c>
      <c r="K465">
        <v>11</v>
      </c>
      <c r="L465">
        <v>13</v>
      </c>
      <c r="M465">
        <v>84.6</v>
      </c>
      <c r="N465">
        <v>8</v>
      </c>
      <c r="O465">
        <v>25</v>
      </c>
      <c r="P465">
        <v>33</v>
      </c>
      <c r="Q465">
        <v>22</v>
      </c>
      <c r="R465">
        <v>6</v>
      </c>
      <c r="S465">
        <v>1</v>
      </c>
      <c r="T465">
        <v>20</v>
      </c>
      <c r="U465">
        <v>40</v>
      </c>
      <c r="V465">
        <v>112</v>
      </c>
      <c r="W465">
        <v>1.1000000000000001</v>
      </c>
      <c r="X465">
        <v>0.3</v>
      </c>
      <c r="Y465">
        <v>24</v>
      </c>
      <c r="Z465" t="s">
        <v>35</v>
      </c>
      <c r="AA465" s="1">
        <v>33434</v>
      </c>
      <c r="AB465" t="s">
        <v>681</v>
      </c>
      <c r="AC465">
        <v>1</v>
      </c>
      <c r="AD465">
        <v>190</v>
      </c>
      <c r="AE465" t="s">
        <v>56</v>
      </c>
      <c r="AF465" t="s">
        <v>2</v>
      </c>
      <c r="AG465">
        <v>92.25</v>
      </c>
      <c r="AH465">
        <v>25.554016619999999</v>
      </c>
    </row>
    <row r="466" spans="1:34" x14ac:dyDescent="0.2">
      <c r="A466" t="s">
        <v>682</v>
      </c>
      <c r="B466">
        <v>75</v>
      </c>
      <c r="C466">
        <v>2665</v>
      </c>
      <c r="D466">
        <v>1143</v>
      </c>
      <c r="E466">
        <v>404</v>
      </c>
      <c r="F466">
        <v>926</v>
      </c>
      <c r="G466">
        <v>43.6</v>
      </c>
      <c r="H466">
        <v>70</v>
      </c>
      <c r="I466">
        <v>205</v>
      </c>
      <c r="J466">
        <v>34.1</v>
      </c>
      <c r="K466">
        <v>265</v>
      </c>
      <c r="L466">
        <v>363</v>
      </c>
      <c r="M466">
        <v>73</v>
      </c>
      <c r="N466">
        <v>42</v>
      </c>
      <c r="O466">
        <v>192</v>
      </c>
      <c r="P466">
        <v>234</v>
      </c>
      <c r="Q466">
        <v>720</v>
      </c>
      <c r="R466">
        <v>92</v>
      </c>
      <c r="S466">
        <v>9</v>
      </c>
      <c r="T466">
        <v>185</v>
      </c>
      <c r="U466">
        <v>128</v>
      </c>
      <c r="V466">
        <v>1393</v>
      </c>
      <c r="W466">
        <v>3.89</v>
      </c>
      <c r="X466">
        <v>0.5</v>
      </c>
      <c r="Y466">
        <v>28</v>
      </c>
      <c r="Z466" t="s">
        <v>35</v>
      </c>
      <c r="AA466" s="1">
        <v>32084</v>
      </c>
      <c r="AB466" t="s">
        <v>156</v>
      </c>
      <c r="AC466">
        <v>5</v>
      </c>
      <c r="AD466">
        <v>177.5</v>
      </c>
      <c r="AE466" t="s">
        <v>37</v>
      </c>
      <c r="AF466" t="s">
        <v>218</v>
      </c>
      <c r="AG466">
        <v>87.75</v>
      </c>
      <c r="AH466">
        <v>27.851616740000001</v>
      </c>
    </row>
    <row r="467" spans="1:34" x14ac:dyDescent="0.2">
      <c r="A467" t="s">
        <v>683</v>
      </c>
      <c r="B467">
        <v>33</v>
      </c>
      <c r="C467">
        <v>411</v>
      </c>
      <c r="D467">
        <v>121</v>
      </c>
      <c r="E467">
        <v>52</v>
      </c>
      <c r="F467">
        <v>144</v>
      </c>
      <c r="G467">
        <v>36.1</v>
      </c>
      <c r="H467">
        <v>12</v>
      </c>
      <c r="I467">
        <v>43</v>
      </c>
      <c r="J467">
        <v>27.9</v>
      </c>
      <c r="K467">
        <v>5</v>
      </c>
      <c r="L467">
        <v>7</v>
      </c>
      <c r="M467">
        <v>71.400000000000006</v>
      </c>
      <c r="N467">
        <v>7</v>
      </c>
      <c r="O467">
        <v>28</v>
      </c>
      <c r="P467">
        <v>35</v>
      </c>
      <c r="Q467">
        <v>73</v>
      </c>
      <c r="R467">
        <v>18</v>
      </c>
      <c r="S467">
        <v>5</v>
      </c>
      <c r="T467">
        <v>42</v>
      </c>
      <c r="U467">
        <v>36</v>
      </c>
      <c r="V467">
        <v>116</v>
      </c>
      <c r="W467">
        <v>1.74</v>
      </c>
      <c r="X467">
        <v>0.43</v>
      </c>
      <c r="Y467">
        <v>21</v>
      </c>
      <c r="Z467" t="s">
        <v>104</v>
      </c>
      <c r="AA467" s="1">
        <v>34570</v>
      </c>
      <c r="AB467" t="s">
        <v>116</v>
      </c>
      <c r="AC467" t="s">
        <v>44</v>
      </c>
      <c r="AD467">
        <v>187.5</v>
      </c>
      <c r="AE467" t="s">
        <v>37</v>
      </c>
      <c r="AF467" t="s">
        <v>38</v>
      </c>
      <c r="AG467">
        <v>87.3</v>
      </c>
      <c r="AH467">
        <v>24.832000000000001</v>
      </c>
    </row>
    <row r="468" spans="1:34" x14ac:dyDescent="0.2">
      <c r="A468" t="s">
        <v>684</v>
      </c>
      <c r="B468">
        <v>74</v>
      </c>
      <c r="C468">
        <v>1058</v>
      </c>
      <c r="D468">
        <v>270</v>
      </c>
      <c r="E468">
        <v>86</v>
      </c>
      <c r="F468">
        <v>165</v>
      </c>
      <c r="G468">
        <v>52.1</v>
      </c>
      <c r="H468">
        <v>1</v>
      </c>
      <c r="I468">
        <v>7</v>
      </c>
      <c r="J468">
        <v>14.3</v>
      </c>
      <c r="K468">
        <v>97</v>
      </c>
      <c r="L468">
        <v>139</v>
      </c>
      <c r="M468">
        <v>69.8</v>
      </c>
      <c r="N468">
        <v>106</v>
      </c>
      <c r="O468">
        <v>159</v>
      </c>
      <c r="P468">
        <v>265</v>
      </c>
      <c r="Q468">
        <v>21</v>
      </c>
      <c r="R468">
        <v>30</v>
      </c>
      <c r="S468">
        <v>15</v>
      </c>
      <c r="T468">
        <v>20</v>
      </c>
      <c r="U468">
        <v>141</v>
      </c>
      <c r="V468">
        <v>460</v>
      </c>
      <c r="W468">
        <v>1.05</v>
      </c>
      <c r="X468">
        <v>1.5</v>
      </c>
      <c r="Y468">
        <v>30</v>
      </c>
      <c r="Z468" t="s">
        <v>35</v>
      </c>
      <c r="AA468" s="1">
        <v>31354</v>
      </c>
      <c r="AB468" t="s">
        <v>156</v>
      </c>
      <c r="AC468">
        <v>5</v>
      </c>
      <c r="AD468">
        <v>202.5</v>
      </c>
      <c r="AE468" t="s">
        <v>20</v>
      </c>
      <c r="AF468" t="s">
        <v>84</v>
      </c>
      <c r="AG468">
        <v>112.5</v>
      </c>
      <c r="AH468">
        <v>27.434842249999999</v>
      </c>
    </row>
    <row r="469" spans="1:34" x14ac:dyDescent="0.2">
      <c r="A469" t="s">
        <v>685</v>
      </c>
      <c r="B469">
        <v>32</v>
      </c>
      <c r="C469">
        <v>603</v>
      </c>
      <c r="D469">
        <v>190</v>
      </c>
      <c r="E469">
        <v>70</v>
      </c>
      <c r="F469">
        <v>167</v>
      </c>
      <c r="G469">
        <v>41.9</v>
      </c>
      <c r="H469">
        <v>18</v>
      </c>
      <c r="I469">
        <v>48</v>
      </c>
      <c r="J469">
        <v>37.5</v>
      </c>
      <c r="K469">
        <v>32</v>
      </c>
      <c r="L469">
        <v>47</v>
      </c>
      <c r="M469">
        <v>68.099999999999994</v>
      </c>
      <c r="N469">
        <v>14</v>
      </c>
      <c r="O469">
        <v>67</v>
      </c>
      <c r="P469">
        <v>81</v>
      </c>
      <c r="Q469">
        <v>42</v>
      </c>
      <c r="R469">
        <v>33</v>
      </c>
      <c r="S469">
        <v>9</v>
      </c>
      <c r="T469">
        <v>30</v>
      </c>
      <c r="U469">
        <v>42</v>
      </c>
      <c r="V469">
        <v>213</v>
      </c>
      <c r="W469">
        <v>1.4</v>
      </c>
      <c r="X469">
        <v>1.1000000000000001</v>
      </c>
      <c r="Y469">
        <v>23</v>
      </c>
      <c r="Z469" t="s">
        <v>35</v>
      </c>
      <c r="AA469" s="1">
        <v>33731</v>
      </c>
      <c r="AB469" t="s">
        <v>323</v>
      </c>
      <c r="AC469" t="s">
        <v>44</v>
      </c>
      <c r="AD469">
        <v>190</v>
      </c>
      <c r="AE469" t="s">
        <v>56</v>
      </c>
      <c r="AF469" t="s">
        <v>88</v>
      </c>
      <c r="AG469">
        <v>83.7</v>
      </c>
      <c r="AH469">
        <v>23.18559557</v>
      </c>
    </row>
    <row r="470" spans="1:34" x14ac:dyDescent="0.2">
      <c r="A470" t="s">
        <v>686</v>
      </c>
      <c r="B470">
        <v>82</v>
      </c>
      <c r="C470">
        <v>1731</v>
      </c>
      <c r="D470">
        <v>833</v>
      </c>
      <c r="E470">
        <v>340</v>
      </c>
      <c r="F470">
        <v>619</v>
      </c>
      <c r="G470">
        <v>54.9</v>
      </c>
      <c r="H470">
        <v>0</v>
      </c>
      <c r="I470">
        <v>0</v>
      </c>
      <c r="J470">
        <v>0</v>
      </c>
      <c r="K470">
        <v>153</v>
      </c>
      <c r="L470">
        <v>186</v>
      </c>
      <c r="M470">
        <v>82.3</v>
      </c>
      <c r="N470">
        <v>146</v>
      </c>
      <c r="O470">
        <v>319</v>
      </c>
      <c r="P470">
        <v>465</v>
      </c>
      <c r="Q470">
        <v>113</v>
      </c>
      <c r="R470">
        <v>18</v>
      </c>
      <c r="S470">
        <v>52</v>
      </c>
      <c r="T470">
        <v>76</v>
      </c>
      <c r="U470">
        <v>205</v>
      </c>
      <c r="V470">
        <v>1093</v>
      </c>
      <c r="W470">
        <v>1.49</v>
      </c>
      <c r="X470">
        <v>0.24</v>
      </c>
    </row>
    <row r="471" spans="1:34" x14ac:dyDescent="0.2">
      <c r="A471" t="s">
        <v>687</v>
      </c>
      <c r="B471">
        <v>79</v>
      </c>
      <c r="C471">
        <v>2690</v>
      </c>
      <c r="D471">
        <v>1313</v>
      </c>
      <c r="E471">
        <v>521</v>
      </c>
      <c r="F471">
        <v>1165</v>
      </c>
      <c r="G471">
        <v>44.7</v>
      </c>
      <c r="H471">
        <v>69</v>
      </c>
      <c r="I471">
        <v>227</v>
      </c>
      <c r="J471">
        <v>30.4</v>
      </c>
      <c r="K471">
        <v>202</v>
      </c>
      <c r="L471">
        <v>291</v>
      </c>
      <c r="M471">
        <v>69.400000000000006</v>
      </c>
      <c r="N471">
        <v>82</v>
      </c>
      <c r="O471">
        <v>334</v>
      </c>
      <c r="P471">
        <v>416</v>
      </c>
      <c r="Q471">
        <v>521</v>
      </c>
      <c r="R471">
        <v>100</v>
      </c>
      <c r="S471">
        <v>37</v>
      </c>
      <c r="T471">
        <v>246</v>
      </c>
      <c r="U471">
        <v>198</v>
      </c>
      <c r="V471">
        <v>1408</v>
      </c>
      <c r="W471">
        <v>2.12</v>
      </c>
      <c r="X471">
        <v>0.41</v>
      </c>
      <c r="Y471">
        <v>26</v>
      </c>
      <c r="Z471" t="s">
        <v>35</v>
      </c>
      <c r="AA471" s="1">
        <v>32770</v>
      </c>
      <c r="AB471" t="s">
        <v>187</v>
      </c>
      <c r="AC471">
        <v>5</v>
      </c>
      <c r="AD471">
        <v>195</v>
      </c>
      <c r="AE471" t="s">
        <v>56</v>
      </c>
      <c r="AF471" t="s">
        <v>72</v>
      </c>
      <c r="AG471">
        <v>99</v>
      </c>
      <c r="AH471">
        <v>26.035502959999999</v>
      </c>
    </row>
    <row r="472" spans="1:34" x14ac:dyDescent="0.2">
      <c r="A472" t="s">
        <v>688</v>
      </c>
      <c r="B472">
        <v>2</v>
      </c>
      <c r="C472">
        <v>7</v>
      </c>
      <c r="D472">
        <v>4</v>
      </c>
      <c r="E472">
        <v>1</v>
      </c>
      <c r="F472">
        <v>1</v>
      </c>
      <c r="G472">
        <v>100</v>
      </c>
      <c r="H472">
        <v>0</v>
      </c>
      <c r="I472">
        <v>0</v>
      </c>
      <c r="J472">
        <v>0</v>
      </c>
      <c r="K472">
        <v>2</v>
      </c>
      <c r="L472">
        <v>2</v>
      </c>
      <c r="M472">
        <v>100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0</v>
      </c>
      <c r="X472">
        <v>0</v>
      </c>
    </row>
    <row r="473" spans="1:34" x14ac:dyDescent="0.2">
      <c r="A473" t="s">
        <v>689</v>
      </c>
      <c r="B473">
        <v>75</v>
      </c>
      <c r="C473">
        <v>2286</v>
      </c>
      <c r="D473">
        <v>771</v>
      </c>
      <c r="E473">
        <v>293</v>
      </c>
      <c r="F473">
        <v>440</v>
      </c>
      <c r="G473">
        <v>66.599999999999994</v>
      </c>
      <c r="H473">
        <v>0</v>
      </c>
      <c r="I473">
        <v>0</v>
      </c>
      <c r="J473">
        <v>0</v>
      </c>
      <c r="K473">
        <v>185</v>
      </c>
      <c r="L473">
        <v>257</v>
      </c>
      <c r="M473">
        <v>72</v>
      </c>
      <c r="N473">
        <v>294</v>
      </c>
      <c r="O473">
        <v>570</v>
      </c>
      <c r="P473">
        <v>864</v>
      </c>
      <c r="Q473">
        <v>84</v>
      </c>
      <c r="R473">
        <v>42</v>
      </c>
      <c r="S473">
        <v>91</v>
      </c>
      <c r="T473">
        <v>105</v>
      </c>
      <c r="U473">
        <v>169</v>
      </c>
      <c r="V473">
        <v>1528</v>
      </c>
      <c r="W473">
        <v>0.8</v>
      </c>
      <c r="X473">
        <v>0.4</v>
      </c>
      <c r="Y473">
        <v>33</v>
      </c>
      <c r="Z473" t="s">
        <v>35</v>
      </c>
      <c r="AA473" s="1">
        <v>30226</v>
      </c>
      <c r="AC473">
        <v>13</v>
      </c>
      <c r="AD473">
        <v>212.5</v>
      </c>
      <c r="AE473" t="s">
        <v>52</v>
      </c>
      <c r="AF473" t="s">
        <v>76</v>
      </c>
      <c r="AG473">
        <v>108</v>
      </c>
      <c r="AH473">
        <v>23.91695502</v>
      </c>
    </row>
    <row r="474" spans="1:34" x14ac:dyDescent="0.2">
      <c r="A474" t="s">
        <v>690</v>
      </c>
      <c r="B474">
        <v>62</v>
      </c>
      <c r="C474">
        <v>995</v>
      </c>
      <c r="D474">
        <v>261</v>
      </c>
      <c r="E474">
        <v>107</v>
      </c>
      <c r="F474">
        <v>239</v>
      </c>
      <c r="G474">
        <v>44.8</v>
      </c>
      <c r="H474">
        <v>2</v>
      </c>
      <c r="I474">
        <v>10</v>
      </c>
      <c r="J474">
        <v>20</v>
      </c>
      <c r="K474">
        <v>45</v>
      </c>
      <c r="L474">
        <v>64</v>
      </c>
      <c r="M474">
        <v>70.3</v>
      </c>
      <c r="N474">
        <v>71</v>
      </c>
      <c r="O474">
        <v>187</v>
      </c>
      <c r="P474">
        <v>258</v>
      </c>
      <c r="Q474">
        <v>46</v>
      </c>
      <c r="R474">
        <v>21</v>
      </c>
      <c r="S474">
        <v>13</v>
      </c>
      <c r="T474">
        <v>41</v>
      </c>
      <c r="U474">
        <v>113</v>
      </c>
      <c r="V474">
        <v>407</v>
      </c>
      <c r="W474">
        <v>1.1200000000000001</v>
      </c>
      <c r="X474">
        <v>0.51</v>
      </c>
      <c r="Y474">
        <v>35</v>
      </c>
      <c r="Z474" t="s">
        <v>35</v>
      </c>
      <c r="AA474" s="1">
        <v>29381</v>
      </c>
      <c r="AB474" t="s">
        <v>51</v>
      </c>
      <c r="AC474">
        <v>11</v>
      </c>
      <c r="AD474">
        <v>200</v>
      </c>
      <c r="AE474" t="s">
        <v>20</v>
      </c>
      <c r="AF474" t="s">
        <v>88</v>
      </c>
      <c r="AG474">
        <v>105.75</v>
      </c>
      <c r="AH474">
        <v>26.4375</v>
      </c>
    </row>
    <row r="475" spans="1:34" x14ac:dyDescent="0.2">
      <c r="A475" t="s">
        <v>691</v>
      </c>
      <c r="B475">
        <v>2</v>
      </c>
      <c r="C475">
        <v>74</v>
      </c>
      <c r="D475">
        <v>22</v>
      </c>
      <c r="E475">
        <v>9</v>
      </c>
      <c r="F475">
        <v>30</v>
      </c>
      <c r="G475">
        <v>30</v>
      </c>
      <c r="H475">
        <v>2</v>
      </c>
      <c r="I475">
        <v>10</v>
      </c>
      <c r="J475">
        <v>20</v>
      </c>
      <c r="K475">
        <v>2</v>
      </c>
      <c r="L475">
        <v>5</v>
      </c>
      <c r="M475">
        <v>40</v>
      </c>
      <c r="N475">
        <v>2</v>
      </c>
      <c r="O475">
        <v>7</v>
      </c>
      <c r="P475">
        <v>9</v>
      </c>
      <c r="Q475">
        <v>8</v>
      </c>
      <c r="R475">
        <v>3</v>
      </c>
      <c r="S475">
        <v>0</v>
      </c>
      <c r="T475">
        <v>6</v>
      </c>
      <c r="U475">
        <v>4</v>
      </c>
      <c r="V475">
        <v>12</v>
      </c>
      <c r="W475">
        <v>1.33</v>
      </c>
      <c r="X475">
        <v>0.5</v>
      </c>
      <c r="Y475">
        <v>23</v>
      </c>
      <c r="Z475" t="s">
        <v>35</v>
      </c>
      <c r="AA475" s="1">
        <v>33802</v>
      </c>
      <c r="AB475" t="s">
        <v>265</v>
      </c>
      <c r="AC475">
        <v>1</v>
      </c>
      <c r="AD475">
        <v>190</v>
      </c>
      <c r="AE475" t="s">
        <v>56</v>
      </c>
      <c r="AF475" t="s">
        <v>173</v>
      </c>
      <c r="AG475">
        <v>90</v>
      </c>
      <c r="AH475">
        <v>24.930747920000002</v>
      </c>
    </row>
    <row r="476" spans="1:34" x14ac:dyDescent="0.2">
      <c r="A476" t="s">
        <v>692</v>
      </c>
      <c r="B476">
        <v>10</v>
      </c>
      <c r="C476">
        <v>76</v>
      </c>
      <c r="D476">
        <v>24</v>
      </c>
      <c r="E476">
        <v>9</v>
      </c>
      <c r="F476">
        <v>20</v>
      </c>
      <c r="G476">
        <v>45</v>
      </c>
      <c r="H476">
        <v>6</v>
      </c>
      <c r="I476">
        <v>11</v>
      </c>
      <c r="J476">
        <v>54.5</v>
      </c>
      <c r="K476">
        <v>0</v>
      </c>
      <c r="L476">
        <v>0</v>
      </c>
      <c r="M476">
        <v>0</v>
      </c>
      <c r="N476">
        <v>3</v>
      </c>
      <c r="O476">
        <v>17</v>
      </c>
      <c r="P476">
        <v>20</v>
      </c>
      <c r="Q476">
        <v>1</v>
      </c>
      <c r="R476">
        <v>1</v>
      </c>
      <c r="S476">
        <v>1</v>
      </c>
      <c r="T476">
        <v>4</v>
      </c>
      <c r="U476">
        <v>12</v>
      </c>
      <c r="V476">
        <v>32</v>
      </c>
      <c r="W476">
        <v>0.25</v>
      </c>
      <c r="X476">
        <v>0.25</v>
      </c>
      <c r="Y476">
        <v>27</v>
      </c>
      <c r="Z476" t="s">
        <v>435</v>
      </c>
      <c r="AA476" s="1">
        <v>32385</v>
      </c>
      <c r="AC476">
        <v>2</v>
      </c>
      <c r="AD476">
        <v>202.5</v>
      </c>
      <c r="AE476" t="s">
        <v>75</v>
      </c>
      <c r="AF476" t="s">
        <v>79</v>
      </c>
      <c r="AG476">
        <v>100.8</v>
      </c>
      <c r="AH476">
        <v>24.58161866</v>
      </c>
    </row>
    <row r="477" spans="1:34" x14ac:dyDescent="0.2">
      <c r="A477" t="s">
        <v>693</v>
      </c>
      <c r="B477">
        <v>72</v>
      </c>
      <c r="C477">
        <v>2573</v>
      </c>
      <c r="D477">
        <v>1292</v>
      </c>
      <c r="E477">
        <v>473</v>
      </c>
      <c r="F477">
        <v>1086</v>
      </c>
      <c r="G477">
        <v>43.6</v>
      </c>
      <c r="H477">
        <v>84</v>
      </c>
      <c r="I477">
        <v>248</v>
      </c>
      <c r="J477">
        <v>33.9</v>
      </c>
      <c r="K477">
        <v>262</v>
      </c>
      <c r="L477">
        <v>320</v>
      </c>
      <c r="M477">
        <v>81.900000000000006</v>
      </c>
      <c r="N477">
        <v>51</v>
      </c>
      <c r="O477">
        <v>251</v>
      </c>
      <c r="P477">
        <v>302</v>
      </c>
      <c r="Q477">
        <v>295</v>
      </c>
      <c r="R477">
        <v>120</v>
      </c>
      <c r="S477">
        <v>19</v>
      </c>
      <c r="T477">
        <v>204</v>
      </c>
      <c r="U477">
        <v>187</v>
      </c>
      <c r="V477">
        <v>1153</v>
      </c>
      <c r="W477">
        <v>1.45</v>
      </c>
      <c r="X477">
        <v>0.59</v>
      </c>
      <c r="Y477">
        <v>23</v>
      </c>
      <c r="Z477" t="s">
        <v>35</v>
      </c>
      <c r="AA477" s="1">
        <v>33728</v>
      </c>
      <c r="AB477" t="s">
        <v>282</v>
      </c>
      <c r="AC477">
        <v>1</v>
      </c>
      <c r="AD477">
        <v>190</v>
      </c>
      <c r="AE477" t="s">
        <v>56</v>
      </c>
      <c r="AF477" t="s">
        <v>45</v>
      </c>
      <c r="AG477">
        <v>94.5</v>
      </c>
      <c r="AH477">
        <v>26.177285319999999</v>
      </c>
    </row>
    <row r="478" spans="1:34" x14ac:dyDescent="0.2">
      <c r="A478" t="s">
        <v>694</v>
      </c>
      <c r="B478">
        <v>66</v>
      </c>
      <c r="C478">
        <v>1091</v>
      </c>
      <c r="D478">
        <v>384</v>
      </c>
      <c r="E478">
        <v>135</v>
      </c>
      <c r="F478">
        <v>406</v>
      </c>
      <c r="G478">
        <v>33.299999999999997</v>
      </c>
      <c r="H478">
        <v>69</v>
      </c>
      <c r="I478">
        <v>232</v>
      </c>
      <c r="J478">
        <v>29.7</v>
      </c>
      <c r="K478">
        <v>45</v>
      </c>
      <c r="L478">
        <v>57</v>
      </c>
      <c r="M478">
        <v>78.900000000000006</v>
      </c>
      <c r="N478">
        <v>27</v>
      </c>
      <c r="O478">
        <v>106</v>
      </c>
      <c r="P478">
        <v>133</v>
      </c>
      <c r="Q478">
        <v>79</v>
      </c>
      <c r="R478">
        <v>43</v>
      </c>
      <c r="S478">
        <v>14</v>
      </c>
      <c r="T478">
        <v>43</v>
      </c>
      <c r="U478">
        <v>102</v>
      </c>
      <c r="V478">
        <v>327</v>
      </c>
      <c r="W478">
        <v>1.84</v>
      </c>
      <c r="X478">
        <v>1</v>
      </c>
      <c r="Y478">
        <v>38</v>
      </c>
      <c r="Z478" t="s">
        <v>35</v>
      </c>
      <c r="AA478" s="1">
        <v>28151</v>
      </c>
      <c r="AB478" t="s">
        <v>156</v>
      </c>
      <c r="AC478">
        <v>16</v>
      </c>
      <c r="AD478">
        <v>195</v>
      </c>
      <c r="AE478" t="s">
        <v>56</v>
      </c>
      <c r="AF478" t="s">
        <v>210</v>
      </c>
      <c r="AG478">
        <v>99</v>
      </c>
      <c r="AH478">
        <v>26.035502959999999</v>
      </c>
    </row>
    <row r="479" spans="1:34" x14ac:dyDescent="0.2">
      <c r="A479" t="s">
        <v>695</v>
      </c>
      <c r="B479">
        <v>65</v>
      </c>
      <c r="C479">
        <v>1675</v>
      </c>
      <c r="D479">
        <v>650</v>
      </c>
      <c r="E479">
        <v>254</v>
      </c>
      <c r="F479">
        <v>617</v>
      </c>
      <c r="G479">
        <v>41.2</v>
      </c>
      <c r="H479">
        <v>90</v>
      </c>
      <c r="I479">
        <v>243</v>
      </c>
      <c r="J479">
        <v>37</v>
      </c>
      <c r="K479">
        <v>52</v>
      </c>
      <c r="L479">
        <v>64</v>
      </c>
      <c r="M479">
        <v>81.3</v>
      </c>
      <c r="N479">
        <v>31</v>
      </c>
      <c r="O479">
        <v>179</v>
      </c>
      <c r="P479">
        <v>210</v>
      </c>
      <c r="Q479">
        <v>105</v>
      </c>
      <c r="R479">
        <v>33</v>
      </c>
      <c r="S479">
        <v>2</v>
      </c>
      <c r="T479">
        <v>50</v>
      </c>
      <c r="U479">
        <v>77</v>
      </c>
      <c r="V479">
        <v>575</v>
      </c>
      <c r="W479">
        <v>2.1</v>
      </c>
      <c r="X479">
        <v>0.66</v>
      </c>
      <c r="Y479">
        <v>28</v>
      </c>
      <c r="Z479" t="s">
        <v>35</v>
      </c>
      <c r="AA479" s="1">
        <v>32079</v>
      </c>
      <c r="AB479" t="s">
        <v>156</v>
      </c>
      <c r="AC479">
        <v>5</v>
      </c>
      <c r="AD479">
        <v>190</v>
      </c>
      <c r="AE479" t="s">
        <v>56</v>
      </c>
      <c r="AF479" t="s">
        <v>173</v>
      </c>
      <c r="AG479">
        <v>90</v>
      </c>
      <c r="AH479">
        <v>24.930747920000002</v>
      </c>
    </row>
    <row r="480" spans="1:34" x14ac:dyDescent="0.2">
      <c r="A480" t="s">
        <v>696</v>
      </c>
      <c r="B480">
        <v>76</v>
      </c>
      <c r="C480">
        <v>2245</v>
      </c>
      <c r="D480">
        <v>753</v>
      </c>
      <c r="E480">
        <v>286</v>
      </c>
      <c r="F480">
        <v>691</v>
      </c>
      <c r="G480">
        <v>41.4</v>
      </c>
      <c r="H480">
        <v>91</v>
      </c>
      <c r="I480">
        <v>259</v>
      </c>
      <c r="J480">
        <v>35.1</v>
      </c>
      <c r="K480">
        <v>90</v>
      </c>
      <c r="L480">
        <v>112</v>
      </c>
      <c r="M480">
        <v>80.400000000000006</v>
      </c>
      <c r="N480">
        <v>67</v>
      </c>
      <c r="O480">
        <v>252</v>
      </c>
      <c r="P480">
        <v>319</v>
      </c>
      <c r="Q480">
        <v>124</v>
      </c>
      <c r="R480">
        <v>59</v>
      </c>
      <c r="S480">
        <v>45</v>
      </c>
      <c r="T480">
        <v>87</v>
      </c>
      <c r="U480">
        <v>162</v>
      </c>
      <c r="V480">
        <v>786</v>
      </c>
      <c r="W480">
        <v>1.43</v>
      </c>
      <c r="X480">
        <v>0.68</v>
      </c>
      <c r="Y480">
        <v>28</v>
      </c>
      <c r="Z480" t="s">
        <v>35</v>
      </c>
      <c r="AA480" s="1">
        <v>31969</v>
      </c>
      <c r="AB480" t="s">
        <v>116</v>
      </c>
      <c r="AC480">
        <v>4</v>
      </c>
      <c r="AD480">
        <v>197.5</v>
      </c>
      <c r="AE480" t="s">
        <v>75</v>
      </c>
      <c r="AF480" t="s">
        <v>173</v>
      </c>
      <c r="AG480">
        <v>96.75</v>
      </c>
      <c r="AH480">
        <v>24.803717349999999</v>
      </c>
    </row>
    <row r="481" spans="1:34" x14ac:dyDescent="0.2">
      <c r="A481" t="s">
        <v>697</v>
      </c>
      <c r="B481">
        <v>60</v>
      </c>
      <c r="C481">
        <v>2024</v>
      </c>
      <c r="D481">
        <v>956</v>
      </c>
      <c r="E481">
        <v>337</v>
      </c>
      <c r="F481">
        <v>752</v>
      </c>
      <c r="G481">
        <v>44.8</v>
      </c>
      <c r="H481">
        <v>173</v>
      </c>
      <c r="I481">
        <v>445</v>
      </c>
      <c r="J481">
        <v>38.9</v>
      </c>
      <c r="K481">
        <v>109</v>
      </c>
      <c r="L481">
        <v>145</v>
      </c>
      <c r="M481">
        <v>75.2</v>
      </c>
      <c r="N481">
        <v>38</v>
      </c>
      <c r="O481">
        <v>184</v>
      </c>
      <c r="P481">
        <v>222</v>
      </c>
      <c r="Q481">
        <v>139</v>
      </c>
      <c r="R481">
        <v>77</v>
      </c>
      <c r="S481">
        <v>10</v>
      </c>
      <c r="T481">
        <v>81</v>
      </c>
      <c r="U481">
        <v>132</v>
      </c>
      <c r="V481">
        <v>872</v>
      </c>
      <c r="W481">
        <v>1.72</v>
      </c>
      <c r="X481">
        <v>0.95</v>
      </c>
      <c r="Y481">
        <v>29</v>
      </c>
      <c r="Z481" t="s">
        <v>35</v>
      </c>
      <c r="AA481" s="1">
        <v>31699</v>
      </c>
      <c r="AB481" t="s">
        <v>265</v>
      </c>
      <c r="AC481">
        <v>5</v>
      </c>
      <c r="AD481">
        <v>192.5</v>
      </c>
      <c r="AE481" t="s">
        <v>56</v>
      </c>
      <c r="AF481" t="s">
        <v>79</v>
      </c>
      <c r="AG481">
        <v>99</v>
      </c>
      <c r="AH481">
        <v>26.716141</v>
      </c>
    </row>
    <row r="482" spans="1:34" x14ac:dyDescent="0.2">
      <c r="A482" t="s">
        <v>698</v>
      </c>
      <c r="B482">
        <v>58</v>
      </c>
      <c r="C482">
        <v>984</v>
      </c>
      <c r="D482">
        <v>397</v>
      </c>
      <c r="E482">
        <v>150</v>
      </c>
      <c r="F482">
        <v>353</v>
      </c>
      <c r="G482">
        <v>42.5</v>
      </c>
      <c r="H482">
        <v>23</v>
      </c>
      <c r="I482">
        <v>85</v>
      </c>
      <c r="J482">
        <v>27.1</v>
      </c>
      <c r="K482">
        <v>74</v>
      </c>
      <c r="L482">
        <v>94</v>
      </c>
      <c r="M482">
        <v>78.7</v>
      </c>
      <c r="N482">
        <v>26</v>
      </c>
      <c r="O482">
        <v>136</v>
      </c>
      <c r="P482">
        <v>162</v>
      </c>
      <c r="Q482">
        <v>81</v>
      </c>
      <c r="R482">
        <v>48</v>
      </c>
      <c r="S482">
        <v>19</v>
      </c>
      <c r="T482">
        <v>61</v>
      </c>
      <c r="U482">
        <v>70</v>
      </c>
      <c r="V482">
        <v>423</v>
      </c>
      <c r="W482">
        <v>1.33</v>
      </c>
      <c r="X482">
        <v>0.79</v>
      </c>
      <c r="Y482">
        <v>24</v>
      </c>
      <c r="Z482" t="s">
        <v>35</v>
      </c>
      <c r="AA482" s="1">
        <v>33244</v>
      </c>
      <c r="AB482" t="s">
        <v>187</v>
      </c>
      <c r="AC482">
        <v>2</v>
      </c>
      <c r="AD482">
        <v>195</v>
      </c>
      <c r="AE482" t="s">
        <v>56</v>
      </c>
      <c r="AF482" t="s">
        <v>79</v>
      </c>
      <c r="AG482">
        <v>78.75</v>
      </c>
      <c r="AH482">
        <v>20.710059170000001</v>
      </c>
    </row>
    <row r="483" spans="1:34" x14ac:dyDescent="0.2">
      <c r="A483" t="s">
        <v>699</v>
      </c>
      <c r="B483">
        <v>7</v>
      </c>
      <c r="C483">
        <v>67</v>
      </c>
      <c r="D483">
        <v>22</v>
      </c>
      <c r="E483">
        <v>10</v>
      </c>
      <c r="F483">
        <v>31</v>
      </c>
      <c r="G483">
        <v>32.299999999999997</v>
      </c>
      <c r="H483">
        <v>0</v>
      </c>
      <c r="I483">
        <v>9</v>
      </c>
      <c r="J483">
        <v>0</v>
      </c>
      <c r="K483">
        <v>2</v>
      </c>
      <c r="L483">
        <v>4</v>
      </c>
      <c r="M483">
        <v>50</v>
      </c>
      <c r="N483">
        <v>2</v>
      </c>
      <c r="O483">
        <v>4</v>
      </c>
      <c r="P483">
        <v>6</v>
      </c>
      <c r="Q483">
        <v>18</v>
      </c>
      <c r="R483">
        <v>1</v>
      </c>
      <c r="S483">
        <v>1</v>
      </c>
      <c r="T483">
        <v>8</v>
      </c>
      <c r="U483">
        <v>9</v>
      </c>
      <c r="V483">
        <v>17</v>
      </c>
      <c r="W483">
        <v>2.25</v>
      </c>
      <c r="X483">
        <v>0.13</v>
      </c>
      <c r="Y483">
        <v>32</v>
      </c>
      <c r="Z483" t="s">
        <v>35</v>
      </c>
      <c r="AA483" s="1">
        <v>30320</v>
      </c>
      <c r="AB483" t="s">
        <v>112</v>
      </c>
      <c r="AC483">
        <v>7</v>
      </c>
      <c r="AD483">
        <v>180</v>
      </c>
      <c r="AE483" t="s">
        <v>56</v>
      </c>
      <c r="AF483" t="s">
        <v>95</v>
      </c>
      <c r="AG483">
        <v>83.25</v>
      </c>
      <c r="AH483">
        <v>25.694444440000002</v>
      </c>
    </row>
    <row r="484" spans="1:34" x14ac:dyDescent="0.2">
      <c r="A484" t="s">
        <v>700</v>
      </c>
      <c r="B484">
        <v>8</v>
      </c>
      <c r="C484">
        <v>69</v>
      </c>
      <c r="D484">
        <v>15</v>
      </c>
      <c r="E484">
        <v>5</v>
      </c>
      <c r="F484">
        <v>19</v>
      </c>
      <c r="G484">
        <v>26.3</v>
      </c>
      <c r="H484">
        <v>2</v>
      </c>
      <c r="I484">
        <v>9</v>
      </c>
      <c r="J484">
        <v>22.2</v>
      </c>
      <c r="K484">
        <v>3</v>
      </c>
      <c r="L484">
        <v>6</v>
      </c>
      <c r="M484">
        <v>50</v>
      </c>
      <c r="N484">
        <v>1</v>
      </c>
      <c r="O484">
        <v>4</v>
      </c>
      <c r="P484">
        <v>5</v>
      </c>
      <c r="Q484">
        <v>8</v>
      </c>
      <c r="R484">
        <v>6</v>
      </c>
      <c r="S484">
        <v>1</v>
      </c>
      <c r="T484">
        <v>4</v>
      </c>
      <c r="U484">
        <v>10</v>
      </c>
      <c r="V484">
        <v>14</v>
      </c>
      <c r="W484">
        <v>2</v>
      </c>
      <c r="X484">
        <v>1.5</v>
      </c>
      <c r="Y484">
        <v>24</v>
      </c>
      <c r="Z484" t="s">
        <v>35</v>
      </c>
      <c r="AA484" s="1">
        <v>33277</v>
      </c>
      <c r="AB484" t="s">
        <v>701</v>
      </c>
      <c r="AC484" t="s">
        <v>44</v>
      </c>
      <c r="AD484">
        <v>180</v>
      </c>
      <c r="AE484" t="s">
        <v>37</v>
      </c>
      <c r="AF484" t="s">
        <v>63</v>
      </c>
      <c r="AG484">
        <v>83.25</v>
      </c>
      <c r="AH484">
        <v>25.694444440000002</v>
      </c>
    </row>
    <row r="485" spans="1:34" x14ac:dyDescent="0.2">
      <c r="A485" t="s">
        <v>702</v>
      </c>
      <c r="B485">
        <v>52</v>
      </c>
      <c r="C485">
        <v>951</v>
      </c>
      <c r="D485">
        <v>306</v>
      </c>
      <c r="E485">
        <v>118</v>
      </c>
      <c r="F485">
        <v>306</v>
      </c>
      <c r="G485">
        <v>38.6</v>
      </c>
      <c r="H485">
        <v>42</v>
      </c>
      <c r="I485">
        <v>121</v>
      </c>
      <c r="J485">
        <v>34.700000000000003</v>
      </c>
      <c r="K485">
        <v>28</v>
      </c>
      <c r="L485">
        <v>34</v>
      </c>
      <c r="M485">
        <v>82.4</v>
      </c>
      <c r="N485">
        <v>14</v>
      </c>
      <c r="O485">
        <v>65</v>
      </c>
      <c r="P485">
        <v>79</v>
      </c>
      <c r="Q485">
        <v>68</v>
      </c>
      <c r="R485">
        <v>26</v>
      </c>
      <c r="S485">
        <v>5</v>
      </c>
      <c r="T485">
        <v>48</v>
      </c>
      <c r="U485">
        <v>81</v>
      </c>
      <c r="V485">
        <v>242</v>
      </c>
      <c r="W485">
        <v>1.42</v>
      </c>
      <c r="X485">
        <v>0.54</v>
      </c>
      <c r="Y485">
        <v>34</v>
      </c>
      <c r="Z485" t="s">
        <v>35</v>
      </c>
      <c r="AA485" s="1">
        <v>29795</v>
      </c>
      <c r="AB485" t="s">
        <v>593</v>
      </c>
      <c r="AC485">
        <v>11</v>
      </c>
      <c r="AD485">
        <v>190</v>
      </c>
      <c r="AE485" t="s">
        <v>56</v>
      </c>
      <c r="AF485" t="s">
        <v>45</v>
      </c>
      <c r="AG485">
        <v>90</v>
      </c>
      <c r="AH485">
        <v>24.930747920000002</v>
      </c>
    </row>
    <row r="486" spans="1:34" x14ac:dyDescent="0.2">
      <c r="A486" t="s">
        <v>703</v>
      </c>
      <c r="B486">
        <v>78</v>
      </c>
      <c r="C486">
        <v>2471</v>
      </c>
      <c r="D486">
        <v>1085</v>
      </c>
      <c r="E486">
        <v>418</v>
      </c>
      <c r="F486">
        <v>975</v>
      </c>
      <c r="G486">
        <v>42.9</v>
      </c>
      <c r="H486">
        <v>139</v>
      </c>
      <c r="I486">
        <v>406</v>
      </c>
      <c r="J486">
        <v>34.200000000000003</v>
      </c>
      <c r="K486">
        <v>110</v>
      </c>
      <c r="L486">
        <v>142</v>
      </c>
      <c r="M486">
        <v>77.5</v>
      </c>
      <c r="N486">
        <v>96</v>
      </c>
      <c r="O486">
        <v>379</v>
      </c>
      <c r="P486">
        <v>475</v>
      </c>
      <c r="Q486">
        <v>134</v>
      </c>
      <c r="R486">
        <v>58</v>
      </c>
      <c r="S486">
        <v>29</v>
      </c>
      <c r="T486">
        <v>110</v>
      </c>
      <c r="U486">
        <v>231</v>
      </c>
      <c r="V486">
        <v>1082</v>
      </c>
      <c r="W486">
        <v>1.22</v>
      </c>
      <c r="X486">
        <v>0.53</v>
      </c>
      <c r="Y486">
        <v>28</v>
      </c>
      <c r="Z486" t="s">
        <v>35</v>
      </c>
      <c r="AA486" s="1">
        <v>31907</v>
      </c>
      <c r="AB486" t="s">
        <v>704</v>
      </c>
      <c r="AC486">
        <v>7</v>
      </c>
      <c r="AD486">
        <v>200</v>
      </c>
      <c r="AE486" t="s">
        <v>75</v>
      </c>
      <c r="AF486" t="s">
        <v>218</v>
      </c>
      <c r="AG486">
        <v>101.25</v>
      </c>
      <c r="AH486">
        <v>25.3125</v>
      </c>
    </row>
    <row r="487" spans="1:34" x14ac:dyDescent="0.2">
      <c r="A487" t="s">
        <v>705</v>
      </c>
      <c r="B487">
        <v>9</v>
      </c>
      <c r="C487">
        <v>86</v>
      </c>
      <c r="D487">
        <v>20</v>
      </c>
      <c r="E487">
        <v>3</v>
      </c>
      <c r="F487">
        <v>13</v>
      </c>
      <c r="G487">
        <v>23.1</v>
      </c>
      <c r="H487">
        <v>0</v>
      </c>
      <c r="I487">
        <v>0</v>
      </c>
      <c r="J487">
        <v>0</v>
      </c>
      <c r="K487">
        <v>14</v>
      </c>
      <c r="L487">
        <v>24</v>
      </c>
      <c r="M487">
        <v>58.3</v>
      </c>
      <c r="N487">
        <v>2</v>
      </c>
      <c r="O487">
        <v>2</v>
      </c>
      <c r="P487">
        <v>4</v>
      </c>
      <c r="Q487">
        <v>3</v>
      </c>
      <c r="R487">
        <v>3</v>
      </c>
      <c r="S487">
        <v>0</v>
      </c>
      <c r="T487">
        <v>3</v>
      </c>
      <c r="U487">
        <v>6</v>
      </c>
      <c r="V487">
        <v>7</v>
      </c>
      <c r="W487">
        <v>1</v>
      </c>
      <c r="X487">
        <v>1</v>
      </c>
      <c r="Y487">
        <v>24</v>
      </c>
      <c r="Z487" t="s">
        <v>671</v>
      </c>
      <c r="AA487" s="1">
        <v>33312</v>
      </c>
      <c r="AB487" t="s">
        <v>132</v>
      </c>
      <c r="AC487">
        <v>4</v>
      </c>
      <c r="AD487">
        <v>195</v>
      </c>
      <c r="AE487" t="s">
        <v>75</v>
      </c>
      <c r="AF487" t="s">
        <v>173</v>
      </c>
      <c r="AG487">
        <v>99</v>
      </c>
      <c r="AH487">
        <v>26.035502959999999</v>
      </c>
    </row>
    <row r="488" spans="1:34" x14ac:dyDescent="0.2">
      <c r="A488" t="s">
        <v>706</v>
      </c>
      <c r="B488">
        <v>77</v>
      </c>
      <c r="C488">
        <v>1902</v>
      </c>
      <c r="D488">
        <v>778</v>
      </c>
      <c r="E488">
        <v>286</v>
      </c>
      <c r="F488">
        <v>677</v>
      </c>
      <c r="G488">
        <v>42.2</v>
      </c>
      <c r="H488">
        <v>57</v>
      </c>
      <c r="I488">
        <v>167</v>
      </c>
      <c r="J488">
        <v>34.1</v>
      </c>
      <c r="K488">
        <v>149</v>
      </c>
      <c r="L488">
        <v>177</v>
      </c>
      <c r="M488">
        <v>84.2</v>
      </c>
      <c r="N488">
        <v>27</v>
      </c>
      <c r="O488">
        <v>187</v>
      </c>
      <c r="P488">
        <v>214</v>
      </c>
      <c r="Q488">
        <v>276</v>
      </c>
      <c r="R488">
        <v>54</v>
      </c>
      <c r="S488">
        <v>10</v>
      </c>
      <c r="T488">
        <v>193</v>
      </c>
      <c r="U488">
        <v>158</v>
      </c>
      <c r="V488">
        <v>720</v>
      </c>
      <c r="W488">
        <v>1.43</v>
      </c>
      <c r="X488">
        <v>0.28000000000000003</v>
      </c>
      <c r="Y488">
        <v>20</v>
      </c>
      <c r="Z488" t="s">
        <v>35</v>
      </c>
      <c r="AA488" s="1">
        <v>34768</v>
      </c>
      <c r="AB488" t="s">
        <v>122</v>
      </c>
      <c r="AC488" t="s">
        <v>44</v>
      </c>
      <c r="AD488">
        <v>192.5</v>
      </c>
      <c r="AE488" t="s">
        <v>37</v>
      </c>
      <c r="AF488" t="s">
        <v>2</v>
      </c>
      <c r="AG488">
        <v>85.05</v>
      </c>
      <c r="AH488">
        <v>22.951593859999999</v>
      </c>
    </row>
    <row r="489" spans="1:34" x14ac:dyDescent="0.2">
      <c r="A489" t="s">
        <v>707</v>
      </c>
      <c r="B489">
        <v>71</v>
      </c>
      <c r="C489">
        <v>2304</v>
      </c>
      <c r="D489">
        <v>1143</v>
      </c>
      <c r="E489">
        <v>454</v>
      </c>
      <c r="F489">
        <v>932</v>
      </c>
      <c r="G489">
        <v>48.7</v>
      </c>
      <c r="H489">
        <v>7</v>
      </c>
      <c r="I489">
        <v>20</v>
      </c>
      <c r="J489">
        <v>35</v>
      </c>
      <c r="K489">
        <v>228</v>
      </c>
      <c r="L489">
        <v>298</v>
      </c>
      <c r="M489">
        <v>76.5</v>
      </c>
      <c r="N489">
        <v>225</v>
      </c>
      <c r="O489">
        <v>522</v>
      </c>
      <c r="P489">
        <v>747</v>
      </c>
      <c r="Q489">
        <v>153</v>
      </c>
      <c r="R489">
        <v>69</v>
      </c>
      <c r="S489">
        <v>14</v>
      </c>
      <c r="T489">
        <v>156</v>
      </c>
      <c r="U489">
        <v>175</v>
      </c>
      <c r="V489">
        <v>1422</v>
      </c>
      <c r="W489">
        <v>0.98</v>
      </c>
      <c r="X489">
        <v>0.44</v>
      </c>
      <c r="Y489">
        <v>34</v>
      </c>
      <c r="Z489" t="s">
        <v>35</v>
      </c>
      <c r="AA489" s="1">
        <v>29783</v>
      </c>
      <c r="AB489" t="s">
        <v>47</v>
      </c>
      <c r="AC489">
        <v>13</v>
      </c>
      <c r="AD489">
        <v>202.5</v>
      </c>
      <c r="AE489" t="s">
        <v>20</v>
      </c>
      <c r="AF489" t="s">
        <v>210</v>
      </c>
      <c r="AG489">
        <v>117</v>
      </c>
      <c r="AH489">
        <v>28.53223594</v>
      </c>
    </row>
    <row r="490" spans="1:34" x14ac:dyDescent="0.2">
      <c r="A490" t="s">
        <v>708</v>
      </c>
      <c r="B490">
        <v>73</v>
      </c>
      <c r="C490">
        <v>1730</v>
      </c>
      <c r="D490">
        <v>606</v>
      </c>
      <c r="E490">
        <v>240</v>
      </c>
      <c r="F490">
        <v>529</v>
      </c>
      <c r="G490">
        <v>45.4</v>
      </c>
      <c r="H490">
        <v>0</v>
      </c>
      <c r="I490">
        <v>3</v>
      </c>
      <c r="J490">
        <v>0</v>
      </c>
      <c r="K490">
        <v>126</v>
      </c>
      <c r="L490">
        <v>160</v>
      </c>
      <c r="M490">
        <v>78.8</v>
      </c>
      <c r="N490">
        <v>197</v>
      </c>
      <c r="O490">
        <v>303</v>
      </c>
      <c r="P490">
        <v>500</v>
      </c>
      <c r="Q490">
        <v>178</v>
      </c>
      <c r="R490">
        <v>80</v>
      </c>
      <c r="S490">
        <v>21</v>
      </c>
      <c r="T490">
        <v>133</v>
      </c>
      <c r="U490">
        <v>170</v>
      </c>
      <c r="V490">
        <v>929</v>
      </c>
      <c r="W490">
        <v>1.34</v>
      </c>
      <c r="X490">
        <v>0.6</v>
      </c>
      <c r="Y490">
        <v>31</v>
      </c>
      <c r="Z490" t="s">
        <v>709</v>
      </c>
      <c r="AA490" s="1">
        <v>30722</v>
      </c>
      <c r="AC490">
        <v>11</v>
      </c>
      <c r="AD490">
        <v>207.5</v>
      </c>
      <c r="AE490" t="s">
        <v>52</v>
      </c>
      <c r="AF490" t="s">
        <v>287</v>
      </c>
      <c r="AG490">
        <v>121.5</v>
      </c>
      <c r="AH490">
        <v>28.218899700000001</v>
      </c>
    </row>
    <row r="491" spans="1:34" x14ac:dyDescent="0.2">
      <c r="A491" t="s">
        <v>710</v>
      </c>
      <c r="B491">
        <v>16</v>
      </c>
      <c r="C491">
        <v>75</v>
      </c>
      <c r="D491">
        <v>28</v>
      </c>
      <c r="E491">
        <v>11</v>
      </c>
      <c r="F491">
        <v>30</v>
      </c>
      <c r="G491">
        <v>36.700000000000003</v>
      </c>
      <c r="H491">
        <v>3</v>
      </c>
      <c r="I491">
        <v>14</v>
      </c>
      <c r="J491">
        <v>21.4</v>
      </c>
      <c r="K491">
        <v>3</v>
      </c>
      <c r="L491">
        <v>5</v>
      </c>
      <c r="M491">
        <v>60</v>
      </c>
      <c r="N491">
        <v>5</v>
      </c>
      <c r="O491">
        <v>3</v>
      </c>
      <c r="P491">
        <v>8</v>
      </c>
      <c r="Q491">
        <v>5</v>
      </c>
      <c r="R491">
        <v>2</v>
      </c>
      <c r="S491">
        <v>0</v>
      </c>
      <c r="T491">
        <v>5</v>
      </c>
      <c r="U491">
        <v>6</v>
      </c>
      <c r="V491">
        <v>17</v>
      </c>
      <c r="W491">
        <v>1</v>
      </c>
      <c r="X491">
        <v>0.4</v>
      </c>
      <c r="Y491">
        <v>26</v>
      </c>
      <c r="Z491" t="s">
        <v>314</v>
      </c>
      <c r="AA491" s="1">
        <v>32681</v>
      </c>
      <c r="AC491" t="s">
        <v>44</v>
      </c>
      <c r="AD491">
        <v>192.5</v>
      </c>
      <c r="AE491" t="s">
        <v>56</v>
      </c>
      <c r="AF491" t="s">
        <v>38</v>
      </c>
      <c r="AG491">
        <v>90</v>
      </c>
      <c r="AH491">
        <v>24.287400909999999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9" sqref="E9"/>
    </sheetView>
  </sheetViews>
  <sheetFormatPr baseColWidth="10" defaultRowHeight="16" x14ac:dyDescent="0.2"/>
  <cols>
    <col min="4" max="4" width="17" customWidth="1"/>
    <col min="5" max="5" width="16.83203125" customWidth="1"/>
    <col min="6" max="6" width="17.33203125" customWidth="1"/>
  </cols>
  <sheetData>
    <row r="1" spans="1:7" x14ac:dyDescent="0.2">
      <c r="A1" s="2" t="s">
        <v>711</v>
      </c>
      <c r="B1" s="2" t="s">
        <v>712</v>
      </c>
      <c r="D1" s="2" t="s">
        <v>719</v>
      </c>
    </row>
    <row r="2" spans="1:7" x14ac:dyDescent="0.2">
      <c r="A2">
        <v>0</v>
      </c>
      <c r="B2" t="s">
        <v>713</v>
      </c>
      <c r="D2" s="2" t="s">
        <v>722</v>
      </c>
    </row>
    <row r="3" spans="1:7" x14ac:dyDescent="0.2">
      <c r="A3">
        <v>1000</v>
      </c>
      <c r="B3" t="s">
        <v>714</v>
      </c>
      <c r="E3" s="2" t="s">
        <v>735</v>
      </c>
      <c r="F3" s="2" t="s">
        <v>736</v>
      </c>
    </row>
    <row r="4" spans="1:7" x14ac:dyDescent="0.2">
      <c r="A4">
        <v>2000</v>
      </c>
      <c r="B4" t="s">
        <v>715</v>
      </c>
      <c r="D4" s="2" t="s">
        <v>723</v>
      </c>
    </row>
    <row r="5" spans="1:7" x14ac:dyDescent="0.2">
      <c r="A5">
        <v>3000</v>
      </c>
      <c r="B5" t="s">
        <v>716</v>
      </c>
      <c r="D5" s="2" t="s">
        <v>721</v>
      </c>
    </row>
    <row r="6" spans="1:7" x14ac:dyDescent="0.2">
      <c r="F6" s="2" t="s">
        <v>737</v>
      </c>
    </row>
    <row r="7" spans="1:7" x14ac:dyDescent="0.2">
      <c r="F7" t="s">
        <v>1</v>
      </c>
      <c r="G7" t="s">
        <v>24</v>
      </c>
    </row>
    <row r="8" spans="1:7" x14ac:dyDescent="0.2">
      <c r="D8" s="2" t="s">
        <v>726</v>
      </c>
      <c r="F8" t="s">
        <v>724</v>
      </c>
      <c r="G8" t="s">
        <v>725</v>
      </c>
    </row>
    <row r="9" spans="1:7" x14ac:dyDescent="0.2">
      <c r="A9" s="2" t="s">
        <v>738</v>
      </c>
    </row>
    <row r="11" spans="1:7" x14ac:dyDescent="0.2">
      <c r="A11" s="2" t="s">
        <v>727</v>
      </c>
    </row>
    <row r="12" spans="1:7" x14ac:dyDescent="0.2">
      <c r="A12">
        <v>1</v>
      </c>
      <c r="B12" t="s">
        <v>728</v>
      </c>
    </row>
    <row r="13" spans="1:7" x14ac:dyDescent="0.2">
      <c r="A13">
        <v>2</v>
      </c>
      <c r="B13" t="s">
        <v>729</v>
      </c>
    </row>
    <row r="14" spans="1:7" x14ac:dyDescent="0.2">
      <c r="A14">
        <v>3</v>
      </c>
      <c r="B14" t="s">
        <v>734</v>
      </c>
    </row>
    <row r="15" spans="1:7" x14ac:dyDescent="0.2">
      <c r="A15">
        <v>4</v>
      </c>
      <c r="B15" t="s">
        <v>730</v>
      </c>
    </row>
    <row r="16" spans="1:7" x14ac:dyDescent="0.2">
      <c r="A16">
        <v>5</v>
      </c>
      <c r="B16" t="s">
        <v>731</v>
      </c>
    </row>
    <row r="17" spans="1:2" x14ac:dyDescent="0.2">
      <c r="A17">
        <v>6</v>
      </c>
      <c r="B17" t="s">
        <v>732</v>
      </c>
    </row>
    <row r="18" spans="1:2" x14ac:dyDescent="0.2">
      <c r="A18">
        <v>7</v>
      </c>
      <c r="B18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2"/>
  <sheetViews>
    <sheetView workbookViewId="0">
      <selection activeCell="Y1" sqref="Y1"/>
    </sheetView>
  </sheetViews>
  <sheetFormatPr baseColWidth="10" defaultRowHeight="16" x14ac:dyDescent="0.2"/>
  <cols>
    <col min="2" max="2" width="15.33203125" customWidth="1"/>
    <col min="23" max="23" width="11" customWidth="1"/>
    <col min="26" max="26" width="12.83203125" customWidth="1"/>
    <col min="27" max="27" width="11.1640625" customWidth="1"/>
    <col min="28" max="28" width="42.5" bestFit="1" customWidth="1"/>
    <col min="29" max="29" width="12.5" customWidth="1"/>
    <col min="35" max="35" width="17.832031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717</v>
      </c>
      <c r="AJ1" t="s">
        <v>718</v>
      </c>
    </row>
    <row r="2" spans="1:36" x14ac:dyDescent="0.2">
      <c r="A2" t="s">
        <v>34</v>
      </c>
      <c r="B2">
        <v>26</v>
      </c>
      <c r="C2">
        <v>324</v>
      </c>
      <c r="D2">
        <v>133</v>
      </c>
      <c r="E2">
        <v>51</v>
      </c>
      <c r="F2">
        <v>137</v>
      </c>
      <c r="G2">
        <v>37.200000000000003</v>
      </c>
      <c r="H2">
        <v>15</v>
      </c>
      <c r="I2">
        <v>57</v>
      </c>
      <c r="J2">
        <v>26.3</v>
      </c>
      <c r="K2">
        <v>16</v>
      </c>
      <c r="L2">
        <v>24</v>
      </c>
      <c r="M2">
        <v>66.7</v>
      </c>
      <c r="N2">
        <v>6</v>
      </c>
      <c r="O2">
        <v>26</v>
      </c>
      <c r="P2">
        <v>32</v>
      </c>
      <c r="Q2">
        <v>46</v>
      </c>
      <c r="R2">
        <v>7</v>
      </c>
      <c r="S2">
        <v>0</v>
      </c>
      <c r="T2">
        <v>14</v>
      </c>
      <c r="U2">
        <v>15</v>
      </c>
      <c r="V2">
        <v>110</v>
      </c>
      <c r="W2">
        <v>3.29</v>
      </c>
      <c r="X2">
        <v>0.5</v>
      </c>
      <c r="Y2">
        <v>29</v>
      </c>
      <c r="Z2" t="s">
        <v>35</v>
      </c>
      <c r="AA2" s="1">
        <v>31692</v>
      </c>
      <c r="AB2" t="s">
        <v>36</v>
      </c>
      <c r="AC2">
        <v>5</v>
      </c>
      <c r="AD2">
        <v>185</v>
      </c>
      <c r="AE2" t="s">
        <v>37</v>
      </c>
      <c r="AF2" t="s">
        <v>38</v>
      </c>
      <c r="AG2">
        <v>81.45</v>
      </c>
      <c r="AH2">
        <v>23.79839299</v>
      </c>
      <c r="AI2" t="str">
        <f>VLOOKUP(ROUNDDOWN(Table1[[#This Row],[MIN]], -3), example_sol_calc!$A$2:$B$5, 2)</f>
        <v>Low Mins</v>
      </c>
      <c r="AJ2">
        <f>ROUNDDOWN(Table1[[#This Row],[MIN]], -3)</f>
        <v>0</v>
      </c>
    </row>
    <row r="3" spans="1:36" x14ac:dyDescent="0.2">
      <c r="A3" t="s">
        <v>39</v>
      </c>
      <c r="B3">
        <v>82</v>
      </c>
      <c r="C3">
        <v>1885</v>
      </c>
      <c r="D3">
        <v>954</v>
      </c>
      <c r="E3">
        <v>344</v>
      </c>
      <c r="F3">
        <v>817</v>
      </c>
      <c r="G3">
        <v>42.1</v>
      </c>
      <c r="H3">
        <v>121</v>
      </c>
      <c r="I3">
        <v>313</v>
      </c>
      <c r="J3">
        <v>38.700000000000003</v>
      </c>
      <c r="K3">
        <v>145</v>
      </c>
      <c r="L3">
        <v>174</v>
      </c>
      <c r="M3">
        <v>83.3</v>
      </c>
      <c r="N3">
        <v>32</v>
      </c>
      <c r="O3">
        <v>134</v>
      </c>
      <c r="P3">
        <v>166</v>
      </c>
      <c r="Q3">
        <v>261</v>
      </c>
      <c r="R3">
        <v>54</v>
      </c>
      <c r="S3">
        <v>15</v>
      </c>
      <c r="T3">
        <v>157</v>
      </c>
      <c r="U3">
        <v>189</v>
      </c>
      <c r="V3">
        <v>791</v>
      </c>
      <c r="W3">
        <v>1.66</v>
      </c>
      <c r="X3">
        <v>0.34</v>
      </c>
      <c r="Y3">
        <v>30</v>
      </c>
      <c r="Z3" t="s">
        <v>35</v>
      </c>
      <c r="AA3" s="1">
        <v>31061</v>
      </c>
      <c r="AB3" t="s">
        <v>40</v>
      </c>
      <c r="AC3">
        <v>6</v>
      </c>
      <c r="AD3">
        <v>180</v>
      </c>
      <c r="AE3" t="s">
        <v>37</v>
      </c>
      <c r="AF3" t="s">
        <v>41</v>
      </c>
      <c r="AG3">
        <v>72.45</v>
      </c>
      <c r="AH3">
        <v>22.36111111</v>
      </c>
      <c r="AI3" t="str">
        <f>VLOOKUP(ROUNDDOWN(Table1[[#This Row],[MIN]], -3), example_sol_calc!$A$2:$B$5, 2)</f>
        <v>Mod Mins</v>
      </c>
      <c r="AJ3">
        <f>ROUNDDOWN(Table1[[#This Row],[MIN]], -3)</f>
        <v>1000</v>
      </c>
    </row>
    <row r="4" spans="1:36" x14ac:dyDescent="0.2">
      <c r="A4" t="s">
        <v>42</v>
      </c>
      <c r="B4">
        <v>47</v>
      </c>
      <c r="C4">
        <v>797</v>
      </c>
      <c r="D4">
        <v>243</v>
      </c>
      <c r="E4">
        <v>93</v>
      </c>
      <c r="F4">
        <v>208</v>
      </c>
      <c r="G4">
        <v>44.7</v>
      </c>
      <c r="H4">
        <v>13</v>
      </c>
      <c r="I4">
        <v>48</v>
      </c>
      <c r="J4">
        <v>27.1</v>
      </c>
      <c r="K4">
        <v>44</v>
      </c>
      <c r="L4">
        <v>61</v>
      </c>
      <c r="M4">
        <v>72.099999999999994</v>
      </c>
      <c r="N4">
        <v>46</v>
      </c>
      <c r="O4">
        <v>123</v>
      </c>
      <c r="P4">
        <v>169</v>
      </c>
      <c r="Q4">
        <v>33</v>
      </c>
      <c r="R4">
        <v>21</v>
      </c>
      <c r="S4">
        <v>22</v>
      </c>
      <c r="T4">
        <v>38</v>
      </c>
      <c r="U4">
        <v>83</v>
      </c>
      <c r="V4">
        <v>318</v>
      </c>
      <c r="W4">
        <v>0.87</v>
      </c>
      <c r="X4">
        <v>0.55000000000000004</v>
      </c>
      <c r="Y4">
        <v>20</v>
      </c>
      <c r="Z4" t="s">
        <v>35</v>
      </c>
      <c r="AA4" s="1">
        <v>34958</v>
      </c>
      <c r="AB4" t="s">
        <v>43</v>
      </c>
      <c r="AC4" t="s">
        <v>44</v>
      </c>
      <c r="AD4">
        <v>202.5</v>
      </c>
      <c r="AE4" t="s">
        <v>20</v>
      </c>
      <c r="AF4" t="s">
        <v>45</v>
      </c>
      <c r="AG4">
        <v>99</v>
      </c>
      <c r="AH4">
        <v>24.142661180000001</v>
      </c>
      <c r="AI4" t="str">
        <f>VLOOKUP(ROUNDDOWN(Table1[[#This Row],[MIN]], -3), example_sol_calc!$A$2:$B$5, 2)</f>
        <v>Low Mins</v>
      </c>
      <c r="AJ4">
        <f>ROUNDDOWN(Table1[[#This Row],[MIN]], -3)</f>
        <v>0</v>
      </c>
    </row>
    <row r="5" spans="1:36" x14ac:dyDescent="0.2">
      <c r="A5" t="s">
        <v>46</v>
      </c>
      <c r="B5">
        <v>32</v>
      </c>
      <c r="C5">
        <v>740</v>
      </c>
      <c r="D5">
        <v>213</v>
      </c>
      <c r="E5">
        <v>91</v>
      </c>
      <c r="F5">
        <v>220</v>
      </c>
      <c r="G5">
        <v>41.4</v>
      </c>
      <c r="H5">
        <v>1</v>
      </c>
      <c r="I5">
        <v>9</v>
      </c>
      <c r="J5">
        <v>11.1</v>
      </c>
      <c r="K5">
        <v>30</v>
      </c>
      <c r="L5">
        <v>46</v>
      </c>
      <c r="M5">
        <v>65.2</v>
      </c>
      <c r="N5">
        <v>48</v>
      </c>
      <c r="O5">
        <v>114</v>
      </c>
      <c r="P5">
        <v>162</v>
      </c>
      <c r="Q5">
        <v>30</v>
      </c>
      <c r="R5">
        <v>19</v>
      </c>
      <c r="S5">
        <v>9</v>
      </c>
      <c r="T5">
        <v>44</v>
      </c>
      <c r="U5">
        <v>88</v>
      </c>
      <c r="V5">
        <v>244</v>
      </c>
      <c r="W5">
        <v>0.68</v>
      </c>
      <c r="X5">
        <v>0.43</v>
      </c>
      <c r="Y5">
        <v>24</v>
      </c>
      <c r="Z5" t="s">
        <v>35</v>
      </c>
      <c r="AA5" s="1">
        <v>33288</v>
      </c>
      <c r="AB5" t="s">
        <v>47</v>
      </c>
      <c r="AC5" t="s">
        <v>44</v>
      </c>
      <c r="AD5">
        <v>205</v>
      </c>
      <c r="AE5" t="s">
        <v>20</v>
      </c>
      <c r="AF5" t="s">
        <v>48</v>
      </c>
      <c r="AG5">
        <v>106.65</v>
      </c>
      <c r="AH5">
        <v>25.37775134</v>
      </c>
      <c r="AI5" t="str">
        <f>VLOOKUP(ROUNDDOWN(Table1[[#This Row],[MIN]], -3), example_sol_calc!$A$2:$B$5, 2)</f>
        <v>Low Mins</v>
      </c>
      <c r="AJ5">
        <f>ROUNDDOWN(Table1[[#This Row],[MIN]], -3)</f>
        <v>0</v>
      </c>
    </row>
    <row r="6" spans="1:36" x14ac:dyDescent="0.2">
      <c r="A6" t="s">
        <v>49</v>
      </c>
      <c r="B6">
        <v>76</v>
      </c>
      <c r="C6">
        <v>2318</v>
      </c>
      <c r="D6">
        <v>1156</v>
      </c>
      <c r="E6">
        <v>519</v>
      </c>
      <c r="F6">
        <v>965</v>
      </c>
      <c r="G6">
        <v>53.8</v>
      </c>
      <c r="H6">
        <v>11</v>
      </c>
      <c r="I6">
        <v>36</v>
      </c>
      <c r="J6">
        <v>30.6</v>
      </c>
      <c r="K6">
        <v>107</v>
      </c>
      <c r="L6">
        <v>141</v>
      </c>
      <c r="M6">
        <v>75.900000000000006</v>
      </c>
      <c r="N6">
        <v>131</v>
      </c>
      <c r="O6">
        <v>413</v>
      </c>
      <c r="P6">
        <v>544</v>
      </c>
      <c r="Q6">
        <v>244</v>
      </c>
      <c r="R6">
        <v>68</v>
      </c>
      <c r="S6">
        <v>98</v>
      </c>
      <c r="T6">
        <v>100</v>
      </c>
      <c r="U6">
        <v>121</v>
      </c>
      <c r="V6">
        <v>1530</v>
      </c>
      <c r="W6">
        <v>2.44</v>
      </c>
      <c r="X6">
        <v>0.68</v>
      </c>
      <c r="Y6">
        <v>29</v>
      </c>
      <c r="Z6" t="s">
        <v>50</v>
      </c>
      <c r="AA6" s="1">
        <v>31566</v>
      </c>
      <c r="AB6" t="s">
        <v>51</v>
      </c>
      <c r="AC6">
        <v>7</v>
      </c>
      <c r="AD6">
        <v>205</v>
      </c>
      <c r="AE6" t="s">
        <v>52</v>
      </c>
      <c r="AF6" t="s">
        <v>48</v>
      </c>
      <c r="AG6">
        <v>110.25</v>
      </c>
      <c r="AH6">
        <v>26.234384299999999</v>
      </c>
      <c r="AI6" t="str">
        <f>VLOOKUP(ROUNDDOWN(Table1[[#This Row],[MIN]], -3), example_sol_calc!$A$2:$B$5, 2)</f>
        <v>High Mins</v>
      </c>
      <c r="AJ6">
        <f>ROUNDDOWN(Table1[[#This Row],[MIN]], -3)</f>
        <v>2000</v>
      </c>
    </row>
    <row r="7" spans="1:36" x14ac:dyDescent="0.2">
      <c r="A7" t="s">
        <v>53</v>
      </c>
      <c r="B7">
        <v>65</v>
      </c>
      <c r="C7">
        <v>1992</v>
      </c>
      <c r="D7">
        <v>1082</v>
      </c>
      <c r="E7">
        <v>486</v>
      </c>
      <c r="F7">
        <v>1010</v>
      </c>
      <c r="G7">
        <v>48.1</v>
      </c>
      <c r="H7">
        <v>2</v>
      </c>
      <c r="I7">
        <v>5</v>
      </c>
      <c r="J7">
        <v>40</v>
      </c>
      <c r="K7">
        <v>108</v>
      </c>
      <c r="L7">
        <v>165</v>
      </c>
      <c r="M7">
        <v>65.5</v>
      </c>
      <c r="N7">
        <v>99</v>
      </c>
      <c r="O7">
        <v>449</v>
      </c>
      <c r="P7">
        <v>548</v>
      </c>
      <c r="Q7">
        <v>113</v>
      </c>
      <c r="R7">
        <v>47</v>
      </c>
      <c r="S7">
        <v>84</v>
      </c>
      <c r="T7">
        <v>68</v>
      </c>
      <c r="U7">
        <v>139</v>
      </c>
      <c r="V7">
        <v>1225</v>
      </c>
      <c r="W7">
        <v>1.66</v>
      </c>
      <c r="X7">
        <v>0.69</v>
      </c>
      <c r="Y7">
        <v>30</v>
      </c>
      <c r="Z7" t="s">
        <v>35</v>
      </c>
      <c r="AA7" s="1">
        <v>31051</v>
      </c>
      <c r="AC7">
        <v>10</v>
      </c>
      <c r="AD7">
        <v>205</v>
      </c>
      <c r="AE7" t="s">
        <v>52</v>
      </c>
      <c r="AF7" t="s">
        <v>54</v>
      </c>
      <c r="AG7">
        <v>130.05000000000001</v>
      </c>
      <c r="AH7">
        <v>30.945865560000001</v>
      </c>
      <c r="AI7" t="str">
        <f>VLOOKUP(ROUNDDOWN(Table1[[#This Row],[MIN]], -3), example_sol_calc!$A$2:$B$5, 2)</f>
        <v>Mod Mins</v>
      </c>
      <c r="AJ7">
        <f>ROUNDDOWN(Table1[[#This Row],[MIN]], -3)</f>
        <v>1000</v>
      </c>
    </row>
    <row r="8" spans="1:36" x14ac:dyDescent="0.2">
      <c r="A8" t="s">
        <v>55</v>
      </c>
      <c r="B8">
        <v>74</v>
      </c>
      <c r="C8">
        <v>1744</v>
      </c>
      <c r="D8">
        <v>545</v>
      </c>
      <c r="E8">
        <v>195</v>
      </c>
      <c r="F8">
        <v>440</v>
      </c>
      <c r="G8">
        <v>44.3</v>
      </c>
      <c r="H8">
        <v>73</v>
      </c>
      <c r="I8">
        <v>210</v>
      </c>
      <c r="J8">
        <v>34.799999999999997</v>
      </c>
      <c r="K8">
        <v>82</v>
      </c>
      <c r="L8">
        <v>101</v>
      </c>
      <c r="M8">
        <v>81.2</v>
      </c>
      <c r="N8">
        <v>31</v>
      </c>
      <c r="O8">
        <v>173</v>
      </c>
      <c r="P8">
        <v>204</v>
      </c>
      <c r="Q8">
        <v>83</v>
      </c>
      <c r="R8">
        <v>56</v>
      </c>
      <c r="S8">
        <v>5</v>
      </c>
      <c r="T8">
        <v>60</v>
      </c>
      <c r="U8">
        <v>148</v>
      </c>
      <c r="V8">
        <v>569</v>
      </c>
      <c r="W8">
        <v>1.38</v>
      </c>
      <c r="X8">
        <v>0.93</v>
      </c>
      <c r="Y8">
        <v>33</v>
      </c>
      <c r="Z8" t="s">
        <v>35</v>
      </c>
      <c r="AA8" s="1">
        <v>30240</v>
      </c>
      <c r="AB8" t="s">
        <v>47</v>
      </c>
      <c r="AC8">
        <v>5</v>
      </c>
      <c r="AD8">
        <v>195</v>
      </c>
      <c r="AE8" t="s">
        <v>56</v>
      </c>
      <c r="AF8" t="s">
        <v>57</v>
      </c>
      <c r="AG8">
        <v>99</v>
      </c>
      <c r="AH8">
        <v>26.035502959999999</v>
      </c>
      <c r="AI8" t="str">
        <f>VLOOKUP(ROUNDDOWN(Table1[[#This Row],[MIN]], -3), example_sol_calc!$A$2:$B$5, 2)</f>
        <v>Mod Mins</v>
      </c>
      <c r="AJ8">
        <f>ROUNDDOWN(Table1[[#This Row],[MIN]], -3)</f>
        <v>1000</v>
      </c>
    </row>
    <row r="9" spans="1:36" x14ac:dyDescent="0.2">
      <c r="A9" t="s">
        <v>58</v>
      </c>
      <c r="B9">
        <v>27</v>
      </c>
      <c r="C9">
        <v>899</v>
      </c>
      <c r="D9">
        <v>374</v>
      </c>
      <c r="E9">
        <v>121</v>
      </c>
      <c r="F9">
        <v>300</v>
      </c>
      <c r="G9">
        <v>40.299999999999997</v>
      </c>
      <c r="H9">
        <v>26</v>
      </c>
      <c r="I9">
        <v>68</v>
      </c>
      <c r="J9">
        <v>38.200000000000003</v>
      </c>
      <c r="K9">
        <v>106</v>
      </c>
      <c r="L9">
        <v>129</v>
      </c>
      <c r="M9">
        <v>82.2</v>
      </c>
      <c r="N9">
        <v>19</v>
      </c>
      <c r="O9">
        <v>95</v>
      </c>
      <c r="P9">
        <v>114</v>
      </c>
      <c r="Q9">
        <v>82</v>
      </c>
      <c r="R9">
        <v>17</v>
      </c>
      <c r="S9">
        <v>5</v>
      </c>
      <c r="T9">
        <v>52</v>
      </c>
      <c r="U9">
        <v>64</v>
      </c>
      <c r="V9">
        <v>338</v>
      </c>
      <c r="W9">
        <v>1.58</v>
      </c>
      <c r="X9">
        <v>0.33</v>
      </c>
      <c r="Y9">
        <v>24</v>
      </c>
      <c r="Z9" t="s">
        <v>35</v>
      </c>
      <c r="AA9" s="1">
        <v>33439</v>
      </c>
      <c r="AB9" t="s">
        <v>59</v>
      </c>
      <c r="AC9">
        <v>3</v>
      </c>
      <c r="AD9">
        <v>195</v>
      </c>
      <c r="AE9" t="s">
        <v>56</v>
      </c>
      <c r="AF9" t="s">
        <v>60</v>
      </c>
      <c r="AG9">
        <v>96.3</v>
      </c>
      <c r="AH9">
        <v>25.325443790000001</v>
      </c>
      <c r="AI9" t="str">
        <f>VLOOKUP(ROUNDDOWN(Table1[[#This Row],[MIN]], -3), example_sol_calc!$A$2:$B$5, 2)</f>
        <v>Low Mins</v>
      </c>
      <c r="AJ9">
        <f>ROUNDDOWN(Table1[[#This Row],[MIN]], -3)</f>
        <v>0</v>
      </c>
    </row>
    <row r="10" spans="1:36" x14ac:dyDescent="0.2">
      <c r="A10" t="s">
        <v>61</v>
      </c>
      <c r="B10">
        <v>5</v>
      </c>
      <c r="C10">
        <v>14</v>
      </c>
      <c r="D10">
        <v>4</v>
      </c>
      <c r="E10">
        <v>1</v>
      </c>
      <c r="F10">
        <v>4</v>
      </c>
      <c r="G10">
        <v>25</v>
      </c>
      <c r="H10">
        <v>0</v>
      </c>
      <c r="I10">
        <v>0</v>
      </c>
      <c r="J10">
        <v>0</v>
      </c>
      <c r="K10">
        <v>2</v>
      </c>
      <c r="L10">
        <v>2</v>
      </c>
      <c r="M10">
        <v>100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  <c r="X10">
        <v>0</v>
      </c>
      <c r="Y10">
        <v>24</v>
      </c>
      <c r="Z10" t="s">
        <v>35</v>
      </c>
      <c r="AA10" s="1">
        <v>33556</v>
      </c>
      <c r="AB10" t="s">
        <v>62</v>
      </c>
      <c r="AC10" t="s">
        <v>44</v>
      </c>
      <c r="AD10">
        <v>210</v>
      </c>
      <c r="AE10" t="s">
        <v>52</v>
      </c>
      <c r="AF10" t="s">
        <v>63</v>
      </c>
      <c r="AG10">
        <v>110.25</v>
      </c>
      <c r="AH10">
        <v>25</v>
      </c>
      <c r="AI10" t="str">
        <f>VLOOKUP(ROUNDDOWN(Table1[[#This Row],[MIN]], -3), example_sol_calc!$A$2:$B$5, 2)</f>
        <v>Low Mins</v>
      </c>
      <c r="AJ10">
        <f>ROUNDDOWN(Table1[[#This Row],[MIN]], -3)</f>
        <v>0</v>
      </c>
    </row>
    <row r="11" spans="1:36" x14ac:dyDescent="0.2">
      <c r="A11" t="s">
        <v>64</v>
      </c>
      <c r="B11">
        <v>69</v>
      </c>
      <c r="C11">
        <v>1518</v>
      </c>
      <c r="D11">
        <v>432</v>
      </c>
      <c r="E11">
        <v>179</v>
      </c>
      <c r="F11">
        <v>353</v>
      </c>
      <c r="G11">
        <v>50.7</v>
      </c>
      <c r="H11">
        <v>1</v>
      </c>
      <c r="I11">
        <v>3</v>
      </c>
      <c r="J11">
        <v>33.299999999999997</v>
      </c>
      <c r="K11">
        <v>73</v>
      </c>
      <c r="L11">
        <v>104</v>
      </c>
      <c r="M11">
        <v>70.2</v>
      </c>
      <c r="N11">
        <v>142</v>
      </c>
      <c r="O11">
        <v>312</v>
      </c>
      <c r="P11">
        <v>454</v>
      </c>
      <c r="Q11">
        <v>32</v>
      </c>
      <c r="R11">
        <v>34</v>
      </c>
      <c r="S11">
        <v>105</v>
      </c>
      <c r="T11">
        <v>74</v>
      </c>
      <c r="U11">
        <v>213</v>
      </c>
      <c r="V11">
        <v>778</v>
      </c>
      <c r="W11">
        <v>0.43</v>
      </c>
      <c r="X11">
        <v>0.46</v>
      </c>
      <c r="Y11">
        <v>22</v>
      </c>
      <c r="Z11" t="s">
        <v>65</v>
      </c>
      <c r="AA11" s="1">
        <v>34136</v>
      </c>
      <c r="AB11" t="s">
        <v>66</v>
      </c>
      <c r="AC11">
        <v>1</v>
      </c>
      <c r="AD11">
        <v>212.5</v>
      </c>
      <c r="AE11" t="s">
        <v>52</v>
      </c>
      <c r="AF11" t="s">
        <v>38</v>
      </c>
      <c r="AG11">
        <v>117</v>
      </c>
      <c r="AH11">
        <v>25.910034599999999</v>
      </c>
      <c r="AI11" t="str">
        <f>VLOOKUP(ROUNDDOWN(Table1[[#This Row],[MIN]], -3), example_sol_calc!$A$2:$B$5, 2)</f>
        <v>Mod Mins</v>
      </c>
      <c r="AJ11">
        <f>ROUNDDOWN(Table1[[#This Row],[MIN]], -3)</f>
        <v>1000</v>
      </c>
    </row>
    <row r="12" spans="1:36" x14ac:dyDescent="0.2">
      <c r="A12" t="s">
        <v>67</v>
      </c>
      <c r="B12">
        <v>42</v>
      </c>
      <c r="C12">
        <v>767</v>
      </c>
      <c r="D12">
        <v>434</v>
      </c>
      <c r="E12">
        <v>133</v>
      </c>
      <c r="F12">
        <v>335</v>
      </c>
      <c r="G12">
        <v>39.700000000000003</v>
      </c>
      <c r="H12">
        <v>47</v>
      </c>
      <c r="I12">
        <v>139</v>
      </c>
      <c r="J12">
        <v>33.799999999999997</v>
      </c>
      <c r="K12">
        <v>121</v>
      </c>
      <c r="L12">
        <v>150</v>
      </c>
      <c r="M12">
        <v>80.7</v>
      </c>
      <c r="N12">
        <v>23</v>
      </c>
      <c r="O12">
        <v>76</v>
      </c>
      <c r="P12">
        <v>99</v>
      </c>
      <c r="Q12">
        <v>106</v>
      </c>
      <c r="R12">
        <v>30</v>
      </c>
      <c r="S12">
        <v>6</v>
      </c>
      <c r="T12">
        <v>48</v>
      </c>
      <c r="U12">
        <v>48</v>
      </c>
      <c r="V12">
        <v>396</v>
      </c>
      <c r="W12">
        <v>2.21</v>
      </c>
      <c r="X12">
        <v>0.63</v>
      </c>
      <c r="Y12">
        <v>27</v>
      </c>
      <c r="Z12" t="s">
        <v>68</v>
      </c>
      <c r="AA12" s="1">
        <v>32493</v>
      </c>
      <c r="AC12">
        <v>2</v>
      </c>
      <c r="AD12">
        <v>195</v>
      </c>
      <c r="AE12" t="s">
        <v>56</v>
      </c>
      <c r="AF12" t="s">
        <v>69</v>
      </c>
      <c r="AG12">
        <v>85.5</v>
      </c>
      <c r="AH12">
        <v>22.4852071</v>
      </c>
      <c r="AI12" t="str">
        <f>VLOOKUP(ROUNDDOWN(Table1[[#This Row],[MIN]], -3), example_sol_calc!$A$2:$B$5, 2)</f>
        <v>Low Mins</v>
      </c>
      <c r="AJ12">
        <f>ROUNDDOWN(Table1[[#This Row],[MIN]], -3)</f>
        <v>0</v>
      </c>
    </row>
    <row r="13" spans="1:36" x14ac:dyDescent="0.2">
      <c r="A13" t="s">
        <v>70</v>
      </c>
      <c r="B13">
        <v>68</v>
      </c>
      <c r="C13">
        <v>957</v>
      </c>
      <c r="D13">
        <v>443</v>
      </c>
      <c r="E13">
        <v>181</v>
      </c>
      <c r="F13">
        <v>329</v>
      </c>
      <c r="G13">
        <v>55</v>
      </c>
      <c r="H13">
        <v>0</v>
      </c>
      <c r="I13">
        <v>0</v>
      </c>
      <c r="J13">
        <v>0</v>
      </c>
      <c r="K13">
        <v>81</v>
      </c>
      <c r="L13">
        <v>99</v>
      </c>
      <c r="M13">
        <v>81.8</v>
      </c>
      <c r="N13">
        <v>104</v>
      </c>
      <c r="O13">
        <v>211</v>
      </c>
      <c r="P13">
        <v>315</v>
      </c>
      <c r="Q13">
        <v>47</v>
      </c>
      <c r="R13">
        <v>21</v>
      </c>
      <c r="S13">
        <v>51</v>
      </c>
      <c r="T13">
        <v>69</v>
      </c>
      <c r="U13">
        <v>151</v>
      </c>
      <c r="V13">
        <v>642</v>
      </c>
      <c r="W13">
        <v>0.68</v>
      </c>
      <c r="X13">
        <v>0.3</v>
      </c>
      <c r="Y13">
        <v>27</v>
      </c>
      <c r="Z13" t="s">
        <v>71</v>
      </c>
      <c r="AA13" s="1">
        <v>32269</v>
      </c>
      <c r="AC13">
        <v>4</v>
      </c>
      <c r="AD13">
        <v>215</v>
      </c>
      <c r="AE13" t="s">
        <v>52</v>
      </c>
      <c r="AF13" t="s">
        <v>72</v>
      </c>
      <c r="AG13">
        <v>111.6</v>
      </c>
      <c r="AH13">
        <v>24.142779879999999</v>
      </c>
      <c r="AI13" t="str">
        <f>VLOOKUP(ROUNDDOWN(Table1[[#This Row],[MIN]], -3), example_sol_calc!$A$2:$B$5, 2)</f>
        <v>Low Mins</v>
      </c>
      <c r="AJ13">
        <f>ROUNDDOWN(Table1[[#This Row],[MIN]], -3)</f>
        <v>0</v>
      </c>
    </row>
    <row r="14" spans="1:36" x14ac:dyDescent="0.2">
      <c r="A14" t="s">
        <v>73</v>
      </c>
      <c r="B14">
        <v>74</v>
      </c>
      <c r="C14">
        <v>1366</v>
      </c>
      <c r="D14">
        <v>412</v>
      </c>
      <c r="E14">
        <v>147</v>
      </c>
      <c r="F14">
        <v>357</v>
      </c>
      <c r="G14">
        <v>41.2</v>
      </c>
      <c r="H14">
        <v>34</v>
      </c>
      <c r="I14">
        <v>124</v>
      </c>
      <c r="J14">
        <v>27.4</v>
      </c>
      <c r="K14">
        <v>84</v>
      </c>
      <c r="L14">
        <v>118</v>
      </c>
      <c r="M14">
        <v>71.2</v>
      </c>
      <c r="N14">
        <v>114</v>
      </c>
      <c r="O14">
        <v>228</v>
      </c>
      <c r="P14">
        <v>342</v>
      </c>
      <c r="Q14">
        <v>59</v>
      </c>
      <c r="R14">
        <v>70</v>
      </c>
      <c r="S14">
        <v>62</v>
      </c>
      <c r="T14">
        <v>55</v>
      </c>
      <c r="U14">
        <v>137</v>
      </c>
      <c r="V14">
        <v>646</v>
      </c>
      <c r="W14">
        <v>1.07</v>
      </c>
      <c r="X14">
        <v>1.27</v>
      </c>
      <c r="Y14">
        <v>25</v>
      </c>
      <c r="Z14" t="s">
        <v>35</v>
      </c>
      <c r="AA14" s="1">
        <v>33137</v>
      </c>
      <c r="AB14" t="s">
        <v>74</v>
      </c>
      <c r="AC14">
        <v>4</v>
      </c>
      <c r="AD14">
        <v>202.5</v>
      </c>
      <c r="AE14" t="s">
        <v>75</v>
      </c>
      <c r="AF14" t="s">
        <v>76</v>
      </c>
      <c r="AG14">
        <v>99</v>
      </c>
      <c r="AH14">
        <v>24.142661180000001</v>
      </c>
      <c r="AI14" t="str">
        <f>VLOOKUP(ROUNDDOWN(Table1[[#This Row],[MIN]], -3), example_sol_calc!$A$2:$B$5, 2)</f>
        <v>Mod Mins</v>
      </c>
      <c r="AJ14">
        <f>ROUNDDOWN(Table1[[#This Row],[MIN]], -3)</f>
        <v>1000</v>
      </c>
    </row>
    <row r="15" spans="1:36" x14ac:dyDescent="0.2">
      <c r="A15" t="s">
        <v>77</v>
      </c>
      <c r="B15">
        <v>51</v>
      </c>
      <c r="C15">
        <v>683</v>
      </c>
      <c r="D15">
        <v>168</v>
      </c>
      <c r="E15">
        <v>63</v>
      </c>
      <c r="F15">
        <v>153</v>
      </c>
      <c r="G15">
        <v>41.2</v>
      </c>
      <c r="H15">
        <v>30</v>
      </c>
      <c r="I15">
        <v>85</v>
      </c>
      <c r="J15">
        <v>35.299999999999997</v>
      </c>
      <c r="K15">
        <v>12</v>
      </c>
      <c r="L15">
        <v>16</v>
      </c>
      <c r="M15">
        <v>75</v>
      </c>
      <c r="N15">
        <v>7</v>
      </c>
      <c r="O15">
        <v>66</v>
      </c>
      <c r="P15">
        <v>73</v>
      </c>
      <c r="Q15">
        <v>39</v>
      </c>
      <c r="R15">
        <v>19</v>
      </c>
      <c r="S15">
        <v>15</v>
      </c>
      <c r="T15">
        <v>15</v>
      </c>
      <c r="U15">
        <v>74</v>
      </c>
      <c r="V15">
        <v>205</v>
      </c>
      <c r="W15">
        <v>2.6</v>
      </c>
      <c r="X15">
        <v>1.27</v>
      </c>
      <c r="Y15">
        <v>23</v>
      </c>
      <c r="Z15" t="s">
        <v>35</v>
      </c>
      <c r="AA15" s="1">
        <v>33703</v>
      </c>
      <c r="AB15" t="s">
        <v>78</v>
      </c>
      <c r="AC15">
        <v>1</v>
      </c>
      <c r="AD15">
        <v>195</v>
      </c>
      <c r="AE15" t="s">
        <v>56</v>
      </c>
      <c r="AF15" t="s">
        <v>79</v>
      </c>
      <c r="AG15">
        <v>94.5</v>
      </c>
      <c r="AH15">
        <v>24.85207101</v>
      </c>
      <c r="AI15" t="str">
        <f>VLOOKUP(ROUNDDOWN(Table1[[#This Row],[MIN]], -3), example_sol_calc!$A$2:$B$5, 2)</f>
        <v>Low Mins</v>
      </c>
      <c r="AJ15">
        <f>ROUNDDOWN(Table1[[#This Row],[MIN]], -3)</f>
        <v>0</v>
      </c>
    </row>
    <row r="16" spans="1:36" x14ac:dyDescent="0.2">
      <c r="A16" t="s">
        <v>80</v>
      </c>
      <c r="B16">
        <v>54</v>
      </c>
      <c r="C16">
        <v>661</v>
      </c>
      <c r="D16">
        <v>241</v>
      </c>
      <c r="E16">
        <v>87</v>
      </c>
      <c r="F16">
        <v>186</v>
      </c>
      <c r="G16">
        <v>46.8</v>
      </c>
      <c r="H16">
        <v>13</v>
      </c>
      <c r="I16">
        <v>35</v>
      </c>
      <c r="J16">
        <v>37.1</v>
      </c>
      <c r="K16">
        <v>54</v>
      </c>
      <c r="L16">
        <v>77</v>
      </c>
      <c r="M16">
        <v>70.099999999999994</v>
      </c>
      <c r="N16">
        <v>37</v>
      </c>
      <c r="O16">
        <v>57</v>
      </c>
      <c r="P16">
        <v>94</v>
      </c>
      <c r="Q16">
        <v>25</v>
      </c>
      <c r="R16">
        <v>35</v>
      </c>
      <c r="S16">
        <v>7</v>
      </c>
      <c r="T16">
        <v>33</v>
      </c>
      <c r="U16">
        <v>58</v>
      </c>
      <c r="V16">
        <v>247</v>
      </c>
      <c r="W16">
        <v>0.76</v>
      </c>
      <c r="X16">
        <v>1.06</v>
      </c>
      <c r="Y16">
        <v>28</v>
      </c>
      <c r="Z16" t="s">
        <v>35</v>
      </c>
      <c r="AA16" s="1">
        <v>31926</v>
      </c>
      <c r="AB16" t="s">
        <v>81</v>
      </c>
      <c r="AC16">
        <v>5</v>
      </c>
      <c r="AD16">
        <v>195</v>
      </c>
      <c r="AE16" t="s">
        <v>75</v>
      </c>
      <c r="AF16" t="s">
        <v>79</v>
      </c>
      <c r="AG16">
        <v>101.25</v>
      </c>
      <c r="AH16">
        <v>26.627218930000002</v>
      </c>
      <c r="AI16" t="str">
        <f>VLOOKUP(ROUNDDOWN(Table1[[#This Row],[MIN]], -3), example_sol_calc!$A$2:$B$5, 2)</f>
        <v>Low Mins</v>
      </c>
      <c r="AJ16">
        <f>ROUNDDOWN(Table1[[#This Row],[MIN]], -3)</f>
        <v>0</v>
      </c>
    </row>
    <row r="17" spans="1:36" x14ac:dyDescent="0.2">
      <c r="A17" t="s">
        <v>82</v>
      </c>
      <c r="B17">
        <v>59</v>
      </c>
      <c r="C17">
        <v>1244</v>
      </c>
      <c r="D17">
        <v>680</v>
      </c>
      <c r="E17">
        <v>273</v>
      </c>
      <c r="F17">
        <v>490</v>
      </c>
      <c r="G17">
        <v>55.7</v>
      </c>
      <c r="H17">
        <v>0</v>
      </c>
      <c r="I17">
        <v>4</v>
      </c>
      <c r="J17">
        <v>0</v>
      </c>
      <c r="K17">
        <v>134</v>
      </c>
      <c r="L17">
        <v>186</v>
      </c>
      <c r="M17">
        <v>72</v>
      </c>
      <c r="N17">
        <v>110</v>
      </c>
      <c r="O17">
        <v>219</v>
      </c>
      <c r="P17">
        <v>329</v>
      </c>
      <c r="Q17">
        <v>45</v>
      </c>
      <c r="R17">
        <v>29</v>
      </c>
      <c r="S17">
        <v>38</v>
      </c>
      <c r="T17">
        <v>78</v>
      </c>
      <c r="U17">
        <v>161</v>
      </c>
      <c r="V17">
        <v>774</v>
      </c>
      <c r="W17">
        <v>0.57999999999999996</v>
      </c>
      <c r="X17">
        <v>0.37</v>
      </c>
      <c r="AI17" t="str">
        <f>VLOOKUP(ROUNDDOWN(Table1[[#This Row],[MIN]], -3), example_sol_calc!$A$2:$B$5, 2)</f>
        <v>Mod Mins</v>
      </c>
      <c r="AJ17">
        <f>ROUNDDOWN(Table1[[#This Row],[MIN]], -3)</f>
        <v>1000</v>
      </c>
    </row>
    <row r="18" spans="1:36" x14ac:dyDescent="0.2">
      <c r="A18" t="s">
        <v>83</v>
      </c>
      <c r="B18">
        <v>75</v>
      </c>
      <c r="C18">
        <v>1979</v>
      </c>
      <c r="D18">
        <v>694</v>
      </c>
      <c r="E18">
        <v>298</v>
      </c>
      <c r="F18">
        <v>519</v>
      </c>
      <c r="G18">
        <v>57.4</v>
      </c>
      <c r="H18">
        <v>19</v>
      </c>
      <c r="I18">
        <v>46</v>
      </c>
      <c r="J18">
        <v>41.3</v>
      </c>
      <c r="K18">
        <v>79</v>
      </c>
      <c r="L18">
        <v>129</v>
      </c>
      <c r="M18">
        <v>61.2</v>
      </c>
      <c r="N18">
        <v>159</v>
      </c>
      <c r="O18">
        <v>297</v>
      </c>
      <c r="P18">
        <v>456</v>
      </c>
      <c r="Q18">
        <v>117</v>
      </c>
      <c r="R18">
        <v>44</v>
      </c>
      <c r="S18">
        <v>59</v>
      </c>
      <c r="T18">
        <v>110</v>
      </c>
      <c r="U18">
        <v>225</v>
      </c>
      <c r="V18">
        <v>989</v>
      </c>
      <c r="W18">
        <v>1.06</v>
      </c>
      <c r="X18">
        <v>0.4</v>
      </c>
      <c r="Y18">
        <v>28</v>
      </c>
      <c r="Z18" t="s">
        <v>35</v>
      </c>
      <c r="AA18" s="1">
        <v>31898</v>
      </c>
      <c r="AC18">
        <v>9</v>
      </c>
      <c r="AD18">
        <v>202.5</v>
      </c>
      <c r="AE18" t="s">
        <v>20</v>
      </c>
      <c r="AF18" t="s">
        <v>84</v>
      </c>
      <c r="AG18">
        <v>108</v>
      </c>
      <c r="AH18">
        <v>26.337448559999999</v>
      </c>
      <c r="AI18" t="str">
        <f>VLOOKUP(ROUNDDOWN(Table1[[#This Row],[MIN]], -3), example_sol_calc!$A$2:$B$5, 2)</f>
        <v>Mod Mins</v>
      </c>
      <c r="AJ18">
        <f>ROUNDDOWN(Table1[[#This Row],[MIN]], -3)</f>
        <v>1000</v>
      </c>
    </row>
    <row r="19" spans="1:36" x14ac:dyDescent="0.2">
      <c r="A19" t="s">
        <v>85</v>
      </c>
      <c r="B19">
        <v>26</v>
      </c>
      <c r="C19">
        <v>636</v>
      </c>
      <c r="D19">
        <v>255</v>
      </c>
      <c r="E19">
        <v>111</v>
      </c>
      <c r="F19">
        <v>200</v>
      </c>
      <c r="G19">
        <v>55.5</v>
      </c>
      <c r="H19">
        <v>0</v>
      </c>
      <c r="I19">
        <v>2</v>
      </c>
      <c r="J19">
        <v>0</v>
      </c>
      <c r="K19">
        <v>33</v>
      </c>
      <c r="L19">
        <v>45</v>
      </c>
      <c r="M19">
        <v>73.3</v>
      </c>
      <c r="N19">
        <v>57</v>
      </c>
      <c r="O19">
        <v>113</v>
      </c>
      <c r="P19">
        <v>170</v>
      </c>
      <c r="Q19">
        <v>35</v>
      </c>
      <c r="R19">
        <v>19</v>
      </c>
      <c r="S19">
        <v>16</v>
      </c>
      <c r="T19">
        <v>35</v>
      </c>
      <c r="U19">
        <v>58</v>
      </c>
      <c r="V19">
        <v>359</v>
      </c>
      <c r="W19">
        <v>1</v>
      </c>
      <c r="X19">
        <v>0.54</v>
      </c>
      <c r="AI19" t="str">
        <f>VLOOKUP(ROUNDDOWN(Table1[[#This Row],[MIN]], -3), example_sol_calc!$A$2:$B$5, 2)</f>
        <v>Low Mins</v>
      </c>
      <c r="AJ19">
        <f>ROUNDDOWN(Table1[[#This Row],[MIN]], -3)</f>
        <v>0</v>
      </c>
    </row>
    <row r="20" spans="1:36" x14ac:dyDescent="0.2">
      <c r="A20" t="s">
        <v>86</v>
      </c>
      <c r="B20">
        <v>4</v>
      </c>
      <c r="C20">
        <v>22</v>
      </c>
      <c r="D20">
        <v>3</v>
      </c>
      <c r="E20">
        <v>1</v>
      </c>
      <c r="F20">
        <v>6</v>
      </c>
      <c r="G20">
        <v>16.7</v>
      </c>
      <c r="H20">
        <v>1</v>
      </c>
      <c r="I20">
        <v>6</v>
      </c>
      <c r="J20">
        <v>16.7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1</v>
      </c>
      <c r="R20">
        <v>0</v>
      </c>
      <c r="S20">
        <v>0</v>
      </c>
      <c r="T20">
        <v>1</v>
      </c>
      <c r="U20">
        <v>3</v>
      </c>
      <c r="V20">
        <v>0</v>
      </c>
      <c r="W20">
        <v>1</v>
      </c>
      <c r="X20">
        <v>0</v>
      </c>
      <c r="Y20">
        <v>24</v>
      </c>
      <c r="Z20" t="s">
        <v>35</v>
      </c>
      <c r="AA20" s="1">
        <v>33500</v>
      </c>
      <c r="AB20" t="s">
        <v>87</v>
      </c>
      <c r="AC20" t="s">
        <v>44</v>
      </c>
      <c r="AD20">
        <v>192.5</v>
      </c>
      <c r="AE20" t="s">
        <v>56</v>
      </c>
      <c r="AF20" t="s">
        <v>88</v>
      </c>
      <c r="AG20">
        <v>96.75</v>
      </c>
      <c r="AH20">
        <v>26.108955980000001</v>
      </c>
      <c r="AI20" t="str">
        <f>VLOOKUP(ROUNDDOWN(Table1[[#This Row],[MIN]], -3), example_sol_calc!$A$2:$B$5, 2)</f>
        <v>Low Mins</v>
      </c>
      <c r="AJ20">
        <f>ROUNDDOWN(Table1[[#This Row],[MIN]], -3)</f>
        <v>0</v>
      </c>
    </row>
    <row r="21" spans="1:36" x14ac:dyDescent="0.2">
      <c r="A21" t="s">
        <v>89</v>
      </c>
      <c r="B21">
        <v>82</v>
      </c>
      <c r="C21">
        <v>2502</v>
      </c>
      <c r="D21">
        <v>1130</v>
      </c>
      <c r="E21">
        <v>494</v>
      </c>
      <c r="F21">
        <v>961</v>
      </c>
      <c r="G21">
        <v>51.4</v>
      </c>
      <c r="H21">
        <v>0</v>
      </c>
      <c r="I21">
        <v>2</v>
      </c>
      <c r="J21">
        <v>0</v>
      </c>
      <c r="K21">
        <v>142</v>
      </c>
      <c r="L21">
        <v>365</v>
      </c>
      <c r="M21">
        <v>38.9</v>
      </c>
      <c r="N21">
        <v>437</v>
      </c>
      <c r="O21">
        <v>667</v>
      </c>
      <c r="P21">
        <v>1104</v>
      </c>
      <c r="Q21">
        <v>55</v>
      </c>
      <c r="R21">
        <v>73</v>
      </c>
      <c r="S21">
        <v>153</v>
      </c>
      <c r="T21">
        <v>120</v>
      </c>
      <c r="U21">
        <v>285</v>
      </c>
      <c r="V21">
        <v>1705</v>
      </c>
      <c r="W21">
        <v>0.46</v>
      </c>
      <c r="X21">
        <v>0.61</v>
      </c>
      <c r="Y21">
        <v>22</v>
      </c>
      <c r="Z21" t="s">
        <v>35</v>
      </c>
      <c r="AA21" s="1">
        <v>34191</v>
      </c>
      <c r="AB21" t="s">
        <v>36</v>
      </c>
      <c r="AC21">
        <v>2</v>
      </c>
      <c r="AD21">
        <v>207.5</v>
      </c>
      <c r="AE21" t="s">
        <v>52</v>
      </c>
      <c r="AF21" t="s">
        <v>90</v>
      </c>
      <c r="AG21">
        <v>125.55</v>
      </c>
      <c r="AH21">
        <v>29.159529689999999</v>
      </c>
      <c r="AI21" t="str">
        <f>VLOOKUP(ROUNDDOWN(Table1[[#This Row],[MIN]], -3), example_sol_calc!$A$2:$B$5, 2)</f>
        <v>High Mins</v>
      </c>
      <c r="AJ21">
        <f>ROUNDDOWN(Table1[[#This Row],[MIN]], -3)</f>
        <v>2000</v>
      </c>
    </row>
    <row r="22" spans="1:36" x14ac:dyDescent="0.2">
      <c r="A22" t="s">
        <v>91</v>
      </c>
      <c r="B22">
        <v>77</v>
      </c>
      <c r="C22">
        <v>2069</v>
      </c>
      <c r="D22">
        <v>604</v>
      </c>
      <c r="E22">
        <v>231</v>
      </c>
      <c r="F22">
        <v>496</v>
      </c>
      <c r="G22">
        <v>46.6</v>
      </c>
      <c r="H22">
        <v>74</v>
      </c>
      <c r="I22">
        <v>212</v>
      </c>
      <c r="J22">
        <v>34.9</v>
      </c>
      <c r="K22">
        <v>68</v>
      </c>
      <c r="L22">
        <v>114</v>
      </c>
      <c r="M22">
        <v>59.6</v>
      </c>
      <c r="N22">
        <v>44</v>
      </c>
      <c r="O22">
        <v>213</v>
      </c>
      <c r="P22">
        <v>257</v>
      </c>
      <c r="Q22">
        <v>228</v>
      </c>
      <c r="R22">
        <v>89</v>
      </c>
      <c r="S22">
        <v>25</v>
      </c>
      <c r="T22">
        <v>88</v>
      </c>
      <c r="U22">
        <v>100</v>
      </c>
      <c r="V22">
        <v>804</v>
      </c>
      <c r="W22">
        <v>2.59</v>
      </c>
      <c r="X22">
        <v>1.01</v>
      </c>
      <c r="Y22">
        <v>31</v>
      </c>
      <c r="Z22" t="s">
        <v>35</v>
      </c>
      <c r="AA22" s="1">
        <v>30709</v>
      </c>
      <c r="AB22" t="s">
        <v>43</v>
      </c>
      <c r="AC22">
        <v>10</v>
      </c>
      <c r="AD22">
        <v>195</v>
      </c>
      <c r="AE22" t="s">
        <v>75</v>
      </c>
      <c r="AF22" t="s">
        <v>92</v>
      </c>
      <c r="AG22">
        <v>96.75</v>
      </c>
      <c r="AH22">
        <v>25.443786979999999</v>
      </c>
      <c r="AI22" t="str">
        <f>VLOOKUP(ROUNDDOWN(Table1[[#This Row],[MIN]], -3), example_sol_calc!$A$2:$B$5, 2)</f>
        <v>High Mins</v>
      </c>
      <c r="AJ22">
        <f>ROUNDDOWN(Table1[[#This Row],[MIN]], -3)</f>
        <v>2000</v>
      </c>
    </row>
    <row r="23" spans="1:36" x14ac:dyDescent="0.2">
      <c r="A23" t="s">
        <v>93</v>
      </c>
      <c r="B23">
        <v>81</v>
      </c>
      <c r="C23">
        <v>1253</v>
      </c>
      <c r="D23">
        <v>355</v>
      </c>
      <c r="E23">
        <v>145</v>
      </c>
      <c r="F23">
        <v>290</v>
      </c>
      <c r="G23">
        <v>50</v>
      </c>
      <c r="H23">
        <v>7</v>
      </c>
      <c r="I23">
        <v>34</v>
      </c>
      <c r="J23">
        <v>20.6</v>
      </c>
      <c r="K23">
        <v>58</v>
      </c>
      <c r="L23">
        <v>77</v>
      </c>
      <c r="M23">
        <v>75.3</v>
      </c>
      <c r="N23">
        <v>37</v>
      </c>
      <c r="O23">
        <v>116</v>
      </c>
      <c r="P23">
        <v>153</v>
      </c>
      <c r="Q23">
        <v>284</v>
      </c>
      <c r="R23">
        <v>32</v>
      </c>
      <c r="S23">
        <v>6</v>
      </c>
      <c r="T23">
        <v>104</v>
      </c>
      <c r="U23">
        <v>103</v>
      </c>
      <c r="V23">
        <v>562</v>
      </c>
      <c r="W23">
        <v>2.73</v>
      </c>
      <c r="X23">
        <v>0.31</v>
      </c>
      <c r="Y23">
        <v>39</v>
      </c>
      <c r="Z23" t="s">
        <v>35</v>
      </c>
      <c r="AA23" s="1">
        <v>27838</v>
      </c>
      <c r="AB23" t="s">
        <v>94</v>
      </c>
      <c r="AC23">
        <v>15</v>
      </c>
      <c r="AD23">
        <v>187.5</v>
      </c>
      <c r="AE23" t="s">
        <v>37</v>
      </c>
      <c r="AF23" t="s">
        <v>95</v>
      </c>
      <c r="AG23">
        <v>90</v>
      </c>
      <c r="AH23">
        <v>25.6</v>
      </c>
      <c r="AI23" t="str">
        <f>VLOOKUP(ROUNDDOWN(Table1[[#This Row],[MIN]], -3), example_sol_calc!$A$2:$B$5, 2)</f>
        <v>Mod Mins</v>
      </c>
      <c r="AJ23">
        <f>ROUNDDOWN(Table1[[#This Row],[MIN]], -3)</f>
        <v>1000</v>
      </c>
    </row>
    <row r="24" spans="1:36" x14ac:dyDescent="0.2">
      <c r="A24" t="s">
        <v>96</v>
      </c>
      <c r="B24">
        <v>67</v>
      </c>
      <c r="C24">
        <v>1286</v>
      </c>
      <c r="D24">
        <v>228</v>
      </c>
      <c r="E24">
        <v>92</v>
      </c>
      <c r="F24">
        <v>201</v>
      </c>
      <c r="G24">
        <v>45.8</v>
      </c>
      <c r="H24">
        <v>21</v>
      </c>
      <c r="I24">
        <v>85</v>
      </c>
      <c r="J24">
        <v>24.7</v>
      </c>
      <c r="K24">
        <v>23</v>
      </c>
      <c r="L24">
        <v>48</v>
      </c>
      <c r="M24">
        <v>47.9</v>
      </c>
      <c r="N24">
        <v>60</v>
      </c>
      <c r="O24">
        <v>195</v>
      </c>
      <c r="P24">
        <v>255</v>
      </c>
      <c r="Q24">
        <v>70</v>
      </c>
      <c r="R24">
        <v>53</v>
      </c>
      <c r="S24">
        <v>29</v>
      </c>
      <c r="T24">
        <v>46</v>
      </c>
      <c r="U24">
        <v>141</v>
      </c>
      <c r="V24">
        <v>455</v>
      </c>
      <c r="W24">
        <v>1.52</v>
      </c>
      <c r="X24">
        <v>1.1499999999999999</v>
      </c>
      <c r="Y24">
        <v>24</v>
      </c>
      <c r="Z24" t="s">
        <v>35</v>
      </c>
      <c r="AA24" s="1">
        <v>33576</v>
      </c>
      <c r="AB24" t="s">
        <v>59</v>
      </c>
      <c r="AC24">
        <v>1</v>
      </c>
      <c r="AD24">
        <v>197.5</v>
      </c>
      <c r="AE24" t="s">
        <v>56</v>
      </c>
      <c r="AF24" t="s">
        <v>97</v>
      </c>
      <c r="AG24">
        <v>94.5</v>
      </c>
      <c r="AH24">
        <v>24.22688672</v>
      </c>
      <c r="AI24" t="str">
        <f>VLOOKUP(ROUNDDOWN(Table1[[#This Row],[MIN]], -3), example_sol_calc!$A$2:$B$5, 2)</f>
        <v>Mod Mins</v>
      </c>
      <c r="AJ24">
        <f>ROUNDDOWN(Table1[[#This Row],[MIN]], -3)</f>
        <v>1000</v>
      </c>
    </row>
    <row r="25" spans="1:36" x14ac:dyDescent="0.2">
      <c r="A25" t="s">
        <v>98</v>
      </c>
      <c r="B25">
        <v>29</v>
      </c>
      <c r="C25">
        <v>785</v>
      </c>
      <c r="D25">
        <v>430</v>
      </c>
      <c r="E25">
        <v>164</v>
      </c>
      <c r="F25">
        <v>361</v>
      </c>
      <c r="G25">
        <v>45.4</v>
      </c>
      <c r="H25">
        <v>15</v>
      </c>
      <c r="I25">
        <v>41</v>
      </c>
      <c r="J25">
        <v>36.6</v>
      </c>
      <c r="K25">
        <v>87</v>
      </c>
      <c r="L25">
        <v>107</v>
      </c>
      <c r="M25">
        <v>81.3</v>
      </c>
      <c r="N25">
        <v>32</v>
      </c>
      <c r="O25">
        <v>95</v>
      </c>
      <c r="P25">
        <v>127</v>
      </c>
      <c r="Q25">
        <v>46</v>
      </c>
      <c r="R25">
        <v>2</v>
      </c>
      <c r="S25">
        <v>27</v>
      </c>
      <c r="T25">
        <v>42</v>
      </c>
      <c r="U25">
        <v>53</v>
      </c>
      <c r="V25">
        <v>373</v>
      </c>
      <c r="W25">
        <v>1.1000000000000001</v>
      </c>
      <c r="X25">
        <v>0.05</v>
      </c>
      <c r="Y25">
        <v>30</v>
      </c>
      <c r="Z25" t="s">
        <v>99</v>
      </c>
      <c r="AA25" s="1">
        <v>31346</v>
      </c>
      <c r="AC25">
        <v>8</v>
      </c>
      <c r="AD25">
        <v>210</v>
      </c>
      <c r="AE25" t="s">
        <v>52</v>
      </c>
      <c r="AF25" t="s">
        <v>69</v>
      </c>
      <c r="AG25">
        <v>110.25</v>
      </c>
      <c r="AH25">
        <v>25</v>
      </c>
      <c r="AI25" t="str">
        <f>VLOOKUP(ROUNDDOWN(Table1[[#This Row],[MIN]], -3), example_sol_calc!$A$2:$B$5, 2)</f>
        <v>Low Mins</v>
      </c>
      <c r="AJ25">
        <f>ROUNDDOWN(Table1[[#This Row],[MIN]], -3)</f>
        <v>0</v>
      </c>
    </row>
    <row r="26" spans="1:36" x14ac:dyDescent="0.2">
      <c r="A26" t="s">
        <v>100</v>
      </c>
      <c r="B26">
        <v>7</v>
      </c>
      <c r="C26">
        <v>36</v>
      </c>
      <c r="D26">
        <v>3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3</v>
      </c>
      <c r="L26">
        <v>4</v>
      </c>
      <c r="M26">
        <v>75</v>
      </c>
      <c r="N26">
        <v>2</v>
      </c>
      <c r="O26">
        <v>6</v>
      </c>
      <c r="P26">
        <v>8</v>
      </c>
      <c r="Q26">
        <v>1</v>
      </c>
      <c r="R26">
        <v>1</v>
      </c>
      <c r="S26">
        <v>0</v>
      </c>
      <c r="T26">
        <v>1</v>
      </c>
      <c r="U26">
        <v>1</v>
      </c>
      <c r="V26">
        <v>6</v>
      </c>
      <c r="W26">
        <v>1</v>
      </c>
      <c r="X26">
        <v>1</v>
      </c>
      <c r="Y26">
        <v>34</v>
      </c>
      <c r="Z26" t="s">
        <v>68</v>
      </c>
      <c r="AA26" s="1">
        <v>29635</v>
      </c>
      <c r="AC26">
        <v>12</v>
      </c>
      <c r="AD26">
        <v>202.5</v>
      </c>
      <c r="AE26" t="s">
        <v>75</v>
      </c>
      <c r="AF26" t="s">
        <v>57</v>
      </c>
      <c r="AG26">
        <v>99</v>
      </c>
      <c r="AH26">
        <v>24.142661180000001</v>
      </c>
      <c r="AI26" t="str">
        <f>VLOOKUP(ROUNDDOWN(Table1[[#This Row],[MIN]], -3), example_sol_calc!$A$2:$B$5, 2)</f>
        <v>Low Mins</v>
      </c>
      <c r="AJ26">
        <f>ROUNDDOWN(Table1[[#This Row],[MIN]], -3)</f>
        <v>0</v>
      </c>
    </row>
    <row r="27" spans="1:36" x14ac:dyDescent="0.2">
      <c r="A27" t="s">
        <v>101</v>
      </c>
      <c r="B27">
        <v>67</v>
      </c>
      <c r="C27">
        <v>1583</v>
      </c>
      <c r="D27">
        <v>422</v>
      </c>
      <c r="E27">
        <v>200</v>
      </c>
      <c r="F27">
        <v>355</v>
      </c>
      <c r="G27">
        <v>56.3</v>
      </c>
      <c r="H27">
        <v>0</v>
      </c>
      <c r="I27">
        <v>0</v>
      </c>
      <c r="J27">
        <v>0</v>
      </c>
      <c r="K27">
        <v>22</v>
      </c>
      <c r="L27">
        <v>42</v>
      </c>
      <c r="M27">
        <v>52.4</v>
      </c>
      <c r="N27">
        <v>141</v>
      </c>
      <c r="O27">
        <v>402</v>
      </c>
      <c r="P27">
        <v>543</v>
      </c>
      <c r="Q27">
        <v>180</v>
      </c>
      <c r="R27">
        <v>39</v>
      </c>
      <c r="S27">
        <v>113</v>
      </c>
      <c r="T27">
        <v>106</v>
      </c>
      <c r="U27">
        <v>188</v>
      </c>
      <c r="V27">
        <v>1016</v>
      </c>
      <c r="W27">
        <v>1.7</v>
      </c>
      <c r="X27">
        <v>0.37</v>
      </c>
      <c r="Y27">
        <v>31</v>
      </c>
      <c r="Z27" t="s">
        <v>102</v>
      </c>
      <c r="AA27" s="1">
        <v>31014</v>
      </c>
      <c r="AB27" t="s">
        <v>94</v>
      </c>
      <c r="AC27">
        <v>9</v>
      </c>
      <c r="AD27">
        <v>210</v>
      </c>
      <c r="AE27" t="s">
        <v>52</v>
      </c>
      <c r="AF27" t="s">
        <v>92</v>
      </c>
      <c r="AG27">
        <v>117</v>
      </c>
      <c r="AH27">
        <v>26.53061224</v>
      </c>
      <c r="AI27" t="str">
        <f>VLOOKUP(ROUNDDOWN(Table1[[#This Row],[MIN]], -3), example_sol_calc!$A$2:$B$5, 2)</f>
        <v>Mod Mins</v>
      </c>
      <c r="AJ27">
        <f>ROUNDDOWN(Table1[[#This Row],[MIN]], -3)</f>
        <v>1000</v>
      </c>
    </row>
    <row r="28" spans="1:36" x14ac:dyDescent="0.2">
      <c r="A28" t="s">
        <v>103</v>
      </c>
      <c r="B28">
        <v>40</v>
      </c>
      <c r="C28">
        <v>492</v>
      </c>
      <c r="D28">
        <v>194</v>
      </c>
      <c r="E28">
        <v>83</v>
      </c>
      <c r="F28">
        <v>190</v>
      </c>
      <c r="G28">
        <v>43.7</v>
      </c>
      <c r="H28">
        <v>13</v>
      </c>
      <c r="I28">
        <v>41</v>
      </c>
      <c r="J28">
        <v>31.7</v>
      </c>
      <c r="K28">
        <v>15</v>
      </c>
      <c r="L28">
        <v>25</v>
      </c>
      <c r="M28">
        <v>60</v>
      </c>
      <c r="N28">
        <v>17</v>
      </c>
      <c r="O28">
        <v>65</v>
      </c>
      <c r="P28">
        <v>82</v>
      </c>
      <c r="Q28">
        <v>22</v>
      </c>
      <c r="R28">
        <v>6</v>
      </c>
      <c r="S28">
        <v>12</v>
      </c>
      <c r="T28">
        <v>24</v>
      </c>
      <c r="U28">
        <v>51</v>
      </c>
      <c r="V28">
        <v>175</v>
      </c>
      <c r="W28">
        <v>0.92</v>
      </c>
      <c r="X28">
        <v>0.25</v>
      </c>
      <c r="Y28">
        <v>26</v>
      </c>
      <c r="Z28" t="s">
        <v>104</v>
      </c>
      <c r="AA28" s="1">
        <v>32850</v>
      </c>
      <c r="AB28" t="s">
        <v>105</v>
      </c>
      <c r="AC28">
        <v>2</v>
      </c>
      <c r="AD28">
        <v>202.5</v>
      </c>
      <c r="AE28" t="s">
        <v>20</v>
      </c>
      <c r="AF28" t="s">
        <v>45</v>
      </c>
      <c r="AG28">
        <v>112.5</v>
      </c>
      <c r="AH28">
        <v>27.434842249999999</v>
      </c>
      <c r="AI28" t="str">
        <f>VLOOKUP(ROUNDDOWN(Table1[[#This Row],[MIN]], -3), example_sol_calc!$A$2:$B$5, 2)</f>
        <v>Low Mins</v>
      </c>
      <c r="AJ28">
        <f>ROUNDDOWN(Table1[[#This Row],[MIN]], -3)</f>
        <v>0</v>
      </c>
    </row>
    <row r="29" spans="1:36" x14ac:dyDescent="0.2">
      <c r="A29" t="s">
        <v>106</v>
      </c>
      <c r="B29">
        <v>82</v>
      </c>
      <c r="C29">
        <v>2969</v>
      </c>
      <c r="D29">
        <v>1387</v>
      </c>
      <c r="E29">
        <v>497</v>
      </c>
      <c r="F29">
        <v>1137</v>
      </c>
      <c r="G29">
        <v>43.7</v>
      </c>
      <c r="H29">
        <v>39</v>
      </c>
      <c r="I29">
        <v>126</v>
      </c>
      <c r="J29">
        <v>31</v>
      </c>
      <c r="K29">
        <v>354</v>
      </c>
      <c r="L29">
        <v>466</v>
      </c>
      <c r="M29">
        <v>76</v>
      </c>
      <c r="N29">
        <v>134</v>
      </c>
      <c r="O29">
        <v>240</v>
      </c>
      <c r="P29">
        <v>374</v>
      </c>
      <c r="Q29">
        <v>170</v>
      </c>
      <c r="R29">
        <v>86</v>
      </c>
      <c r="S29">
        <v>50</v>
      </c>
      <c r="T29">
        <v>177</v>
      </c>
      <c r="U29">
        <v>190</v>
      </c>
      <c r="V29">
        <v>1138</v>
      </c>
      <c r="W29">
        <v>0.96</v>
      </c>
      <c r="X29">
        <v>0.49</v>
      </c>
      <c r="AI29" t="str">
        <f>VLOOKUP(ROUNDDOWN(Table1[[#This Row],[MIN]], -3), example_sol_calc!$A$2:$B$5, 2)</f>
        <v>High Mins</v>
      </c>
      <c r="AJ29">
        <f>ROUNDDOWN(Table1[[#This Row],[MIN]], -3)</f>
        <v>2000</v>
      </c>
    </row>
    <row r="30" spans="1:36" x14ac:dyDescent="0.2">
      <c r="A30" t="s">
        <v>107</v>
      </c>
      <c r="B30">
        <v>57</v>
      </c>
      <c r="C30">
        <v>894</v>
      </c>
      <c r="D30">
        <v>298</v>
      </c>
      <c r="E30">
        <v>125</v>
      </c>
      <c r="F30">
        <v>297</v>
      </c>
      <c r="G30">
        <v>42.1</v>
      </c>
      <c r="H30">
        <v>7</v>
      </c>
      <c r="I30">
        <v>23</v>
      </c>
      <c r="J30">
        <v>30.4</v>
      </c>
      <c r="K30">
        <v>41</v>
      </c>
      <c r="L30">
        <v>64</v>
      </c>
      <c r="M30">
        <v>64.099999999999994</v>
      </c>
      <c r="N30">
        <v>52</v>
      </c>
      <c r="O30">
        <v>164</v>
      </c>
      <c r="P30">
        <v>216</v>
      </c>
      <c r="Q30">
        <v>48</v>
      </c>
      <c r="R30">
        <v>27</v>
      </c>
      <c r="S30">
        <v>16</v>
      </c>
      <c r="T30">
        <v>36</v>
      </c>
      <c r="U30">
        <v>87</v>
      </c>
      <c r="V30">
        <v>374</v>
      </c>
      <c r="W30">
        <v>1.33</v>
      </c>
      <c r="X30">
        <v>0.75</v>
      </c>
      <c r="Y30">
        <v>22</v>
      </c>
      <c r="Z30" t="s">
        <v>104</v>
      </c>
      <c r="AA30" s="1">
        <v>34042</v>
      </c>
      <c r="AB30" t="s">
        <v>108</v>
      </c>
      <c r="AC30">
        <v>1</v>
      </c>
      <c r="AD30">
        <v>200</v>
      </c>
      <c r="AE30" t="s">
        <v>20</v>
      </c>
      <c r="AF30" t="s">
        <v>2</v>
      </c>
      <c r="AG30">
        <v>110.25</v>
      </c>
      <c r="AH30">
        <v>27.5625</v>
      </c>
      <c r="AI30" t="str">
        <f>VLOOKUP(ROUNDDOWN(Table1[[#This Row],[MIN]], -3), example_sol_calc!$A$2:$B$5, 2)</f>
        <v>Low Mins</v>
      </c>
      <c r="AJ30">
        <f>ROUNDDOWN(Table1[[#This Row],[MIN]], -3)</f>
        <v>0</v>
      </c>
    </row>
    <row r="31" spans="1:36" x14ac:dyDescent="0.2">
      <c r="A31" t="s">
        <v>109</v>
      </c>
      <c r="B31">
        <v>68</v>
      </c>
      <c r="C31">
        <v>2455</v>
      </c>
      <c r="D31">
        <v>1656</v>
      </c>
      <c r="E31">
        <v>642</v>
      </c>
      <c r="F31">
        <v>1199</v>
      </c>
      <c r="G31">
        <v>53.5</v>
      </c>
      <c r="H31">
        <v>1</v>
      </c>
      <c r="I31">
        <v>12</v>
      </c>
      <c r="J31">
        <v>8.3000000000000007</v>
      </c>
      <c r="K31">
        <v>371</v>
      </c>
      <c r="L31">
        <v>461</v>
      </c>
      <c r="M31">
        <v>80.5</v>
      </c>
      <c r="N31">
        <v>173</v>
      </c>
      <c r="O31">
        <v>523</v>
      </c>
      <c r="P31">
        <v>696</v>
      </c>
      <c r="Q31">
        <v>149</v>
      </c>
      <c r="R31">
        <v>100</v>
      </c>
      <c r="S31">
        <v>200</v>
      </c>
      <c r="T31">
        <v>95</v>
      </c>
      <c r="U31">
        <v>141</v>
      </c>
      <c r="V31">
        <v>2059</v>
      </c>
      <c r="W31">
        <v>1.57</v>
      </c>
      <c r="X31">
        <v>1.05</v>
      </c>
      <c r="Y31">
        <v>22</v>
      </c>
      <c r="Z31" t="s">
        <v>35</v>
      </c>
      <c r="AA31" s="1">
        <v>34039</v>
      </c>
      <c r="AB31" t="s">
        <v>110</v>
      </c>
      <c r="AC31">
        <v>2</v>
      </c>
      <c r="AD31">
        <v>205</v>
      </c>
      <c r="AE31" t="s">
        <v>20</v>
      </c>
      <c r="AF31" t="s">
        <v>72</v>
      </c>
      <c r="AG31">
        <v>113.85</v>
      </c>
      <c r="AH31">
        <v>27.09101725</v>
      </c>
      <c r="AI31" t="str">
        <f>VLOOKUP(ROUNDDOWN(Table1[[#This Row],[MIN]], -3), example_sol_calc!$A$2:$B$5, 2)</f>
        <v>High Mins</v>
      </c>
      <c r="AJ31">
        <f>ROUNDDOWN(Table1[[#This Row],[MIN]], -3)</f>
        <v>2000</v>
      </c>
    </row>
    <row r="32" spans="1:36" x14ac:dyDescent="0.2">
      <c r="A32" t="s">
        <v>111</v>
      </c>
      <c r="B32">
        <v>74</v>
      </c>
      <c r="C32">
        <v>1806</v>
      </c>
      <c r="D32">
        <v>790</v>
      </c>
      <c r="E32">
        <v>285</v>
      </c>
      <c r="F32">
        <v>615</v>
      </c>
      <c r="G32">
        <v>46.3</v>
      </c>
      <c r="H32">
        <v>141</v>
      </c>
      <c r="I32">
        <v>325</v>
      </c>
      <c r="J32">
        <v>43.4</v>
      </c>
      <c r="K32">
        <v>79</v>
      </c>
      <c r="L32">
        <v>89</v>
      </c>
      <c r="M32">
        <v>88.8</v>
      </c>
      <c r="N32">
        <v>40</v>
      </c>
      <c r="O32">
        <v>155</v>
      </c>
      <c r="P32">
        <v>195</v>
      </c>
      <c r="Q32">
        <v>60</v>
      </c>
      <c r="R32">
        <v>54</v>
      </c>
      <c r="S32">
        <v>11</v>
      </c>
      <c r="T32">
        <v>38</v>
      </c>
      <c r="U32">
        <v>135</v>
      </c>
      <c r="V32">
        <v>732</v>
      </c>
      <c r="W32">
        <v>1.58</v>
      </c>
      <c r="X32">
        <v>1.42</v>
      </c>
      <c r="Y32">
        <v>30</v>
      </c>
      <c r="Z32" t="s">
        <v>35</v>
      </c>
      <c r="AA32" s="1">
        <v>31317</v>
      </c>
      <c r="AB32" t="s">
        <v>112</v>
      </c>
      <c r="AC32">
        <v>6</v>
      </c>
      <c r="AD32">
        <v>192.5</v>
      </c>
      <c r="AE32" t="s">
        <v>56</v>
      </c>
      <c r="AF32" t="s">
        <v>97</v>
      </c>
      <c r="AG32">
        <v>94.5</v>
      </c>
      <c r="AH32">
        <v>25.501770960000002</v>
      </c>
      <c r="AI32" t="str">
        <f>VLOOKUP(ROUNDDOWN(Table1[[#This Row],[MIN]], -3), example_sol_calc!$A$2:$B$5, 2)</f>
        <v>Mod Mins</v>
      </c>
      <c r="AJ32">
        <f>ROUNDDOWN(Table1[[#This Row],[MIN]], -3)</f>
        <v>1000</v>
      </c>
    </row>
    <row r="33" spans="1:36" x14ac:dyDescent="0.2">
      <c r="A33" t="s">
        <v>113</v>
      </c>
      <c r="B33">
        <v>76</v>
      </c>
      <c r="C33">
        <v>1433</v>
      </c>
      <c r="D33">
        <v>482</v>
      </c>
      <c r="E33">
        <v>161</v>
      </c>
      <c r="F33">
        <v>393</v>
      </c>
      <c r="G33">
        <v>41</v>
      </c>
      <c r="H33">
        <v>106</v>
      </c>
      <c r="I33">
        <v>290</v>
      </c>
      <c r="J33">
        <v>36.6</v>
      </c>
      <c r="K33">
        <v>54</v>
      </c>
      <c r="L33">
        <v>69</v>
      </c>
      <c r="M33">
        <v>78.3</v>
      </c>
      <c r="N33">
        <v>51</v>
      </c>
      <c r="O33">
        <v>185</v>
      </c>
      <c r="P33">
        <v>236</v>
      </c>
      <c r="Q33">
        <v>59</v>
      </c>
      <c r="R33">
        <v>24</v>
      </c>
      <c r="S33">
        <v>16</v>
      </c>
      <c r="T33">
        <v>51</v>
      </c>
      <c r="U33">
        <v>137</v>
      </c>
      <c r="V33">
        <v>519</v>
      </c>
      <c r="W33">
        <v>1.1599999999999999</v>
      </c>
      <c r="X33">
        <v>0.47</v>
      </c>
      <c r="AI33" t="str">
        <f>VLOOKUP(ROUNDDOWN(Table1[[#This Row],[MIN]], -3), example_sol_calc!$A$2:$B$5, 2)</f>
        <v>Mod Mins</v>
      </c>
      <c r="AJ33">
        <f>ROUNDDOWN(Table1[[#This Row],[MIN]], -3)</f>
        <v>1000</v>
      </c>
    </row>
    <row r="34" spans="1:36" x14ac:dyDescent="0.2">
      <c r="A34" t="s">
        <v>114</v>
      </c>
      <c r="B34">
        <v>41</v>
      </c>
      <c r="C34">
        <v>535</v>
      </c>
      <c r="D34">
        <v>231</v>
      </c>
      <c r="E34">
        <v>79</v>
      </c>
      <c r="F34">
        <v>201</v>
      </c>
      <c r="G34">
        <v>39.299999999999997</v>
      </c>
      <c r="H34">
        <v>12</v>
      </c>
      <c r="I34">
        <v>41</v>
      </c>
      <c r="J34">
        <v>29.3</v>
      </c>
      <c r="K34">
        <v>61</v>
      </c>
      <c r="L34">
        <v>83</v>
      </c>
      <c r="M34">
        <v>73.5</v>
      </c>
      <c r="N34">
        <v>27</v>
      </c>
      <c r="O34">
        <v>47</v>
      </c>
      <c r="P34">
        <v>74</v>
      </c>
      <c r="Q34">
        <v>44</v>
      </c>
      <c r="R34">
        <v>18</v>
      </c>
      <c r="S34">
        <v>9</v>
      </c>
      <c r="T34">
        <v>48</v>
      </c>
      <c r="U34">
        <v>55</v>
      </c>
      <c r="V34">
        <v>184</v>
      </c>
      <c r="W34">
        <v>0.92</v>
      </c>
      <c r="X34">
        <v>0.38</v>
      </c>
      <c r="Y34">
        <v>21</v>
      </c>
      <c r="Z34" t="s">
        <v>35</v>
      </c>
      <c r="AA34" s="1">
        <v>34563</v>
      </c>
      <c r="AB34" t="s">
        <v>110</v>
      </c>
      <c r="AC34">
        <v>1</v>
      </c>
      <c r="AD34">
        <v>192.5</v>
      </c>
      <c r="AE34" t="s">
        <v>56</v>
      </c>
      <c r="AF34" t="s">
        <v>38</v>
      </c>
      <c r="AG34">
        <v>90</v>
      </c>
      <c r="AH34">
        <v>24.287400909999999</v>
      </c>
      <c r="AI34" t="str">
        <f>VLOOKUP(ROUNDDOWN(Table1[[#This Row],[MIN]], -3), example_sol_calc!$A$2:$B$5, 2)</f>
        <v>Low Mins</v>
      </c>
      <c r="AJ34">
        <f>ROUNDDOWN(Table1[[#This Row],[MIN]], -3)</f>
        <v>0</v>
      </c>
    </row>
    <row r="35" spans="1:36" x14ac:dyDescent="0.2">
      <c r="A35" t="s">
        <v>115</v>
      </c>
      <c r="B35">
        <v>6</v>
      </c>
      <c r="C35">
        <v>68</v>
      </c>
      <c r="D35">
        <v>27</v>
      </c>
      <c r="E35">
        <v>12</v>
      </c>
      <c r="F35">
        <v>14</v>
      </c>
      <c r="G35">
        <v>85.7</v>
      </c>
      <c r="H35">
        <v>0</v>
      </c>
      <c r="I35">
        <v>0</v>
      </c>
      <c r="J35">
        <v>0</v>
      </c>
      <c r="K35">
        <v>3</v>
      </c>
      <c r="L35">
        <v>8</v>
      </c>
      <c r="M35">
        <v>37.5</v>
      </c>
      <c r="N35">
        <v>7</v>
      </c>
      <c r="O35">
        <v>14</v>
      </c>
      <c r="P35">
        <v>21</v>
      </c>
      <c r="Q35">
        <v>4</v>
      </c>
      <c r="R35">
        <v>1</v>
      </c>
      <c r="S35">
        <v>3</v>
      </c>
      <c r="T35">
        <v>2</v>
      </c>
      <c r="U35">
        <v>6</v>
      </c>
      <c r="V35">
        <v>47</v>
      </c>
      <c r="W35">
        <v>2</v>
      </c>
      <c r="X35">
        <v>0.5</v>
      </c>
      <c r="Y35">
        <v>28</v>
      </c>
      <c r="Z35" t="s">
        <v>35</v>
      </c>
      <c r="AA35" s="1">
        <v>31971</v>
      </c>
      <c r="AB35" t="s">
        <v>116</v>
      </c>
      <c r="AC35">
        <v>1</v>
      </c>
      <c r="AD35">
        <v>202.5</v>
      </c>
      <c r="AE35" t="s">
        <v>52</v>
      </c>
      <c r="AF35" t="s">
        <v>2</v>
      </c>
      <c r="AG35">
        <v>114.75</v>
      </c>
      <c r="AH35">
        <v>27.983539090000001</v>
      </c>
      <c r="AI35" t="str">
        <f>VLOOKUP(ROUNDDOWN(Table1[[#This Row],[MIN]], -3), example_sol_calc!$A$2:$B$5, 2)</f>
        <v>Low Mins</v>
      </c>
      <c r="AJ35">
        <f>ROUNDDOWN(Table1[[#This Row],[MIN]], -3)</f>
        <v>0</v>
      </c>
    </row>
    <row r="36" spans="1:36" x14ac:dyDescent="0.2">
      <c r="A36" t="s">
        <v>117</v>
      </c>
      <c r="B36">
        <v>70</v>
      </c>
      <c r="C36">
        <v>1122</v>
      </c>
      <c r="D36">
        <v>461</v>
      </c>
      <c r="E36">
        <v>185</v>
      </c>
      <c r="F36">
        <v>327</v>
      </c>
      <c r="G36">
        <v>56.6</v>
      </c>
      <c r="H36">
        <v>1</v>
      </c>
      <c r="I36">
        <v>4</v>
      </c>
      <c r="J36">
        <v>25</v>
      </c>
      <c r="K36">
        <v>90</v>
      </c>
      <c r="L36">
        <v>104</v>
      </c>
      <c r="M36">
        <v>86.5</v>
      </c>
      <c r="N36">
        <v>109</v>
      </c>
      <c r="O36">
        <v>209</v>
      </c>
      <c r="P36">
        <v>318</v>
      </c>
      <c r="Q36">
        <v>35</v>
      </c>
      <c r="R36">
        <v>16</v>
      </c>
      <c r="S36">
        <v>22</v>
      </c>
      <c r="T36">
        <v>65</v>
      </c>
      <c r="U36">
        <v>162</v>
      </c>
      <c r="V36">
        <v>631</v>
      </c>
      <c r="W36">
        <v>0.54</v>
      </c>
      <c r="X36">
        <v>0.25</v>
      </c>
      <c r="Y36">
        <v>29</v>
      </c>
      <c r="Z36" t="s">
        <v>118</v>
      </c>
      <c r="AA36" s="1">
        <v>31755</v>
      </c>
      <c r="AB36" t="s">
        <v>119</v>
      </c>
      <c r="AC36">
        <v>2</v>
      </c>
      <c r="AD36">
        <v>205</v>
      </c>
      <c r="AE36" t="s">
        <v>52</v>
      </c>
      <c r="AF36" t="s">
        <v>120</v>
      </c>
      <c r="AG36">
        <v>117</v>
      </c>
      <c r="AH36">
        <v>27.840571090000001</v>
      </c>
      <c r="AI36" t="str">
        <f>VLOOKUP(ROUNDDOWN(Table1[[#This Row],[MIN]], -3), example_sol_calc!$A$2:$B$5, 2)</f>
        <v>Mod Mins</v>
      </c>
      <c r="AJ36">
        <f>ROUNDDOWN(Table1[[#This Row],[MIN]], -3)</f>
        <v>1000</v>
      </c>
    </row>
    <row r="37" spans="1:36" x14ac:dyDescent="0.2">
      <c r="A37" t="s">
        <v>121</v>
      </c>
      <c r="B37">
        <v>78</v>
      </c>
      <c r="C37">
        <v>2502</v>
      </c>
      <c r="D37">
        <v>1035</v>
      </c>
      <c r="E37">
        <v>375</v>
      </c>
      <c r="F37">
        <v>884</v>
      </c>
      <c r="G37">
        <v>42.4</v>
      </c>
      <c r="H37">
        <v>118</v>
      </c>
      <c r="I37">
        <v>333</v>
      </c>
      <c r="J37">
        <v>35.4</v>
      </c>
      <c r="K37">
        <v>167</v>
      </c>
      <c r="L37">
        <v>198</v>
      </c>
      <c r="M37">
        <v>84.3</v>
      </c>
      <c r="N37">
        <v>27</v>
      </c>
      <c r="O37">
        <v>220</v>
      </c>
      <c r="P37">
        <v>247</v>
      </c>
      <c r="Q37">
        <v>129</v>
      </c>
      <c r="R37">
        <v>41</v>
      </c>
      <c r="S37">
        <v>7</v>
      </c>
      <c r="T37">
        <v>116</v>
      </c>
      <c r="U37">
        <v>167</v>
      </c>
      <c r="V37">
        <v>803</v>
      </c>
      <c r="W37">
        <v>1.1100000000000001</v>
      </c>
      <c r="X37">
        <v>0.35</v>
      </c>
      <c r="Y37">
        <v>30</v>
      </c>
      <c r="Z37" t="s">
        <v>35</v>
      </c>
      <c r="AA37" s="1">
        <v>31335</v>
      </c>
      <c r="AB37" t="s">
        <v>122</v>
      </c>
      <c r="AC37">
        <v>7</v>
      </c>
      <c r="AD37">
        <v>192.5</v>
      </c>
      <c r="AE37" t="s">
        <v>56</v>
      </c>
      <c r="AF37" t="s">
        <v>79</v>
      </c>
      <c r="AG37">
        <v>94.5</v>
      </c>
      <c r="AH37">
        <v>25.501770960000002</v>
      </c>
      <c r="AI37" t="str">
        <f>VLOOKUP(ROUNDDOWN(Table1[[#This Row],[MIN]], -3), example_sol_calc!$A$2:$B$5, 2)</f>
        <v>High Mins</v>
      </c>
      <c r="AJ37">
        <f>ROUNDDOWN(Table1[[#This Row],[MIN]], -3)</f>
        <v>2000</v>
      </c>
    </row>
    <row r="38" spans="1:36" x14ac:dyDescent="0.2">
      <c r="A38" t="s">
        <v>123</v>
      </c>
      <c r="B38">
        <v>34</v>
      </c>
      <c r="C38">
        <v>344</v>
      </c>
      <c r="D38">
        <v>129</v>
      </c>
      <c r="E38">
        <v>50</v>
      </c>
      <c r="F38">
        <v>141</v>
      </c>
      <c r="G38">
        <v>35.5</v>
      </c>
      <c r="H38">
        <v>24</v>
      </c>
      <c r="I38">
        <v>71</v>
      </c>
      <c r="J38">
        <v>33.799999999999997</v>
      </c>
      <c r="K38">
        <v>5</v>
      </c>
      <c r="L38">
        <v>6</v>
      </c>
      <c r="M38">
        <v>83.3</v>
      </c>
      <c r="N38">
        <v>10</v>
      </c>
      <c r="O38">
        <v>65</v>
      </c>
      <c r="P38">
        <v>75</v>
      </c>
      <c r="Q38">
        <v>17</v>
      </c>
      <c r="R38">
        <v>12</v>
      </c>
      <c r="S38">
        <v>5</v>
      </c>
      <c r="T38">
        <v>23</v>
      </c>
      <c r="U38">
        <v>39</v>
      </c>
      <c r="V38">
        <v>123</v>
      </c>
      <c r="W38">
        <v>0.74</v>
      </c>
      <c r="X38">
        <v>0.52</v>
      </c>
      <c r="Y38">
        <v>27</v>
      </c>
      <c r="Z38" t="s">
        <v>35</v>
      </c>
      <c r="AA38" s="1">
        <v>32299</v>
      </c>
      <c r="AB38" t="s">
        <v>124</v>
      </c>
      <c r="AC38">
        <v>5</v>
      </c>
      <c r="AD38">
        <v>207.5</v>
      </c>
      <c r="AE38" t="s">
        <v>75</v>
      </c>
      <c r="AF38" t="s">
        <v>120</v>
      </c>
      <c r="AG38">
        <v>99</v>
      </c>
      <c r="AH38">
        <v>22.993177530000001</v>
      </c>
      <c r="AI38" t="str">
        <f>VLOOKUP(ROUNDDOWN(Table1[[#This Row],[MIN]], -3), example_sol_calc!$A$2:$B$5, 2)</f>
        <v>Low Mins</v>
      </c>
      <c r="AJ38">
        <f>ROUNDDOWN(Table1[[#This Row],[MIN]], -3)</f>
        <v>0</v>
      </c>
    </row>
    <row r="39" spans="1:36" x14ac:dyDescent="0.2">
      <c r="A39" t="s">
        <v>125</v>
      </c>
      <c r="B39">
        <v>76</v>
      </c>
      <c r="C39">
        <v>1563</v>
      </c>
      <c r="D39">
        <v>530</v>
      </c>
      <c r="E39">
        <v>203</v>
      </c>
      <c r="F39">
        <v>496</v>
      </c>
      <c r="G39">
        <v>40.9</v>
      </c>
      <c r="H39">
        <v>39</v>
      </c>
      <c r="I39">
        <v>131</v>
      </c>
      <c r="J39">
        <v>29.8</v>
      </c>
      <c r="K39">
        <v>85</v>
      </c>
      <c r="L39">
        <v>126</v>
      </c>
      <c r="M39">
        <v>67.5</v>
      </c>
      <c r="N39">
        <v>27</v>
      </c>
      <c r="O39">
        <v>125</v>
      </c>
      <c r="P39">
        <v>152</v>
      </c>
      <c r="Q39">
        <v>155</v>
      </c>
      <c r="R39">
        <v>48</v>
      </c>
      <c r="S39">
        <v>14</v>
      </c>
      <c r="T39">
        <v>65</v>
      </c>
      <c r="U39">
        <v>146</v>
      </c>
      <c r="V39">
        <v>500</v>
      </c>
      <c r="W39">
        <v>2.39</v>
      </c>
      <c r="X39">
        <v>0.74</v>
      </c>
      <c r="Y39">
        <v>23</v>
      </c>
      <c r="Z39" t="s">
        <v>35</v>
      </c>
      <c r="AA39" s="1">
        <v>33817</v>
      </c>
      <c r="AB39" t="s">
        <v>87</v>
      </c>
      <c r="AC39">
        <v>2</v>
      </c>
      <c r="AD39">
        <v>190</v>
      </c>
      <c r="AE39" t="s">
        <v>56</v>
      </c>
      <c r="AF39" t="s">
        <v>72</v>
      </c>
      <c r="AG39">
        <v>90</v>
      </c>
      <c r="AH39">
        <v>24.930747920000002</v>
      </c>
      <c r="AI39" t="str">
        <f>VLOOKUP(ROUNDDOWN(Table1[[#This Row],[MIN]], -3), example_sol_calc!$A$2:$B$5, 2)</f>
        <v>Mod Mins</v>
      </c>
      <c r="AJ39">
        <f>ROUNDDOWN(Table1[[#This Row],[MIN]], -3)</f>
        <v>1000</v>
      </c>
    </row>
    <row r="40" spans="1:36" x14ac:dyDescent="0.2">
      <c r="A40" t="s">
        <v>126</v>
      </c>
      <c r="B40">
        <v>77</v>
      </c>
      <c r="C40">
        <v>2428</v>
      </c>
      <c r="D40">
        <v>1071</v>
      </c>
      <c r="E40">
        <v>434</v>
      </c>
      <c r="F40">
        <v>1013</v>
      </c>
      <c r="G40">
        <v>42.8</v>
      </c>
      <c r="H40">
        <v>124</v>
      </c>
      <c r="I40">
        <v>352</v>
      </c>
      <c r="J40">
        <v>35.200000000000003</v>
      </c>
      <c r="K40">
        <v>79</v>
      </c>
      <c r="L40">
        <v>100</v>
      </c>
      <c r="M40">
        <v>79</v>
      </c>
      <c r="N40">
        <v>46</v>
      </c>
      <c r="O40">
        <v>195</v>
      </c>
      <c r="P40">
        <v>241</v>
      </c>
      <c r="Q40">
        <v>135</v>
      </c>
      <c r="R40">
        <v>82</v>
      </c>
      <c r="S40">
        <v>15</v>
      </c>
      <c r="T40">
        <v>109</v>
      </c>
      <c r="U40">
        <v>177</v>
      </c>
      <c r="V40">
        <v>835</v>
      </c>
      <c r="W40">
        <v>1.24</v>
      </c>
      <c r="X40">
        <v>0.75</v>
      </c>
      <c r="Y40">
        <v>25</v>
      </c>
      <c r="Z40" t="s">
        <v>35</v>
      </c>
      <c r="AA40" s="1">
        <v>33203</v>
      </c>
      <c r="AB40" t="s">
        <v>127</v>
      </c>
      <c r="AC40">
        <v>4</v>
      </c>
      <c r="AD40">
        <v>185</v>
      </c>
      <c r="AE40" t="s">
        <v>56</v>
      </c>
      <c r="AF40" t="s">
        <v>128</v>
      </c>
      <c r="AG40">
        <v>81</v>
      </c>
      <c r="AH40">
        <v>23.66691015</v>
      </c>
      <c r="AI40" t="str">
        <f>VLOOKUP(ROUNDDOWN(Table1[[#This Row],[MIN]], -3), example_sol_calc!$A$2:$B$5, 2)</f>
        <v>High Mins</v>
      </c>
      <c r="AJ40">
        <f>ROUNDDOWN(Table1[[#This Row],[MIN]], -3)</f>
        <v>2000</v>
      </c>
    </row>
    <row r="41" spans="1:36" x14ac:dyDescent="0.2">
      <c r="A41" t="s">
        <v>129</v>
      </c>
      <c r="B41">
        <v>56</v>
      </c>
      <c r="C41">
        <v>790</v>
      </c>
      <c r="D41">
        <v>349</v>
      </c>
      <c r="E41">
        <v>129</v>
      </c>
      <c r="F41">
        <v>295</v>
      </c>
      <c r="G41">
        <v>43.7</v>
      </c>
      <c r="H41">
        <v>35</v>
      </c>
      <c r="I41">
        <v>97</v>
      </c>
      <c r="J41">
        <v>36.1</v>
      </c>
      <c r="K41">
        <v>56</v>
      </c>
      <c r="L41">
        <v>67</v>
      </c>
      <c r="M41">
        <v>83.6</v>
      </c>
      <c r="N41">
        <v>6</v>
      </c>
      <c r="O41">
        <v>57</v>
      </c>
      <c r="P41">
        <v>63</v>
      </c>
      <c r="Q41">
        <v>50</v>
      </c>
      <c r="R41">
        <v>14</v>
      </c>
      <c r="S41">
        <v>1</v>
      </c>
      <c r="T41">
        <v>55</v>
      </c>
      <c r="U41">
        <v>60</v>
      </c>
      <c r="V41">
        <v>245</v>
      </c>
      <c r="W41">
        <v>0.91</v>
      </c>
      <c r="X41">
        <v>0.26</v>
      </c>
      <c r="Y41">
        <v>32</v>
      </c>
      <c r="Z41" t="s">
        <v>130</v>
      </c>
      <c r="AA41" s="1">
        <v>30410</v>
      </c>
      <c r="AB41" t="s">
        <v>36</v>
      </c>
      <c r="AC41">
        <v>10</v>
      </c>
      <c r="AD41">
        <v>187.5</v>
      </c>
      <c r="AE41" t="s">
        <v>56</v>
      </c>
      <c r="AF41" t="s">
        <v>45</v>
      </c>
      <c r="AG41">
        <v>90</v>
      </c>
      <c r="AH41">
        <v>25.6</v>
      </c>
      <c r="AI41" t="str">
        <f>VLOOKUP(ROUNDDOWN(Table1[[#This Row],[MIN]], -3), example_sol_calc!$A$2:$B$5, 2)</f>
        <v>Low Mins</v>
      </c>
      <c r="AJ41">
        <f>ROUNDDOWN(Table1[[#This Row],[MIN]], -3)</f>
        <v>0</v>
      </c>
    </row>
    <row r="42" spans="1:36" x14ac:dyDescent="0.2">
      <c r="A42" t="s">
        <v>131</v>
      </c>
      <c r="B42">
        <v>82</v>
      </c>
      <c r="C42">
        <v>2670</v>
      </c>
      <c r="D42">
        <v>996</v>
      </c>
      <c r="E42">
        <v>363</v>
      </c>
      <c r="F42">
        <v>831</v>
      </c>
      <c r="G42">
        <v>43.7</v>
      </c>
      <c r="H42">
        <v>140</v>
      </c>
      <c r="I42">
        <v>391</v>
      </c>
      <c r="J42">
        <v>35.799999999999997</v>
      </c>
      <c r="K42">
        <v>130</v>
      </c>
      <c r="L42">
        <v>160</v>
      </c>
      <c r="M42">
        <v>81.3</v>
      </c>
      <c r="N42">
        <v>31</v>
      </c>
      <c r="O42">
        <v>210</v>
      </c>
      <c r="P42">
        <v>241</v>
      </c>
      <c r="Q42">
        <v>140</v>
      </c>
      <c r="R42">
        <v>77</v>
      </c>
      <c r="S42">
        <v>19</v>
      </c>
      <c r="T42">
        <v>138</v>
      </c>
      <c r="U42">
        <v>219</v>
      </c>
      <c r="V42">
        <v>837</v>
      </c>
      <c r="W42">
        <v>1.01</v>
      </c>
      <c r="X42">
        <v>0.56000000000000005</v>
      </c>
      <c r="Y42">
        <v>22</v>
      </c>
      <c r="Z42" t="s">
        <v>35</v>
      </c>
      <c r="AA42" s="1">
        <v>34011</v>
      </c>
      <c r="AB42" t="s">
        <v>132</v>
      </c>
      <c r="AC42">
        <v>1</v>
      </c>
      <c r="AD42">
        <v>192.5</v>
      </c>
      <c r="AE42" t="s">
        <v>56</v>
      </c>
      <c r="AF42" t="s">
        <v>133</v>
      </c>
      <c r="AG42">
        <v>87.75</v>
      </c>
      <c r="AH42">
        <v>23.680215889999999</v>
      </c>
      <c r="AI42" t="str">
        <f>VLOOKUP(ROUNDDOWN(Table1[[#This Row],[MIN]], -3), example_sol_calc!$A$2:$B$5, 2)</f>
        <v>High Mins</v>
      </c>
      <c r="AJ42">
        <f>ROUNDDOWN(Table1[[#This Row],[MIN]], -3)</f>
        <v>2000</v>
      </c>
    </row>
    <row r="43" spans="1:36" x14ac:dyDescent="0.2">
      <c r="A43" t="s">
        <v>134</v>
      </c>
      <c r="B43">
        <v>79</v>
      </c>
      <c r="C43">
        <v>1494</v>
      </c>
      <c r="D43">
        <v>605</v>
      </c>
      <c r="E43">
        <v>246</v>
      </c>
      <c r="F43">
        <v>505</v>
      </c>
      <c r="G43">
        <v>48.7</v>
      </c>
      <c r="H43">
        <v>26</v>
      </c>
      <c r="I43">
        <v>97</v>
      </c>
      <c r="J43">
        <v>26.8</v>
      </c>
      <c r="K43">
        <v>87</v>
      </c>
      <c r="L43">
        <v>102</v>
      </c>
      <c r="M43">
        <v>85.3</v>
      </c>
      <c r="N43">
        <v>20</v>
      </c>
      <c r="O43">
        <v>123</v>
      </c>
      <c r="P43">
        <v>143</v>
      </c>
      <c r="Q43">
        <v>220</v>
      </c>
      <c r="R43">
        <v>46</v>
      </c>
      <c r="S43">
        <v>8</v>
      </c>
      <c r="T43">
        <v>89</v>
      </c>
      <c r="U43">
        <v>88</v>
      </c>
      <c r="V43">
        <v>659</v>
      </c>
      <c r="W43">
        <v>2.4700000000000002</v>
      </c>
      <c r="X43">
        <v>0.52</v>
      </c>
      <c r="AI43" t="str">
        <f>VLOOKUP(ROUNDDOWN(Table1[[#This Row],[MIN]], -3), example_sol_calc!$A$2:$B$5, 2)</f>
        <v>Mod Mins</v>
      </c>
      <c r="AJ43">
        <f>ROUNDDOWN(Table1[[#This Row],[MIN]], -3)</f>
        <v>1000</v>
      </c>
    </row>
    <row r="44" spans="1:36" x14ac:dyDescent="0.2">
      <c r="A44" t="s">
        <v>135</v>
      </c>
      <c r="B44">
        <v>16</v>
      </c>
      <c r="C44">
        <v>158</v>
      </c>
      <c r="D44">
        <v>44</v>
      </c>
      <c r="E44">
        <v>12</v>
      </c>
      <c r="F44">
        <v>27</v>
      </c>
      <c r="G44">
        <v>44.4</v>
      </c>
      <c r="H44">
        <v>0</v>
      </c>
      <c r="I44">
        <v>0</v>
      </c>
      <c r="J44">
        <v>0</v>
      </c>
      <c r="K44">
        <v>20</v>
      </c>
      <c r="L44">
        <v>23</v>
      </c>
      <c r="M44">
        <v>87</v>
      </c>
      <c r="N44">
        <v>18</v>
      </c>
      <c r="O44">
        <v>21</v>
      </c>
      <c r="P44">
        <v>39</v>
      </c>
      <c r="Q44">
        <v>4</v>
      </c>
      <c r="R44">
        <v>2</v>
      </c>
      <c r="S44">
        <v>15</v>
      </c>
      <c r="T44">
        <v>6</v>
      </c>
      <c r="U44">
        <v>17</v>
      </c>
      <c r="V44">
        <v>80</v>
      </c>
      <c r="W44">
        <v>0.67</v>
      </c>
      <c r="X44">
        <v>0.33</v>
      </c>
      <c r="Y44">
        <v>30</v>
      </c>
      <c r="Z44" t="s">
        <v>35</v>
      </c>
      <c r="AA44" s="1">
        <v>31085</v>
      </c>
      <c r="AB44" t="s">
        <v>136</v>
      </c>
      <c r="AC44">
        <v>2</v>
      </c>
      <c r="AD44">
        <v>205</v>
      </c>
      <c r="AE44" t="s">
        <v>52</v>
      </c>
      <c r="AF44" t="s">
        <v>76</v>
      </c>
      <c r="AG44">
        <v>108</v>
      </c>
      <c r="AH44">
        <v>25.698988700000001</v>
      </c>
      <c r="AI44" t="str">
        <f>VLOOKUP(ROUNDDOWN(Table1[[#This Row],[MIN]], -3), example_sol_calc!$A$2:$B$5, 2)</f>
        <v>Low Mins</v>
      </c>
      <c r="AJ44">
        <f>ROUNDDOWN(Table1[[#This Row],[MIN]], -3)</f>
        <v>0</v>
      </c>
    </row>
    <row r="45" spans="1:36" x14ac:dyDescent="0.2">
      <c r="A45" t="s">
        <v>137</v>
      </c>
      <c r="B45">
        <v>64</v>
      </c>
      <c r="C45">
        <v>1243</v>
      </c>
      <c r="D45">
        <v>304</v>
      </c>
      <c r="E45">
        <v>101</v>
      </c>
      <c r="F45">
        <v>186</v>
      </c>
      <c r="G45">
        <v>54.3</v>
      </c>
      <c r="H45">
        <v>0</v>
      </c>
      <c r="I45">
        <v>0</v>
      </c>
      <c r="J45">
        <v>0</v>
      </c>
      <c r="K45">
        <v>102</v>
      </c>
      <c r="L45">
        <v>175</v>
      </c>
      <c r="M45">
        <v>58.3</v>
      </c>
      <c r="N45">
        <v>159</v>
      </c>
      <c r="O45">
        <v>248</v>
      </c>
      <c r="P45">
        <v>407</v>
      </c>
      <c r="Q45">
        <v>16</v>
      </c>
      <c r="R45">
        <v>18</v>
      </c>
      <c r="S45">
        <v>99</v>
      </c>
      <c r="T45">
        <v>52</v>
      </c>
      <c r="U45">
        <v>140</v>
      </c>
      <c r="V45">
        <v>634</v>
      </c>
      <c r="W45">
        <v>0.31</v>
      </c>
      <c r="X45">
        <v>0.35</v>
      </c>
      <c r="Y45">
        <v>23</v>
      </c>
      <c r="Z45" t="s">
        <v>138</v>
      </c>
      <c r="AA45" s="1">
        <v>33844</v>
      </c>
      <c r="AC45">
        <v>3</v>
      </c>
      <c r="AD45">
        <v>202.5</v>
      </c>
      <c r="AE45" t="s">
        <v>52</v>
      </c>
      <c r="AF45" t="s">
        <v>54</v>
      </c>
      <c r="AG45">
        <v>114.75</v>
      </c>
      <c r="AH45">
        <v>27.983539090000001</v>
      </c>
      <c r="AI45" t="str">
        <f>VLOOKUP(ROUNDDOWN(Table1[[#This Row],[MIN]], -3), example_sol_calc!$A$2:$B$5, 2)</f>
        <v>Mod Mins</v>
      </c>
      <c r="AJ45">
        <f>ROUNDDOWN(Table1[[#This Row],[MIN]], -3)</f>
        <v>1000</v>
      </c>
    </row>
    <row r="46" spans="1:36" x14ac:dyDescent="0.2">
      <c r="A46" t="s">
        <v>139</v>
      </c>
      <c r="B46">
        <v>67</v>
      </c>
      <c r="C46">
        <v>2356</v>
      </c>
      <c r="D46">
        <v>1469</v>
      </c>
      <c r="E46">
        <v>574</v>
      </c>
      <c r="F46">
        <v>1144</v>
      </c>
      <c r="G46">
        <v>50.2</v>
      </c>
      <c r="H46">
        <v>10</v>
      </c>
      <c r="I46">
        <v>25</v>
      </c>
      <c r="J46">
        <v>40</v>
      </c>
      <c r="K46">
        <v>311</v>
      </c>
      <c r="L46">
        <v>427</v>
      </c>
      <c r="M46">
        <v>72.8</v>
      </c>
      <c r="N46">
        <v>126</v>
      </c>
      <c r="O46">
        <v>382</v>
      </c>
      <c r="P46">
        <v>508</v>
      </c>
      <c r="Q46">
        <v>354</v>
      </c>
      <c r="R46">
        <v>63</v>
      </c>
      <c r="S46">
        <v>35</v>
      </c>
      <c r="T46">
        <v>152</v>
      </c>
      <c r="U46">
        <v>196</v>
      </c>
      <c r="V46">
        <v>1591</v>
      </c>
      <c r="W46">
        <v>2.33</v>
      </c>
      <c r="X46">
        <v>0.41</v>
      </c>
      <c r="Y46">
        <v>26</v>
      </c>
      <c r="Z46" t="s">
        <v>35</v>
      </c>
      <c r="AA46" s="1">
        <v>32583</v>
      </c>
      <c r="AB46" t="s">
        <v>140</v>
      </c>
      <c r="AC46">
        <v>4</v>
      </c>
      <c r="AD46">
        <v>205</v>
      </c>
      <c r="AE46" t="s">
        <v>20</v>
      </c>
      <c r="AF46" t="s">
        <v>141</v>
      </c>
      <c r="AG46">
        <v>112.95</v>
      </c>
      <c r="AH46">
        <v>26.87685901</v>
      </c>
      <c r="AI46" t="str">
        <f>VLOOKUP(ROUNDDOWN(Table1[[#This Row],[MIN]], -3), example_sol_calc!$A$2:$B$5, 2)</f>
        <v>High Mins</v>
      </c>
      <c r="AJ46">
        <f>ROUNDDOWN(Table1[[#This Row],[MIN]], -3)</f>
        <v>2000</v>
      </c>
    </row>
    <row r="47" spans="1:36" x14ac:dyDescent="0.2">
      <c r="A47" t="s">
        <v>142</v>
      </c>
      <c r="B47">
        <v>78</v>
      </c>
      <c r="C47">
        <v>1854</v>
      </c>
      <c r="D47">
        <v>700</v>
      </c>
      <c r="E47">
        <v>261</v>
      </c>
      <c r="F47">
        <v>576</v>
      </c>
      <c r="G47">
        <v>45.3</v>
      </c>
      <c r="H47">
        <v>91</v>
      </c>
      <c r="I47">
        <v>256</v>
      </c>
      <c r="J47">
        <v>35.5</v>
      </c>
      <c r="K47">
        <v>87</v>
      </c>
      <c r="L47">
        <v>106</v>
      </c>
      <c r="M47">
        <v>82.1</v>
      </c>
      <c r="N47">
        <v>50</v>
      </c>
      <c r="O47">
        <v>163</v>
      </c>
      <c r="P47">
        <v>213</v>
      </c>
      <c r="Q47">
        <v>68</v>
      </c>
      <c r="R47">
        <v>34</v>
      </c>
      <c r="S47">
        <v>9</v>
      </c>
      <c r="T47">
        <v>78</v>
      </c>
      <c r="U47">
        <v>104</v>
      </c>
      <c r="V47">
        <v>612</v>
      </c>
      <c r="W47">
        <v>0.87</v>
      </c>
      <c r="X47">
        <v>0.44</v>
      </c>
      <c r="Y47">
        <v>26</v>
      </c>
      <c r="Z47" t="s">
        <v>143</v>
      </c>
      <c r="AA47" s="1">
        <v>32616</v>
      </c>
      <c r="AC47" t="s">
        <v>44</v>
      </c>
      <c r="AD47">
        <v>200</v>
      </c>
      <c r="AE47" t="s">
        <v>75</v>
      </c>
      <c r="AF47" t="s">
        <v>57</v>
      </c>
      <c r="AG47">
        <v>97.2</v>
      </c>
      <c r="AH47">
        <v>24.3</v>
      </c>
      <c r="AI47" t="str">
        <f>VLOOKUP(ROUNDDOWN(Table1[[#This Row],[MIN]], -3), example_sol_calc!$A$2:$B$5, 2)</f>
        <v>Mod Mins</v>
      </c>
      <c r="AJ47">
        <f>ROUNDDOWN(Table1[[#This Row],[MIN]], -3)</f>
        <v>1000</v>
      </c>
    </row>
    <row r="48" spans="1:36" x14ac:dyDescent="0.2">
      <c r="A48" t="s">
        <v>144</v>
      </c>
      <c r="B48">
        <v>81</v>
      </c>
      <c r="C48">
        <v>1984</v>
      </c>
      <c r="D48">
        <v>708</v>
      </c>
      <c r="E48">
        <v>291</v>
      </c>
      <c r="F48">
        <v>632</v>
      </c>
      <c r="G48">
        <v>46</v>
      </c>
      <c r="H48">
        <v>54</v>
      </c>
      <c r="I48">
        <v>169</v>
      </c>
      <c r="J48">
        <v>32</v>
      </c>
      <c r="K48">
        <v>72</v>
      </c>
      <c r="L48">
        <v>93</v>
      </c>
      <c r="M48">
        <v>77.400000000000006</v>
      </c>
      <c r="N48">
        <v>78</v>
      </c>
      <c r="O48">
        <v>270</v>
      </c>
      <c r="P48">
        <v>348</v>
      </c>
      <c r="Q48">
        <v>233</v>
      </c>
      <c r="R48">
        <v>36</v>
      </c>
      <c r="S48">
        <v>23</v>
      </c>
      <c r="T48">
        <v>126</v>
      </c>
      <c r="U48">
        <v>148</v>
      </c>
      <c r="V48">
        <v>860</v>
      </c>
      <c r="W48">
        <v>1.85</v>
      </c>
      <c r="X48">
        <v>0.28999999999999998</v>
      </c>
      <c r="Y48">
        <v>33</v>
      </c>
      <c r="Z48" t="s">
        <v>71</v>
      </c>
      <c r="AA48" s="1">
        <v>30057</v>
      </c>
      <c r="AC48">
        <v>11</v>
      </c>
      <c r="AD48">
        <v>200</v>
      </c>
      <c r="AE48" t="s">
        <v>20</v>
      </c>
      <c r="AF48" t="s">
        <v>120</v>
      </c>
      <c r="AG48">
        <v>112.5</v>
      </c>
      <c r="AH48">
        <v>28.125</v>
      </c>
      <c r="AI48" t="str">
        <f>VLOOKUP(ROUNDDOWN(Table1[[#This Row],[MIN]], -3), example_sol_calc!$A$2:$B$5, 2)</f>
        <v>Mod Mins</v>
      </c>
      <c r="AJ48">
        <f>ROUNDDOWN(Table1[[#This Row],[MIN]], -3)</f>
        <v>1000</v>
      </c>
    </row>
    <row r="49" spans="1:36" x14ac:dyDescent="0.2">
      <c r="A49" t="s">
        <v>145</v>
      </c>
      <c r="B49">
        <v>63</v>
      </c>
      <c r="C49">
        <v>2107</v>
      </c>
      <c r="D49">
        <v>962</v>
      </c>
      <c r="E49">
        <v>363</v>
      </c>
      <c r="F49">
        <v>851</v>
      </c>
      <c r="G49">
        <v>42.7</v>
      </c>
      <c r="H49">
        <v>106</v>
      </c>
      <c r="I49">
        <v>259</v>
      </c>
      <c r="J49">
        <v>40.9</v>
      </c>
      <c r="K49">
        <v>130</v>
      </c>
      <c r="L49">
        <v>166</v>
      </c>
      <c r="M49">
        <v>78.3</v>
      </c>
      <c r="N49">
        <v>57</v>
      </c>
      <c r="O49">
        <v>184</v>
      </c>
      <c r="P49">
        <v>241</v>
      </c>
      <c r="Q49">
        <v>194</v>
      </c>
      <c r="R49">
        <v>76</v>
      </c>
      <c r="S49">
        <v>18</v>
      </c>
      <c r="T49">
        <v>123</v>
      </c>
      <c r="U49">
        <v>136</v>
      </c>
      <c r="V49">
        <v>844</v>
      </c>
      <c r="W49">
        <v>1.58</v>
      </c>
      <c r="X49">
        <v>0.62</v>
      </c>
      <c r="Y49">
        <v>22</v>
      </c>
      <c r="Z49" t="s">
        <v>35</v>
      </c>
      <c r="AA49" s="1">
        <v>34148</v>
      </c>
      <c r="AB49" t="s">
        <v>51</v>
      </c>
      <c r="AC49">
        <v>2</v>
      </c>
      <c r="AD49">
        <v>192.5</v>
      </c>
      <c r="AE49" t="s">
        <v>56</v>
      </c>
      <c r="AF49" t="s">
        <v>95</v>
      </c>
      <c r="AG49">
        <v>93.15</v>
      </c>
      <c r="AH49">
        <v>25.137459939999999</v>
      </c>
      <c r="AI49" t="str">
        <f>VLOOKUP(ROUNDDOWN(Table1[[#This Row],[MIN]], -3), example_sol_calc!$A$2:$B$5, 2)</f>
        <v>High Mins</v>
      </c>
      <c r="AJ49">
        <f>ROUNDDOWN(Table1[[#This Row],[MIN]], -3)</f>
        <v>2000</v>
      </c>
    </row>
    <row r="50" spans="1:36" x14ac:dyDescent="0.2">
      <c r="A50" t="s">
        <v>146</v>
      </c>
      <c r="B50">
        <v>75</v>
      </c>
      <c r="C50">
        <v>1449</v>
      </c>
      <c r="D50">
        <v>544</v>
      </c>
      <c r="E50">
        <v>233</v>
      </c>
      <c r="F50">
        <v>363</v>
      </c>
      <c r="G50">
        <v>64.2</v>
      </c>
      <c r="H50">
        <v>0</v>
      </c>
      <c r="I50">
        <v>3</v>
      </c>
      <c r="J50">
        <v>0</v>
      </c>
      <c r="K50">
        <v>78</v>
      </c>
      <c r="L50">
        <v>112</v>
      </c>
      <c r="M50">
        <v>69.599999999999994</v>
      </c>
      <c r="N50">
        <v>128</v>
      </c>
      <c r="O50">
        <v>193</v>
      </c>
      <c r="P50">
        <v>321</v>
      </c>
      <c r="Q50">
        <v>41</v>
      </c>
      <c r="R50">
        <v>50</v>
      </c>
      <c r="S50">
        <v>94</v>
      </c>
      <c r="T50">
        <v>34</v>
      </c>
      <c r="U50">
        <v>102</v>
      </c>
      <c r="V50">
        <v>852</v>
      </c>
      <c r="W50">
        <v>1.21</v>
      </c>
      <c r="X50">
        <v>1.47</v>
      </c>
      <c r="AI50" t="str">
        <f>VLOOKUP(ROUNDDOWN(Table1[[#This Row],[MIN]], -3), example_sol_calc!$A$2:$B$5, 2)</f>
        <v>Mod Mins</v>
      </c>
      <c r="AJ50">
        <f>ROUNDDOWN(Table1[[#This Row],[MIN]], -3)</f>
        <v>1000</v>
      </c>
    </row>
    <row r="51" spans="1:36" x14ac:dyDescent="0.2">
      <c r="A51" t="s">
        <v>147</v>
      </c>
      <c r="B51">
        <v>82</v>
      </c>
      <c r="C51">
        <v>1929</v>
      </c>
      <c r="D51">
        <v>866</v>
      </c>
      <c r="E51">
        <v>344</v>
      </c>
      <c r="F51">
        <v>683</v>
      </c>
      <c r="G51">
        <v>50.4</v>
      </c>
      <c r="H51">
        <v>9</v>
      </c>
      <c r="I51">
        <v>32</v>
      </c>
      <c r="J51">
        <v>28.1</v>
      </c>
      <c r="K51">
        <v>169</v>
      </c>
      <c r="L51">
        <v>214</v>
      </c>
      <c r="M51">
        <v>79</v>
      </c>
      <c r="N51">
        <v>139</v>
      </c>
      <c r="O51">
        <v>259</v>
      </c>
      <c r="P51">
        <v>398</v>
      </c>
      <c r="Q51">
        <v>104</v>
      </c>
      <c r="R51">
        <v>41</v>
      </c>
      <c r="S51">
        <v>32</v>
      </c>
      <c r="T51">
        <v>83</v>
      </c>
      <c r="U51">
        <v>140</v>
      </c>
      <c r="V51">
        <v>974</v>
      </c>
      <c r="W51">
        <v>1.25</v>
      </c>
      <c r="X51">
        <v>0.49</v>
      </c>
      <c r="Y51">
        <v>30</v>
      </c>
      <c r="Z51" t="s">
        <v>35</v>
      </c>
      <c r="AA51" s="1">
        <v>31167</v>
      </c>
      <c r="AB51" t="s">
        <v>148</v>
      </c>
      <c r="AC51">
        <v>9</v>
      </c>
      <c r="AD51">
        <v>200</v>
      </c>
      <c r="AE51" t="s">
        <v>20</v>
      </c>
      <c r="AF51" t="s">
        <v>128</v>
      </c>
      <c r="AG51">
        <v>112.5</v>
      </c>
      <c r="AH51">
        <v>28.125</v>
      </c>
      <c r="AI51" t="str">
        <f>VLOOKUP(ROUNDDOWN(Table1[[#This Row],[MIN]], -3), example_sol_calc!$A$2:$B$5, 2)</f>
        <v>Mod Mins</v>
      </c>
      <c r="AJ51">
        <f>ROUNDDOWN(Table1[[#This Row],[MIN]], -3)</f>
        <v>1000</v>
      </c>
    </row>
    <row r="52" spans="1:36" x14ac:dyDescent="0.2">
      <c r="A52" t="s">
        <v>149</v>
      </c>
      <c r="B52">
        <v>27</v>
      </c>
      <c r="C52">
        <v>423</v>
      </c>
      <c r="D52">
        <v>142</v>
      </c>
      <c r="E52">
        <v>55</v>
      </c>
      <c r="F52">
        <v>137</v>
      </c>
      <c r="G52">
        <v>40.1</v>
      </c>
      <c r="H52">
        <v>8</v>
      </c>
      <c r="I52">
        <v>34</v>
      </c>
      <c r="J52">
        <v>23.5</v>
      </c>
      <c r="K52">
        <v>24</v>
      </c>
      <c r="L52">
        <v>37</v>
      </c>
      <c r="M52">
        <v>64.900000000000006</v>
      </c>
      <c r="N52">
        <v>38</v>
      </c>
      <c r="O52">
        <v>45</v>
      </c>
      <c r="P52">
        <v>83</v>
      </c>
      <c r="Q52">
        <v>30</v>
      </c>
      <c r="R52">
        <v>18</v>
      </c>
      <c r="S52">
        <v>7</v>
      </c>
      <c r="T52">
        <v>29</v>
      </c>
      <c r="U52">
        <v>59</v>
      </c>
      <c r="V52">
        <v>156</v>
      </c>
      <c r="W52">
        <v>1.03</v>
      </c>
      <c r="X52">
        <v>0.62</v>
      </c>
      <c r="Y52">
        <v>24</v>
      </c>
      <c r="Z52" t="s">
        <v>35</v>
      </c>
      <c r="AA52" s="1">
        <v>33444</v>
      </c>
      <c r="AB52" t="s">
        <v>150</v>
      </c>
      <c r="AC52">
        <v>1</v>
      </c>
      <c r="AD52">
        <v>205</v>
      </c>
      <c r="AE52" t="s">
        <v>20</v>
      </c>
      <c r="AF52" t="s">
        <v>151</v>
      </c>
      <c r="AG52">
        <v>108</v>
      </c>
      <c r="AH52">
        <v>25.698988700000001</v>
      </c>
      <c r="AI52" t="str">
        <f>VLOOKUP(ROUNDDOWN(Table1[[#This Row],[MIN]], -3), example_sol_calc!$A$2:$B$5, 2)</f>
        <v>Low Mins</v>
      </c>
      <c r="AJ52">
        <f>ROUNDDOWN(Table1[[#This Row],[MIN]], -3)</f>
        <v>0</v>
      </c>
    </row>
    <row r="53" spans="1:36" x14ac:dyDescent="0.2">
      <c r="A53" t="s">
        <v>152</v>
      </c>
      <c r="B53">
        <v>41</v>
      </c>
      <c r="C53">
        <v>1173</v>
      </c>
      <c r="D53">
        <v>632</v>
      </c>
      <c r="E53">
        <v>218</v>
      </c>
      <c r="F53">
        <v>543</v>
      </c>
      <c r="G53">
        <v>40.1</v>
      </c>
      <c r="H53">
        <v>76</v>
      </c>
      <c r="I53">
        <v>211</v>
      </c>
      <c r="J53">
        <v>36</v>
      </c>
      <c r="K53">
        <v>120</v>
      </c>
      <c r="L53">
        <v>143</v>
      </c>
      <c r="M53">
        <v>83.9</v>
      </c>
      <c r="N53">
        <v>21</v>
      </c>
      <c r="O53">
        <v>83</v>
      </c>
      <c r="P53">
        <v>104</v>
      </c>
      <c r="Q53">
        <v>272</v>
      </c>
      <c r="R53">
        <v>44</v>
      </c>
      <c r="S53">
        <v>4</v>
      </c>
      <c r="T53">
        <v>90</v>
      </c>
      <c r="U53">
        <v>64</v>
      </c>
      <c r="V53">
        <v>618</v>
      </c>
      <c r="W53">
        <v>3.02</v>
      </c>
      <c r="X53">
        <v>0.49</v>
      </c>
      <c r="Y53">
        <v>26</v>
      </c>
      <c r="Z53" t="s">
        <v>35</v>
      </c>
      <c r="AA53" s="1">
        <v>32774</v>
      </c>
      <c r="AC53">
        <v>5</v>
      </c>
      <c r="AD53">
        <v>182.5</v>
      </c>
      <c r="AE53" t="s">
        <v>37</v>
      </c>
      <c r="AF53" t="s">
        <v>90</v>
      </c>
      <c r="AG53">
        <v>76.5</v>
      </c>
      <c r="AH53">
        <v>22.968662040000002</v>
      </c>
      <c r="AI53" t="str">
        <f>VLOOKUP(ROUNDDOWN(Table1[[#This Row],[MIN]], -3), example_sol_calc!$A$2:$B$5, 2)</f>
        <v>Mod Mins</v>
      </c>
      <c r="AJ53">
        <f>ROUNDDOWN(Table1[[#This Row],[MIN]], -3)</f>
        <v>1000</v>
      </c>
    </row>
    <row r="54" spans="1:36" x14ac:dyDescent="0.2">
      <c r="A54" t="s">
        <v>153</v>
      </c>
      <c r="B54">
        <v>63</v>
      </c>
      <c r="C54">
        <v>2035</v>
      </c>
      <c r="D54">
        <v>1070</v>
      </c>
      <c r="E54">
        <v>375</v>
      </c>
      <c r="F54">
        <v>888</v>
      </c>
      <c r="G54">
        <v>42.2</v>
      </c>
      <c r="H54">
        <v>125</v>
      </c>
      <c r="I54">
        <v>321</v>
      </c>
      <c r="J54">
        <v>38.9</v>
      </c>
      <c r="K54">
        <v>195</v>
      </c>
      <c r="L54">
        <v>223</v>
      </c>
      <c r="M54">
        <v>87.4</v>
      </c>
      <c r="N54">
        <v>28</v>
      </c>
      <c r="O54">
        <v>216</v>
      </c>
      <c r="P54">
        <v>244</v>
      </c>
      <c r="Q54">
        <v>330</v>
      </c>
      <c r="R54">
        <v>90</v>
      </c>
      <c r="S54">
        <v>10</v>
      </c>
      <c r="T54">
        <v>189</v>
      </c>
      <c r="U54">
        <v>114</v>
      </c>
      <c r="V54">
        <v>1014</v>
      </c>
      <c r="W54">
        <v>1.75</v>
      </c>
      <c r="X54">
        <v>0.48</v>
      </c>
      <c r="Y54">
        <v>24</v>
      </c>
      <c r="Z54" t="s">
        <v>35</v>
      </c>
      <c r="AA54" s="1">
        <v>33574</v>
      </c>
      <c r="AB54" t="s">
        <v>110</v>
      </c>
      <c r="AC54">
        <v>3</v>
      </c>
      <c r="AD54">
        <v>187.5</v>
      </c>
      <c r="AE54" t="s">
        <v>56</v>
      </c>
      <c r="AF54" t="s">
        <v>38</v>
      </c>
      <c r="AG54">
        <v>85.05</v>
      </c>
      <c r="AH54">
        <v>24.192</v>
      </c>
      <c r="AI54" t="str">
        <f>VLOOKUP(ROUNDDOWN(Table1[[#This Row],[MIN]], -3), example_sol_calc!$A$2:$B$5, 2)</f>
        <v>High Mins</v>
      </c>
      <c r="AJ54">
        <f>ROUNDDOWN(Table1[[#This Row],[MIN]], -3)</f>
        <v>2000</v>
      </c>
    </row>
    <row r="55" spans="1:36" x14ac:dyDescent="0.2">
      <c r="A55" t="s">
        <v>154</v>
      </c>
      <c r="B55">
        <v>33</v>
      </c>
      <c r="C55">
        <v>271</v>
      </c>
      <c r="D55">
        <v>30</v>
      </c>
      <c r="E55">
        <v>11</v>
      </c>
      <c r="F55">
        <v>54</v>
      </c>
      <c r="G55">
        <v>20.399999999999999</v>
      </c>
      <c r="H55">
        <v>3</v>
      </c>
      <c r="I55">
        <v>27</v>
      </c>
      <c r="J55">
        <v>11.1</v>
      </c>
      <c r="K55">
        <v>5</v>
      </c>
      <c r="L55">
        <v>11</v>
      </c>
      <c r="M55">
        <v>45.5</v>
      </c>
      <c r="N55">
        <v>4</v>
      </c>
      <c r="O55">
        <v>37</v>
      </c>
      <c r="P55">
        <v>41</v>
      </c>
      <c r="Q55">
        <v>12</v>
      </c>
      <c r="R55">
        <v>5</v>
      </c>
      <c r="S55">
        <v>12</v>
      </c>
      <c r="T55">
        <v>11</v>
      </c>
      <c r="U55">
        <v>27</v>
      </c>
      <c r="V55">
        <v>40</v>
      </c>
      <c r="W55">
        <v>1.0900000000000001</v>
      </c>
      <c r="X55">
        <v>0.46</v>
      </c>
      <c r="Y55">
        <v>30</v>
      </c>
      <c r="Z55" t="s">
        <v>35</v>
      </c>
      <c r="AA55" s="1">
        <v>31235</v>
      </c>
      <c r="AB55" t="s">
        <v>132</v>
      </c>
      <c r="AC55">
        <v>6</v>
      </c>
      <c r="AD55">
        <v>195</v>
      </c>
      <c r="AE55" t="s">
        <v>56</v>
      </c>
      <c r="AF55" t="s">
        <v>92</v>
      </c>
      <c r="AG55">
        <v>99</v>
      </c>
      <c r="AH55">
        <v>26.035502959999999</v>
      </c>
      <c r="AI55" t="str">
        <f>VLOOKUP(ROUNDDOWN(Table1[[#This Row],[MIN]], -3), example_sol_calc!$A$2:$B$5, 2)</f>
        <v>Low Mins</v>
      </c>
      <c r="AJ55">
        <f>ROUNDDOWN(Table1[[#This Row],[MIN]], -3)</f>
        <v>0</v>
      </c>
    </row>
    <row r="56" spans="1:36" x14ac:dyDescent="0.2">
      <c r="A56" t="s">
        <v>155</v>
      </c>
      <c r="B56">
        <v>22</v>
      </c>
      <c r="C56">
        <v>119</v>
      </c>
      <c r="D56">
        <v>35</v>
      </c>
      <c r="E56">
        <v>14</v>
      </c>
      <c r="F56">
        <v>30</v>
      </c>
      <c r="G56">
        <v>46.7</v>
      </c>
      <c r="H56">
        <v>0</v>
      </c>
      <c r="I56">
        <v>0</v>
      </c>
      <c r="J56">
        <v>0</v>
      </c>
      <c r="K56">
        <v>7</v>
      </c>
      <c r="L56">
        <v>13</v>
      </c>
      <c r="M56">
        <v>53.8</v>
      </c>
      <c r="N56">
        <v>6</v>
      </c>
      <c r="O56">
        <v>23</v>
      </c>
      <c r="P56">
        <v>29</v>
      </c>
      <c r="Q56">
        <v>2</v>
      </c>
      <c r="R56">
        <v>2</v>
      </c>
      <c r="S56">
        <v>10</v>
      </c>
      <c r="T56">
        <v>10</v>
      </c>
      <c r="U56">
        <v>17</v>
      </c>
      <c r="V56">
        <v>46</v>
      </c>
      <c r="W56">
        <v>0.2</v>
      </c>
      <c r="X56">
        <v>0.2</v>
      </c>
      <c r="Y56">
        <v>36</v>
      </c>
      <c r="Z56" t="s">
        <v>35</v>
      </c>
      <c r="AA56" s="1">
        <v>29186</v>
      </c>
      <c r="AB56" t="s">
        <v>156</v>
      </c>
      <c r="AC56">
        <v>12</v>
      </c>
      <c r="AD56">
        <v>210</v>
      </c>
      <c r="AE56" t="s">
        <v>52</v>
      </c>
      <c r="AF56" t="s">
        <v>63</v>
      </c>
      <c r="AG56">
        <v>120.6</v>
      </c>
      <c r="AH56">
        <v>27.346938779999999</v>
      </c>
      <c r="AI56" t="str">
        <f>VLOOKUP(ROUNDDOWN(Table1[[#This Row],[MIN]], -3), example_sol_calc!$A$2:$B$5, 2)</f>
        <v>Low Mins</v>
      </c>
      <c r="AJ56">
        <f>ROUNDDOWN(Table1[[#This Row],[MIN]], -3)</f>
        <v>0</v>
      </c>
    </row>
    <row r="57" spans="1:36" x14ac:dyDescent="0.2">
      <c r="A57" t="s">
        <v>157</v>
      </c>
      <c r="B57">
        <v>72</v>
      </c>
      <c r="C57">
        <v>1330</v>
      </c>
      <c r="D57">
        <v>480</v>
      </c>
      <c r="E57">
        <v>176</v>
      </c>
      <c r="F57">
        <v>452</v>
      </c>
      <c r="G57">
        <v>38.9</v>
      </c>
      <c r="H57">
        <v>62</v>
      </c>
      <c r="I57">
        <v>193</v>
      </c>
      <c r="J57">
        <v>32.1</v>
      </c>
      <c r="K57">
        <v>66</v>
      </c>
      <c r="L57">
        <v>74</v>
      </c>
      <c r="M57">
        <v>89.2</v>
      </c>
      <c r="N57">
        <v>13</v>
      </c>
      <c r="O57">
        <v>96</v>
      </c>
      <c r="P57">
        <v>109</v>
      </c>
      <c r="Q57">
        <v>162</v>
      </c>
      <c r="R57">
        <v>33</v>
      </c>
      <c r="S57">
        <v>6</v>
      </c>
      <c r="T57">
        <v>57</v>
      </c>
      <c r="U57">
        <v>75</v>
      </c>
      <c r="V57">
        <v>449</v>
      </c>
      <c r="W57">
        <v>2.84</v>
      </c>
      <c r="X57">
        <v>0.57999999999999996</v>
      </c>
      <c r="Y57">
        <v>30</v>
      </c>
      <c r="Z57" t="s">
        <v>35</v>
      </c>
      <c r="AA57" s="1">
        <v>31384</v>
      </c>
      <c r="AB57" t="s">
        <v>158</v>
      </c>
      <c r="AC57">
        <v>2</v>
      </c>
      <c r="AD57">
        <v>182.5</v>
      </c>
      <c r="AE57" t="s">
        <v>37</v>
      </c>
      <c r="AF57" t="s">
        <v>54</v>
      </c>
      <c r="AG57">
        <v>77.849999999999994</v>
      </c>
      <c r="AH57">
        <v>23.373991369999999</v>
      </c>
      <c r="AI57" t="str">
        <f>VLOOKUP(ROUNDDOWN(Table1[[#This Row],[MIN]], -3), example_sol_calc!$A$2:$B$5, 2)</f>
        <v>Mod Mins</v>
      </c>
      <c r="AJ57">
        <f>ROUNDDOWN(Table1[[#This Row],[MIN]], -3)</f>
        <v>1000</v>
      </c>
    </row>
    <row r="58" spans="1:36" x14ac:dyDescent="0.2">
      <c r="A58" t="s">
        <v>159</v>
      </c>
      <c r="B58">
        <v>72</v>
      </c>
      <c r="C58">
        <v>2100</v>
      </c>
      <c r="D58">
        <v>1236</v>
      </c>
      <c r="E58">
        <v>506</v>
      </c>
      <c r="F58">
        <v>987</v>
      </c>
      <c r="G58">
        <v>51.3</v>
      </c>
      <c r="H58">
        <v>1</v>
      </c>
      <c r="I58">
        <v>10</v>
      </c>
      <c r="J58">
        <v>10</v>
      </c>
      <c r="K58">
        <v>223</v>
      </c>
      <c r="L58">
        <v>274</v>
      </c>
      <c r="M58">
        <v>81.400000000000006</v>
      </c>
      <c r="N58">
        <v>214</v>
      </c>
      <c r="O58">
        <v>321</v>
      </c>
      <c r="P58">
        <v>535</v>
      </c>
      <c r="Q58">
        <v>50</v>
      </c>
      <c r="R58">
        <v>43</v>
      </c>
      <c r="S58">
        <v>126</v>
      </c>
      <c r="T58">
        <v>104</v>
      </c>
      <c r="U58">
        <v>206</v>
      </c>
      <c r="V58">
        <v>1354</v>
      </c>
      <c r="W58">
        <v>0.48</v>
      </c>
      <c r="X58">
        <v>0.41</v>
      </c>
      <c r="Y58">
        <v>27</v>
      </c>
      <c r="Z58" t="s">
        <v>35</v>
      </c>
      <c r="AA58" s="1">
        <v>32234</v>
      </c>
      <c r="AB58" t="s">
        <v>160</v>
      </c>
      <c r="AC58">
        <v>6</v>
      </c>
      <c r="AD58">
        <v>210</v>
      </c>
      <c r="AE58" t="s">
        <v>52</v>
      </c>
      <c r="AF58" t="s">
        <v>57</v>
      </c>
      <c r="AG58">
        <v>123.75</v>
      </c>
      <c r="AH58">
        <v>28.061224490000001</v>
      </c>
      <c r="AI58" t="str">
        <f>VLOOKUP(ROUNDDOWN(Table1[[#This Row],[MIN]], -3), example_sol_calc!$A$2:$B$5, 2)</f>
        <v>High Mins</v>
      </c>
      <c r="AJ58">
        <f>ROUNDDOWN(Table1[[#This Row],[MIN]], -3)</f>
        <v>2000</v>
      </c>
    </row>
    <row r="59" spans="1:36" x14ac:dyDescent="0.2">
      <c r="A59" t="s">
        <v>161</v>
      </c>
      <c r="B59">
        <v>8</v>
      </c>
      <c r="C59">
        <v>23</v>
      </c>
      <c r="D59">
        <v>10</v>
      </c>
      <c r="E59">
        <v>4</v>
      </c>
      <c r="F59">
        <v>12</v>
      </c>
      <c r="G59">
        <v>33.299999999999997</v>
      </c>
      <c r="H59">
        <v>2</v>
      </c>
      <c r="I59">
        <v>3</v>
      </c>
      <c r="J59">
        <v>66.7</v>
      </c>
      <c r="K59">
        <v>0</v>
      </c>
      <c r="L59">
        <v>0</v>
      </c>
      <c r="M59">
        <v>0</v>
      </c>
      <c r="N59">
        <v>1</v>
      </c>
      <c r="O59">
        <v>1</v>
      </c>
      <c r="P59">
        <v>2</v>
      </c>
      <c r="Q59">
        <v>0</v>
      </c>
      <c r="R59">
        <v>0</v>
      </c>
      <c r="S59">
        <v>1</v>
      </c>
      <c r="T59">
        <v>4</v>
      </c>
      <c r="U59">
        <v>3</v>
      </c>
      <c r="V59">
        <v>1</v>
      </c>
      <c r="W59">
        <v>0</v>
      </c>
      <c r="X59">
        <v>0</v>
      </c>
      <c r="Y59">
        <v>20</v>
      </c>
      <c r="Z59" t="s">
        <v>162</v>
      </c>
      <c r="AA59" s="1">
        <v>34963</v>
      </c>
      <c r="AC59" t="s">
        <v>44</v>
      </c>
      <c r="AD59">
        <v>202.5</v>
      </c>
      <c r="AE59" t="s">
        <v>75</v>
      </c>
      <c r="AF59" t="s">
        <v>84</v>
      </c>
      <c r="AG59">
        <v>98.1</v>
      </c>
      <c r="AH59">
        <v>23.923182440000001</v>
      </c>
      <c r="AI59" t="str">
        <f>VLOOKUP(ROUNDDOWN(Table1[[#This Row],[MIN]], -3), example_sol_calc!$A$2:$B$5, 2)</f>
        <v>Low Mins</v>
      </c>
      <c r="AJ59">
        <f>ROUNDDOWN(Table1[[#This Row],[MIN]], -3)</f>
        <v>0</v>
      </c>
    </row>
    <row r="60" spans="1:36" x14ac:dyDescent="0.2">
      <c r="A60" t="s">
        <v>163</v>
      </c>
      <c r="B60">
        <v>15</v>
      </c>
      <c r="C60">
        <v>159</v>
      </c>
      <c r="D60">
        <v>80</v>
      </c>
      <c r="E60">
        <v>29</v>
      </c>
      <c r="F60">
        <v>69</v>
      </c>
      <c r="G60">
        <v>42</v>
      </c>
      <c r="H60">
        <v>7</v>
      </c>
      <c r="I60">
        <v>20</v>
      </c>
      <c r="J60">
        <v>35</v>
      </c>
      <c r="K60">
        <v>15</v>
      </c>
      <c r="L60">
        <v>18</v>
      </c>
      <c r="M60">
        <v>83.3</v>
      </c>
      <c r="N60">
        <v>3</v>
      </c>
      <c r="O60">
        <v>15</v>
      </c>
      <c r="P60">
        <v>18</v>
      </c>
      <c r="Q60">
        <v>15</v>
      </c>
      <c r="R60">
        <v>4</v>
      </c>
      <c r="S60">
        <v>0</v>
      </c>
      <c r="T60">
        <v>12</v>
      </c>
      <c r="U60">
        <v>6</v>
      </c>
      <c r="V60">
        <v>62</v>
      </c>
      <c r="W60">
        <v>1.25</v>
      </c>
      <c r="X60">
        <v>0.33</v>
      </c>
      <c r="Y60">
        <v>23</v>
      </c>
      <c r="Z60" t="s">
        <v>35</v>
      </c>
      <c r="AA60" s="1">
        <v>33827</v>
      </c>
      <c r="AB60" t="s">
        <v>164</v>
      </c>
      <c r="AC60" t="s">
        <v>44</v>
      </c>
      <c r="AD60">
        <v>182.5</v>
      </c>
      <c r="AE60" t="s">
        <v>37</v>
      </c>
      <c r="AF60" t="s">
        <v>60</v>
      </c>
      <c r="AG60">
        <v>74.25</v>
      </c>
      <c r="AH60">
        <v>22.29311315</v>
      </c>
      <c r="AI60" t="str">
        <f>VLOOKUP(ROUNDDOWN(Table1[[#This Row],[MIN]], -3), example_sol_calc!$A$2:$B$5, 2)</f>
        <v>Low Mins</v>
      </c>
      <c r="AJ60">
        <f>ROUNDDOWN(Table1[[#This Row],[MIN]], -3)</f>
        <v>0</v>
      </c>
    </row>
    <row r="61" spans="1:36" x14ac:dyDescent="0.2">
      <c r="A61" t="s">
        <v>165</v>
      </c>
      <c r="B61">
        <v>57</v>
      </c>
      <c r="C61">
        <v>1422</v>
      </c>
      <c r="D61">
        <v>570</v>
      </c>
      <c r="E61">
        <v>181</v>
      </c>
      <c r="F61">
        <v>417</v>
      </c>
      <c r="G61">
        <v>43.4</v>
      </c>
      <c r="H61">
        <v>70</v>
      </c>
      <c r="I61">
        <v>175</v>
      </c>
      <c r="J61">
        <v>40</v>
      </c>
      <c r="K61">
        <v>138</v>
      </c>
      <c r="L61">
        <v>167</v>
      </c>
      <c r="M61">
        <v>82.6</v>
      </c>
      <c r="N61">
        <v>18</v>
      </c>
      <c r="O61">
        <v>145</v>
      </c>
      <c r="P61">
        <v>163</v>
      </c>
      <c r="Q61">
        <v>208</v>
      </c>
      <c r="R61">
        <v>57</v>
      </c>
      <c r="S61">
        <v>9</v>
      </c>
      <c r="T61">
        <v>100</v>
      </c>
      <c r="U61">
        <v>107</v>
      </c>
      <c r="V61">
        <v>642</v>
      </c>
      <c r="W61">
        <v>2.08</v>
      </c>
      <c r="X61">
        <v>0.56999999999999995</v>
      </c>
      <c r="Y61">
        <v>31</v>
      </c>
      <c r="Z61" t="s">
        <v>35</v>
      </c>
      <c r="AA61" s="1">
        <v>30789</v>
      </c>
      <c r="AB61" t="s">
        <v>166</v>
      </c>
      <c r="AC61">
        <v>7</v>
      </c>
      <c r="AD61">
        <v>185</v>
      </c>
      <c r="AE61" t="s">
        <v>37</v>
      </c>
      <c r="AF61" t="s">
        <v>167</v>
      </c>
      <c r="AG61">
        <v>78.75</v>
      </c>
      <c r="AH61">
        <v>23.009495980000001</v>
      </c>
      <c r="AI61" t="str">
        <f>VLOOKUP(ROUNDDOWN(Table1[[#This Row],[MIN]], -3), example_sol_calc!$A$2:$B$5, 2)</f>
        <v>Mod Mins</v>
      </c>
      <c r="AJ61">
        <f>ROUNDDOWN(Table1[[#This Row],[MIN]], -3)</f>
        <v>1000</v>
      </c>
    </row>
    <row r="62" spans="1:36" x14ac:dyDescent="0.2">
      <c r="A62" t="s">
        <v>168</v>
      </c>
      <c r="B62">
        <v>18</v>
      </c>
      <c r="C62">
        <v>64</v>
      </c>
      <c r="D62">
        <v>10</v>
      </c>
      <c r="E62">
        <v>3</v>
      </c>
      <c r="F62">
        <v>14</v>
      </c>
      <c r="G62">
        <v>21.4</v>
      </c>
      <c r="H62">
        <v>0</v>
      </c>
      <c r="I62">
        <v>0</v>
      </c>
      <c r="J62">
        <v>0</v>
      </c>
      <c r="K62">
        <v>4</v>
      </c>
      <c r="L62">
        <v>5</v>
      </c>
      <c r="M62">
        <v>80</v>
      </c>
      <c r="N62">
        <v>6</v>
      </c>
      <c r="O62">
        <v>2</v>
      </c>
      <c r="P62">
        <v>8</v>
      </c>
      <c r="Q62">
        <v>1</v>
      </c>
      <c r="R62">
        <v>2</v>
      </c>
      <c r="S62">
        <v>1</v>
      </c>
      <c r="T62">
        <v>3</v>
      </c>
      <c r="U62">
        <v>8</v>
      </c>
      <c r="V62">
        <v>7</v>
      </c>
      <c r="W62">
        <v>0.33</v>
      </c>
      <c r="X62">
        <v>0.67</v>
      </c>
      <c r="Y62">
        <v>25</v>
      </c>
      <c r="Z62" t="s">
        <v>102</v>
      </c>
      <c r="AA62" s="1">
        <v>33214</v>
      </c>
      <c r="AB62" t="s">
        <v>62</v>
      </c>
      <c r="AC62" t="s">
        <v>44</v>
      </c>
      <c r="AD62">
        <v>202.5</v>
      </c>
      <c r="AE62" t="s">
        <v>20</v>
      </c>
      <c r="AF62" t="s">
        <v>41</v>
      </c>
      <c r="AG62">
        <v>112.5</v>
      </c>
      <c r="AH62">
        <v>27.434842249999999</v>
      </c>
      <c r="AI62" t="str">
        <f>VLOOKUP(ROUNDDOWN(Table1[[#This Row],[MIN]], -3), example_sol_calc!$A$2:$B$5, 2)</f>
        <v>Low Mins</v>
      </c>
      <c r="AJ62">
        <f>ROUNDDOWN(Table1[[#This Row],[MIN]], -3)</f>
        <v>0</v>
      </c>
    </row>
    <row r="63" spans="1:36" x14ac:dyDescent="0.2">
      <c r="A63" t="s">
        <v>169</v>
      </c>
      <c r="B63">
        <v>70</v>
      </c>
      <c r="C63">
        <v>1192</v>
      </c>
      <c r="D63">
        <v>503</v>
      </c>
      <c r="E63">
        <v>190</v>
      </c>
      <c r="F63">
        <v>369</v>
      </c>
      <c r="G63">
        <v>51.5</v>
      </c>
      <c r="H63">
        <v>0</v>
      </c>
      <c r="I63">
        <v>0</v>
      </c>
      <c r="J63">
        <v>0</v>
      </c>
      <c r="K63">
        <v>123</v>
      </c>
      <c r="L63">
        <v>150</v>
      </c>
      <c r="M63">
        <v>82</v>
      </c>
      <c r="N63">
        <v>99</v>
      </c>
      <c r="O63">
        <v>169</v>
      </c>
      <c r="P63">
        <v>268</v>
      </c>
      <c r="Q63">
        <v>26</v>
      </c>
      <c r="R63">
        <v>15</v>
      </c>
      <c r="S63">
        <v>17</v>
      </c>
      <c r="T63">
        <v>54</v>
      </c>
      <c r="U63">
        <v>132</v>
      </c>
      <c r="V63">
        <v>569</v>
      </c>
      <c r="W63">
        <v>0.48</v>
      </c>
      <c r="X63">
        <v>0.28000000000000003</v>
      </c>
      <c r="Y63">
        <v>32</v>
      </c>
      <c r="Z63" t="s">
        <v>35</v>
      </c>
      <c r="AA63" s="1">
        <v>30578</v>
      </c>
      <c r="AB63" t="s">
        <v>170</v>
      </c>
      <c r="AC63">
        <v>7</v>
      </c>
      <c r="AD63">
        <v>202.5</v>
      </c>
      <c r="AE63" t="s">
        <v>20</v>
      </c>
      <c r="AF63" t="s">
        <v>133</v>
      </c>
      <c r="AG63">
        <v>111.6</v>
      </c>
      <c r="AH63">
        <v>27.21536351</v>
      </c>
      <c r="AI63" t="str">
        <f>VLOOKUP(ROUNDDOWN(Table1[[#This Row],[MIN]], -3), example_sol_calc!$A$2:$B$5, 2)</f>
        <v>Mod Mins</v>
      </c>
      <c r="AJ63">
        <f>ROUNDDOWN(Table1[[#This Row],[MIN]], -3)</f>
        <v>1000</v>
      </c>
    </row>
    <row r="64" spans="1:36" x14ac:dyDescent="0.2">
      <c r="A64" t="s">
        <v>171</v>
      </c>
      <c r="B64">
        <v>71</v>
      </c>
      <c r="C64">
        <v>1692</v>
      </c>
      <c r="D64">
        <v>836</v>
      </c>
      <c r="E64">
        <v>371</v>
      </c>
      <c r="F64">
        <v>743</v>
      </c>
      <c r="G64">
        <v>49.9</v>
      </c>
      <c r="H64">
        <v>0</v>
      </c>
      <c r="I64">
        <v>0</v>
      </c>
      <c r="J64">
        <v>0</v>
      </c>
      <c r="K64">
        <v>94</v>
      </c>
      <c r="L64">
        <v>150</v>
      </c>
      <c r="M64">
        <v>62.7</v>
      </c>
      <c r="N64">
        <v>111</v>
      </c>
      <c r="O64">
        <v>371</v>
      </c>
      <c r="P64">
        <v>482</v>
      </c>
      <c r="Q64">
        <v>95</v>
      </c>
      <c r="R64">
        <v>41</v>
      </c>
      <c r="S64">
        <v>12</v>
      </c>
      <c r="T64">
        <v>92</v>
      </c>
      <c r="U64">
        <v>184</v>
      </c>
      <c r="V64">
        <v>946</v>
      </c>
      <c r="W64">
        <v>1.03</v>
      </c>
      <c r="X64">
        <v>0.45</v>
      </c>
      <c r="Y64">
        <v>34</v>
      </c>
      <c r="Z64" t="s">
        <v>172</v>
      </c>
      <c r="AA64" s="1">
        <v>29910</v>
      </c>
      <c r="AB64" t="s">
        <v>87</v>
      </c>
      <c r="AC64">
        <v>12</v>
      </c>
      <c r="AD64">
        <v>202.5</v>
      </c>
      <c r="AE64" t="s">
        <v>20</v>
      </c>
      <c r="AF64" t="s">
        <v>173</v>
      </c>
      <c r="AG64">
        <v>116.1</v>
      </c>
      <c r="AH64">
        <v>28.3127572</v>
      </c>
      <c r="AI64" t="str">
        <f>VLOOKUP(ROUNDDOWN(Table1[[#This Row],[MIN]], -3), example_sol_calc!$A$2:$B$5, 2)</f>
        <v>Mod Mins</v>
      </c>
      <c r="AJ64">
        <f>ROUNDDOWN(Table1[[#This Row],[MIN]], -3)</f>
        <v>1000</v>
      </c>
    </row>
    <row r="65" spans="1:36" x14ac:dyDescent="0.2">
      <c r="A65" t="s">
        <v>174</v>
      </c>
      <c r="B65">
        <v>40</v>
      </c>
      <c r="C65">
        <v>1428</v>
      </c>
      <c r="D65">
        <v>966</v>
      </c>
      <c r="E65">
        <v>358</v>
      </c>
      <c r="F65">
        <v>806</v>
      </c>
      <c r="G65">
        <v>44.4</v>
      </c>
      <c r="H65">
        <v>61</v>
      </c>
      <c r="I65">
        <v>179</v>
      </c>
      <c r="J65">
        <v>34.1</v>
      </c>
      <c r="K65">
        <v>189</v>
      </c>
      <c r="L65">
        <v>237</v>
      </c>
      <c r="M65">
        <v>79.7</v>
      </c>
      <c r="N65">
        <v>72</v>
      </c>
      <c r="O65">
        <v>192</v>
      </c>
      <c r="P65">
        <v>264</v>
      </c>
      <c r="Q65">
        <v>122</v>
      </c>
      <c r="R65">
        <v>40</v>
      </c>
      <c r="S65">
        <v>17</v>
      </c>
      <c r="T65">
        <v>89</v>
      </c>
      <c r="U65">
        <v>87</v>
      </c>
      <c r="V65">
        <v>824</v>
      </c>
      <c r="W65">
        <v>1.37</v>
      </c>
      <c r="X65">
        <v>0.45</v>
      </c>
      <c r="Y65">
        <v>31</v>
      </c>
      <c r="Z65" t="s">
        <v>35</v>
      </c>
      <c r="AA65" s="1">
        <v>30831</v>
      </c>
      <c r="AB65" t="s">
        <v>116</v>
      </c>
      <c r="AC65">
        <v>11</v>
      </c>
      <c r="AD65">
        <v>200</v>
      </c>
      <c r="AE65" t="s">
        <v>75</v>
      </c>
      <c r="AF65" t="s">
        <v>69</v>
      </c>
      <c r="AG65">
        <v>108</v>
      </c>
      <c r="AH65">
        <v>27</v>
      </c>
      <c r="AI65" t="str">
        <f>VLOOKUP(ROUNDDOWN(Table1[[#This Row],[MIN]], -3), example_sol_calc!$A$2:$B$5, 2)</f>
        <v>Mod Mins</v>
      </c>
      <c r="AJ65">
        <f>ROUNDDOWN(Table1[[#This Row],[MIN]], -3)</f>
        <v>1000</v>
      </c>
    </row>
    <row r="66" spans="1:36" x14ac:dyDescent="0.2">
      <c r="A66" t="s">
        <v>175</v>
      </c>
      <c r="B66">
        <v>78</v>
      </c>
      <c r="C66">
        <v>1623</v>
      </c>
      <c r="D66">
        <v>460</v>
      </c>
      <c r="E66">
        <v>161</v>
      </c>
      <c r="F66">
        <v>396</v>
      </c>
      <c r="G66">
        <v>40.700000000000003</v>
      </c>
      <c r="H66">
        <v>83</v>
      </c>
      <c r="I66">
        <v>219</v>
      </c>
      <c r="J66">
        <v>37.9</v>
      </c>
      <c r="K66">
        <v>55</v>
      </c>
      <c r="L66">
        <v>61</v>
      </c>
      <c r="M66">
        <v>90.2</v>
      </c>
      <c r="N66">
        <v>21</v>
      </c>
      <c r="O66">
        <v>175</v>
      </c>
      <c r="P66">
        <v>196</v>
      </c>
      <c r="Q66">
        <v>79</v>
      </c>
      <c r="R66">
        <v>43</v>
      </c>
      <c r="S66">
        <v>4</v>
      </c>
      <c r="T66">
        <v>49</v>
      </c>
      <c r="U66">
        <v>120</v>
      </c>
      <c r="V66">
        <v>492</v>
      </c>
      <c r="W66">
        <v>1.61</v>
      </c>
      <c r="X66">
        <v>0.88</v>
      </c>
      <c r="Y66">
        <v>35</v>
      </c>
      <c r="Z66" t="s">
        <v>35</v>
      </c>
      <c r="AA66" s="1">
        <v>29293</v>
      </c>
      <c r="AB66" t="s">
        <v>36</v>
      </c>
      <c r="AC66">
        <v>12</v>
      </c>
      <c r="AD66">
        <v>197.5</v>
      </c>
      <c r="AE66" t="s">
        <v>75</v>
      </c>
      <c r="AF66" t="s">
        <v>90</v>
      </c>
      <c r="AG66">
        <v>102.6</v>
      </c>
      <c r="AH66">
        <v>26.303477010000002</v>
      </c>
      <c r="AI66" t="str">
        <f>VLOOKUP(ROUNDDOWN(Table1[[#This Row],[MIN]], -3), example_sol_calc!$A$2:$B$5, 2)</f>
        <v>Mod Mins</v>
      </c>
      <c r="AJ66">
        <f>ROUNDDOWN(Table1[[#This Row],[MIN]], -3)</f>
        <v>1000</v>
      </c>
    </row>
    <row r="67" spans="1:36" x14ac:dyDescent="0.2">
      <c r="A67" t="s">
        <v>176</v>
      </c>
      <c r="B67">
        <v>23</v>
      </c>
      <c r="C67">
        <v>198</v>
      </c>
      <c r="D67">
        <v>36</v>
      </c>
      <c r="E67">
        <v>15</v>
      </c>
      <c r="F67">
        <v>53</v>
      </c>
      <c r="G67">
        <v>28.3</v>
      </c>
      <c r="H67">
        <v>6</v>
      </c>
      <c r="I67">
        <v>33</v>
      </c>
      <c r="J67">
        <v>18.2</v>
      </c>
      <c r="K67">
        <v>0</v>
      </c>
      <c r="L67">
        <v>0</v>
      </c>
      <c r="M67">
        <v>0</v>
      </c>
      <c r="N67">
        <v>0</v>
      </c>
      <c r="O67">
        <v>20</v>
      </c>
      <c r="P67">
        <v>20</v>
      </c>
      <c r="Q67">
        <v>11</v>
      </c>
      <c r="R67">
        <v>3</v>
      </c>
      <c r="S67">
        <v>1</v>
      </c>
      <c r="T67">
        <v>5</v>
      </c>
      <c r="U67">
        <v>20</v>
      </c>
      <c r="V67">
        <v>28</v>
      </c>
      <c r="W67">
        <v>2.2000000000000002</v>
      </c>
      <c r="X67">
        <v>0.6</v>
      </c>
      <c r="Y67">
        <v>31</v>
      </c>
      <c r="Z67" t="s">
        <v>35</v>
      </c>
      <c r="AA67" s="1">
        <v>31006</v>
      </c>
      <c r="AB67" t="s">
        <v>177</v>
      </c>
      <c r="AC67">
        <v>6</v>
      </c>
      <c r="AD67">
        <v>197.5</v>
      </c>
      <c r="AE67" t="s">
        <v>75</v>
      </c>
      <c r="AF67" t="s">
        <v>90</v>
      </c>
      <c r="AG67">
        <v>99</v>
      </c>
      <c r="AH67">
        <v>25.38054799</v>
      </c>
      <c r="AI67" t="str">
        <f>VLOOKUP(ROUNDDOWN(Table1[[#This Row],[MIN]], -3), example_sol_calc!$A$2:$B$5, 2)</f>
        <v>Low Mins</v>
      </c>
      <c r="AJ67">
        <f>ROUNDDOWN(Table1[[#This Row],[MIN]], -3)</f>
        <v>0</v>
      </c>
    </row>
    <row r="68" spans="1:36" x14ac:dyDescent="0.2">
      <c r="A68" t="s">
        <v>178</v>
      </c>
      <c r="B68">
        <v>66</v>
      </c>
      <c r="C68">
        <v>2186</v>
      </c>
      <c r="D68">
        <v>1037</v>
      </c>
      <c r="E68">
        <v>383</v>
      </c>
      <c r="F68">
        <v>829</v>
      </c>
      <c r="G68">
        <v>46.2</v>
      </c>
      <c r="H68">
        <v>132</v>
      </c>
      <c r="I68">
        <v>347</v>
      </c>
      <c r="J68">
        <v>38</v>
      </c>
      <c r="K68">
        <v>139</v>
      </c>
      <c r="L68">
        <v>193</v>
      </c>
      <c r="M68">
        <v>72</v>
      </c>
      <c r="N68">
        <v>64</v>
      </c>
      <c r="O68">
        <v>259</v>
      </c>
      <c r="P68">
        <v>323</v>
      </c>
      <c r="Q68">
        <v>161</v>
      </c>
      <c r="R68">
        <v>69</v>
      </c>
      <c r="S68">
        <v>19</v>
      </c>
      <c r="T68">
        <v>96</v>
      </c>
      <c r="U68">
        <v>140</v>
      </c>
      <c r="V68">
        <v>1013</v>
      </c>
      <c r="W68">
        <v>1.68</v>
      </c>
      <c r="X68">
        <v>0.72</v>
      </c>
      <c r="Y68">
        <v>27</v>
      </c>
      <c r="Z68" t="s">
        <v>35</v>
      </c>
      <c r="AA68" s="1">
        <v>32441</v>
      </c>
      <c r="AB68" t="s">
        <v>51</v>
      </c>
      <c r="AC68">
        <v>3</v>
      </c>
      <c r="AD68">
        <v>205</v>
      </c>
      <c r="AE68" t="s">
        <v>75</v>
      </c>
      <c r="AF68" t="s">
        <v>76</v>
      </c>
      <c r="AG68">
        <v>103.5</v>
      </c>
      <c r="AH68">
        <v>24.628197499999999</v>
      </c>
      <c r="AI68" t="str">
        <f>VLOOKUP(ROUNDDOWN(Table1[[#This Row],[MIN]], -3), example_sol_calc!$A$2:$B$5, 2)</f>
        <v>High Mins</v>
      </c>
      <c r="AJ68">
        <f>ROUNDDOWN(Table1[[#This Row],[MIN]], -3)</f>
        <v>2000</v>
      </c>
    </row>
    <row r="69" spans="1:36" x14ac:dyDescent="0.2">
      <c r="A69" t="s">
        <v>179</v>
      </c>
      <c r="B69">
        <v>75</v>
      </c>
      <c r="C69">
        <v>1870</v>
      </c>
      <c r="D69">
        <v>549</v>
      </c>
      <c r="E69">
        <v>191</v>
      </c>
      <c r="F69">
        <v>487</v>
      </c>
      <c r="G69">
        <v>39.200000000000003</v>
      </c>
      <c r="H69">
        <v>136</v>
      </c>
      <c r="I69">
        <v>346</v>
      </c>
      <c r="J69">
        <v>39.299999999999997</v>
      </c>
      <c r="K69">
        <v>31</v>
      </c>
      <c r="L69">
        <v>35</v>
      </c>
      <c r="M69">
        <v>88.6</v>
      </c>
      <c r="N69">
        <v>27</v>
      </c>
      <c r="O69">
        <v>266</v>
      </c>
      <c r="P69">
        <v>293</v>
      </c>
      <c r="Q69">
        <v>94</v>
      </c>
      <c r="R69">
        <v>47</v>
      </c>
      <c r="S69">
        <v>39</v>
      </c>
      <c r="T69">
        <v>78</v>
      </c>
      <c r="U69">
        <v>191</v>
      </c>
      <c r="V69">
        <v>644</v>
      </c>
      <c r="W69">
        <v>1.21</v>
      </c>
      <c r="X69">
        <v>0.6</v>
      </c>
      <c r="Y69">
        <v>32</v>
      </c>
      <c r="Z69" t="s">
        <v>35</v>
      </c>
      <c r="AA69" s="1">
        <v>30453</v>
      </c>
      <c r="AB69" t="s">
        <v>43</v>
      </c>
      <c r="AC69">
        <v>8</v>
      </c>
      <c r="AD69">
        <v>207.5</v>
      </c>
      <c r="AE69" t="s">
        <v>20</v>
      </c>
      <c r="AF69" t="s">
        <v>45</v>
      </c>
      <c r="AG69">
        <v>114.75</v>
      </c>
      <c r="AH69">
        <v>26.65118305</v>
      </c>
      <c r="AI69" t="str">
        <f>VLOOKUP(ROUNDDOWN(Table1[[#This Row],[MIN]], -3), example_sol_calc!$A$2:$B$5, 2)</f>
        <v>Mod Mins</v>
      </c>
      <c r="AJ69">
        <f>ROUNDDOWN(Table1[[#This Row],[MIN]], -3)</f>
        <v>1000</v>
      </c>
    </row>
    <row r="70" spans="1:36" x14ac:dyDescent="0.2">
      <c r="A70" t="s">
        <v>180</v>
      </c>
      <c r="B70">
        <v>64</v>
      </c>
      <c r="C70">
        <v>678</v>
      </c>
      <c r="D70">
        <v>403</v>
      </c>
      <c r="E70">
        <v>150</v>
      </c>
      <c r="F70">
        <v>362</v>
      </c>
      <c r="G70">
        <v>41.4</v>
      </c>
      <c r="H70">
        <v>83</v>
      </c>
      <c r="I70">
        <v>221</v>
      </c>
      <c r="J70">
        <v>37.6</v>
      </c>
      <c r="K70">
        <v>20</v>
      </c>
      <c r="L70">
        <v>35</v>
      </c>
      <c r="M70">
        <v>57.1</v>
      </c>
      <c r="N70">
        <v>30</v>
      </c>
      <c r="O70">
        <v>119</v>
      </c>
      <c r="P70">
        <v>149</v>
      </c>
      <c r="Q70">
        <v>19</v>
      </c>
      <c r="R70">
        <v>15</v>
      </c>
      <c r="S70">
        <v>22</v>
      </c>
      <c r="T70">
        <v>28</v>
      </c>
      <c r="U70">
        <v>64</v>
      </c>
      <c r="V70">
        <v>353</v>
      </c>
      <c r="W70">
        <v>0.68</v>
      </c>
      <c r="X70">
        <v>0.54</v>
      </c>
      <c r="AI70" t="str">
        <f>VLOOKUP(ROUNDDOWN(Table1[[#This Row],[MIN]], -3), example_sol_calc!$A$2:$B$5, 2)</f>
        <v>Low Mins</v>
      </c>
      <c r="AJ70">
        <f>ROUNDDOWN(Table1[[#This Row],[MIN]], -3)</f>
        <v>0</v>
      </c>
    </row>
    <row r="71" spans="1:36" x14ac:dyDescent="0.2">
      <c r="A71" t="s">
        <v>181</v>
      </c>
      <c r="B71">
        <v>67</v>
      </c>
      <c r="C71">
        <v>1286</v>
      </c>
      <c r="D71">
        <v>457</v>
      </c>
      <c r="E71">
        <v>169</v>
      </c>
      <c r="F71">
        <v>390</v>
      </c>
      <c r="G71">
        <v>43.3</v>
      </c>
      <c r="H71">
        <v>52</v>
      </c>
      <c r="I71">
        <v>143</v>
      </c>
      <c r="J71">
        <v>36.4</v>
      </c>
      <c r="K71">
        <v>67</v>
      </c>
      <c r="L71">
        <v>81</v>
      </c>
      <c r="M71">
        <v>82.7</v>
      </c>
      <c r="N71">
        <v>33</v>
      </c>
      <c r="O71">
        <v>165</v>
      </c>
      <c r="P71">
        <v>198</v>
      </c>
      <c r="Q71">
        <v>64</v>
      </c>
      <c r="R71">
        <v>44</v>
      </c>
      <c r="S71">
        <v>10</v>
      </c>
      <c r="T71">
        <v>49</v>
      </c>
      <c r="U71">
        <v>72</v>
      </c>
      <c r="V71">
        <v>489</v>
      </c>
      <c r="W71">
        <v>1.31</v>
      </c>
      <c r="X71">
        <v>0.9</v>
      </c>
      <c r="Y71">
        <v>27</v>
      </c>
      <c r="Z71" t="s">
        <v>35</v>
      </c>
      <c r="AA71" s="1">
        <v>32285</v>
      </c>
      <c r="AB71" t="s">
        <v>43</v>
      </c>
      <c r="AC71">
        <v>5</v>
      </c>
      <c r="AD71">
        <v>197.5</v>
      </c>
      <c r="AE71" t="s">
        <v>75</v>
      </c>
      <c r="AF71" t="s">
        <v>2</v>
      </c>
      <c r="AG71">
        <v>94.05</v>
      </c>
      <c r="AH71">
        <v>24.111520590000001</v>
      </c>
      <c r="AI71" t="str">
        <f>VLOOKUP(ROUNDDOWN(Table1[[#This Row],[MIN]], -3), example_sol_calc!$A$2:$B$5, 2)</f>
        <v>Mod Mins</v>
      </c>
      <c r="AJ71">
        <f>ROUNDDOWN(Table1[[#This Row],[MIN]], -3)</f>
        <v>1000</v>
      </c>
    </row>
    <row r="72" spans="1:36" x14ac:dyDescent="0.2">
      <c r="A72" t="s">
        <v>182</v>
      </c>
      <c r="B72">
        <v>60</v>
      </c>
      <c r="C72">
        <v>1132</v>
      </c>
      <c r="D72">
        <v>320</v>
      </c>
      <c r="E72">
        <v>120</v>
      </c>
      <c r="F72">
        <v>207</v>
      </c>
      <c r="G72">
        <v>58</v>
      </c>
      <c r="H72">
        <v>4</v>
      </c>
      <c r="I72">
        <v>13</v>
      </c>
      <c r="J72">
        <v>30.8</v>
      </c>
      <c r="K72">
        <v>76</v>
      </c>
      <c r="L72">
        <v>114</v>
      </c>
      <c r="M72">
        <v>66.7</v>
      </c>
      <c r="N72">
        <v>76</v>
      </c>
      <c r="O72">
        <v>223</v>
      </c>
      <c r="P72">
        <v>299</v>
      </c>
      <c r="Q72">
        <v>43</v>
      </c>
      <c r="R72">
        <v>26</v>
      </c>
      <c r="S72">
        <v>61</v>
      </c>
      <c r="T72">
        <v>40</v>
      </c>
      <c r="U72">
        <v>88</v>
      </c>
      <c r="V72">
        <v>584</v>
      </c>
      <c r="W72">
        <v>1.08</v>
      </c>
      <c r="X72">
        <v>0.65</v>
      </c>
      <c r="Y72">
        <v>37</v>
      </c>
      <c r="Z72" t="s">
        <v>35</v>
      </c>
      <c r="AA72" s="1">
        <v>28678</v>
      </c>
      <c r="AB72" t="s">
        <v>183</v>
      </c>
      <c r="AC72">
        <v>12</v>
      </c>
      <c r="AD72">
        <v>205</v>
      </c>
      <c r="AE72" t="s">
        <v>52</v>
      </c>
      <c r="AF72" t="s">
        <v>88</v>
      </c>
      <c r="AG72">
        <v>110.25</v>
      </c>
      <c r="AH72">
        <v>26.234384299999999</v>
      </c>
      <c r="AI72" t="str">
        <f>VLOOKUP(ROUNDDOWN(Table1[[#This Row],[MIN]], -3), example_sol_calc!$A$2:$B$5, 2)</f>
        <v>Mod Mins</v>
      </c>
      <c r="AJ72">
        <f>ROUNDDOWN(Table1[[#This Row],[MIN]], -3)</f>
        <v>1000</v>
      </c>
    </row>
    <row r="73" spans="1:36" x14ac:dyDescent="0.2">
      <c r="A73" t="s">
        <v>184</v>
      </c>
      <c r="B73">
        <v>44</v>
      </c>
      <c r="C73">
        <v>1556</v>
      </c>
      <c r="D73">
        <v>928</v>
      </c>
      <c r="E73">
        <v>343</v>
      </c>
      <c r="F73">
        <v>745</v>
      </c>
      <c r="G73">
        <v>46</v>
      </c>
      <c r="H73">
        <v>63</v>
      </c>
      <c r="I73">
        <v>168</v>
      </c>
      <c r="J73">
        <v>37.5</v>
      </c>
      <c r="K73">
        <v>179</v>
      </c>
      <c r="L73">
        <v>232</v>
      </c>
      <c r="M73">
        <v>77.2</v>
      </c>
      <c r="N73">
        <v>46</v>
      </c>
      <c r="O73">
        <v>264</v>
      </c>
      <c r="P73">
        <v>310</v>
      </c>
      <c r="Q73">
        <v>95</v>
      </c>
      <c r="R73">
        <v>41</v>
      </c>
      <c r="S73">
        <v>25</v>
      </c>
      <c r="T73">
        <v>95</v>
      </c>
      <c r="U73">
        <v>69</v>
      </c>
      <c r="V73">
        <v>849</v>
      </c>
      <c r="W73">
        <v>1</v>
      </c>
      <c r="X73">
        <v>0.43</v>
      </c>
      <c r="Y73">
        <v>31</v>
      </c>
      <c r="Z73" t="s">
        <v>35</v>
      </c>
      <c r="AA73" s="1">
        <v>30765</v>
      </c>
      <c r="AB73" t="s">
        <v>112</v>
      </c>
      <c r="AC73">
        <v>11</v>
      </c>
      <c r="AD73">
        <v>207.5</v>
      </c>
      <c r="AE73" t="s">
        <v>52</v>
      </c>
      <c r="AF73" t="s">
        <v>88</v>
      </c>
      <c r="AG73">
        <v>105.75</v>
      </c>
      <c r="AH73">
        <v>24.560894179999998</v>
      </c>
      <c r="AI73" t="str">
        <f>VLOOKUP(ROUNDDOWN(Table1[[#This Row],[MIN]], -3), example_sol_calc!$A$2:$B$5, 2)</f>
        <v>Mod Mins</v>
      </c>
      <c r="AJ73">
        <f>ROUNDDOWN(Table1[[#This Row],[MIN]], -3)</f>
        <v>1000</v>
      </c>
    </row>
    <row r="74" spans="1:36" x14ac:dyDescent="0.2">
      <c r="A74" t="s">
        <v>185</v>
      </c>
      <c r="B74">
        <v>50</v>
      </c>
      <c r="C74">
        <v>828</v>
      </c>
      <c r="D74">
        <v>309</v>
      </c>
      <c r="E74">
        <v>112</v>
      </c>
      <c r="F74">
        <v>310</v>
      </c>
      <c r="G74">
        <v>36.1</v>
      </c>
      <c r="H74">
        <v>52</v>
      </c>
      <c r="I74">
        <v>167</v>
      </c>
      <c r="J74">
        <v>31.1</v>
      </c>
      <c r="K74">
        <v>33</v>
      </c>
      <c r="L74">
        <v>45</v>
      </c>
      <c r="M74">
        <v>73.3</v>
      </c>
      <c r="N74">
        <v>23</v>
      </c>
      <c r="O74">
        <v>88</v>
      </c>
      <c r="P74">
        <v>111</v>
      </c>
      <c r="Q74">
        <v>51</v>
      </c>
      <c r="R74">
        <v>11</v>
      </c>
      <c r="S74">
        <v>11</v>
      </c>
      <c r="T74">
        <v>59</v>
      </c>
      <c r="U74">
        <v>78</v>
      </c>
      <c r="V74">
        <v>224</v>
      </c>
      <c r="W74">
        <v>0.86</v>
      </c>
      <c r="X74">
        <v>0.19</v>
      </c>
      <c r="Y74">
        <v>31</v>
      </c>
      <c r="Z74" t="s">
        <v>35</v>
      </c>
      <c r="AA74" s="1">
        <v>30758</v>
      </c>
      <c r="AB74" t="s">
        <v>59</v>
      </c>
      <c r="AC74">
        <v>2</v>
      </c>
      <c r="AD74">
        <v>202.5</v>
      </c>
      <c r="AE74" t="s">
        <v>75</v>
      </c>
      <c r="AF74" t="s">
        <v>167</v>
      </c>
      <c r="AG74">
        <v>107.55</v>
      </c>
      <c r="AH74">
        <v>26.227709189999999</v>
      </c>
      <c r="AI74" t="str">
        <f>VLOOKUP(ROUNDDOWN(Table1[[#This Row],[MIN]], -3), example_sol_calc!$A$2:$B$5, 2)</f>
        <v>Low Mins</v>
      </c>
      <c r="AJ74">
        <f>ROUNDDOWN(Table1[[#This Row],[MIN]], -3)</f>
        <v>0</v>
      </c>
    </row>
    <row r="75" spans="1:36" x14ac:dyDescent="0.2">
      <c r="A75" t="s">
        <v>186</v>
      </c>
      <c r="B75">
        <v>12</v>
      </c>
      <c r="C75">
        <v>103</v>
      </c>
      <c r="D75">
        <v>19</v>
      </c>
      <c r="E75">
        <v>5</v>
      </c>
      <c r="F75">
        <v>21</v>
      </c>
      <c r="G75">
        <v>23.8</v>
      </c>
      <c r="H75">
        <v>1</v>
      </c>
      <c r="I75">
        <v>7</v>
      </c>
      <c r="J75">
        <v>14.3</v>
      </c>
      <c r="K75">
        <v>8</v>
      </c>
      <c r="L75">
        <v>8</v>
      </c>
      <c r="M75">
        <v>100</v>
      </c>
      <c r="N75">
        <v>1</v>
      </c>
      <c r="O75">
        <v>11</v>
      </c>
      <c r="P75">
        <v>12</v>
      </c>
      <c r="Q75">
        <v>4</v>
      </c>
      <c r="R75">
        <v>1</v>
      </c>
      <c r="S75">
        <v>0</v>
      </c>
      <c r="T75">
        <v>0</v>
      </c>
      <c r="U75">
        <v>14</v>
      </c>
      <c r="V75">
        <v>20</v>
      </c>
      <c r="W75">
        <v>0</v>
      </c>
      <c r="X75">
        <v>0</v>
      </c>
      <c r="Y75">
        <v>28</v>
      </c>
      <c r="Z75" t="s">
        <v>35</v>
      </c>
      <c r="AA75" s="1">
        <v>31785</v>
      </c>
      <c r="AB75" t="s">
        <v>187</v>
      </c>
      <c r="AC75">
        <v>5</v>
      </c>
      <c r="AD75">
        <v>197.5</v>
      </c>
      <c r="AE75" t="s">
        <v>56</v>
      </c>
      <c r="AF75" t="s">
        <v>141</v>
      </c>
      <c r="AG75">
        <v>90</v>
      </c>
      <c r="AH75">
        <v>23.073225440000002</v>
      </c>
      <c r="AI75" t="str">
        <f>VLOOKUP(ROUNDDOWN(Table1[[#This Row],[MIN]], -3), example_sol_calc!$A$2:$B$5, 2)</f>
        <v>Low Mins</v>
      </c>
      <c r="AJ75">
        <f>ROUNDDOWN(Table1[[#This Row],[MIN]], -3)</f>
        <v>0</v>
      </c>
    </row>
    <row r="76" spans="1:36" x14ac:dyDescent="0.2">
      <c r="A76" t="s">
        <v>188</v>
      </c>
      <c r="B76">
        <v>29</v>
      </c>
      <c r="C76">
        <v>527</v>
      </c>
      <c r="D76">
        <v>166</v>
      </c>
      <c r="E76">
        <v>62</v>
      </c>
      <c r="F76">
        <v>154</v>
      </c>
      <c r="G76">
        <v>40.299999999999997</v>
      </c>
      <c r="H76">
        <v>28</v>
      </c>
      <c r="I76">
        <v>95</v>
      </c>
      <c r="J76">
        <v>29.5</v>
      </c>
      <c r="K76">
        <v>14</v>
      </c>
      <c r="L76">
        <v>16</v>
      </c>
      <c r="M76">
        <v>87.5</v>
      </c>
      <c r="N76">
        <v>8</v>
      </c>
      <c r="O76">
        <v>47</v>
      </c>
      <c r="P76">
        <v>55</v>
      </c>
      <c r="Q76">
        <v>15</v>
      </c>
      <c r="R76">
        <v>26</v>
      </c>
      <c r="S76">
        <v>7</v>
      </c>
      <c r="T76">
        <v>15</v>
      </c>
      <c r="U76">
        <v>44</v>
      </c>
      <c r="V76">
        <v>160</v>
      </c>
      <c r="W76">
        <v>1</v>
      </c>
      <c r="X76">
        <v>1.73</v>
      </c>
      <c r="Y76">
        <v>25</v>
      </c>
      <c r="Z76" t="s">
        <v>35</v>
      </c>
      <c r="AA76" s="1">
        <v>32992</v>
      </c>
      <c r="AB76" t="s">
        <v>158</v>
      </c>
      <c r="AC76">
        <v>2</v>
      </c>
      <c r="AD76">
        <v>195</v>
      </c>
      <c r="AE76" t="s">
        <v>75</v>
      </c>
      <c r="AF76" t="s">
        <v>151</v>
      </c>
      <c r="AG76">
        <v>92.7</v>
      </c>
      <c r="AH76">
        <v>24.37869822</v>
      </c>
      <c r="AI76" t="str">
        <f>VLOOKUP(ROUNDDOWN(Table1[[#This Row],[MIN]], -3), example_sol_calc!$A$2:$B$5, 2)</f>
        <v>Low Mins</v>
      </c>
      <c r="AJ76">
        <f>ROUNDDOWN(Table1[[#This Row],[MIN]], -3)</f>
        <v>0</v>
      </c>
    </row>
    <row r="77" spans="1:36" x14ac:dyDescent="0.2">
      <c r="A77" t="s">
        <v>189</v>
      </c>
      <c r="B77">
        <v>74</v>
      </c>
      <c r="C77">
        <v>1398</v>
      </c>
      <c r="D77">
        <v>638</v>
      </c>
      <c r="E77">
        <v>283</v>
      </c>
      <c r="F77">
        <v>549</v>
      </c>
      <c r="G77">
        <v>51.5</v>
      </c>
      <c r="H77">
        <v>0</v>
      </c>
      <c r="I77">
        <v>0</v>
      </c>
      <c r="J77">
        <v>0</v>
      </c>
      <c r="K77">
        <v>72</v>
      </c>
      <c r="L77">
        <v>102</v>
      </c>
      <c r="M77">
        <v>70.599999999999994</v>
      </c>
      <c r="N77">
        <v>149</v>
      </c>
      <c r="O77">
        <v>335</v>
      </c>
      <c r="P77">
        <v>484</v>
      </c>
      <c r="Q77">
        <v>65</v>
      </c>
      <c r="R77">
        <v>18</v>
      </c>
      <c r="S77">
        <v>54</v>
      </c>
      <c r="T77">
        <v>108</v>
      </c>
      <c r="U77">
        <v>140</v>
      </c>
      <c r="V77">
        <v>855</v>
      </c>
      <c r="W77">
        <v>0.6</v>
      </c>
      <c r="X77">
        <v>0.17</v>
      </c>
      <c r="Y77">
        <v>33</v>
      </c>
      <c r="Z77" t="s">
        <v>35</v>
      </c>
      <c r="AA77" s="1">
        <v>30069</v>
      </c>
      <c r="AB77" t="s">
        <v>190</v>
      </c>
      <c r="AC77">
        <v>11</v>
      </c>
      <c r="AD77">
        <v>210</v>
      </c>
      <c r="AE77" t="s">
        <v>52</v>
      </c>
      <c r="AF77" t="s">
        <v>79</v>
      </c>
      <c r="AG77">
        <v>119.25</v>
      </c>
      <c r="AH77">
        <v>27.040816329999998</v>
      </c>
      <c r="AI77" t="str">
        <f>VLOOKUP(ROUNDDOWN(Table1[[#This Row],[MIN]], -3), example_sol_calc!$A$2:$B$5, 2)</f>
        <v>Mod Mins</v>
      </c>
      <c r="AJ77">
        <f>ROUNDDOWN(Table1[[#This Row],[MIN]], -3)</f>
        <v>1000</v>
      </c>
    </row>
    <row r="78" spans="1:36" x14ac:dyDescent="0.2">
      <c r="A78" t="s">
        <v>191</v>
      </c>
      <c r="B78">
        <v>82</v>
      </c>
      <c r="C78">
        <v>2857</v>
      </c>
      <c r="D78">
        <v>1564</v>
      </c>
      <c r="E78">
        <v>568</v>
      </c>
      <c r="F78">
        <v>1170</v>
      </c>
      <c r="G78">
        <v>48.5</v>
      </c>
      <c r="H78">
        <v>139</v>
      </c>
      <c r="I78">
        <v>349</v>
      </c>
      <c r="J78">
        <v>39.799999999999997</v>
      </c>
      <c r="K78">
        <v>289</v>
      </c>
      <c r="L78">
        <v>321</v>
      </c>
      <c r="M78">
        <v>90</v>
      </c>
      <c r="N78">
        <v>52</v>
      </c>
      <c r="O78">
        <v>324</v>
      </c>
      <c r="P78">
        <v>376</v>
      </c>
      <c r="Q78">
        <v>838</v>
      </c>
      <c r="R78">
        <v>156</v>
      </c>
      <c r="S78">
        <v>15</v>
      </c>
      <c r="T78">
        <v>190</v>
      </c>
      <c r="U78">
        <v>203</v>
      </c>
      <c r="V78">
        <v>2125</v>
      </c>
      <c r="W78">
        <v>4.41</v>
      </c>
      <c r="X78">
        <v>0.82</v>
      </c>
      <c r="Y78">
        <v>30</v>
      </c>
      <c r="Z78" t="s">
        <v>35</v>
      </c>
      <c r="AA78" s="1">
        <v>31173</v>
      </c>
      <c r="AB78" t="s">
        <v>74</v>
      </c>
      <c r="AC78">
        <v>9</v>
      </c>
      <c r="AD78">
        <v>180</v>
      </c>
      <c r="AE78" t="s">
        <v>37</v>
      </c>
      <c r="AF78" t="s">
        <v>141</v>
      </c>
      <c r="AG78">
        <v>78.75</v>
      </c>
      <c r="AH78">
        <v>24.305555559999998</v>
      </c>
      <c r="AI78" t="str">
        <f>VLOOKUP(ROUNDDOWN(Table1[[#This Row],[MIN]], -3), example_sol_calc!$A$2:$B$5, 2)</f>
        <v>High Mins</v>
      </c>
      <c r="AJ78">
        <f>ROUNDDOWN(Table1[[#This Row],[MIN]], -3)</f>
        <v>2000</v>
      </c>
    </row>
    <row r="79" spans="1:36" x14ac:dyDescent="0.2">
      <c r="A79" t="s">
        <v>192</v>
      </c>
      <c r="B79">
        <v>29</v>
      </c>
      <c r="C79">
        <v>255</v>
      </c>
      <c r="D79">
        <v>50</v>
      </c>
      <c r="E79">
        <v>22</v>
      </c>
      <c r="F79">
        <v>46</v>
      </c>
      <c r="G79">
        <v>47.8</v>
      </c>
      <c r="H79">
        <v>0</v>
      </c>
      <c r="I79">
        <v>0</v>
      </c>
      <c r="J79">
        <v>0</v>
      </c>
      <c r="K79">
        <v>6</v>
      </c>
      <c r="L79">
        <v>11</v>
      </c>
      <c r="M79">
        <v>54.5</v>
      </c>
      <c r="N79">
        <v>18</v>
      </c>
      <c r="O79">
        <v>33</v>
      </c>
      <c r="P79">
        <v>51</v>
      </c>
      <c r="Q79">
        <v>20</v>
      </c>
      <c r="R79">
        <v>10</v>
      </c>
      <c r="S79">
        <v>4</v>
      </c>
      <c r="T79">
        <v>8</v>
      </c>
      <c r="U79">
        <v>37</v>
      </c>
      <c r="V79">
        <v>98</v>
      </c>
      <c r="W79">
        <v>2.5</v>
      </c>
      <c r="X79">
        <v>1.25</v>
      </c>
      <c r="Y79">
        <v>32</v>
      </c>
      <c r="Z79" t="s">
        <v>35</v>
      </c>
      <c r="AA79" s="1">
        <v>30478</v>
      </c>
      <c r="AB79" t="s">
        <v>110</v>
      </c>
      <c r="AC79">
        <v>9</v>
      </c>
      <c r="AD79">
        <v>195</v>
      </c>
      <c r="AE79" t="s">
        <v>52</v>
      </c>
      <c r="AF79" t="s">
        <v>84</v>
      </c>
      <c r="AG79">
        <v>108</v>
      </c>
      <c r="AH79">
        <v>28.402366860000001</v>
      </c>
      <c r="AI79" t="str">
        <f>VLOOKUP(ROUNDDOWN(Table1[[#This Row],[MIN]], -3), example_sol_calc!$A$2:$B$5, 2)</f>
        <v>Low Mins</v>
      </c>
      <c r="AJ79">
        <f>ROUNDDOWN(Table1[[#This Row],[MIN]], -3)</f>
        <v>0</v>
      </c>
    </row>
    <row r="80" spans="1:36" x14ac:dyDescent="0.2">
      <c r="A80" t="s">
        <v>193</v>
      </c>
      <c r="B80">
        <v>62</v>
      </c>
      <c r="C80">
        <v>973</v>
      </c>
      <c r="D80">
        <v>424</v>
      </c>
      <c r="E80">
        <v>159</v>
      </c>
      <c r="F80">
        <v>365</v>
      </c>
      <c r="G80">
        <v>43.6</v>
      </c>
      <c r="H80">
        <v>55</v>
      </c>
      <c r="I80">
        <v>139</v>
      </c>
      <c r="J80">
        <v>39.6</v>
      </c>
      <c r="K80">
        <v>51</v>
      </c>
      <c r="L80">
        <v>73</v>
      </c>
      <c r="M80">
        <v>69.900000000000006</v>
      </c>
      <c r="N80">
        <v>14</v>
      </c>
      <c r="O80">
        <v>77</v>
      </c>
      <c r="P80">
        <v>91</v>
      </c>
      <c r="Q80">
        <v>64</v>
      </c>
      <c r="R80">
        <v>43</v>
      </c>
      <c r="S80">
        <v>8</v>
      </c>
      <c r="T80">
        <v>48</v>
      </c>
      <c r="U80">
        <v>81</v>
      </c>
      <c r="V80">
        <v>354</v>
      </c>
      <c r="W80">
        <v>1.33</v>
      </c>
      <c r="X80">
        <v>0.9</v>
      </c>
      <c r="Y80">
        <v>24</v>
      </c>
      <c r="Z80" t="s">
        <v>35</v>
      </c>
      <c r="AA80" s="1">
        <v>33500</v>
      </c>
      <c r="AB80" t="s">
        <v>194</v>
      </c>
      <c r="AC80">
        <v>1</v>
      </c>
      <c r="AD80">
        <v>190</v>
      </c>
      <c r="AE80" t="s">
        <v>56</v>
      </c>
      <c r="AF80" t="s">
        <v>79</v>
      </c>
      <c r="AG80">
        <v>90</v>
      </c>
      <c r="AH80">
        <v>24.930747920000002</v>
      </c>
      <c r="AI80" t="str">
        <f>VLOOKUP(ROUNDDOWN(Table1[[#This Row],[MIN]], -3), example_sol_calc!$A$2:$B$5, 2)</f>
        <v>Low Mins</v>
      </c>
      <c r="AJ80">
        <f>ROUNDDOWN(Table1[[#This Row],[MIN]], -3)</f>
        <v>0</v>
      </c>
    </row>
    <row r="81" spans="1:36" x14ac:dyDescent="0.2">
      <c r="A81" t="s">
        <v>195</v>
      </c>
      <c r="B81">
        <v>70</v>
      </c>
      <c r="C81">
        <v>1841</v>
      </c>
      <c r="D81">
        <v>942</v>
      </c>
      <c r="E81">
        <v>329</v>
      </c>
      <c r="F81">
        <v>827</v>
      </c>
      <c r="G81">
        <v>39.799999999999997</v>
      </c>
      <c r="H81">
        <v>154</v>
      </c>
      <c r="I81">
        <v>446</v>
      </c>
      <c r="J81">
        <v>34.5</v>
      </c>
      <c r="K81">
        <v>130</v>
      </c>
      <c r="L81">
        <v>161</v>
      </c>
      <c r="M81">
        <v>80.7</v>
      </c>
      <c r="N81">
        <v>18</v>
      </c>
      <c r="O81">
        <v>196</v>
      </c>
      <c r="P81">
        <v>214</v>
      </c>
      <c r="Q81">
        <v>75</v>
      </c>
      <c r="R81">
        <v>60</v>
      </c>
      <c r="S81">
        <v>26</v>
      </c>
      <c r="T81">
        <v>73</v>
      </c>
      <c r="U81">
        <v>132</v>
      </c>
      <c r="V81">
        <v>715</v>
      </c>
      <c r="W81">
        <v>1.03</v>
      </c>
      <c r="X81">
        <v>0.82</v>
      </c>
      <c r="Y81">
        <v>28</v>
      </c>
      <c r="Z81" t="s">
        <v>35</v>
      </c>
      <c r="AA81" s="1">
        <v>31885</v>
      </c>
      <c r="AC81">
        <v>9</v>
      </c>
      <c r="AD81">
        <v>195</v>
      </c>
      <c r="AE81" t="s">
        <v>56</v>
      </c>
      <c r="AF81" t="s">
        <v>167</v>
      </c>
      <c r="AG81">
        <v>101.25</v>
      </c>
      <c r="AH81">
        <v>26.627218930000002</v>
      </c>
      <c r="AI81" t="str">
        <f>VLOOKUP(ROUNDDOWN(Table1[[#This Row],[MIN]], -3), example_sol_calc!$A$2:$B$5, 2)</f>
        <v>Mod Mins</v>
      </c>
      <c r="AJ81">
        <f>ROUNDDOWN(Table1[[#This Row],[MIN]], -3)</f>
        <v>1000</v>
      </c>
    </row>
    <row r="82" spans="1:36" x14ac:dyDescent="0.2">
      <c r="A82" t="s">
        <v>196</v>
      </c>
      <c r="B82">
        <v>21</v>
      </c>
      <c r="C82">
        <v>101</v>
      </c>
      <c r="D82">
        <v>41</v>
      </c>
      <c r="E82">
        <v>16</v>
      </c>
      <c r="F82">
        <v>38</v>
      </c>
      <c r="G82">
        <v>42.1</v>
      </c>
      <c r="H82">
        <v>7</v>
      </c>
      <c r="I82">
        <v>19</v>
      </c>
      <c r="J82">
        <v>36.799999999999997</v>
      </c>
      <c r="K82">
        <v>2</v>
      </c>
      <c r="L82">
        <v>2</v>
      </c>
      <c r="M82">
        <v>100</v>
      </c>
      <c r="N82">
        <v>1</v>
      </c>
      <c r="O82">
        <v>6</v>
      </c>
      <c r="P82">
        <v>7</v>
      </c>
      <c r="Q82">
        <v>8</v>
      </c>
      <c r="R82">
        <v>3</v>
      </c>
      <c r="S82">
        <v>1</v>
      </c>
      <c r="T82">
        <v>10</v>
      </c>
      <c r="U82">
        <v>7</v>
      </c>
      <c r="V82">
        <v>28</v>
      </c>
      <c r="W82">
        <v>0.8</v>
      </c>
      <c r="X82">
        <v>0.3</v>
      </c>
      <c r="AI82" t="str">
        <f>VLOOKUP(ROUNDDOWN(Table1[[#This Row],[MIN]], -3), example_sol_calc!$A$2:$B$5, 2)</f>
        <v>Low Mins</v>
      </c>
      <c r="AJ82">
        <f>ROUNDDOWN(Table1[[#This Row],[MIN]], -3)</f>
        <v>0</v>
      </c>
    </row>
    <row r="83" spans="1:36" x14ac:dyDescent="0.2">
      <c r="A83" t="s">
        <v>197</v>
      </c>
      <c r="B83">
        <v>39</v>
      </c>
      <c r="C83">
        <v>647</v>
      </c>
      <c r="D83">
        <v>210</v>
      </c>
      <c r="E83">
        <v>76</v>
      </c>
      <c r="F83">
        <v>214</v>
      </c>
      <c r="G83">
        <v>35.5</v>
      </c>
      <c r="H83">
        <v>22</v>
      </c>
      <c r="I83">
        <v>84</v>
      </c>
      <c r="J83">
        <v>26.2</v>
      </c>
      <c r="K83">
        <v>36</v>
      </c>
      <c r="L83">
        <v>48</v>
      </c>
      <c r="M83">
        <v>75</v>
      </c>
      <c r="N83">
        <v>22</v>
      </c>
      <c r="O83">
        <v>75</v>
      </c>
      <c r="P83">
        <v>97</v>
      </c>
      <c r="Q83">
        <v>36</v>
      </c>
      <c r="R83">
        <v>24</v>
      </c>
      <c r="S83">
        <v>12</v>
      </c>
      <c r="T83">
        <v>40</v>
      </c>
      <c r="U83">
        <v>57</v>
      </c>
      <c r="V83">
        <v>189</v>
      </c>
      <c r="W83">
        <v>0.9</v>
      </c>
      <c r="X83">
        <v>0.6</v>
      </c>
      <c r="Y83">
        <v>24</v>
      </c>
      <c r="Z83" t="s">
        <v>35</v>
      </c>
      <c r="AA83" s="1">
        <v>33345</v>
      </c>
      <c r="AB83" t="s">
        <v>198</v>
      </c>
      <c r="AC83" t="s">
        <v>44</v>
      </c>
      <c r="AD83">
        <v>200</v>
      </c>
      <c r="AE83" t="s">
        <v>75</v>
      </c>
      <c r="AF83" t="s">
        <v>69</v>
      </c>
      <c r="AG83">
        <v>94.5</v>
      </c>
      <c r="AH83">
        <v>23.625</v>
      </c>
      <c r="AI83" t="str">
        <f>VLOOKUP(ROUNDDOWN(Table1[[#This Row],[MIN]], -3), example_sol_calc!$A$2:$B$5, 2)</f>
        <v>Low Mins</v>
      </c>
      <c r="AJ83">
        <f>ROUNDDOWN(Table1[[#This Row],[MIN]], -3)</f>
        <v>0</v>
      </c>
    </row>
    <row r="84" spans="1:36" x14ac:dyDescent="0.2">
      <c r="A84" t="s">
        <v>199</v>
      </c>
      <c r="B84">
        <v>12</v>
      </c>
      <c r="C84">
        <v>90</v>
      </c>
      <c r="D84">
        <v>32</v>
      </c>
      <c r="E84">
        <v>14</v>
      </c>
      <c r="F84">
        <v>29</v>
      </c>
      <c r="G84">
        <v>48.3</v>
      </c>
      <c r="H84">
        <v>0</v>
      </c>
      <c r="I84">
        <v>0</v>
      </c>
      <c r="J84">
        <v>0</v>
      </c>
      <c r="K84">
        <v>4</v>
      </c>
      <c r="L84">
        <v>23</v>
      </c>
      <c r="M84">
        <v>17.399999999999999</v>
      </c>
      <c r="N84">
        <v>10</v>
      </c>
      <c r="O84">
        <v>26</v>
      </c>
      <c r="P84">
        <v>36</v>
      </c>
      <c r="Q84">
        <v>2</v>
      </c>
      <c r="R84">
        <v>1</v>
      </c>
      <c r="S84">
        <v>9</v>
      </c>
      <c r="T84">
        <v>5</v>
      </c>
      <c r="U84">
        <v>14</v>
      </c>
      <c r="V84">
        <v>41</v>
      </c>
      <c r="W84">
        <v>0.4</v>
      </c>
      <c r="X84">
        <v>0.2</v>
      </c>
      <c r="Y84">
        <v>21</v>
      </c>
      <c r="Z84" t="s">
        <v>200</v>
      </c>
      <c r="AA84" s="1">
        <v>34472</v>
      </c>
      <c r="AC84" t="s">
        <v>44</v>
      </c>
      <c r="AD84">
        <v>205</v>
      </c>
      <c r="AE84" t="s">
        <v>52</v>
      </c>
      <c r="AF84" t="s">
        <v>201</v>
      </c>
      <c r="AG84">
        <v>108</v>
      </c>
      <c r="AH84">
        <v>25.698988700000001</v>
      </c>
      <c r="AI84" t="str">
        <f>VLOOKUP(ROUNDDOWN(Table1[[#This Row],[MIN]], -3), example_sol_calc!$A$2:$B$5, 2)</f>
        <v>Low Mins</v>
      </c>
      <c r="AJ84">
        <f>ROUNDDOWN(Table1[[#This Row],[MIN]], -3)</f>
        <v>0</v>
      </c>
    </row>
    <row r="85" spans="1:36" x14ac:dyDescent="0.2">
      <c r="A85" t="s">
        <v>202</v>
      </c>
      <c r="B85">
        <v>62</v>
      </c>
      <c r="C85">
        <v>1487</v>
      </c>
      <c r="D85">
        <v>472</v>
      </c>
      <c r="E85">
        <v>172</v>
      </c>
      <c r="F85">
        <v>373</v>
      </c>
      <c r="G85">
        <v>46.1</v>
      </c>
      <c r="H85">
        <v>1</v>
      </c>
      <c r="I85">
        <v>1</v>
      </c>
      <c r="J85">
        <v>100</v>
      </c>
      <c r="K85">
        <v>127</v>
      </c>
      <c r="L85">
        <v>164</v>
      </c>
      <c r="M85">
        <v>77.400000000000006</v>
      </c>
      <c r="N85">
        <v>97</v>
      </c>
      <c r="O85">
        <v>265</v>
      </c>
      <c r="P85">
        <v>362</v>
      </c>
      <c r="Q85">
        <v>100</v>
      </c>
      <c r="R85">
        <v>34</v>
      </c>
      <c r="S85">
        <v>49</v>
      </c>
      <c r="T85">
        <v>62</v>
      </c>
      <c r="U85">
        <v>156</v>
      </c>
      <c r="V85">
        <v>717</v>
      </c>
      <c r="W85">
        <v>1.61</v>
      </c>
      <c r="X85">
        <v>0.55000000000000004</v>
      </c>
      <c r="AI85" t="str">
        <f>VLOOKUP(ROUNDDOWN(Table1[[#This Row],[MIN]], -3), example_sol_calc!$A$2:$B$5, 2)</f>
        <v>Mod Mins</v>
      </c>
      <c r="AJ85">
        <f>ROUNDDOWN(Table1[[#This Row],[MIN]], -3)</f>
        <v>1000</v>
      </c>
    </row>
    <row r="86" spans="1:36" x14ac:dyDescent="0.2">
      <c r="A86" t="s">
        <v>203</v>
      </c>
      <c r="B86">
        <v>61</v>
      </c>
      <c r="C86">
        <v>976</v>
      </c>
      <c r="D86">
        <v>338</v>
      </c>
      <c r="E86">
        <v>144</v>
      </c>
      <c r="F86">
        <v>301</v>
      </c>
      <c r="G86">
        <v>47.8</v>
      </c>
      <c r="H86">
        <v>0</v>
      </c>
      <c r="I86">
        <v>0</v>
      </c>
      <c r="J86">
        <v>0</v>
      </c>
      <c r="K86">
        <v>50</v>
      </c>
      <c r="L86">
        <v>64</v>
      </c>
      <c r="M86">
        <v>78.099999999999994</v>
      </c>
      <c r="N86">
        <v>101</v>
      </c>
      <c r="O86">
        <v>237</v>
      </c>
      <c r="P86">
        <v>338</v>
      </c>
      <c r="Q86">
        <v>75</v>
      </c>
      <c r="R86">
        <v>37</v>
      </c>
      <c r="S86">
        <v>65</v>
      </c>
      <c r="T86">
        <v>59</v>
      </c>
      <c r="U86">
        <v>122</v>
      </c>
      <c r="V86">
        <v>623</v>
      </c>
      <c r="W86">
        <v>1.27</v>
      </c>
      <c r="X86">
        <v>0.63</v>
      </c>
      <c r="Y86">
        <v>27</v>
      </c>
      <c r="Z86" t="s">
        <v>35</v>
      </c>
      <c r="AA86" s="1">
        <v>32447</v>
      </c>
      <c r="AB86" t="s">
        <v>132</v>
      </c>
      <c r="AC86">
        <v>4</v>
      </c>
      <c r="AD86">
        <v>207.5</v>
      </c>
      <c r="AE86" t="s">
        <v>52</v>
      </c>
      <c r="AF86" t="s">
        <v>69</v>
      </c>
      <c r="AG86">
        <v>112.5</v>
      </c>
      <c r="AH86">
        <v>26.12861083</v>
      </c>
      <c r="AI86" t="str">
        <f>VLOOKUP(ROUNDDOWN(Table1[[#This Row],[MIN]], -3), example_sol_calc!$A$2:$B$5, 2)</f>
        <v>Low Mins</v>
      </c>
      <c r="AJ86">
        <f>ROUNDDOWN(Table1[[#This Row],[MIN]], -3)</f>
        <v>0</v>
      </c>
    </row>
    <row r="87" spans="1:36" x14ac:dyDescent="0.2">
      <c r="A87" t="s">
        <v>204</v>
      </c>
      <c r="B87">
        <v>80</v>
      </c>
      <c r="C87">
        <v>2087</v>
      </c>
      <c r="D87">
        <v>917</v>
      </c>
      <c r="E87">
        <v>343</v>
      </c>
      <c r="F87">
        <v>805</v>
      </c>
      <c r="G87">
        <v>42.6</v>
      </c>
      <c r="H87">
        <v>63</v>
      </c>
      <c r="I87">
        <v>235</v>
      </c>
      <c r="J87">
        <v>26.8</v>
      </c>
      <c r="K87">
        <v>168</v>
      </c>
      <c r="L87">
        <v>226</v>
      </c>
      <c r="M87">
        <v>74.3</v>
      </c>
      <c r="N87">
        <v>80</v>
      </c>
      <c r="O87">
        <v>217</v>
      </c>
      <c r="P87">
        <v>297</v>
      </c>
      <c r="Q87">
        <v>173</v>
      </c>
      <c r="R87">
        <v>114</v>
      </c>
      <c r="S87">
        <v>19</v>
      </c>
      <c r="T87">
        <v>131</v>
      </c>
      <c r="U87">
        <v>173</v>
      </c>
      <c r="V87">
        <v>869</v>
      </c>
      <c r="W87">
        <v>1.32</v>
      </c>
      <c r="X87">
        <v>0.87</v>
      </c>
      <c r="Y87">
        <v>29</v>
      </c>
      <c r="Z87" t="s">
        <v>35</v>
      </c>
      <c r="AA87" s="1">
        <v>31476</v>
      </c>
      <c r="AB87" t="s">
        <v>51</v>
      </c>
      <c r="AC87">
        <v>7</v>
      </c>
      <c r="AD87">
        <v>202.5</v>
      </c>
      <c r="AE87" t="s">
        <v>75</v>
      </c>
      <c r="AF87" t="s">
        <v>2</v>
      </c>
      <c r="AG87">
        <v>83.7</v>
      </c>
      <c r="AH87">
        <v>20.41152263</v>
      </c>
      <c r="AI87" t="str">
        <f>VLOOKUP(ROUNDDOWN(Table1[[#This Row],[MIN]], -3), example_sol_calc!$A$2:$B$5, 2)</f>
        <v>High Mins</v>
      </c>
      <c r="AJ87">
        <f>ROUNDDOWN(Table1[[#This Row],[MIN]], -3)</f>
        <v>2000</v>
      </c>
    </row>
    <row r="88" spans="1:36" x14ac:dyDescent="0.2">
      <c r="A88" t="s">
        <v>205</v>
      </c>
      <c r="B88">
        <v>50</v>
      </c>
      <c r="C88">
        <v>531</v>
      </c>
      <c r="D88">
        <v>183</v>
      </c>
      <c r="E88">
        <v>75</v>
      </c>
      <c r="F88">
        <v>167</v>
      </c>
      <c r="G88">
        <v>44.9</v>
      </c>
      <c r="H88">
        <v>2</v>
      </c>
      <c r="I88">
        <v>15</v>
      </c>
      <c r="J88">
        <v>13.3</v>
      </c>
      <c r="K88">
        <v>31</v>
      </c>
      <c r="L88">
        <v>54</v>
      </c>
      <c r="M88">
        <v>57.4</v>
      </c>
      <c r="N88">
        <v>47</v>
      </c>
      <c r="O88">
        <v>98</v>
      </c>
      <c r="P88">
        <v>145</v>
      </c>
      <c r="Q88">
        <v>16</v>
      </c>
      <c r="R88">
        <v>10</v>
      </c>
      <c r="S88">
        <v>21</v>
      </c>
      <c r="T88">
        <v>20</v>
      </c>
      <c r="U88">
        <v>61</v>
      </c>
      <c r="V88">
        <v>240</v>
      </c>
      <c r="W88">
        <v>0.8</v>
      </c>
      <c r="X88">
        <v>0.5</v>
      </c>
      <c r="Y88">
        <v>25</v>
      </c>
      <c r="Z88" t="s">
        <v>35</v>
      </c>
      <c r="AA88" s="1">
        <v>33233</v>
      </c>
      <c r="AB88" t="s">
        <v>206</v>
      </c>
      <c r="AC88" t="s">
        <v>44</v>
      </c>
      <c r="AD88">
        <v>202.5</v>
      </c>
      <c r="AE88" t="s">
        <v>20</v>
      </c>
      <c r="AF88" t="s">
        <v>57</v>
      </c>
      <c r="AG88">
        <v>98.1</v>
      </c>
      <c r="AH88">
        <v>23.923182440000001</v>
      </c>
      <c r="AI88" t="str">
        <f>VLOOKUP(ROUNDDOWN(Table1[[#This Row],[MIN]], -3), example_sol_calc!$A$2:$B$5, 2)</f>
        <v>Low Mins</v>
      </c>
      <c r="AJ88">
        <f>ROUNDDOWN(Table1[[#This Row],[MIN]], -3)</f>
        <v>0</v>
      </c>
    </row>
    <row r="89" spans="1:36" x14ac:dyDescent="0.2">
      <c r="A89" t="s">
        <v>207</v>
      </c>
      <c r="B89">
        <v>79</v>
      </c>
      <c r="C89">
        <v>1444</v>
      </c>
      <c r="D89">
        <v>535</v>
      </c>
      <c r="E89">
        <v>207</v>
      </c>
      <c r="F89">
        <v>411</v>
      </c>
      <c r="G89">
        <v>50.4</v>
      </c>
      <c r="H89">
        <v>16</v>
      </c>
      <c r="I89">
        <v>44</v>
      </c>
      <c r="J89">
        <v>36.4</v>
      </c>
      <c r="K89">
        <v>105</v>
      </c>
      <c r="L89">
        <v>143</v>
      </c>
      <c r="M89">
        <v>73.400000000000006</v>
      </c>
      <c r="N89">
        <v>44</v>
      </c>
      <c r="O89">
        <v>148</v>
      </c>
      <c r="P89">
        <v>192</v>
      </c>
      <c r="Q89">
        <v>188</v>
      </c>
      <c r="R89">
        <v>46</v>
      </c>
      <c r="S89">
        <v>17</v>
      </c>
      <c r="T89">
        <v>67</v>
      </c>
      <c r="U89">
        <v>105</v>
      </c>
      <c r="V89">
        <v>669</v>
      </c>
      <c r="W89">
        <v>2.81</v>
      </c>
      <c r="X89">
        <v>0.69</v>
      </c>
      <c r="Y89">
        <v>24</v>
      </c>
      <c r="Z89" t="s">
        <v>104</v>
      </c>
      <c r="AA89" s="1">
        <v>33470</v>
      </c>
      <c r="AB89" t="s">
        <v>127</v>
      </c>
      <c r="AC89">
        <v>3</v>
      </c>
      <c r="AD89">
        <v>187.5</v>
      </c>
      <c r="AE89" t="s">
        <v>37</v>
      </c>
      <c r="AF89" t="s">
        <v>120</v>
      </c>
      <c r="AG89">
        <v>86.85</v>
      </c>
      <c r="AH89">
        <v>24.704000000000001</v>
      </c>
      <c r="AI89" t="str">
        <f>VLOOKUP(ROUNDDOWN(Table1[[#This Row],[MIN]], -3), example_sol_calc!$A$2:$B$5, 2)</f>
        <v>Mod Mins</v>
      </c>
      <c r="AJ89">
        <f>ROUNDDOWN(Table1[[#This Row],[MIN]], -3)</f>
        <v>1000</v>
      </c>
    </row>
    <row r="90" spans="1:36" x14ac:dyDescent="0.2">
      <c r="A90" t="s">
        <v>208</v>
      </c>
      <c r="B90">
        <v>77</v>
      </c>
      <c r="C90">
        <v>2354</v>
      </c>
      <c r="D90">
        <v>777</v>
      </c>
      <c r="E90">
        <v>288</v>
      </c>
      <c r="F90">
        <v>643</v>
      </c>
      <c r="G90">
        <v>44.8</v>
      </c>
      <c r="H90">
        <v>90</v>
      </c>
      <c r="I90">
        <v>224</v>
      </c>
      <c r="J90">
        <v>40.200000000000003</v>
      </c>
      <c r="K90">
        <v>111</v>
      </c>
      <c r="L90">
        <v>129</v>
      </c>
      <c r="M90">
        <v>86</v>
      </c>
      <c r="N90">
        <v>21</v>
      </c>
      <c r="O90">
        <v>157</v>
      </c>
      <c r="P90">
        <v>178</v>
      </c>
      <c r="Q90">
        <v>151</v>
      </c>
      <c r="R90">
        <v>75</v>
      </c>
      <c r="S90">
        <v>12</v>
      </c>
      <c r="T90">
        <v>78</v>
      </c>
      <c r="U90">
        <v>129</v>
      </c>
      <c r="V90">
        <v>742</v>
      </c>
      <c r="W90">
        <v>1.94</v>
      </c>
      <c r="X90">
        <v>0.96</v>
      </c>
      <c r="Y90">
        <v>30</v>
      </c>
      <c r="Z90" t="s">
        <v>35</v>
      </c>
      <c r="AA90" s="1">
        <v>31323</v>
      </c>
      <c r="AB90" t="s">
        <v>209</v>
      </c>
      <c r="AC90">
        <v>6</v>
      </c>
      <c r="AD90">
        <v>192.5</v>
      </c>
      <c r="AE90" t="s">
        <v>56</v>
      </c>
      <c r="AF90" t="s">
        <v>210</v>
      </c>
      <c r="AG90">
        <v>90</v>
      </c>
      <c r="AH90">
        <v>24.287400909999999</v>
      </c>
      <c r="AI90" t="str">
        <f>VLOOKUP(ROUNDDOWN(Table1[[#This Row],[MIN]], -3), example_sol_calc!$A$2:$B$5, 2)</f>
        <v>High Mins</v>
      </c>
      <c r="AJ90">
        <f>ROUNDDOWN(Table1[[#This Row],[MIN]], -3)</f>
        <v>2000</v>
      </c>
    </row>
    <row r="91" spans="1:36" x14ac:dyDescent="0.2">
      <c r="A91" t="s">
        <v>211</v>
      </c>
      <c r="B91">
        <v>82</v>
      </c>
      <c r="C91">
        <v>1964</v>
      </c>
      <c r="D91">
        <v>777</v>
      </c>
      <c r="E91">
        <v>258</v>
      </c>
      <c r="F91">
        <v>647</v>
      </c>
      <c r="G91">
        <v>39.9</v>
      </c>
      <c r="H91">
        <v>83</v>
      </c>
      <c r="I91">
        <v>246</v>
      </c>
      <c r="J91">
        <v>33.700000000000003</v>
      </c>
      <c r="K91">
        <v>178</v>
      </c>
      <c r="L91">
        <v>205</v>
      </c>
      <c r="M91">
        <v>86.8</v>
      </c>
      <c r="N91">
        <v>20</v>
      </c>
      <c r="O91">
        <v>141</v>
      </c>
      <c r="P91">
        <v>161</v>
      </c>
      <c r="Q91">
        <v>353</v>
      </c>
      <c r="R91">
        <v>49</v>
      </c>
      <c r="S91">
        <v>3</v>
      </c>
      <c r="T91">
        <v>145</v>
      </c>
      <c r="U91">
        <v>93</v>
      </c>
      <c r="V91">
        <v>782</v>
      </c>
      <c r="W91">
        <v>2.4300000000000002</v>
      </c>
      <c r="X91">
        <v>0.34</v>
      </c>
      <c r="Y91">
        <v>28</v>
      </c>
      <c r="Z91" t="s">
        <v>35</v>
      </c>
      <c r="AA91" s="1">
        <v>32091</v>
      </c>
      <c r="AB91" t="s">
        <v>127</v>
      </c>
      <c r="AC91">
        <v>6</v>
      </c>
      <c r="AD91">
        <v>180</v>
      </c>
      <c r="AE91" t="s">
        <v>37</v>
      </c>
      <c r="AF91" t="s">
        <v>97</v>
      </c>
      <c r="AG91">
        <v>82.35</v>
      </c>
      <c r="AH91">
        <v>25.416666670000001</v>
      </c>
      <c r="AI91" t="str">
        <f>VLOOKUP(ROUNDDOWN(Table1[[#This Row],[MIN]], -3), example_sol_calc!$A$2:$B$5, 2)</f>
        <v>Mod Mins</v>
      </c>
      <c r="AJ91">
        <f>ROUNDDOWN(Table1[[#This Row],[MIN]], -3)</f>
        <v>1000</v>
      </c>
    </row>
    <row r="92" spans="1:36" x14ac:dyDescent="0.2">
      <c r="A92" t="s">
        <v>212</v>
      </c>
      <c r="B92">
        <v>33</v>
      </c>
      <c r="C92">
        <v>123</v>
      </c>
      <c r="D92">
        <v>21</v>
      </c>
      <c r="E92">
        <v>6</v>
      </c>
      <c r="F92">
        <v>21</v>
      </c>
      <c r="G92">
        <v>28.6</v>
      </c>
      <c r="H92">
        <v>0</v>
      </c>
      <c r="I92">
        <v>4</v>
      </c>
      <c r="J92">
        <v>0</v>
      </c>
      <c r="K92">
        <v>9</v>
      </c>
      <c r="L92">
        <v>11</v>
      </c>
      <c r="M92">
        <v>81.8</v>
      </c>
      <c r="N92">
        <v>1</v>
      </c>
      <c r="O92">
        <v>10</v>
      </c>
      <c r="P92">
        <v>11</v>
      </c>
      <c r="Q92">
        <v>2</v>
      </c>
      <c r="R92">
        <v>3</v>
      </c>
      <c r="S92">
        <v>0</v>
      </c>
      <c r="T92">
        <v>1</v>
      </c>
      <c r="U92">
        <v>23</v>
      </c>
      <c r="V92">
        <v>19</v>
      </c>
      <c r="W92">
        <v>2</v>
      </c>
      <c r="X92">
        <v>3</v>
      </c>
      <c r="Y92">
        <v>35</v>
      </c>
      <c r="Z92" t="s">
        <v>35</v>
      </c>
      <c r="AA92" s="1">
        <v>29582</v>
      </c>
      <c r="AB92" t="s">
        <v>87</v>
      </c>
      <c r="AC92">
        <v>10</v>
      </c>
      <c r="AD92">
        <v>195</v>
      </c>
      <c r="AE92" t="s">
        <v>75</v>
      </c>
      <c r="AF92" t="s">
        <v>141</v>
      </c>
      <c r="AG92">
        <v>101.25</v>
      </c>
      <c r="AH92">
        <v>26.627218930000002</v>
      </c>
      <c r="AI92" t="str">
        <f>VLOOKUP(ROUNDDOWN(Table1[[#This Row],[MIN]], -3), example_sol_calc!$A$2:$B$5, 2)</f>
        <v>Low Mins</v>
      </c>
      <c r="AJ92">
        <f>ROUNDDOWN(Table1[[#This Row],[MIN]], -3)</f>
        <v>0</v>
      </c>
    </row>
    <row r="93" spans="1:36" x14ac:dyDescent="0.2">
      <c r="A93" t="s">
        <v>213</v>
      </c>
      <c r="B93">
        <v>82</v>
      </c>
      <c r="C93">
        <v>2925</v>
      </c>
      <c r="D93">
        <v>1720</v>
      </c>
      <c r="E93">
        <v>590</v>
      </c>
      <c r="F93">
        <v>1360</v>
      </c>
      <c r="G93">
        <v>43.4</v>
      </c>
      <c r="H93">
        <v>196</v>
      </c>
      <c r="I93">
        <v>572</v>
      </c>
      <c r="J93">
        <v>34.299999999999997</v>
      </c>
      <c r="K93">
        <v>344</v>
      </c>
      <c r="L93">
        <v>398</v>
      </c>
      <c r="M93">
        <v>86.4</v>
      </c>
      <c r="N93">
        <v>49</v>
      </c>
      <c r="O93">
        <v>329</v>
      </c>
      <c r="P93">
        <v>378</v>
      </c>
      <c r="Q93">
        <v>507</v>
      </c>
      <c r="R93">
        <v>97</v>
      </c>
      <c r="S93">
        <v>21</v>
      </c>
      <c r="T93">
        <v>222</v>
      </c>
      <c r="U93">
        <v>164</v>
      </c>
      <c r="V93">
        <v>1677</v>
      </c>
      <c r="W93">
        <v>2.2799999999999998</v>
      </c>
      <c r="X93">
        <v>0.44</v>
      </c>
      <c r="Y93">
        <v>25</v>
      </c>
      <c r="Z93" t="s">
        <v>35</v>
      </c>
      <c r="AA93" s="1">
        <v>33069</v>
      </c>
      <c r="AB93" t="s">
        <v>214</v>
      </c>
      <c r="AC93">
        <v>2</v>
      </c>
      <c r="AD93">
        <v>187.5</v>
      </c>
      <c r="AE93" t="s">
        <v>37</v>
      </c>
      <c r="AF93" t="s">
        <v>79</v>
      </c>
      <c r="AG93">
        <v>87.75</v>
      </c>
      <c r="AH93">
        <v>24.96</v>
      </c>
      <c r="AI93" t="str">
        <f>VLOOKUP(ROUNDDOWN(Table1[[#This Row],[MIN]], -3), example_sol_calc!$A$2:$B$5, 2)</f>
        <v>High Mins</v>
      </c>
      <c r="AJ93">
        <f>ROUNDDOWN(Table1[[#This Row],[MIN]], -3)</f>
        <v>2000</v>
      </c>
    </row>
    <row r="94" spans="1:36" x14ac:dyDescent="0.2">
      <c r="A94" t="s">
        <v>215</v>
      </c>
      <c r="B94">
        <v>68</v>
      </c>
      <c r="C94">
        <v>1047</v>
      </c>
      <c r="D94">
        <v>323</v>
      </c>
      <c r="E94">
        <v>119</v>
      </c>
      <c r="F94">
        <v>263</v>
      </c>
      <c r="G94">
        <v>45.2</v>
      </c>
      <c r="H94">
        <v>69</v>
      </c>
      <c r="I94">
        <v>170</v>
      </c>
      <c r="J94">
        <v>40.6</v>
      </c>
      <c r="K94">
        <v>16</v>
      </c>
      <c r="L94">
        <v>23</v>
      </c>
      <c r="M94">
        <v>69.599999999999994</v>
      </c>
      <c r="N94">
        <v>8</v>
      </c>
      <c r="O94">
        <v>39</v>
      </c>
      <c r="P94">
        <v>47</v>
      </c>
      <c r="Q94">
        <v>53</v>
      </c>
      <c r="R94">
        <v>16</v>
      </c>
      <c r="S94">
        <v>5</v>
      </c>
      <c r="T94">
        <v>47</v>
      </c>
      <c r="U94">
        <v>79</v>
      </c>
      <c r="V94">
        <v>246</v>
      </c>
      <c r="W94">
        <v>1.1299999999999999</v>
      </c>
      <c r="X94">
        <v>0.34</v>
      </c>
      <c r="Y94">
        <v>29</v>
      </c>
      <c r="Z94" t="s">
        <v>216</v>
      </c>
      <c r="AA94" s="1">
        <v>31580</v>
      </c>
      <c r="AC94" t="s">
        <v>44</v>
      </c>
      <c r="AD94">
        <v>205</v>
      </c>
      <c r="AE94" t="s">
        <v>75</v>
      </c>
      <c r="AF94" t="s">
        <v>167</v>
      </c>
      <c r="AG94">
        <v>102.6</v>
      </c>
      <c r="AH94">
        <v>24.414039259999999</v>
      </c>
      <c r="AI94" t="str">
        <f>VLOOKUP(ROUNDDOWN(Table1[[#This Row],[MIN]], -3), example_sol_calc!$A$2:$B$5, 2)</f>
        <v>Mod Mins</v>
      </c>
      <c r="AJ94">
        <f>ROUNDDOWN(Table1[[#This Row],[MIN]], -3)</f>
        <v>1000</v>
      </c>
    </row>
    <row r="95" spans="1:36" x14ac:dyDescent="0.2">
      <c r="A95" t="s">
        <v>217</v>
      </c>
      <c r="B95">
        <v>59</v>
      </c>
      <c r="C95">
        <v>1426</v>
      </c>
      <c r="D95">
        <v>734</v>
      </c>
      <c r="E95">
        <v>228</v>
      </c>
      <c r="F95">
        <v>568</v>
      </c>
      <c r="G95">
        <v>40.1</v>
      </c>
      <c r="H95">
        <v>107</v>
      </c>
      <c r="I95">
        <v>301</v>
      </c>
      <c r="J95">
        <v>35.5</v>
      </c>
      <c r="K95">
        <v>171</v>
      </c>
      <c r="L95">
        <v>191</v>
      </c>
      <c r="M95">
        <v>89.5</v>
      </c>
      <c r="N95">
        <v>31</v>
      </c>
      <c r="O95">
        <v>187</v>
      </c>
      <c r="P95">
        <v>218</v>
      </c>
      <c r="Q95">
        <v>83</v>
      </c>
      <c r="R95">
        <v>47</v>
      </c>
      <c r="S95">
        <v>20</v>
      </c>
      <c r="T95">
        <v>57</v>
      </c>
      <c r="U95">
        <v>94</v>
      </c>
      <c r="V95">
        <v>685</v>
      </c>
      <c r="W95">
        <v>1.46</v>
      </c>
      <c r="X95">
        <v>0.83</v>
      </c>
      <c r="Y95">
        <v>27</v>
      </c>
      <c r="Z95" t="s">
        <v>99</v>
      </c>
      <c r="AA95" s="1">
        <v>32363</v>
      </c>
      <c r="AC95">
        <v>5</v>
      </c>
      <c r="AD95">
        <v>205</v>
      </c>
      <c r="AE95" t="s">
        <v>75</v>
      </c>
      <c r="AF95" t="s">
        <v>218</v>
      </c>
      <c r="AG95">
        <v>101.25</v>
      </c>
      <c r="AH95">
        <v>24.092801900000001</v>
      </c>
      <c r="AI95" t="str">
        <f>VLOOKUP(ROUNDDOWN(Table1[[#This Row],[MIN]], -3), example_sol_calc!$A$2:$B$5, 2)</f>
        <v>Mod Mins</v>
      </c>
      <c r="AJ95">
        <f>ROUNDDOWN(Table1[[#This Row],[MIN]], -3)</f>
        <v>1000</v>
      </c>
    </row>
    <row r="96" spans="1:36" x14ac:dyDescent="0.2">
      <c r="A96" t="s">
        <v>219</v>
      </c>
      <c r="B96">
        <v>30</v>
      </c>
      <c r="C96">
        <v>613</v>
      </c>
      <c r="D96">
        <v>188</v>
      </c>
      <c r="E96">
        <v>65</v>
      </c>
      <c r="F96">
        <v>162</v>
      </c>
      <c r="G96">
        <v>40.1</v>
      </c>
      <c r="H96">
        <v>30</v>
      </c>
      <c r="I96">
        <v>84</v>
      </c>
      <c r="J96">
        <v>35.700000000000003</v>
      </c>
      <c r="K96">
        <v>28</v>
      </c>
      <c r="L96">
        <v>37</v>
      </c>
      <c r="M96">
        <v>75.7</v>
      </c>
      <c r="N96">
        <v>20</v>
      </c>
      <c r="O96">
        <v>60</v>
      </c>
      <c r="P96">
        <v>80</v>
      </c>
      <c r="Q96">
        <v>17</v>
      </c>
      <c r="R96">
        <v>13</v>
      </c>
      <c r="S96">
        <v>6</v>
      </c>
      <c r="T96">
        <v>24</v>
      </c>
      <c r="U96">
        <v>67</v>
      </c>
      <c r="V96">
        <v>174</v>
      </c>
      <c r="W96">
        <v>0.71</v>
      </c>
      <c r="X96">
        <v>0.54</v>
      </c>
      <c r="Y96">
        <v>32</v>
      </c>
      <c r="Z96" t="s">
        <v>35</v>
      </c>
      <c r="AA96" s="1">
        <v>30426</v>
      </c>
      <c r="AB96" t="s">
        <v>62</v>
      </c>
      <c r="AC96">
        <v>9</v>
      </c>
      <c r="AD96">
        <v>202.5</v>
      </c>
      <c r="AE96" t="s">
        <v>75</v>
      </c>
      <c r="AF96" t="s">
        <v>88</v>
      </c>
      <c r="AG96">
        <v>99.9</v>
      </c>
      <c r="AH96">
        <v>24.362139920000001</v>
      </c>
      <c r="AI96" t="str">
        <f>VLOOKUP(ROUNDDOWN(Table1[[#This Row],[MIN]], -3), example_sol_calc!$A$2:$B$5, 2)</f>
        <v>Low Mins</v>
      </c>
      <c r="AJ96">
        <f>ROUNDDOWN(Table1[[#This Row],[MIN]], -3)</f>
        <v>0</v>
      </c>
    </row>
    <row r="97" spans="1:36" x14ac:dyDescent="0.2">
      <c r="A97" t="s">
        <v>220</v>
      </c>
      <c r="B97">
        <v>81</v>
      </c>
      <c r="C97">
        <v>2312</v>
      </c>
      <c r="D97">
        <v>946</v>
      </c>
      <c r="E97">
        <v>322</v>
      </c>
      <c r="F97">
        <v>738</v>
      </c>
      <c r="G97">
        <v>43.6</v>
      </c>
      <c r="H97">
        <v>191</v>
      </c>
      <c r="I97">
        <v>457</v>
      </c>
      <c r="J97">
        <v>41.8</v>
      </c>
      <c r="K97">
        <v>111</v>
      </c>
      <c r="L97">
        <v>127</v>
      </c>
      <c r="M97">
        <v>87.4</v>
      </c>
      <c r="N97">
        <v>54</v>
      </c>
      <c r="O97">
        <v>289</v>
      </c>
      <c r="P97">
        <v>343</v>
      </c>
      <c r="Q97">
        <v>158</v>
      </c>
      <c r="R97">
        <v>101</v>
      </c>
      <c r="S97">
        <v>87</v>
      </c>
      <c r="T97">
        <v>93</v>
      </c>
      <c r="U97">
        <v>163</v>
      </c>
      <c r="V97">
        <v>1110</v>
      </c>
      <c r="W97">
        <v>1.7</v>
      </c>
      <c r="X97">
        <v>1.0900000000000001</v>
      </c>
      <c r="Y97">
        <v>28</v>
      </c>
      <c r="Z97" t="s">
        <v>35</v>
      </c>
      <c r="AA97" s="1">
        <v>31950</v>
      </c>
      <c r="AB97" t="s">
        <v>156</v>
      </c>
      <c r="AC97">
        <v>5</v>
      </c>
      <c r="AD97">
        <v>195</v>
      </c>
      <c r="AE97" t="s">
        <v>56</v>
      </c>
      <c r="AF97" t="s">
        <v>120</v>
      </c>
      <c r="AG97">
        <v>96.75</v>
      </c>
      <c r="AH97">
        <v>25.443786979999999</v>
      </c>
      <c r="AI97" t="str">
        <f>VLOOKUP(ROUNDDOWN(Table1[[#This Row],[MIN]], -3), example_sol_calc!$A$2:$B$5, 2)</f>
        <v>High Mins</v>
      </c>
      <c r="AJ97">
        <f>ROUNDDOWN(Table1[[#This Row],[MIN]], -3)</f>
        <v>2000</v>
      </c>
    </row>
    <row r="98" spans="1:36" x14ac:dyDescent="0.2">
      <c r="A98" t="s">
        <v>221</v>
      </c>
      <c r="B98">
        <v>66</v>
      </c>
      <c r="C98">
        <v>1652</v>
      </c>
      <c r="D98">
        <v>340</v>
      </c>
      <c r="E98">
        <v>155</v>
      </c>
      <c r="F98">
        <v>339</v>
      </c>
      <c r="G98">
        <v>45.7</v>
      </c>
      <c r="H98">
        <v>1</v>
      </c>
      <c r="I98">
        <v>10</v>
      </c>
      <c r="J98">
        <v>10</v>
      </c>
      <c r="K98">
        <v>29</v>
      </c>
      <c r="L98">
        <v>47</v>
      </c>
      <c r="M98">
        <v>61.7</v>
      </c>
      <c r="N98">
        <v>70</v>
      </c>
      <c r="O98">
        <v>186</v>
      </c>
      <c r="P98">
        <v>256</v>
      </c>
      <c r="Q98">
        <v>50</v>
      </c>
      <c r="R98">
        <v>46</v>
      </c>
      <c r="S98">
        <v>37</v>
      </c>
      <c r="T98">
        <v>35</v>
      </c>
      <c r="U98">
        <v>101</v>
      </c>
      <c r="V98">
        <v>492</v>
      </c>
      <c r="W98">
        <v>1.43</v>
      </c>
      <c r="X98">
        <v>1.31</v>
      </c>
      <c r="Y98">
        <v>28</v>
      </c>
      <c r="Z98" t="s">
        <v>35</v>
      </c>
      <c r="AA98" s="1">
        <v>31889</v>
      </c>
      <c r="AB98" t="s">
        <v>222</v>
      </c>
      <c r="AC98">
        <v>5</v>
      </c>
      <c r="AD98">
        <v>200</v>
      </c>
      <c r="AE98" t="s">
        <v>20</v>
      </c>
      <c r="AF98" t="s">
        <v>72</v>
      </c>
      <c r="AG98">
        <v>103.5</v>
      </c>
      <c r="AH98">
        <v>25.875</v>
      </c>
      <c r="AI98" t="str">
        <f>VLOOKUP(ROUNDDOWN(Table1[[#This Row],[MIN]], -3), example_sol_calc!$A$2:$B$5, 2)</f>
        <v>Mod Mins</v>
      </c>
      <c r="AJ98">
        <f>ROUNDDOWN(Table1[[#This Row],[MIN]], -3)</f>
        <v>1000</v>
      </c>
    </row>
    <row r="99" spans="1:36" x14ac:dyDescent="0.2">
      <c r="A99" t="s">
        <v>223</v>
      </c>
      <c r="B99">
        <v>82</v>
      </c>
      <c r="C99">
        <v>1817</v>
      </c>
      <c r="D99">
        <v>393</v>
      </c>
      <c r="E99">
        <v>145</v>
      </c>
      <c r="F99">
        <v>416</v>
      </c>
      <c r="G99">
        <v>34.9</v>
      </c>
      <c r="H99">
        <v>83</v>
      </c>
      <c r="I99">
        <v>264</v>
      </c>
      <c r="J99">
        <v>31.4</v>
      </c>
      <c r="K99">
        <v>20</v>
      </c>
      <c r="L99">
        <v>32</v>
      </c>
      <c r="M99">
        <v>62.5</v>
      </c>
      <c r="N99">
        <v>27</v>
      </c>
      <c r="O99">
        <v>104</v>
      </c>
      <c r="P99">
        <v>131</v>
      </c>
      <c r="Q99">
        <v>198</v>
      </c>
      <c r="R99">
        <v>41</v>
      </c>
      <c r="S99">
        <v>14</v>
      </c>
      <c r="T99">
        <v>118</v>
      </c>
      <c r="U99">
        <v>147</v>
      </c>
      <c r="V99">
        <v>376</v>
      </c>
      <c r="W99">
        <v>1.68</v>
      </c>
      <c r="X99">
        <v>0.35</v>
      </c>
      <c r="Y99">
        <v>20</v>
      </c>
      <c r="Z99" t="s">
        <v>102</v>
      </c>
      <c r="AA99" s="1">
        <v>34893</v>
      </c>
      <c r="AC99" t="s">
        <v>44</v>
      </c>
      <c r="AD99">
        <v>195</v>
      </c>
      <c r="AE99" t="s">
        <v>37</v>
      </c>
      <c r="AF99" t="s">
        <v>60</v>
      </c>
      <c r="AG99">
        <v>85.5</v>
      </c>
      <c r="AH99">
        <v>22.4852071</v>
      </c>
      <c r="AI99" t="str">
        <f>VLOOKUP(ROUNDDOWN(Table1[[#This Row],[MIN]], -3), example_sol_calc!$A$2:$B$5, 2)</f>
        <v>Mod Mins</v>
      </c>
      <c r="AJ99">
        <f>ROUNDDOWN(Table1[[#This Row],[MIN]], -3)</f>
        <v>1000</v>
      </c>
    </row>
    <row r="100" spans="1:36" x14ac:dyDescent="0.2">
      <c r="A100" t="s">
        <v>224</v>
      </c>
      <c r="B100">
        <v>5</v>
      </c>
      <c r="C100">
        <v>43</v>
      </c>
      <c r="D100">
        <v>2</v>
      </c>
      <c r="E100">
        <v>1</v>
      </c>
      <c r="F100">
        <v>7</v>
      </c>
      <c r="G100">
        <v>14.3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1</v>
      </c>
      <c r="S100">
        <v>0</v>
      </c>
      <c r="T100">
        <v>1</v>
      </c>
      <c r="U100">
        <v>8</v>
      </c>
      <c r="V100">
        <v>-1</v>
      </c>
      <c r="W100">
        <v>2</v>
      </c>
      <c r="X100">
        <v>1</v>
      </c>
      <c r="Y100">
        <v>25</v>
      </c>
      <c r="Z100" t="s">
        <v>35</v>
      </c>
      <c r="AA100" s="1">
        <v>32953</v>
      </c>
      <c r="AB100" t="s">
        <v>110</v>
      </c>
      <c r="AC100">
        <v>2</v>
      </c>
      <c r="AD100">
        <v>200</v>
      </c>
      <c r="AE100" t="s">
        <v>75</v>
      </c>
      <c r="AF100" t="s">
        <v>72</v>
      </c>
      <c r="AG100">
        <v>105.75</v>
      </c>
      <c r="AH100">
        <v>26.4375</v>
      </c>
      <c r="AI100" t="str">
        <f>VLOOKUP(ROUNDDOWN(Table1[[#This Row],[MIN]], -3), example_sol_calc!$A$2:$B$5, 2)</f>
        <v>Low Mins</v>
      </c>
      <c r="AJ100">
        <f>ROUNDDOWN(Table1[[#This Row],[MIN]], -3)</f>
        <v>0</v>
      </c>
    </row>
    <row r="101" spans="1:36" x14ac:dyDescent="0.2">
      <c r="A101" t="s">
        <v>225</v>
      </c>
      <c r="B101">
        <v>38</v>
      </c>
      <c r="C101">
        <v>299</v>
      </c>
      <c r="D101">
        <v>83</v>
      </c>
      <c r="E101">
        <v>36</v>
      </c>
      <c r="F101">
        <v>106</v>
      </c>
      <c r="G101">
        <v>34</v>
      </c>
      <c r="H101">
        <v>7</v>
      </c>
      <c r="I101">
        <v>33</v>
      </c>
      <c r="J101">
        <v>21.2</v>
      </c>
      <c r="K101">
        <v>4</v>
      </c>
      <c r="L101">
        <v>9</v>
      </c>
      <c r="M101">
        <v>44.4</v>
      </c>
      <c r="N101">
        <v>7</v>
      </c>
      <c r="O101">
        <v>20</v>
      </c>
      <c r="P101">
        <v>27</v>
      </c>
      <c r="Q101">
        <v>48</v>
      </c>
      <c r="R101">
        <v>9</v>
      </c>
      <c r="S101">
        <v>0</v>
      </c>
      <c r="T101">
        <v>21</v>
      </c>
      <c r="U101">
        <v>20</v>
      </c>
      <c r="V101">
        <v>71</v>
      </c>
      <c r="W101">
        <v>2.29</v>
      </c>
      <c r="X101">
        <v>0.43</v>
      </c>
      <c r="Y101">
        <v>24</v>
      </c>
      <c r="Z101" t="s">
        <v>35</v>
      </c>
      <c r="AA101" s="1">
        <v>33241</v>
      </c>
      <c r="AB101" t="s">
        <v>226</v>
      </c>
      <c r="AC101">
        <v>3</v>
      </c>
      <c r="AD101">
        <v>190</v>
      </c>
      <c r="AE101" t="s">
        <v>37</v>
      </c>
      <c r="AF101" t="s">
        <v>57</v>
      </c>
      <c r="AG101">
        <v>85.5</v>
      </c>
      <c r="AH101">
        <v>23.684210530000001</v>
      </c>
      <c r="AI101" t="str">
        <f>VLOOKUP(ROUNDDOWN(Table1[[#This Row],[MIN]], -3), example_sol_calc!$A$2:$B$5, 2)</f>
        <v>Low Mins</v>
      </c>
      <c r="AJ101">
        <f>ROUNDDOWN(Table1[[#This Row],[MIN]], -3)</f>
        <v>0</v>
      </c>
    </row>
    <row r="102" spans="1:36" x14ac:dyDescent="0.2">
      <c r="A102" t="s">
        <v>227</v>
      </c>
      <c r="B102">
        <v>58</v>
      </c>
      <c r="C102">
        <v>988</v>
      </c>
      <c r="D102">
        <v>382</v>
      </c>
      <c r="E102">
        <v>155</v>
      </c>
      <c r="F102">
        <v>384</v>
      </c>
      <c r="G102">
        <v>40.4</v>
      </c>
      <c r="H102">
        <v>26</v>
      </c>
      <c r="I102">
        <v>110</v>
      </c>
      <c r="J102">
        <v>23.6</v>
      </c>
      <c r="K102">
        <v>46</v>
      </c>
      <c r="L102">
        <v>59</v>
      </c>
      <c r="M102">
        <v>78</v>
      </c>
      <c r="N102">
        <v>53</v>
      </c>
      <c r="O102">
        <v>118</v>
      </c>
      <c r="P102">
        <v>171</v>
      </c>
      <c r="Q102">
        <v>57</v>
      </c>
      <c r="R102">
        <v>48</v>
      </c>
      <c r="S102">
        <v>26</v>
      </c>
      <c r="T102">
        <v>47</v>
      </c>
      <c r="U102">
        <v>146</v>
      </c>
      <c r="V102">
        <v>395</v>
      </c>
      <c r="W102">
        <v>1.21</v>
      </c>
      <c r="X102">
        <v>1.02</v>
      </c>
      <c r="Y102">
        <v>27</v>
      </c>
      <c r="Z102" t="s">
        <v>35</v>
      </c>
      <c r="AA102" s="1">
        <v>32227</v>
      </c>
      <c r="AB102" t="s">
        <v>132</v>
      </c>
      <c r="AC102">
        <v>5</v>
      </c>
      <c r="AD102">
        <v>202.5</v>
      </c>
      <c r="AE102" t="s">
        <v>20</v>
      </c>
      <c r="AF102" t="s">
        <v>218</v>
      </c>
      <c r="AG102">
        <v>105.75</v>
      </c>
      <c r="AH102">
        <v>25.78875171</v>
      </c>
      <c r="AI102" t="str">
        <f>VLOOKUP(ROUNDDOWN(Table1[[#This Row],[MIN]], -3), example_sol_calc!$A$2:$B$5, 2)</f>
        <v>Low Mins</v>
      </c>
      <c r="AJ102">
        <f>ROUNDDOWN(Table1[[#This Row],[MIN]], -3)</f>
        <v>0</v>
      </c>
    </row>
    <row r="103" spans="1:36" x14ac:dyDescent="0.2">
      <c r="A103" t="s">
        <v>228</v>
      </c>
      <c r="B103">
        <v>45</v>
      </c>
      <c r="C103">
        <v>1565</v>
      </c>
      <c r="D103">
        <v>725</v>
      </c>
      <c r="E103">
        <v>260</v>
      </c>
      <c r="F103">
        <v>550</v>
      </c>
      <c r="G103">
        <v>47.3</v>
      </c>
      <c r="H103">
        <v>60</v>
      </c>
      <c r="I103">
        <v>161</v>
      </c>
      <c r="J103">
        <v>37.299999999999997</v>
      </c>
      <c r="K103">
        <v>145</v>
      </c>
      <c r="L103">
        <v>184</v>
      </c>
      <c r="M103">
        <v>78.8</v>
      </c>
      <c r="N103">
        <v>19</v>
      </c>
      <c r="O103">
        <v>124</v>
      </c>
      <c r="P103">
        <v>143</v>
      </c>
      <c r="Q103">
        <v>252</v>
      </c>
      <c r="R103">
        <v>67</v>
      </c>
      <c r="S103">
        <v>14</v>
      </c>
      <c r="T103">
        <v>112</v>
      </c>
      <c r="U103">
        <v>95</v>
      </c>
      <c r="V103">
        <v>760</v>
      </c>
      <c r="W103">
        <v>2.25</v>
      </c>
      <c r="X103">
        <v>0.6</v>
      </c>
      <c r="Y103">
        <v>28</v>
      </c>
      <c r="Z103" t="s">
        <v>35</v>
      </c>
      <c r="AA103" s="1">
        <v>32012</v>
      </c>
      <c r="AB103" t="s">
        <v>122</v>
      </c>
      <c r="AC103">
        <v>5</v>
      </c>
      <c r="AD103">
        <v>180</v>
      </c>
      <c r="AE103" t="s">
        <v>37</v>
      </c>
      <c r="AF103" t="s">
        <v>133</v>
      </c>
      <c r="AG103">
        <v>78.75</v>
      </c>
      <c r="AH103">
        <v>24.305555559999998</v>
      </c>
      <c r="AI103" t="str">
        <f>VLOOKUP(ROUNDDOWN(Table1[[#This Row],[MIN]], -3), example_sol_calc!$A$2:$B$5, 2)</f>
        <v>Mod Mins</v>
      </c>
      <c r="AJ103">
        <f>ROUNDDOWN(Table1[[#This Row],[MIN]], -3)</f>
        <v>1000</v>
      </c>
    </row>
    <row r="104" spans="1:36" x14ac:dyDescent="0.2">
      <c r="A104" t="s">
        <v>229</v>
      </c>
      <c r="B104">
        <v>49</v>
      </c>
      <c r="C104">
        <v>904</v>
      </c>
      <c r="D104">
        <v>388</v>
      </c>
      <c r="E104">
        <v>160</v>
      </c>
      <c r="F104">
        <v>313</v>
      </c>
      <c r="G104">
        <v>51.1</v>
      </c>
      <c r="H104">
        <v>0</v>
      </c>
      <c r="I104">
        <v>2</v>
      </c>
      <c r="J104">
        <v>0</v>
      </c>
      <c r="K104">
        <v>68</v>
      </c>
      <c r="L104">
        <v>104</v>
      </c>
      <c r="M104">
        <v>65.400000000000006</v>
      </c>
      <c r="N104">
        <v>81</v>
      </c>
      <c r="O104">
        <v>176</v>
      </c>
      <c r="P104">
        <v>257</v>
      </c>
      <c r="Q104">
        <v>85</v>
      </c>
      <c r="R104">
        <v>31</v>
      </c>
      <c r="S104">
        <v>26</v>
      </c>
      <c r="T104">
        <v>49</v>
      </c>
      <c r="U104">
        <v>83</v>
      </c>
      <c r="V104">
        <v>549</v>
      </c>
      <c r="W104">
        <v>1.74</v>
      </c>
      <c r="X104">
        <v>0.63</v>
      </c>
      <c r="Y104">
        <v>32</v>
      </c>
      <c r="Z104" t="s">
        <v>35</v>
      </c>
      <c r="AA104" s="1">
        <v>30435</v>
      </c>
      <c r="AB104" t="s">
        <v>51</v>
      </c>
      <c r="AC104">
        <v>9</v>
      </c>
      <c r="AD104">
        <v>202.5</v>
      </c>
      <c r="AE104" t="s">
        <v>20</v>
      </c>
      <c r="AF104" t="s">
        <v>92</v>
      </c>
      <c r="AG104">
        <v>110.25</v>
      </c>
      <c r="AH104">
        <v>26.8861454</v>
      </c>
      <c r="AI104" t="str">
        <f>VLOOKUP(ROUNDDOWN(Table1[[#This Row],[MIN]], -3), example_sol_calc!$A$2:$B$5, 2)</f>
        <v>Low Mins</v>
      </c>
      <c r="AJ104">
        <f>ROUNDDOWN(Table1[[#This Row],[MIN]], -3)</f>
        <v>0</v>
      </c>
    </row>
    <row r="105" spans="1:36" x14ac:dyDescent="0.2">
      <c r="A105" t="s">
        <v>230</v>
      </c>
      <c r="B105">
        <v>3</v>
      </c>
      <c r="C105">
        <v>33</v>
      </c>
      <c r="D105">
        <v>8</v>
      </c>
      <c r="E105">
        <v>2</v>
      </c>
      <c r="F105">
        <v>6</v>
      </c>
      <c r="G105">
        <v>33.299999999999997</v>
      </c>
      <c r="H105">
        <v>1</v>
      </c>
      <c r="I105">
        <v>2</v>
      </c>
      <c r="J105">
        <v>50</v>
      </c>
      <c r="K105">
        <v>3</v>
      </c>
      <c r="L105">
        <v>6</v>
      </c>
      <c r="M105">
        <v>50</v>
      </c>
      <c r="N105">
        <v>0</v>
      </c>
      <c r="O105">
        <v>2</v>
      </c>
      <c r="P105">
        <v>2</v>
      </c>
      <c r="Q105">
        <v>9</v>
      </c>
      <c r="R105">
        <v>2</v>
      </c>
      <c r="S105">
        <v>0</v>
      </c>
      <c r="T105">
        <v>4</v>
      </c>
      <c r="U105">
        <v>1</v>
      </c>
      <c r="V105">
        <v>10</v>
      </c>
      <c r="W105">
        <v>2.25</v>
      </c>
      <c r="X105">
        <v>0.5</v>
      </c>
      <c r="Y105">
        <v>24</v>
      </c>
      <c r="Z105" t="s">
        <v>35</v>
      </c>
      <c r="AA105" s="1">
        <v>33413</v>
      </c>
      <c r="AB105" t="s">
        <v>124</v>
      </c>
      <c r="AC105" t="s">
        <v>44</v>
      </c>
      <c r="AD105">
        <v>177.5</v>
      </c>
      <c r="AE105" t="s">
        <v>37</v>
      </c>
      <c r="AF105" t="s">
        <v>133</v>
      </c>
      <c r="AG105">
        <v>74.25</v>
      </c>
      <c r="AH105">
        <v>23.56675263</v>
      </c>
      <c r="AI105" t="str">
        <f>VLOOKUP(ROUNDDOWN(Table1[[#This Row],[MIN]], -3), example_sol_calc!$A$2:$B$5, 2)</f>
        <v>Low Mins</v>
      </c>
      <c r="AJ105">
        <f>ROUNDDOWN(Table1[[#This Row],[MIN]], -3)</f>
        <v>0</v>
      </c>
    </row>
    <row r="106" spans="1:36" x14ac:dyDescent="0.2">
      <c r="A106" t="s">
        <v>231</v>
      </c>
      <c r="B106">
        <v>2</v>
      </c>
      <c r="C106">
        <v>7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AI106" t="str">
        <f>VLOOKUP(ROUNDDOWN(Table1[[#This Row],[MIN]], -3), example_sol_calc!$A$2:$B$5, 2)</f>
        <v>Low Mins</v>
      </c>
      <c r="AJ106">
        <f>ROUNDDOWN(Table1[[#This Row],[MIN]], -3)</f>
        <v>0</v>
      </c>
    </row>
    <row r="107" spans="1:36" x14ac:dyDescent="0.2">
      <c r="A107" t="s">
        <v>232</v>
      </c>
      <c r="B107">
        <v>66</v>
      </c>
      <c r="C107">
        <v>1895</v>
      </c>
      <c r="D107">
        <v>769</v>
      </c>
      <c r="E107">
        <v>323</v>
      </c>
      <c r="F107">
        <v>686</v>
      </c>
      <c r="G107">
        <v>47.1</v>
      </c>
      <c r="H107">
        <v>4</v>
      </c>
      <c r="I107">
        <v>20</v>
      </c>
      <c r="J107">
        <v>20</v>
      </c>
      <c r="K107">
        <v>119</v>
      </c>
      <c r="L107">
        <v>161</v>
      </c>
      <c r="M107">
        <v>73.900000000000006</v>
      </c>
      <c r="N107">
        <v>108</v>
      </c>
      <c r="O107">
        <v>341</v>
      </c>
      <c r="P107">
        <v>449</v>
      </c>
      <c r="Q107">
        <v>223</v>
      </c>
      <c r="R107">
        <v>48</v>
      </c>
      <c r="S107">
        <v>48</v>
      </c>
      <c r="T107">
        <v>120</v>
      </c>
      <c r="U107">
        <v>160</v>
      </c>
      <c r="V107">
        <v>1012</v>
      </c>
      <c r="W107">
        <v>1.86</v>
      </c>
      <c r="X107">
        <v>0.4</v>
      </c>
      <c r="Y107">
        <v>35</v>
      </c>
      <c r="Z107" t="s">
        <v>35</v>
      </c>
      <c r="AA107" s="1">
        <v>29462</v>
      </c>
      <c r="AB107" t="s">
        <v>233</v>
      </c>
      <c r="AC107">
        <v>11</v>
      </c>
      <c r="AD107">
        <v>202.5</v>
      </c>
      <c r="AE107" t="s">
        <v>20</v>
      </c>
      <c r="AF107" t="s">
        <v>167</v>
      </c>
      <c r="AG107">
        <v>112.5</v>
      </c>
      <c r="AH107">
        <v>27.434842249999999</v>
      </c>
      <c r="AI107" t="str">
        <f>VLOOKUP(ROUNDDOWN(Table1[[#This Row],[MIN]], -3), example_sol_calc!$A$2:$B$5, 2)</f>
        <v>Mod Mins</v>
      </c>
      <c r="AJ107">
        <f>ROUNDDOWN(Table1[[#This Row],[MIN]], -3)</f>
        <v>1000</v>
      </c>
    </row>
    <row r="108" spans="1:36" x14ac:dyDescent="0.2">
      <c r="A108" t="s">
        <v>234</v>
      </c>
      <c r="B108">
        <v>82</v>
      </c>
      <c r="C108">
        <v>2820</v>
      </c>
      <c r="D108">
        <v>946</v>
      </c>
      <c r="E108">
        <v>379</v>
      </c>
      <c r="F108">
        <v>534</v>
      </c>
      <c r="G108">
        <v>71</v>
      </c>
      <c r="H108">
        <v>1</v>
      </c>
      <c r="I108">
        <v>4</v>
      </c>
      <c r="J108">
        <v>25</v>
      </c>
      <c r="K108">
        <v>187</v>
      </c>
      <c r="L108">
        <v>471</v>
      </c>
      <c r="M108">
        <v>39.700000000000003</v>
      </c>
      <c r="N108">
        <v>397</v>
      </c>
      <c r="O108">
        <v>829</v>
      </c>
      <c r="P108">
        <v>1226</v>
      </c>
      <c r="Q108">
        <v>61</v>
      </c>
      <c r="R108">
        <v>81</v>
      </c>
      <c r="S108">
        <v>183</v>
      </c>
      <c r="T108">
        <v>109</v>
      </c>
      <c r="U108">
        <v>245</v>
      </c>
      <c r="V108">
        <v>1949</v>
      </c>
      <c r="W108">
        <v>0.56000000000000005</v>
      </c>
      <c r="X108">
        <v>0.74</v>
      </c>
      <c r="Y108">
        <v>27</v>
      </c>
      <c r="Z108" t="s">
        <v>35</v>
      </c>
      <c r="AA108" s="1">
        <v>32345</v>
      </c>
      <c r="AB108" t="s">
        <v>235</v>
      </c>
      <c r="AC108">
        <v>6</v>
      </c>
      <c r="AD108">
        <v>207.5</v>
      </c>
      <c r="AE108" t="s">
        <v>52</v>
      </c>
      <c r="AF108" t="s">
        <v>141</v>
      </c>
      <c r="AG108">
        <v>119.25</v>
      </c>
      <c r="AH108">
        <v>27.696327480000001</v>
      </c>
      <c r="AI108" t="str">
        <f>VLOOKUP(ROUNDDOWN(Table1[[#This Row],[MIN]], -3), example_sol_calc!$A$2:$B$5, 2)</f>
        <v>High Mins</v>
      </c>
      <c r="AJ108">
        <f>ROUNDDOWN(Table1[[#This Row],[MIN]], -3)</f>
        <v>2000</v>
      </c>
    </row>
    <row r="109" spans="1:36" x14ac:dyDescent="0.2">
      <c r="A109" t="s">
        <v>236</v>
      </c>
      <c r="B109">
        <v>29</v>
      </c>
      <c r="C109">
        <v>180</v>
      </c>
      <c r="D109">
        <v>56</v>
      </c>
      <c r="E109">
        <v>26</v>
      </c>
      <c r="F109">
        <v>57</v>
      </c>
      <c r="G109">
        <v>45.6</v>
      </c>
      <c r="H109">
        <v>0</v>
      </c>
      <c r="I109">
        <v>0</v>
      </c>
      <c r="J109">
        <v>0</v>
      </c>
      <c r="K109">
        <v>4</v>
      </c>
      <c r="L109">
        <v>6</v>
      </c>
      <c r="M109">
        <v>66.7</v>
      </c>
      <c r="N109">
        <v>16</v>
      </c>
      <c r="O109">
        <v>40</v>
      </c>
      <c r="P109">
        <v>56</v>
      </c>
      <c r="Q109">
        <v>3</v>
      </c>
      <c r="R109">
        <v>7</v>
      </c>
      <c r="S109">
        <v>1</v>
      </c>
      <c r="T109">
        <v>13</v>
      </c>
      <c r="U109">
        <v>41</v>
      </c>
      <c r="V109">
        <v>77</v>
      </c>
      <c r="W109">
        <v>0.23</v>
      </c>
      <c r="X109">
        <v>0.54</v>
      </c>
      <c r="Y109">
        <v>26</v>
      </c>
      <c r="Z109" t="s">
        <v>35</v>
      </c>
      <c r="AA109" s="1">
        <v>32620</v>
      </c>
      <c r="AB109" t="s">
        <v>237</v>
      </c>
      <c r="AC109">
        <v>5</v>
      </c>
      <c r="AD109">
        <v>197.5</v>
      </c>
      <c r="AE109" t="s">
        <v>20</v>
      </c>
      <c r="AF109" t="s">
        <v>95</v>
      </c>
      <c r="AG109">
        <v>121.5</v>
      </c>
      <c r="AH109">
        <v>31.148854350000001</v>
      </c>
      <c r="AI109" t="str">
        <f>VLOOKUP(ROUNDDOWN(Table1[[#This Row],[MIN]], -3), example_sol_calc!$A$2:$B$5, 2)</f>
        <v>Low Mins</v>
      </c>
      <c r="AJ109">
        <f>ROUNDDOWN(Table1[[#This Row],[MIN]], -3)</f>
        <v>0</v>
      </c>
    </row>
    <row r="110" spans="1:36" x14ac:dyDescent="0.2">
      <c r="A110" t="s">
        <v>238</v>
      </c>
      <c r="B110">
        <v>60</v>
      </c>
      <c r="C110">
        <v>2100</v>
      </c>
      <c r="D110">
        <v>1204</v>
      </c>
      <c r="E110">
        <v>409</v>
      </c>
      <c r="F110">
        <v>990</v>
      </c>
      <c r="G110">
        <v>41.3</v>
      </c>
      <c r="H110">
        <v>25</v>
      </c>
      <c r="I110">
        <v>88</v>
      </c>
      <c r="J110">
        <v>28.4</v>
      </c>
      <c r="K110">
        <v>361</v>
      </c>
      <c r="L110">
        <v>434</v>
      </c>
      <c r="M110">
        <v>83.2</v>
      </c>
      <c r="N110">
        <v>41</v>
      </c>
      <c r="O110">
        <v>236</v>
      </c>
      <c r="P110">
        <v>277</v>
      </c>
      <c r="Q110">
        <v>210</v>
      </c>
      <c r="R110">
        <v>73</v>
      </c>
      <c r="S110">
        <v>11</v>
      </c>
      <c r="T110">
        <v>137</v>
      </c>
      <c r="U110">
        <v>122</v>
      </c>
      <c r="V110">
        <v>984</v>
      </c>
      <c r="W110">
        <v>1.53</v>
      </c>
      <c r="X110">
        <v>0.53</v>
      </c>
      <c r="Y110">
        <v>26</v>
      </c>
      <c r="Z110" t="s">
        <v>35</v>
      </c>
      <c r="AA110" s="1">
        <v>32727</v>
      </c>
      <c r="AB110" t="s">
        <v>239</v>
      </c>
      <c r="AC110">
        <v>5</v>
      </c>
      <c r="AD110">
        <v>197.5</v>
      </c>
      <c r="AE110" t="s">
        <v>56</v>
      </c>
      <c r="AF110" t="s">
        <v>84</v>
      </c>
      <c r="AG110">
        <v>99.45</v>
      </c>
      <c r="AH110">
        <v>25.495914119999998</v>
      </c>
      <c r="AI110" t="str">
        <f>VLOOKUP(ROUNDDOWN(Table1[[#This Row],[MIN]], -3), example_sol_calc!$A$2:$B$5, 2)</f>
        <v>High Mins</v>
      </c>
      <c r="AJ110">
        <f>ROUNDDOWN(Table1[[#This Row],[MIN]], -3)</f>
        <v>2000</v>
      </c>
    </row>
    <row r="111" spans="1:36" x14ac:dyDescent="0.2">
      <c r="A111" t="s">
        <v>240</v>
      </c>
      <c r="B111">
        <v>59</v>
      </c>
      <c r="C111">
        <v>2013</v>
      </c>
      <c r="D111">
        <v>1421</v>
      </c>
      <c r="E111">
        <v>498</v>
      </c>
      <c r="F111">
        <v>1066</v>
      </c>
      <c r="G111">
        <v>46.7</v>
      </c>
      <c r="H111">
        <v>2</v>
      </c>
      <c r="I111">
        <v>8</v>
      </c>
      <c r="J111">
        <v>25</v>
      </c>
      <c r="K111">
        <v>423</v>
      </c>
      <c r="L111">
        <v>541</v>
      </c>
      <c r="M111">
        <v>78.2</v>
      </c>
      <c r="N111">
        <v>185</v>
      </c>
      <c r="O111">
        <v>562</v>
      </c>
      <c r="P111">
        <v>747</v>
      </c>
      <c r="Q111">
        <v>210</v>
      </c>
      <c r="R111">
        <v>90</v>
      </c>
      <c r="S111">
        <v>103</v>
      </c>
      <c r="T111">
        <v>254</v>
      </c>
      <c r="U111">
        <v>241</v>
      </c>
      <c r="V111">
        <v>1631</v>
      </c>
      <c r="W111">
        <v>0.83</v>
      </c>
      <c r="X111">
        <v>0.35</v>
      </c>
      <c r="Y111">
        <v>25</v>
      </c>
      <c r="Z111" t="s">
        <v>35</v>
      </c>
      <c r="AA111" s="1">
        <v>33098</v>
      </c>
      <c r="AB111" t="s">
        <v>110</v>
      </c>
      <c r="AC111">
        <v>4</v>
      </c>
      <c r="AD111">
        <v>207.5</v>
      </c>
      <c r="AE111" t="s">
        <v>52</v>
      </c>
      <c r="AF111" t="s">
        <v>133</v>
      </c>
      <c r="AG111">
        <v>121.5</v>
      </c>
      <c r="AH111">
        <v>28.218899700000001</v>
      </c>
      <c r="AI111" t="str">
        <f>VLOOKUP(ROUNDDOWN(Table1[[#This Row],[MIN]], -3), example_sol_calc!$A$2:$B$5, 2)</f>
        <v>High Mins</v>
      </c>
      <c r="AJ111">
        <f>ROUNDDOWN(Table1[[#This Row],[MIN]], -3)</f>
        <v>2000</v>
      </c>
    </row>
    <row r="112" spans="1:36" x14ac:dyDescent="0.2">
      <c r="A112" t="s">
        <v>241</v>
      </c>
      <c r="B112">
        <v>70</v>
      </c>
      <c r="C112">
        <v>2189</v>
      </c>
      <c r="D112">
        <v>883</v>
      </c>
      <c r="E112">
        <v>318</v>
      </c>
      <c r="F112">
        <v>653</v>
      </c>
      <c r="G112">
        <v>48.7</v>
      </c>
      <c r="H112">
        <v>120</v>
      </c>
      <c r="I112">
        <v>304</v>
      </c>
      <c r="J112">
        <v>39.5</v>
      </c>
      <c r="K112">
        <v>127</v>
      </c>
      <c r="L112">
        <v>181</v>
      </c>
      <c r="M112">
        <v>70.2</v>
      </c>
      <c r="N112">
        <v>99</v>
      </c>
      <c r="O112">
        <v>273</v>
      </c>
      <c r="P112">
        <v>372</v>
      </c>
      <c r="Q112">
        <v>118</v>
      </c>
      <c r="R112">
        <v>94</v>
      </c>
      <c r="S112">
        <v>17</v>
      </c>
      <c r="T112">
        <v>75</v>
      </c>
      <c r="U112">
        <v>154</v>
      </c>
      <c r="V112">
        <v>1020</v>
      </c>
      <c r="W112">
        <v>1.57</v>
      </c>
      <c r="X112">
        <v>1.25</v>
      </c>
      <c r="Y112">
        <v>29</v>
      </c>
      <c r="Z112" t="s">
        <v>35</v>
      </c>
      <c r="AA112" s="1">
        <v>31620</v>
      </c>
      <c r="AB112" t="s">
        <v>242</v>
      </c>
      <c r="AC112">
        <v>5</v>
      </c>
      <c r="AD112">
        <v>200</v>
      </c>
      <c r="AE112" t="s">
        <v>75</v>
      </c>
      <c r="AF112" t="s">
        <v>48</v>
      </c>
      <c r="AG112">
        <v>96.75</v>
      </c>
      <c r="AH112">
        <v>24.1875</v>
      </c>
      <c r="AI112" t="str">
        <f>VLOOKUP(ROUNDDOWN(Table1[[#This Row],[MIN]], -3), example_sol_calc!$A$2:$B$5, 2)</f>
        <v>High Mins</v>
      </c>
      <c r="AJ112">
        <f>ROUNDDOWN(Table1[[#This Row],[MIN]], -3)</f>
        <v>2000</v>
      </c>
    </row>
    <row r="113" spans="1:36" x14ac:dyDescent="0.2">
      <c r="A113" t="s">
        <v>243</v>
      </c>
      <c r="B113">
        <v>77</v>
      </c>
      <c r="C113">
        <v>1516</v>
      </c>
      <c r="D113">
        <v>768</v>
      </c>
      <c r="E113">
        <v>284</v>
      </c>
      <c r="F113">
        <v>665</v>
      </c>
      <c r="G113">
        <v>42.7</v>
      </c>
      <c r="H113">
        <v>52</v>
      </c>
      <c r="I113">
        <v>148</v>
      </c>
      <c r="J113">
        <v>35.1</v>
      </c>
      <c r="K113">
        <v>148</v>
      </c>
      <c r="L113">
        <v>179</v>
      </c>
      <c r="M113">
        <v>82.7</v>
      </c>
      <c r="N113">
        <v>29</v>
      </c>
      <c r="O113">
        <v>135</v>
      </c>
      <c r="P113">
        <v>164</v>
      </c>
      <c r="Q113">
        <v>317</v>
      </c>
      <c r="R113">
        <v>49</v>
      </c>
      <c r="S113">
        <v>4</v>
      </c>
      <c r="T113">
        <v>150</v>
      </c>
      <c r="U113">
        <v>127</v>
      </c>
      <c r="V113">
        <v>740</v>
      </c>
      <c r="W113">
        <v>2.11</v>
      </c>
      <c r="X113">
        <v>0.33</v>
      </c>
      <c r="Y113">
        <v>22</v>
      </c>
      <c r="Z113" t="s">
        <v>172</v>
      </c>
      <c r="AA113" s="1">
        <v>34227</v>
      </c>
      <c r="AC113">
        <v>1</v>
      </c>
      <c r="AD113">
        <v>182.5</v>
      </c>
      <c r="AE113" t="s">
        <v>37</v>
      </c>
      <c r="AF113" t="s">
        <v>48</v>
      </c>
      <c r="AG113">
        <v>77.400000000000006</v>
      </c>
      <c r="AH113">
        <v>23.238881589999998</v>
      </c>
      <c r="AI113" t="str">
        <f>VLOOKUP(ROUNDDOWN(Table1[[#This Row],[MIN]], -3), example_sol_calc!$A$2:$B$5, 2)</f>
        <v>Mod Mins</v>
      </c>
      <c r="AJ113">
        <f>ROUNDDOWN(Table1[[#This Row],[MIN]], -3)</f>
        <v>1000</v>
      </c>
    </row>
    <row r="114" spans="1:36" x14ac:dyDescent="0.2">
      <c r="A114" t="s">
        <v>244</v>
      </c>
      <c r="B114">
        <v>68</v>
      </c>
      <c r="C114">
        <v>2114</v>
      </c>
      <c r="D114">
        <v>884</v>
      </c>
      <c r="E114">
        <v>298</v>
      </c>
      <c r="F114">
        <v>771</v>
      </c>
      <c r="G114">
        <v>38.700000000000003</v>
      </c>
      <c r="H114">
        <v>87</v>
      </c>
      <c r="I114">
        <v>237</v>
      </c>
      <c r="J114">
        <v>36.700000000000003</v>
      </c>
      <c r="K114">
        <v>201</v>
      </c>
      <c r="L114">
        <v>241</v>
      </c>
      <c r="M114">
        <v>83.4</v>
      </c>
      <c r="N114">
        <v>29</v>
      </c>
      <c r="O114">
        <v>208</v>
      </c>
      <c r="P114">
        <v>237</v>
      </c>
      <c r="Q114">
        <v>448</v>
      </c>
      <c r="R114">
        <v>64</v>
      </c>
      <c r="S114">
        <v>17</v>
      </c>
      <c r="T114">
        <v>154</v>
      </c>
      <c r="U114">
        <v>157</v>
      </c>
      <c r="V114">
        <v>983</v>
      </c>
      <c r="W114">
        <v>2.91</v>
      </c>
      <c r="X114">
        <v>0.42</v>
      </c>
      <c r="AI114" t="str">
        <f>VLOOKUP(ROUNDDOWN(Table1[[#This Row],[MIN]], -3), example_sol_calc!$A$2:$B$5, 2)</f>
        <v>High Mins</v>
      </c>
      <c r="AJ114">
        <f>ROUNDDOWN(Table1[[#This Row],[MIN]], -3)</f>
        <v>2000</v>
      </c>
    </row>
    <row r="115" spans="1:36" x14ac:dyDescent="0.2">
      <c r="A115" t="s">
        <v>245</v>
      </c>
      <c r="B115">
        <v>74</v>
      </c>
      <c r="C115">
        <v>2280</v>
      </c>
      <c r="D115">
        <v>1187</v>
      </c>
      <c r="E115">
        <v>482</v>
      </c>
      <c r="F115">
        <v>918</v>
      </c>
      <c r="G115">
        <v>52.5</v>
      </c>
      <c r="H115">
        <v>1</v>
      </c>
      <c r="I115">
        <v>6</v>
      </c>
      <c r="J115">
        <v>16.7</v>
      </c>
      <c r="K115">
        <v>222</v>
      </c>
      <c r="L115">
        <v>332</v>
      </c>
      <c r="M115">
        <v>66.900000000000006</v>
      </c>
      <c r="N115">
        <v>196</v>
      </c>
      <c r="O115">
        <v>411</v>
      </c>
      <c r="P115">
        <v>607</v>
      </c>
      <c r="Q115">
        <v>112</v>
      </c>
      <c r="R115">
        <v>60</v>
      </c>
      <c r="S115">
        <v>123</v>
      </c>
      <c r="T115">
        <v>121</v>
      </c>
      <c r="U115">
        <v>210</v>
      </c>
      <c r="V115">
        <v>1422</v>
      </c>
      <c r="W115">
        <v>0.93</v>
      </c>
      <c r="X115">
        <v>0.5</v>
      </c>
      <c r="Y115">
        <v>24</v>
      </c>
      <c r="Z115" t="s">
        <v>35</v>
      </c>
      <c r="AA115" s="1">
        <v>33434</v>
      </c>
      <c r="AB115" t="s">
        <v>112</v>
      </c>
      <c r="AC115">
        <v>4</v>
      </c>
      <c r="AD115">
        <v>205</v>
      </c>
      <c r="AE115" t="s">
        <v>20</v>
      </c>
      <c r="AF115" t="s">
        <v>60</v>
      </c>
      <c r="AG115">
        <v>119.25</v>
      </c>
      <c r="AH115">
        <v>28.375966689999998</v>
      </c>
      <c r="AI115" t="str">
        <f>VLOOKUP(ROUNDDOWN(Table1[[#This Row],[MIN]], -3), example_sol_calc!$A$2:$B$5, 2)</f>
        <v>High Mins</v>
      </c>
      <c r="AJ115">
        <f>ROUNDDOWN(Table1[[#This Row],[MIN]], -3)</f>
        <v>2000</v>
      </c>
    </row>
    <row r="116" spans="1:36" x14ac:dyDescent="0.2">
      <c r="A116" t="s">
        <v>246</v>
      </c>
      <c r="B116">
        <v>51</v>
      </c>
      <c r="C116">
        <v>1530</v>
      </c>
      <c r="D116">
        <v>904</v>
      </c>
      <c r="E116">
        <v>338</v>
      </c>
      <c r="F116">
        <v>835</v>
      </c>
      <c r="G116">
        <v>40.5</v>
      </c>
      <c r="H116">
        <v>76</v>
      </c>
      <c r="I116">
        <v>271</v>
      </c>
      <c r="J116">
        <v>28</v>
      </c>
      <c r="K116">
        <v>152</v>
      </c>
      <c r="L116">
        <v>187</v>
      </c>
      <c r="M116">
        <v>81.3</v>
      </c>
      <c r="N116">
        <v>35</v>
      </c>
      <c r="O116">
        <v>126</v>
      </c>
      <c r="P116">
        <v>161</v>
      </c>
      <c r="Q116">
        <v>251</v>
      </c>
      <c r="R116">
        <v>36</v>
      </c>
      <c r="S116">
        <v>16</v>
      </c>
      <c r="T116">
        <v>161</v>
      </c>
      <c r="U116">
        <v>63</v>
      </c>
      <c r="V116">
        <v>675</v>
      </c>
      <c r="W116">
        <v>1.56</v>
      </c>
      <c r="X116">
        <v>0.22</v>
      </c>
      <c r="Y116">
        <v>27</v>
      </c>
      <c r="Z116" t="s">
        <v>35</v>
      </c>
      <c r="AA116" s="1">
        <v>32420</v>
      </c>
      <c r="AB116" t="s">
        <v>187</v>
      </c>
      <c r="AC116">
        <v>5</v>
      </c>
      <c r="AD116">
        <v>187.5</v>
      </c>
      <c r="AE116" t="s">
        <v>37</v>
      </c>
      <c r="AF116" t="s">
        <v>41</v>
      </c>
      <c r="AG116">
        <v>85.5</v>
      </c>
      <c r="AH116">
        <v>24.32</v>
      </c>
      <c r="AI116" t="str">
        <f>VLOOKUP(ROUNDDOWN(Table1[[#This Row],[MIN]], -3), example_sol_calc!$A$2:$B$5, 2)</f>
        <v>Mod Mins</v>
      </c>
      <c r="AJ116">
        <f>ROUNDDOWN(Table1[[#This Row],[MIN]], -3)</f>
        <v>1000</v>
      </c>
    </row>
    <row r="117" spans="1:36" x14ac:dyDescent="0.2">
      <c r="A117" t="s">
        <v>247</v>
      </c>
      <c r="B117">
        <v>74</v>
      </c>
      <c r="C117">
        <v>1462</v>
      </c>
      <c r="D117">
        <v>617</v>
      </c>
      <c r="E117">
        <v>217</v>
      </c>
      <c r="F117">
        <v>485</v>
      </c>
      <c r="G117">
        <v>44.7</v>
      </c>
      <c r="H117">
        <v>49</v>
      </c>
      <c r="I117">
        <v>156</v>
      </c>
      <c r="J117">
        <v>31.4</v>
      </c>
      <c r="K117">
        <v>134</v>
      </c>
      <c r="L117">
        <v>196</v>
      </c>
      <c r="M117">
        <v>68.400000000000006</v>
      </c>
      <c r="N117">
        <v>41</v>
      </c>
      <c r="O117">
        <v>161</v>
      </c>
      <c r="P117">
        <v>202</v>
      </c>
      <c r="Q117">
        <v>50</v>
      </c>
      <c r="R117">
        <v>34</v>
      </c>
      <c r="S117">
        <v>4</v>
      </c>
      <c r="T117">
        <v>56</v>
      </c>
      <c r="U117">
        <v>67</v>
      </c>
      <c r="V117">
        <v>521</v>
      </c>
      <c r="W117">
        <v>0.89</v>
      </c>
      <c r="X117">
        <v>0.61</v>
      </c>
      <c r="AI117" t="str">
        <f>VLOOKUP(ROUNDDOWN(Table1[[#This Row],[MIN]], -3), example_sol_calc!$A$2:$B$5, 2)</f>
        <v>Mod Mins</v>
      </c>
      <c r="AJ117">
        <f>ROUNDDOWN(Table1[[#This Row],[MIN]], -3)</f>
        <v>1000</v>
      </c>
    </row>
    <row r="118" spans="1:36" x14ac:dyDescent="0.2">
      <c r="A118" t="s">
        <v>248</v>
      </c>
      <c r="B118">
        <v>76</v>
      </c>
      <c r="C118">
        <v>1685</v>
      </c>
      <c r="D118">
        <v>665</v>
      </c>
      <c r="E118">
        <v>219</v>
      </c>
      <c r="F118">
        <v>524</v>
      </c>
      <c r="G118">
        <v>41.8</v>
      </c>
      <c r="H118">
        <v>95</v>
      </c>
      <c r="I118">
        <v>266</v>
      </c>
      <c r="J118">
        <v>35.700000000000003</v>
      </c>
      <c r="K118">
        <v>132</v>
      </c>
      <c r="L118">
        <v>162</v>
      </c>
      <c r="M118">
        <v>81.5</v>
      </c>
      <c r="N118">
        <v>13</v>
      </c>
      <c r="O118">
        <v>122</v>
      </c>
      <c r="P118">
        <v>135</v>
      </c>
      <c r="Q118">
        <v>237</v>
      </c>
      <c r="R118">
        <v>78</v>
      </c>
      <c r="S118">
        <v>14</v>
      </c>
      <c r="T118">
        <v>85</v>
      </c>
      <c r="U118">
        <v>147</v>
      </c>
      <c r="V118">
        <v>709</v>
      </c>
      <c r="W118">
        <v>2.79</v>
      </c>
      <c r="X118">
        <v>0.92</v>
      </c>
      <c r="Y118">
        <v>32</v>
      </c>
      <c r="Z118" t="s">
        <v>35</v>
      </c>
      <c r="AA118" s="1">
        <v>30374</v>
      </c>
      <c r="AB118" t="s">
        <v>249</v>
      </c>
      <c r="AC118">
        <v>10</v>
      </c>
      <c r="AD118">
        <v>187.5</v>
      </c>
      <c r="AE118" t="s">
        <v>37</v>
      </c>
      <c r="AF118" t="s">
        <v>76</v>
      </c>
      <c r="AG118">
        <v>86.4</v>
      </c>
      <c r="AH118">
        <v>24.576000000000001</v>
      </c>
      <c r="AI118" t="str">
        <f>VLOOKUP(ROUNDDOWN(Table1[[#This Row],[MIN]], -3), example_sol_calc!$A$2:$B$5, 2)</f>
        <v>Mod Mins</v>
      </c>
      <c r="AJ118">
        <f>ROUNDDOWN(Table1[[#This Row],[MIN]], -3)</f>
        <v>1000</v>
      </c>
    </row>
    <row r="119" spans="1:36" x14ac:dyDescent="0.2">
      <c r="A119" t="s">
        <v>250</v>
      </c>
      <c r="B119">
        <v>16</v>
      </c>
      <c r="C119">
        <v>208</v>
      </c>
      <c r="D119">
        <v>37</v>
      </c>
      <c r="E119">
        <v>14</v>
      </c>
      <c r="F119">
        <v>44</v>
      </c>
      <c r="G119">
        <v>31.8</v>
      </c>
      <c r="H119">
        <v>4</v>
      </c>
      <c r="I119">
        <v>22</v>
      </c>
      <c r="J119">
        <v>18.2</v>
      </c>
      <c r="K119">
        <v>5</v>
      </c>
      <c r="L119">
        <v>16</v>
      </c>
      <c r="M119">
        <v>31.3</v>
      </c>
      <c r="N119">
        <v>5</v>
      </c>
      <c r="O119">
        <v>26</v>
      </c>
      <c r="P119">
        <v>31</v>
      </c>
      <c r="Q119">
        <v>17</v>
      </c>
      <c r="R119">
        <v>9</v>
      </c>
      <c r="S119">
        <v>2</v>
      </c>
      <c r="T119">
        <v>9</v>
      </c>
      <c r="U119">
        <v>14</v>
      </c>
      <c r="V119">
        <v>46</v>
      </c>
      <c r="W119">
        <v>1.89</v>
      </c>
      <c r="X119">
        <v>1</v>
      </c>
      <c r="Y119">
        <v>23</v>
      </c>
      <c r="Z119" t="s">
        <v>35</v>
      </c>
      <c r="AA119" s="1">
        <v>33868</v>
      </c>
      <c r="AB119" t="s">
        <v>251</v>
      </c>
      <c r="AC119" t="s">
        <v>44</v>
      </c>
      <c r="AD119">
        <v>195</v>
      </c>
      <c r="AE119" t="s">
        <v>56</v>
      </c>
      <c r="AF119" t="s">
        <v>45</v>
      </c>
      <c r="AG119">
        <v>90</v>
      </c>
      <c r="AH119">
        <v>23.668639049999999</v>
      </c>
      <c r="AI119" t="str">
        <f>VLOOKUP(ROUNDDOWN(Table1[[#This Row],[MIN]], -3), example_sol_calc!$A$2:$B$5, 2)</f>
        <v>Low Mins</v>
      </c>
      <c r="AJ119">
        <f>ROUNDDOWN(Table1[[#This Row],[MIN]], -3)</f>
        <v>0</v>
      </c>
    </row>
    <row r="120" spans="1:36" x14ac:dyDescent="0.2">
      <c r="A120" t="s">
        <v>252</v>
      </c>
      <c r="B120">
        <v>59</v>
      </c>
      <c r="C120">
        <v>845</v>
      </c>
      <c r="D120">
        <v>216</v>
      </c>
      <c r="E120">
        <v>91</v>
      </c>
      <c r="F120">
        <v>162</v>
      </c>
      <c r="G120">
        <v>56.2</v>
      </c>
      <c r="H120">
        <v>0</v>
      </c>
      <c r="I120">
        <v>1</v>
      </c>
      <c r="J120">
        <v>0</v>
      </c>
      <c r="K120">
        <v>34</v>
      </c>
      <c r="L120">
        <v>64</v>
      </c>
      <c r="M120">
        <v>53.1</v>
      </c>
      <c r="N120">
        <v>118</v>
      </c>
      <c r="O120">
        <v>177</v>
      </c>
      <c r="P120">
        <v>295</v>
      </c>
      <c r="Q120">
        <v>9</v>
      </c>
      <c r="R120">
        <v>16</v>
      </c>
      <c r="S120">
        <v>50</v>
      </c>
      <c r="T120">
        <v>51</v>
      </c>
      <c r="U120">
        <v>141</v>
      </c>
      <c r="V120">
        <v>434</v>
      </c>
      <c r="W120">
        <v>0.18</v>
      </c>
      <c r="X120">
        <v>0.31</v>
      </c>
      <c r="Y120">
        <v>26</v>
      </c>
      <c r="Z120" t="s">
        <v>35</v>
      </c>
      <c r="AA120" s="1">
        <v>32732</v>
      </c>
      <c r="AB120" t="s">
        <v>239</v>
      </c>
      <c r="AC120">
        <v>1</v>
      </c>
      <c r="AD120">
        <v>210</v>
      </c>
      <c r="AE120" t="s">
        <v>52</v>
      </c>
      <c r="AF120" t="s">
        <v>45</v>
      </c>
      <c r="AG120">
        <v>110.25</v>
      </c>
      <c r="AH120">
        <v>25</v>
      </c>
      <c r="AI120" t="str">
        <f>VLOOKUP(ROUNDDOWN(Table1[[#This Row],[MIN]], -3), example_sol_calc!$A$2:$B$5, 2)</f>
        <v>Low Mins</v>
      </c>
      <c r="AJ120">
        <f>ROUNDDOWN(Table1[[#This Row],[MIN]], -3)</f>
        <v>0</v>
      </c>
    </row>
    <row r="121" spans="1:36" x14ac:dyDescent="0.2">
      <c r="A121" t="s">
        <v>253</v>
      </c>
      <c r="B121">
        <v>80</v>
      </c>
      <c r="C121">
        <v>2208</v>
      </c>
      <c r="D121">
        <v>940</v>
      </c>
      <c r="E121">
        <v>375</v>
      </c>
      <c r="F121">
        <v>946</v>
      </c>
      <c r="G121">
        <v>39.6</v>
      </c>
      <c r="H121">
        <v>73</v>
      </c>
      <c r="I121">
        <v>246</v>
      </c>
      <c r="J121">
        <v>29.7</v>
      </c>
      <c r="K121">
        <v>117</v>
      </c>
      <c r="L121">
        <v>172</v>
      </c>
      <c r="M121">
        <v>68</v>
      </c>
      <c r="N121">
        <v>41</v>
      </c>
      <c r="O121">
        <v>151</v>
      </c>
      <c r="P121">
        <v>192</v>
      </c>
      <c r="Q121">
        <v>163</v>
      </c>
      <c r="R121">
        <v>90</v>
      </c>
      <c r="S121">
        <v>21</v>
      </c>
      <c r="T121">
        <v>113</v>
      </c>
      <c r="U121">
        <v>155</v>
      </c>
      <c r="V121">
        <v>667</v>
      </c>
      <c r="W121">
        <v>1.44</v>
      </c>
      <c r="X121">
        <v>0.8</v>
      </c>
      <c r="AI121" t="str">
        <f>VLOOKUP(ROUNDDOWN(Table1[[#This Row],[MIN]], -3), example_sol_calc!$A$2:$B$5, 2)</f>
        <v>High Mins</v>
      </c>
      <c r="AJ121">
        <f>ROUNDDOWN(Table1[[#This Row],[MIN]], -3)</f>
        <v>2000</v>
      </c>
    </row>
    <row r="122" spans="1:36" x14ac:dyDescent="0.2">
      <c r="A122" t="s">
        <v>254</v>
      </c>
      <c r="B122">
        <v>77</v>
      </c>
      <c r="C122">
        <v>2282</v>
      </c>
      <c r="D122">
        <v>1333</v>
      </c>
      <c r="E122">
        <v>487</v>
      </c>
      <c r="F122">
        <v>1062</v>
      </c>
      <c r="G122">
        <v>45.9</v>
      </c>
      <c r="H122">
        <v>104</v>
      </c>
      <c r="I122">
        <v>274</v>
      </c>
      <c r="J122">
        <v>38</v>
      </c>
      <c r="K122">
        <v>255</v>
      </c>
      <c r="L122">
        <v>289</v>
      </c>
      <c r="M122">
        <v>88.2</v>
      </c>
      <c r="N122">
        <v>44</v>
      </c>
      <c r="O122">
        <v>413</v>
      </c>
      <c r="P122">
        <v>457</v>
      </c>
      <c r="Q122">
        <v>143</v>
      </c>
      <c r="R122">
        <v>39</v>
      </c>
      <c r="S122">
        <v>33</v>
      </c>
      <c r="T122">
        <v>82</v>
      </c>
      <c r="U122">
        <v>160</v>
      </c>
      <c r="V122">
        <v>1314</v>
      </c>
      <c r="W122">
        <v>1.74</v>
      </c>
      <c r="X122">
        <v>0.48</v>
      </c>
      <c r="Y122">
        <v>37</v>
      </c>
      <c r="Z122" t="s">
        <v>172</v>
      </c>
      <c r="AA122" s="1">
        <v>28660</v>
      </c>
      <c r="AC122">
        <v>16</v>
      </c>
      <c r="AD122">
        <v>210</v>
      </c>
      <c r="AE122" t="s">
        <v>20</v>
      </c>
      <c r="AF122" t="s">
        <v>76</v>
      </c>
      <c r="AG122">
        <v>110.25</v>
      </c>
      <c r="AH122">
        <v>25</v>
      </c>
      <c r="AI122" t="str">
        <f>VLOOKUP(ROUNDDOWN(Table1[[#This Row],[MIN]], -3), example_sol_calc!$A$2:$B$5, 2)</f>
        <v>High Mins</v>
      </c>
      <c r="AJ122">
        <f>ROUNDDOWN(Table1[[#This Row],[MIN]], -3)</f>
        <v>2000</v>
      </c>
    </row>
    <row r="123" spans="1:36" x14ac:dyDescent="0.2">
      <c r="A123" t="s">
        <v>255</v>
      </c>
      <c r="B123">
        <v>53</v>
      </c>
      <c r="C123">
        <v>1107</v>
      </c>
      <c r="D123">
        <v>391</v>
      </c>
      <c r="E123">
        <v>145</v>
      </c>
      <c r="F123">
        <v>355</v>
      </c>
      <c r="G123">
        <v>40.799999999999997</v>
      </c>
      <c r="H123">
        <v>41</v>
      </c>
      <c r="I123">
        <v>131</v>
      </c>
      <c r="J123">
        <v>31.3</v>
      </c>
      <c r="K123">
        <v>60</v>
      </c>
      <c r="L123">
        <v>77</v>
      </c>
      <c r="M123">
        <v>77.900000000000006</v>
      </c>
      <c r="N123">
        <v>12</v>
      </c>
      <c r="O123">
        <v>131</v>
      </c>
      <c r="P123">
        <v>143</v>
      </c>
      <c r="Q123">
        <v>190</v>
      </c>
      <c r="R123">
        <v>23</v>
      </c>
      <c r="S123">
        <v>0</v>
      </c>
      <c r="T123">
        <v>65</v>
      </c>
      <c r="U123">
        <v>47</v>
      </c>
      <c r="V123">
        <v>455</v>
      </c>
      <c r="W123">
        <v>2.92</v>
      </c>
      <c r="X123">
        <v>0.35</v>
      </c>
      <c r="Y123">
        <v>27</v>
      </c>
      <c r="Z123" t="s">
        <v>35</v>
      </c>
      <c r="AA123" s="1">
        <v>32157</v>
      </c>
      <c r="AB123" t="s">
        <v>235</v>
      </c>
      <c r="AC123">
        <v>3</v>
      </c>
      <c r="AD123">
        <v>187.5</v>
      </c>
      <c r="AE123" t="s">
        <v>37</v>
      </c>
      <c r="AF123" t="s">
        <v>167</v>
      </c>
      <c r="AG123">
        <v>92.25</v>
      </c>
      <c r="AH123">
        <v>26.24</v>
      </c>
      <c r="AI123" t="str">
        <f>VLOOKUP(ROUNDDOWN(Table1[[#This Row],[MIN]], -3), example_sol_calc!$A$2:$B$5, 2)</f>
        <v>Mod Mins</v>
      </c>
      <c r="AJ123">
        <f>ROUNDDOWN(Table1[[#This Row],[MIN]], -3)</f>
        <v>1000</v>
      </c>
    </row>
    <row r="124" spans="1:36" x14ac:dyDescent="0.2">
      <c r="A124" t="s">
        <v>256</v>
      </c>
      <c r="B124">
        <v>71</v>
      </c>
      <c r="C124">
        <v>2037</v>
      </c>
      <c r="D124">
        <v>855</v>
      </c>
      <c r="E124">
        <v>353</v>
      </c>
      <c r="F124">
        <v>700</v>
      </c>
      <c r="G124">
        <v>50.4</v>
      </c>
      <c r="H124">
        <v>49</v>
      </c>
      <c r="I124">
        <v>133</v>
      </c>
      <c r="J124">
        <v>36.799999999999997</v>
      </c>
      <c r="K124">
        <v>100</v>
      </c>
      <c r="L124">
        <v>166</v>
      </c>
      <c r="M124">
        <v>60.2</v>
      </c>
      <c r="N124">
        <v>137</v>
      </c>
      <c r="O124">
        <v>284</v>
      </c>
      <c r="P124">
        <v>421</v>
      </c>
      <c r="Q124">
        <v>130</v>
      </c>
      <c r="R124">
        <v>56</v>
      </c>
      <c r="S124">
        <v>34</v>
      </c>
      <c r="T124">
        <v>123</v>
      </c>
      <c r="U124">
        <v>203</v>
      </c>
      <c r="V124">
        <v>960</v>
      </c>
      <c r="W124">
        <v>1.06</v>
      </c>
      <c r="X124">
        <v>0.46</v>
      </c>
      <c r="Y124">
        <v>25</v>
      </c>
      <c r="Z124" t="s">
        <v>257</v>
      </c>
      <c r="AA124" s="1">
        <v>33136</v>
      </c>
      <c r="AC124">
        <v>2</v>
      </c>
      <c r="AD124">
        <v>210</v>
      </c>
      <c r="AE124" t="s">
        <v>20</v>
      </c>
      <c r="AF124" t="s">
        <v>201</v>
      </c>
      <c r="AG124">
        <v>99.9</v>
      </c>
      <c r="AH124">
        <v>22.653061220000001</v>
      </c>
      <c r="AI124" t="str">
        <f>VLOOKUP(ROUNDDOWN(Table1[[#This Row],[MIN]], -3), example_sol_calc!$A$2:$B$5, 2)</f>
        <v>High Mins</v>
      </c>
      <c r="AJ124">
        <f>ROUNDDOWN(Table1[[#This Row],[MIN]], -3)</f>
        <v>2000</v>
      </c>
    </row>
    <row r="125" spans="1:36" x14ac:dyDescent="0.2">
      <c r="A125" t="s">
        <v>258</v>
      </c>
      <c r="B125">
        <v>48</v>
      </c>
      <c r="C125">
        <v>593</v>
      </c>
      <c r="D125">
        <v>219</v>
      </c>
      <c r="E125">
        <v>72</v>
      </c>
      <c r="F125">
        <v>190</v>
      </c>
      <c r="G125">
        <v>37.9</v>
      </c>
      <c r="H125">
        <v>41</v>
      </c>
      <c r="I125">
        <v>108</v>
      </c>
      <c r="J125">
        <v>38</v>
      </c>
      <c r="K125">
        <v>34</v>
      </c>
      <c r="L125">
        <v>42</v>
      </c>
      <c r="M125">
        <v>81</v>
      </c>
      <c r="N125">
        <v>14</v>
      </c>
      <c r="O125">
        <v>97</v>
      </c>
      <c r="P125">
        <v>111</v>
      </c>
      <c r="Q125">
        <v>41</v>
      </c>
      <c r="R125">
        <v>20</v>
      </c>
      <c r="S125">
        <v>11</v>
      </c>
      <c r="T125">
        <v>18</v>
      </c>
      <c r="U125">
        <v>55</v>
      </c>
      <c r="V125">
        <v>258</v>
      </c>
      <c r="W125">
        <v>2.2799999999999998</v>
      </c>
      <c r="X125">
        <v>1.1100000000000001</v>
      </c>
      <c r="AI125" t="str">
        <f>VLOOKUP(ROUNDDOWN(Table1[[#This Row],[MIN]], -3), example_sol_calc!$A$2:$B$5, 2)</f>
        <v>Low Mins</v>
      </c>
      <c r="AJ125">
        <f>ROUNDDOWN(Table1[[#This Row],[MIN]], -3)</f>
        <v>0</v>
      </c>
    </row>
    <row r="126" spans="1:36" x14ac:dyDescent="0.2">
      <c r="A126" t="s">
        <v>259</v>
      </c>
      <c r="B126">
        <v>36</v>
      </c>
      <c r="C126">
        <v>321</v>
      </c>
      <c r="D126">
        <v>109</v>
      </c>
      <c r="E126">
        <v>43</v>
      </c>
      <c r="F126">
        <v>107</v>
      </c>
      <c r="G126">
        <v>40.200000000000003</v>
      </c>
      <c r="H126">
        <v>13</v>
      </c>
      <c r="I126">
        <v>41</v>
      </c>
      <c r="J126">
        <v>31.7</v>
      </c>
      <c r="K126">
        <v>10</v>
      </c>
      <c r="L126">
        <v>15</v>
      </c>
      <c r="M126">
        <v>66.7</v>
      </c>
      <c r="N126">
        <v>6</v>
      </c>
      <c r="O126">
        <v>37</v>
      </c>
      <c r="P126">
        <v>43</v>
      </c>
      <c r="Q126">
        <v>6</v>
      </c>
      <c r="R126">
        <v>4</v>
      </c>
      <c r="S126">
        <v>1</v>
      </c>
      <c r="T126">
        <v>17</v>
      </c>
      <c r="U126">
        <v>29</v>
      </c>
      <c r="V126">
        <v>77</v>
      </c>
      <c r="W126">
        <v>0.35</v>
      </c>
      <c r="X126">
        <v>0.24</v>
      </c>
      <c r="Y126">
        <v>23</v>
      </c>
      <c r="Z126" t="s">
        <v>35</v>
      </c>
      <c r="AA126" s="1">
        <v>33606</v>
      </c>
      <c r="AB126" t="s">
        <v>260</v>
      </c>
      <c r="AC126" t="s">
        <v>44</v>
      </c>
      <c r="AD126">
        <v>200</v>
      </c>
      <c r="AE126" t="s">
        <v>75</v>
      </c>
      <c r="AF126" t="s">
        <v>41</v>
      </c>
      <c r="AG126">
        <v>101.25</v>
      </c>
      <c r="AH126">
        <v>25.3125</v>
      </c>
      <c r="AI126" t="str">
        <f>VLOOKUP(ROUNDDOWN(Table1[[#This Row],[MIN]], -3), example_sol_calc!$A$2:$B$5, 2)</f>
        <v>Low Mins</v>
      </c>
      <c r="AJ126">
        <f>ROUNDDOWN(Table1[[#This Row],[MIN]], -3)</f>
        <v>0</v>
      </c>
    </row>
    <row r="127" spans="1:36" x14ac:dyDescent="0.2">
      <c r="A127" t="s">
        <v>261</v>
      </c>
      <c r="B127">
        <v>79</v>
      </c>
      <c r="C127">
        <v>2490</v>
      </c>
      <c r="D127">
        <v>921</v>
      </c>
      <c r="E127">
        <v>339</v>
      </c>
      <c r="F127">
        <v>765</v>
      </c>
      <c r="G127">
        <v>44.3</v>
      </c>
      <c r="H127">
        <v>111</v>
      </c>
      <c r="I127">
        <v>329</v>
      </c>
      <c r="J127">
        <v>33.700000000000003</v>
      </c>
      <c r="K127">
        <v>132</v>
      </c>
      <c r="L127">
        <v>200</v>
      </c>
      <c r="M127">
        <v>66</v>
      </c>
      <c r="N127">
        <v>114</v>
      </c>
      <c r="O127">
        <v>533</v>
      </c>
      <c r="P127">
        <v>647</v>
      </c>
      <c r="Q127">
        <v>291</v>
      </c>
      <c r="R127">
        <v>123</v>
      </c>
      <c r="S127">
        <v>99</v>
      </c>
      <c r="T127">
        <v>133</v>
      </c>
      <c r="U127">
        <v>253</v>
      </c>
      <c r="V127">
        <v>1454</v>
      </c>
      <c r="W127">
        <v>2.19</v>
      </c>
      <c r="X127">
        <v>0.93</v>
      </c>
      <c r="Y127">
        <v>25</v>
      </c>
      <c r="Z127" t="s">
        <v>35</v>
      </c>
      <c r="AA127" s="1">
        <v>32936</v>
      </c>
      <c r="AB127" t="s">
        <v>47</v>
      </c>
      <c r="AC127">
        <v>2</v>
      </c>
      <c r="AD127">
        <v>197.5</v>
      </c>
      <c r="AE127" t="s">
        <v>20</v>
      </c>
      <c r="AF127" t="s">
        <v>92</v>
      </c>
      <c r="AG127">
        <v>103.5</v>
      </c>
      <c r="AH127">
        <v>26.534209260000001</v>
      </c>
      <c r="AI127" t="str">
        <f>VLOOKUP(ROUNDDOWN(Table1[[#This Row],[MIN]], -3), example_sol_calc!$A$2:$B$5, 2)</f>
        <v>High Mins</v>
      </c>
      <c r="AJ127">
        <f>ROUNDDOWN(Table1[[#This Row],[MIN]], -3)</f>
        <v>2000</v>
      </c>
    </row>
    <row r="128" spans="1:36" x14ac:dyDescent="0.2">
      <c r="A128" t="s">
        <v>262</v>
      </c>
      <c r="B128">
        <v>51</v>
      </c>
      <c r="C128">
        <v>864</v>
      </c>
      <c r="D128">
        <v>277</v>
      </c>
      <c r="E128">
        <v>110</v>
      </c>
      <c r="F128">
        <v>276</v>
      </c>
      <c r="G128">
        <v>39.9</v>
      </c>
      <c r="H128">
        <v>23</v>
      </c>
      <c r="I128">
        <v>59</v>
      </c>
      <c r="J128">
        <v>39</v>
      </c>
      <c r="K128">
        <v>34</v>
      </c>
      <c r="L128">
        <v>44</v>
      </c>
      <c r="M128">
        <v>77.3</v>
      </c>
      <c r="N128">
        <v>72</v>
      </c>
      <c r="O128">
        <v>151</v>
      </c>
      <c r="P128">
        <v>223</v>
      </c>
      <c r="Q128">
        <v>49</v>
      </c>
      <c r="R128">
        <v>21</v>
      </c>
      <c r="S128">
        <v>9</v>
      </c>
      <c r="T128">
        <v>28</v>
      </c>
      <c r="U128">
        <v>91</v>
      </c>
      <c r="V128">
        <v>375</v>
      </c>
      <c r="W128">
        <v>1.75</v>
      </c>
      <c r="X128">
        <v>0.75</v>
      </c>
      <c r="Y128">
        <v>34</v>
      </c>
      <c r="Z128" t="s">
        <v>35</v>
      </c>
      <c r="AA128" s="1">
        <v>29853</v>
      </c>
      <c r="AB128" t="s">
        <v>132</v>
      </c>
      <c r="AC128">
        <v>12</v>
      </c>
      <c r="AD128">
        <v>205</v>
      </c>
      <c r="AE128" t="s">
        <v>20</v>
      </c>
      <c r="AF128" t="s">
        <v>95</v>
      </c>
      <c r="AG128">
        <v>112.5</v>
      </c>
      <c r="AH128">
        <v>26.769779889999999</v>
      </c>
      <c r="AI128" t="str">
        <f>VLOOKUP(ROUNDDOWN(Table1[[#This Row],[MIN]], -3), example_sol_calc!$A$2:$B$5, 2)</f>
        <v>Low Mins</v>
      </c>
      <c r="AJ128">
        <f>ROUNDDOWN(Table1[[#This Row],[MIN]], -3)</f>
        <v>0</v>
      </c>
    </row>
    <row r="129" spans="1:36" x14ac:dyDescent="0.2">
      <c r="A129" t="s">
        <v>263</v>
      </c>
      <c r="B129">
        <v>9</v>
      </c>
      <c r="C129">
        <v>71</v>
      </c>
      <c r="D129">
        <v>17</v>
      </c>
      <c r="E129">
        <v>8</v>
      </c>
      <c r="F129">
        <v>19</v>
      </c>
      <c r="G129">
        <v>42.1</v>
      </c>
      <c r="H129">
        <v>0</v>
      </c>
      <c r="I129">
        <v>3</v>
      </c>
      <c r="J129">
        <v>0</v>
      </c>
      <c r="K129">
        <v>1</v>
      </c>
      <c r="L129">
        <v>2</v>
      </c>
      <c r="M129">
        <v>50</v>
      </c>
      <c r="N129">
        <v>7</v>
      </c>
      <c r="O129">
        <v>11</v>
      </c>
      <c r="P129">
        <v>18</v>
      </c>
      <c r="Q129">
        <v>2</v>
      </c>
      <c r="R129">
        <v>1</v>
      </c>
      <c r="S129">
        <v>0</v>
      </c>
      <c r="T129">
        <v>8</v>
      </c>
      <c r="U129">
        <v>7</v>
      </c>
      <c r="V129">
        <v>18</v>
      </c>
      <c r="W129">
        <v>0.25</v>
      </c>
      <c r="X129">
        <v>0.13</v>
      </c>
      <c r="Y129">
        <v>25</v>
      </c>
      <c r="Z129" t="s">
        <v>35</v>
      </c>
      <c r="AA129" s="1">
        <v>33066</v>
      </c>
      <c r="AB129" t="s">
        <v>62</v>
      </c>
      <c r="AC129" t="s">
        <v>44</v>
      </c>
      <c r="AD129">
        <v>202.5</v>
      </c>
      <c r="AE129" t="s">
        <v>20</v>
      </c>
      <c r="AF129" t="s">
        <v>151</v>
      </c>
      <c r="AG129">
        <v>110.25</v>
      </c>
      <c r="AH129">
        <v>26.8861454</v>
      </c>
      <c r="AI129" t="str">
        <f>VLOOKUP(ROUNDDOWN(Table1[[#This Row],[MIN]], -3), example_sol_calc!$A$2:$B$5, 2)</f>
        <v>Low Mins</v>
      </c>
      <c r="AJ129">
        <f>ROUNDDOWN(Table1[[#This Row],[MIN]], -3)</f>
        <v>0</v>
      </c>
    </row>
    <row r="130" spans="1:36" x14ac:dyDescent="0.2">
      <c r="A130" t="s">
        <v>264</v>
      </c>
      <c r="B130">
        <v>6</v>
      </c>
      <c r="C130">
        <v>123</v>
      </c>
      <c r="D130">
        <v>52</v>
      </c>
      <c r="E130">
        <v>18</v>
      </c>
      <c r="F130">
        <v>40</v>
      </c>
      <c r="G130">
        <v>45</v>
      </c>
      <c r="H130">
        <v>7</v>
      </c>
      <c r="I130">
        <v>11</v>
      </c>
      <c r="J130">
        <v>63.6</v>
      </c>
      <c r="K130">
        <v>9</v>
      </c>
      <c r="L130">
        <v>10</v>
      </c>
      <c r="M130">
        <v>90</v>
      </c>
      <c r="N130">
        <v>2</v>
      </c>
      <c r="O130">
        <v>10</v>
      </c>
      <c r="P130">
        <v>12</v>
      </c>
      <c r="Q130">
        <v>14</v>
      </c>
      <c r="R130">
        <v>3</v>
      </c>
      <c r="S130">
        <v>0</v>
      </c>
      <c r="T130">
        <v>12</v>
      </c>
      <c r="U130">
        <v>3</v>
      </c>
      <c r="V130">
        <v>46</v>
      </c>
      <c r="W130">
        <v>1.17</v>
      </c>
      <c r="X130">
        <v>0.25</v>
      </c>
      <c r="Y130">
        <v>26</v>
      </c>
      <c r="Z130" t="s">
        <v>35</v>
      </c>
      <c r="AA130" s="1">
        <v>32573</v>
      </c>
      <c r="AB130" t="s">
        <v>265</v>
      </c>
      <c r="AC130">
        <v>1</v>
      </c>
      <c r="AD130">
        <v>187.5</v>
      </c>
      <c r="AE130" t="s">
        <v>37</v>
      </c>
      <c r="AF130" t="s">
        <v>173</v>
      </c>
      <c r="AG130">
        <v>85.5</v>
      </c>
      <c r="AH130">
        <v>24.32</v>
      </c>
      <c r="AI130" t="str">
        <f>VLOOKUP(ROUNDDOWN(Table1[[#This Row],[MIN]], -3), example_sol_calc!$A$2:$B$5, 2)</f>
        <v>Low Mins</v>
      </c>
      <c r="AJ130">
        <f>ROUNDDOWN(Table1[[#This Row],[MIN]], -3)</f>
        <v>0</v>
      </c>
    </row>
    <row r="131" spans="1:36" x14ac:dyDescent="0.2">
      <c r="A131" t="s">
        <v>266</v>
      </c>
      <c r="B131">
        <v>41</v>
      </c>
      <c r="C131">
        <v>1223</v>
      </c>
      <c r="D131">
        <v>646</v>
      </c>
      <c r="E131">
        <v>251</v>
      </c>
      <c r="F131">
        <v>423</v>
      </c>
      <c r="G131">
        <v>59.3</v>
      </c>
      <c r="H131">
        <v>1</v>
      </c>
      <c r="I131">
        <v>2</v>
      </c>
      <c r="J131">
        <v>50</v>
      </c>
      <c r="K131">
        <v>143</v>
      </c>
      <c r="L131">
        <v>271</v>
      </c>
      <c r="M131">
        <v>52.8</v>
      </c>
      <c r="N131">
        <v>110</v>
      </c>
      <c r="O131">
        <v>321</v>
      </c>
      <c r="P131">
        <v>431</v>
      </c>
      <c r="Q131">
        <v>50</v>
      </c>
      <c r="R131">
        <v>28</v>
      </c>
      <c r="S131">
        <v>53</v>
      </c>
      <c r="T131">
        <v>115</v>
      </c>
      <c r="U131">
        <v>137</v>
      </c>
      <c r="V131">
        <v>793</v>
      </c>
      <c r="W131">
        <v>0.44</v>
      </c>
      <c r="X131">
        <v>0.24</v>
      </c>
      <c r="Y131">
        <v>30</v>
      </c>
      <c r="Z131" t="s">
        <v>35</v>
      </c>
      <c r="AA131" s="1">
        <v>31389</v>
      </c>
      <c r="AC131">
        <v>10</v>
      </c>
      <c r="AD131">
        <v>207.5</v>
      </c>
      <c r="AE131" t="s">
        <v>52</v>
      </c>
      <c r="AF131" t="s">
        <v>201</v>
      </c>
      <c r="AG131">
        <v>119.25</v>
      </c>
      <c r="AH131">
        <v>27.696327480000001</v>
      </c>
      <c r="AI131" t="str">
        <f>VLOOKUP(ROUNDDOWN(Table1[[#This Row],[MIN]], -3), example_sol_calc!$A$2:$B$5, 2)</f>
        <v>Mod Mins</v>
      </c>
      <c r="AJ131">
        <f>ROUNDDOWN(Table1[[#This Row],[MIN]], -3)</f>
        <v>1000</v>
      </c>
    </row>
    <row r="132" spans="1:36" x14ac:dyDescent="0.2">
      <c r="A132" t="s">
        <v>267</v>
      </c>
      <c r="B132">
        <v>29</v>
      </c>
      <c r="C132">
        <v>236</v>
      </c>
      <c r="D132">
        <v>90</v>
      </c>
      <c r="E132">
        <v>31</v>
      </c>
      <c r="F132">
        <v>67</v>
      </c>
      <c r="G132">
        <v>46.3</v>
      </c>
      <c r="H132">
        <v>3</v>
      </c>
      <c r="I132">
        <v>11</v>
      </c>
      <c r="J132">
        <v>27.3</v>
      </c>
      <c r="K132">
        <v>25</v>
      </c>
      <c r="L132">
        <v>33</v>
      </c>
      <c r="M132">
        <v>75.8</v>
      </c>
      <c r="N132">
        <v>18</v>
      </c>
      <c r="O132">
        <v>32</v>
      </c>
      <c r="P132">
        <v>50</v>
      </c>
      <c r="Q132">
        <v>9</v>
      </c>
      <c r="R132">
        <v>9</v>
      </c>
      <c r="S132">
        <v>6</v>
      </c>
      <c r="T132">
        <v>11</v>
      </c>
      <c r="U132">
        <v>40</v>
      </c>
      <c r="V132">
        <v>109</v>
      </c>
      <c r="W132">
        <v>0.82</v>
      </c>
      <c r="X132">
        <v>0.82</v>
      </c>
      <c r="Y132">
        <v>24</v>
      </c>
      <c r="Z132" t="s">
        <v>104</v>
      </c>
      <c r="AA132" s="1">
        <v>33439</v>
      </c>
      <c r="AB132" t="s">
        <v>160</v>
      </c>
      <c r="AC132" t="s">
        <v>44</v>
      </c>
      <c r="AD132">
        <v>207.5</v>
      </c>
      <c r="AE132" t="s">
        <v>20</v>
      </c>
      <c r="AF132" t="s">
        <v>76</v>
      </c>
      <c r="AG132">
        <v>108</v>
      </c>
      <c r="AH132">
        <v>25.083466399999999</v>
      </c>
      <c r="AI132" t="str">
        <f>VLOOKUP(ROUNDDOWN(Table1[[#This Row],[MIN]], -3), example_sol_calc!$A$2:$B$5, 2)</f>
        <v>Low Mins</v>
      </c>
      <c r="AJ132">
        <f>ROUNDDOWN(Table1[[#This Row],[MIN]], -3)</f>
        <v>0</v>
      </c>
    </row>
    <row r="133" spans="1:36" x14ac:dyDescent="0.2">
      <c r="A133" t="s">
        <v>268</v>
      </c>
      <c r="B133">
        <v>62</v>
      </c>
      <c r="C133">
        <v>1971</v>
      </c>
      <c r="D133">
        <v>1331</v>
      </c>
      <c r="E133">
        <v>509</v>
      </c>
      <c r="F133">
        <v>1084</v>
      </c>
      <c r="G133">
        <v>47</v>
      </c>
      <c r="H133">
        <v>29</v>
      </c>
      <c r="I133">
        <v>102</v>
      </c>
      <c r="J133">
        <v>28.4</v>
      </c>
      <c r="K133">
        <v>284</v>
      </c>
      <c r="L133">
        <v>370</v>
      </c>
      <c r="M133">
        <v>76.8</v>
      </c>
      <c r="N133">
        <v>58</v>
      </c>
      <c r="O133">
        <v>161</v>
      </c>
      <c r="P133">
        <v>219</v>
      </c>
      <c r="Q133">
        <v>299</v>
      </c>
      <c r="R133">
        <v>73</v>
      </c>
      <c r="S133">
        <v>21</v>
      </c>
      <c r="T133">
        <v>209</v>
      </c>
      <c r="U133">
        <v>105</v>
      </c>
      <c r="V133">
        <v>1073</v>
      </c>
      <c r="W133">
        <v>1.43</v>
      </c>
      <c r="X133">
        <v>0.35</v>
      </c>
      <c r="AI133" t="str">
        <f>VLOOKUP(ROUNDDOWN(Table1[[#This Row],[MIN]], -3), example_sol_calc!$A$2:$B$5, 2)</f>
        <v>Mod Mins</v>
      </c>
      <c r="AJ133">
        <f>ROUNDDOWN(Table1[[#This Row],[MIN]], -3)</f>
        <v>1000</v>
      </c>
    </row>
    <row r="134" spans="1:36" x14ac:dyDescent="0.2">
      <c r="A134" t="s">
        <v>269</v>
      </c>
      <c r="B134">
        <v>16</v>
      </c>
      <c r="C134">
        <v>143</v>
      </c>
      <c r="D134">
        <v>32</v>
      </c>
      <c r="E134">
        <v>12</v>
      </c>
      <c r="F134">
        <v>39</v>
      </c>
      <c r="G134">
        <v>30.8</v>
      </c>
      <c r="H134">
        <v>2</v>
      </c>
      <c r="I134">
        <v>4</v>
      </c>
      <c r="J134">
        <v>50</v>
      </c>
      <c r="K134">
        <v>6</v>
      </c>
      <c r="L134">
        <v>12</v>
      </c>
      <c r="M134">
        <v>50</v>
      </c>
      <c r="N134">
        <v>14</v>
      </c>
      <c r="O134">
        <v>14</v>
      </c>
      <c r="P134">
        <v>28</v>
      </c>
      <c r="Q134">
        <v>5</v>
      </c>
      <c r="R134">
        <v>4</v>
      </c>
      <c r="S134">
        <v>2</v>
      </c>
      <c r="T134">
        <v>5</v>
      </c>
      <c r="U134">
        <v>26</v>
      </c>
      <c r="V134">
        <v>33</v>
      </c>
      <c r="W134">
        <v>1</v>
      </c>
      <c r="X134">
        <v>0.8</v>
      </c>
      <c r="Y134">
        <v>34</v>
      </c>
      <c r="Z134" t="s">
        <v>35</v>
      </c>
      <c r="AA134" s="1">
        <v>29812</v>
      </c>
      <c r="AB134" t="s">
        <v>187</v>
      </c>
      <c r="AC134">
        <v>7</v>
      </c>
      <c r="AD134">
        <v>210</v>
      </c>
      <c r="AE134" t="s">
        <v>52</v>
      </c>
      <c r="AF134" t="s">
        <v>38</v>
      </c>
      <c r="AG134">
        <v>112.5</v>
      </c>
      <c r="AH134">
        <v>25.510204080000001</v>
      </c>
      <c r="AI134" t="str">
        <f>VLOOKUP(ROUNDDOWN(Table1[[#This Row],[MIN]], -3), example_sol_calc!$A$2:$B$5, 2)</f>
        <v>Low Mins</v>
      </c>
      <c r="AJ134">
        <f>ROUNDDOWN(Table1[[#This Row],[MIN]], -3)</f>
        <v>0</v>
      </c>
    </row>
    <row r="135" spans="1:36" x14ac:dyDescent="0.2">
      <c r="A135" t="s">
        <v>270</v>
      </c>
      <c r="B135">
        <v>10</v>
      </c>
      <c r="C135">
        <v>93</v>
      </c>
      <c r="D135">
        <v>27</v>
      </c>
      <c r="E135">
        <v>11</v>
      </c>
      <c r="F135">
        <v>30</v>
      </c>
      <c r="G135">
        <v>36.700000000000003</v>
      </c>
      <c r="H135">
        <v>4</v>
      </c>
      <c r="I135">
        <v>14</v>
      </c>
      <c r="J135">
        <v>28.6</v>
      </c>
      <c r="K135">
        <v>1</v>
      </c>
      <c r="L135">
        <v>4</v>
      </c>
      <c r="M135">
        <v>25</v>
      </c>
      <c r="N135">
        <v>1</v>
      </c>
      <c r="O135">
        <v>22</v>
      </c>
      <c r="P135">
        <v>23</v>
      </c>
      <c r="Q135">
        <v>3</v>
      </c>
      <c r="R135">
        <v>3</v>
      </c>
      <c r="S135">
        <v>4</v>
      </c>
      <c r="T135">
        <v>6</v>
      </c>
      <c r="U135">
        <v>12</v>
      </c>
      <c r="V135">
        <v>32</v>
      </c>
      <c r="W135">
        <v>0.5</v>
      </c>
      <c r="X135">
        <v>0.5</v>
      </c>
      <c r="Y135">
        <v>27</v>
      </c>
      <c r="Z135" t="s">
        <v>35</v>
      </c>
      <c r="AA135" s="1">
        <v>32159</v>
      </c>
      <c r="AB135" t="s">
        <v>271</v>
      </c>
      <c r="AC135">
        <v>5</v>
      </c>
      <c r="AD135">
        <v>205</v>
      </c>
      <c r="AE135" t="s">
        <v>20</v>
      </c>
      <c r="AF135" t="s">
        <v>57</v>
      </c>
      <c r="AG135">
        <v>101.25</v>
      </c>
      <c r="AH135">
        <v>24.092801900000001</v>
      </c>
      <c r="AI135" t="str">
        <f>VLOOKUP(ROUNDDOWN(Table1[[#This Row],[MIN]], -3), example_sol_calc!$A$2:$B$5, 2)</f>
        <v>Low Mins</v>
      </c>
      <c r="AJ135">
        <f>ROUNDDOWN(Table1[[#This Row],[MIN]], -3)</f>
        <v>0</v>
      </c>
    </row>
    <row r="136" spans="1:36" x14ac:dyDescent="0.2">
      <c r="A136" t="s">
        <v>272</v>
      </c>
      <c r="B136">
        <v>79</v>
      </c>
      <c r="C136">
        <v>1840</v>
      </c>
      <c r="D136">
        <v>656</v>
      </c>
      <c r="E136">
        <v>282</v>
      </c>
      <c r="F136">
        <v>469</v>
      </c>
      <c r="G136">
        <v>60.1</v>
      </c>
      <c r="H136">
        <v>0</v>
      </c>
      <c r="I136">
        <v>0</v>
      </c>
      <c r="J136">
        <v>0</v>
      </c>
      <c r="K136">
        <v>92</v>
      </c>
      <c r="L136">
        <v>189</v>
      </c>
      <c r="M136">
        <v>48.7</v>
      </c>
      <c r="N136">
        <v>230</v>
      </c>
      <c r="O136">
        <v>370</v>
      </c>
      <c r="P136">
        <v>600</v>
      </c>
      <c r="Q136">
        <v>94</v>
      </c>
      <c r="R136">
        <v>49</v>
      </c>
      <c r="S136">
        <v>98</v>
      </c>
      <c r="T136">
        <v>58</v>
      </c>
      <c r="U136">
        <v>202</v>
      </c>
      <c r="V136">
        <v>1155</v>
      </c>
      <c r="W136">
        <v>1.62</v>
      </c>
      <c r="X136">
        <v>0.85</v>
      </c>
      <c r="Y136">
        <v>26</v>
      </c>
      <c r="Z136" t="s">
        <v>35</v>
      </c>
      <c r="AA136" s="1">
        <v>32664</v>
      </c>
      <c r="AB136" t="s">
        <v>156</v>
      </c>
      <c r="AC136">
        <v>4</v>
      </c>
      <c r="AD136">
        <v>205</v>
      </c>
      <c r="AE136" t="s">
        <v>20</v>
      </c>
      <c r="AF136" t="s">
        <v>173</v>
      </c>
      <c r="AG136">
        <v>108</v>
      </c>
      <c r="AH136">
        <v>25.698988700000001</v>
      </c>
      <c r="AI136" t="str">
        <f>VLOOKUP(ROUNDDOWN(Table1[[#This Row],[MIN]], -3), example_sol_calc!$A$2:$B$5, 2)</f>
        <v>Mod Mins</v>
      </c>
      <c r="AJ136">
        <f>ROUNDDOWN(Table1[[#This Row],[MIN]], -3)</f>
        <v>1000</v>
      </c>
    </row>
    <row r="137" spans="1:36" x14ac:dyDescent="0.2">
      <c r="A137" t="s">
        <v>273</v>
      </c>
      <c r="B137">
        <v>33</v>
      </c>
      <c r="C137">
        <v>128</v>
      </c>
      <c r="D137">
        <v>29</v>
      </c>
      <c r="E137">
        <v>11</v>
      </c>
      <c r="F137">
        <v>24</v>
      </c>
      <c r="G137">
        <v>45.8</v>
      </c>
      <c r="H137">
        <v>0</v>
      </c>
      <c r="I137">
        <v>0</v>
      </c>
      <c r="J137">
        <v>0</v>
      </c>
      <c r="K137">
        <v>7</v>
      </c>
      <c r="L137">
        <v>9</v>
      </c>
      <c r="M137">
        <v>77.8</v>
      </c>
      <c r="N137">
        <v>7</v>
      </c>
      <c r="O137">
        <v>19</v>
      </c>
      <c r="P137">
        <v>26</v>
      </c>
      <c r="Q137">
        <v>8</v>
      </c>
      <c r="R137">
        <v>8</v>
      </c>
      <c r="S137">
        <v>7</v>
      </c>
      <c r="T137">
        <v>7</v>
      </c>
      <c r="U137">
        <v>20</v>
      </c>
      <c r="V137">
        <v>56</v>
      </c>
      <c r="W137">
        <v>1.1399999999999999</v>
      </c>
      <c r="X137">
        <v>1.1399999999999999</v>
      </c>
      <c r="AI137" t="str">
        <f>VLOOKUP(ROUNDDOWN(Table1[[#This Row],[MIN]], -3), example_sol_calc!$A$2:$B$5, 2)</f>
        <v>Low Mins</v>
      </c>
      <c r="AJ137">
        <f>ROUNDDOWN(Table1[[#This Row],[MIN]], -3)</f>
        <v>0</v>
      </c>
    </row>
    <row r="138" spans="1:36" x14ac:dyDescent="0.2">
      <c r="A138" t="s">
        <v>274</v>
      </c>
      <c r="B138">
        <v>82</v>
      </c>
      <c r="C138">
        <v>2489</v>
      </c>
      <c r="D138">
        <v>731</v>
      </c>
      <c r="E138">
        <v>301</v>
      </c>
      <c r="F138">
        <v>708</v>
      </c>
      <c r="G138">
        <v>42.5</v>
      </c>
      <c r="H138">
        <v>11</v>
      </c>
      <c r="I138">
        <v>42</v>
      </c>
      <c r="J138">
        <v>26.2</v>
      </c>
      <c r="K138">
        <v>118</v>
      </c>
      <c r="L138">
        <v>214</v>
      </c>
      <c r="M138">
        <v>55.1</v>
      </c>
      <c r="N138">
        <v>107</v>
      </c>
      <c r="O138">
        <v>242</v>
      </c>
      <c r="P138">
        <v>349</v>
      </c>
      <c r="Q138">
        <v>533</v>
      </c>
      <c r="R138">
        <v>142</v>
      </c>
      <c r="S138">
        <v>20</v>
      </c>
      <c r="T138">
        <v>203</v>
      </c>
      <c r="U138">
        <v>193</v>
      </c>
      <c r="V138">
        <v>1069</v>
      </c>
      <c r="W138">
        <v>2.63</v>
      </c>
      <c r="X138">
        <v>0.7</v>
      </c>
      <c r="Y138">
        <v>21</v>
      </c>
      <c r="Z138" t="s">
        <v>35</v>
      </c>
      <c r="AA138" s="1">
        <v>34387</v>
      </c>
      <c r="AB138" t="s">
        <v>275</v>
      </c>
      <c r="AC138" t="s">
        <v>44</v>
      </c>
      <c r="AD138">
        <v>190</v>
      </c>
      <c r="AE138" t="s">
        <v>37</v>
      </c>
      <c r="AF138" t="s">
        <v>45</v>
      </c>
      <c r="AG138">
        <v>83.25</v>
      </c>
      <c r="AH138">
        <v>23.060941830000001</v>
      </c>
      <c r="AI138" t="str">
        <f>VLOOKUP(ROUNDDOWN(Table1[[#This Row],[MIN]], -3), example_sol_calc!$A$2:$B$5, 2)</f>
        <v>High Mins</v>
      </c>
      <c r="AJ138">
        <f>ROUNDDOWN(Table1[[#This Row],[MIN]], -3)</f>
        <v>2000</v>
      </c>
    </row>
    <row r="139" spans="1:36" x14ac:dyDescent="0.2">
      <c r="A139" t="s">
        <v>276</v>
      </c>
      <c r="B139">
        <v>47</v>
      </c>
      <c r="C139">
        <v>924</v>
      </c>
      <c r="D139">
        <v>248</v>
      </c>
      <c r="E139">
        <v>81</v>
      </c>
      <c r="F139">
        <v>238</v>
      </c>
      <c r="G139">
        <v>34</v>
      </c>
      <c r="H139">
        <v>28</v>
      </c>
      <c r="I139">
        <v>90</v>
      </c>
      <c r="J139">
        <v>31.1</v>
      </c>
      <c r="K139">
        <v>58</v>
      </c>
      <c r="L139">
        <v>86</v>
      </c>
      <c r="M139">
        <v>67.400000000000006</v>
      </c>
      <c r="N139">
        <v>28</v>
      </c>
      <c r="O139">
        <v>122</v>
      </c>
      <c r="P139">
        <v>150</v>
      </c>
      <c r="Q139">
        <v>58</v>
      </c>
      <c r="R139">
        <v>56</v>
      </c>
      <c r="S139">
        <v>16</v>
      </c>
      <c r="T139">
        <v>67</v>
      </c>
      <c r="U139">
        <v>124</v>
      </c>
      <c r="V139">
        <v>276</v>
      </c>
      <c r="W139">
        <v>0.87</v>
      </c>
      <c r="X139">
        <v>0.84</v>
      </c>
      <c r="AI139" t="str">
        <f>VLOOKUP(ROUNDDOWN(Table1[[#This Row],[MIN]], -3), example_sol_calc!$A$2:$B$5, 2)</f>
        <v>Low Mins</v>
      </c>
      <c r="AJ139">
        <f>ROUNDDOWN(Table1[[#This Row],[MIN]], -3)</f>
        <v>0</v>
      </c>
    </row>
    <row r="140" spans="1:36" x14ac:dyDescent="0.2">
      <c r="A140" t="s">
        <v>277</v>
      </c>
      <c r="B140">
        <v>13</v>
      </c>
      <c r="C140">
        <v>119</v>
      </c>
      <c r="D140">
        <v>37</v>
      </c>
      <c r="E140">
        <v>14</v>
      </c>
      <c r="F140">
        <v>37</v>
      </c>
      <c r="G140">
        <v>37.799999999999997</v>
      </c>
      <c r="H140">
        <v>8</v>
      </c>
      <c r="I140">
        <v>18</v>
      </c>
      <c r="J140">
        <v>44.4</v>
      </c>
      <c r="K140">
        <v>1</v>
      </c>
      <c r="L140">
        <v>4</v>
      </c>
      <c r="M140">
        <v>25</v>
      </c>
      <c r="N140">
        <v>0</v>
      </c>
      <c r="O140">
        <v>8</v>
      </c>
      <c r="P140">
        <v>8</v>
      </c>
      <c r="Q140">
        <v>12</v>
      </c>
      <c r="R140">
        <v>4</v>
      </c>
      <c r="S140">
        <v>0</v>
      </c>
      <c r="T140">
        <v>4</v>
      </c>
      <c r="U140">
        <v>12</v>
      </c>
      <c r="V140">
        <v>31</v>
      </c>
      <c r="W140">
        <v>3</v>
      </c>
      <c r="X140">
        <v>1</v>
      </c>
      <c r="AI140" t="str">
        <f>VLOOKUP(ROUNDDOWN(Table1[[#This Row],[MIN]], -3), example_sol_calc!$A$2:$B$5, 2)</f>
        <v>Low Mins</v>
      </c>
      <c r="AJ140">
        <f>ROUNDDOWN(Table1[[#This Row],[MIN]], -3)</f>
        <v>0</v>
      </c>
    </row>
    <row r="141" spans="1:36" x14ac:dyDescent="0.2">
      <c r="A141" t="s">
        <v>278</v>
      </c>
      <c r="B141">
        <v>36</v>
      </c>
      <c r="C141">
        <v>486</v>
      </c>
      <c r="D141">
        <v>96</v>
      </c>
      <c r="E141">
        <v>42</v>
      </c>
      <c r="F141">
        <v>95</v>
      </c>
      <c r="G141">
        <v>44.2</v>
      </c>
      <c r="H141">
        <v>0</v>
      </c>
      <c r="I141">
        <v>1</v>
      </c>
      <c r="J141">
        <v>0</v>
      </c>
      <c r="K141">
        <v>12</v>
      </c>
      <c r="L141">
        <v>23</v>
      </c>
      <c r="M141">
        <v>52.2</v>
      </c>
      <c r="N141">
        <v>28</v>
      </c>
      <c r="O141">
        <v>72</v>
      </c>
      <c r="P141">
        <v>100</v>
      </c>
      <c r="Q141">
        <v>22</v>
      </c>
      <c r="R141">
        <v>17</v>
      </c>
      <c r="S141">
        <v>25</v>
      </c>
      <c r="T141">
        <v>18</v>
      </c>
      <c r="U141">
        <v>54</v>
      </c>
      <c r="V141">
        <v>178</v>
      </c>
      <c r="W141">
        <v>1.22</v>
      </c>
      <c r="X141">
        <v>0.94</v>
      </c>
      <c r="Y141">
        <v>36</v>
      </c>
      <c r="Z141" t="s">
        <v>35</v>
      </c>
      <c r="AA141" s="1">
        <v>28925</v>
      </c>
      <c r="AB141" t="s">
        <v>87</v>
      </c>
      <c r="AC141">
        <v>15</v>
      </c>
      <c r="AD141">
        <v>200</v>
      </c>
      <c r="AE141" t="s">
        <v>52</v>
      </c>
      <c r="AF141" t="s">
        <v>48</v>
      </c>
      <c r="AG141">
        <v>123.75</v>
      </c>
      <c r="AH141">
        <v>30.9375</v>
      </c>
      <c r="AI141" t="str">
        <f>VLOOKUP(ROUNDDOWN(Table1[[#This Row],[MIN]], -3), example_sol_calc!$A$2:$B$5, 2)</f>
        <v>Low Mins</v>
      </c>
      <c r="AJ141">
        <f>ROUNDDOWN(Table1[[#This Row],[MIN]], -3)</f>
        <v>0</v>
      </c>
    </row>
    <row r="142" spans="1:36" x14ac:dyDescent="0.2">
      <c r="A142" t="s">
        <v>279</v>
      </c>
      <c r="B142">
        <v>75</v>
      </c>
      <c r="C142">
        <v>2136</v>
      </c>
      <c r="D142">
        <v>1163</v>
      </c>
      <c r="E142">
        <v>482</v>
      </c>
      <c r="F142">
        <v>928</v>
      </c>
      <c r="G142">
        <v>51.9</v>
      </c>
      <c r="H142">
        <v>16</v>
      </c>
      <c r="I142">
        <v>45</v>
      </c>
      <c r="J142">
        <v>35.6</v>
      </c>
      <c r="K142">
        <v>183</v>
      </c>
      <c r="L142">
        <v>234</v>
      </c>
      <c r="M142">
        <v>78.2</v>
      </c>
      <c r="N142">
        <v>277</v>
      </c>
      <c r="O142">
        <v>394</v>
      </c>
      <c r="P142">
        <v>671</v>
      </c>
      <c r="Q142">
        <v>55</v>
      </c>
      <c r="R142">
        <v>36</v>
      </c>
      <c r="S142">
        <v>29</v>
      </c>
      <c r="T142">
        <v>145</v>
      </c>
      <c r="U142">
        <v>189</v>
      </c>
      <c r="V142">
        <v>1312</v>
      </c>
      <c r="W142">
        <v>0.38</v>
      </c>
      <c r="X142">
        <v>0.25</v>
      </c>
      <c r="Y142">
        <v>23</v>
      </c>
      <c r="Z142" t="s">
        <v>200</v>
      </c>
      <c r="AA142" s="1">
        <v>33744</v>
      </c>
      <c r="AC142">
        <v>3</v>
      </c>
      <c r="AD142">
        <v>207.5</v>
      </c>
      <c r="AE142" t="s">
        <v>52</v>
      </c>
      <c r="AF142" t="s">
        <v>97</v>
      </c>
      <c r="AG142">
        <v>110.25</v>
      </c>
      <c r="AH142">
        <v>25.606038609999999</v>
      </c>
      <c r="AI142" t="str">
        <f>VLOOKUP(ROUNDDOWN(Table1[[#This Row],[MIN]], -3), example_sol_calc!$A$2:$B$5, 2)</f>
        <v>High Mins</v>
      </c>
      <c r="AJ142">
        <f>ROUNDDOWN(Table1[[#This Row],[MIN]], -3)</f>
        <v>2000</v>
      </c>
    </row>
    <row r="143" spans="1:36" x14ac:dyDescent="0.2">
      <c r="A143" t="s">
        <v>280</v>
      </c>
      <c r="B143">
        <v>81</v>
      </c>
      <c r="C143">
        <v>2800</v>
      </c>
      <c r="D143">
        <v>1377</v>
      </c>
      <c r="E143">
        <v>468</v>
      </c>
      <c r="F143">
        <v>1046</v>
      </c>
      <c r="G143">
        <v>44.7</v>
      </c>
      <c r="H143">
        <v>88</v>
      </c>
      <c r="I143">
        <v>272</v>
      </c>
      <c r="J143">
        <v>32.4</v>
      </c>
      <c r="K143">
        <v>353</v>
      </c>
      <c r="L143">
        <v>441</v>
      </c>
      <c r="M143">
        <v>80</v>
      </c>
      <c r="N143">
        <v>72</v>
      </c>
      <c r="O143">
        <v>351</v>
      </c>
      <c r="P143">
        <v>423</v>
      </c>
      <c r="Q143">
        <v>493</v>
      </c>
      <c r="R143">
        <v>127</v>
      </c>
      <c r="S143">
        <v>45</v>
      </c>
      <c r="T143">
        <v>274</v>
      </c>
      <c r="U143">
        <v>189</v>
      </c>
      <c r="V143">
        <v>1525</v>
      </c>
      <c r="W143">
        <v>1.8</v>
      </c>
      <c r="X143">
        <v>0.46</v>
      </c>
      <c r="Y143">
        <v>26</v>
      </c>
      <c r="Z143" t="s">
        <v>35</v>
      </c>
      <c r="AA143" s="1">
        <v>32851</v>
      </c>
      <c r="AB143" t="s">
        <v>110</v>
      </c>
      <c r="AC143">
        <v>4</v>
      </c>
      <c r="AD143">
        <v>182.5</v>
      </c>
      <c r="AE143" t="s">
        <v>37</v>
      </c>
      <c r="AF143" t="s">
        <v>38</v>
      </c>
      <c r="AG143">
        <v>85.5</v>
      </c>
      <c r="AH143">
        <v>25.670857569999999</v>
      </c>
      <c r="AI143" t="str">
        <f>VLOOKUP(ROUNDDOWN(Table1[[#This Row],[MIN]], -3), example_sol_calc!$A$2:$B$5, 2)</f>
        <v>High Mins</v>
      </c>
      <c r="AJ143">
        <f>ROUNDDOWN(Table1[[#This Row],[MIN]], -3)</f>
        <v>2000</v>
      </c>
    </row>
    <row r="144" spans="1:36" x14ac:dyDescent="0.2">
      <c r="A144" t="s">
        <v>281</v>
      </c>
      <c r="B144">
        <v>61</v>
      </c>
      <c r="C144">
        <v>2018</v>
      </c>
      <c r="D144">
        <v>818</v>
      </c>
      <c r="E144">
        <v>285</v>
      </c>
      <c r="F144">
        <v>694</v>
      </c>
      <c r="G144">
        <v>41.1</v>
      </c>
      <c r="H144">
        <v>141</v>
      </c>
      <c r="I144">
        <v>315</v>
      </c>
      <c r="J144">
        <v>44.8</v>
      </c>
      <c r="K144">
        <v>107</v>
      </c>
      <c r="L144">
        <v>133</v>
      </c>
      <c r="M144">
        <v>80.5</v>
      </c>
      <c r="N144">
        <v>28</v>
      </c>
      <c r="O144">
        <v>131</v>
      </c>
      <c r="P144">
        <v>159</v>
      </c>
      <c r="Q144">
        <v>229</v>
      </c>
      <c r="R144">
        <v>50</v>
      </c>
      <c r="S144">
        <v>14</v>
      </c>
      <c r="T144">
        <v>122</v>
      </c>
      <c r="U144">
        <v>145</v>
      </c>
      <c r="V144">
        <v>713</v>
      </c>
      <c r="W144">
        <v>1.88</v>
      </c>
      <c r="X144">
        <v>0.41</v>
      </c>
      <c r="Y144">
        <v>27</v>
      </c>
      <c r="Z144" t="s">
        <v>35</v>
      </c>
      <c r="AA144" s="1">
        <v>32502</v>
      </c>
      <c r="AB144" t="s">
        <v>282</v>
      </c>
      <c r="AC144">
        <v>6</v>
      </c>
      <c r="AD144">
        <v>190</v>
      </c>
      <c r="AE144" t="s">
        <v>56</v>
      </c>
      <c r="AF144" t="s">
        <v>72</v>
      </c>
      <c r="AG144">
        <v>96.75</v>
      </c>
      <c r="AH144">
        <v>26.80055402</v>
      </c>
      <c r="AI144" t="str">
        <f>VLOOKUP(ROUNDDOWN(Table1[[#This Row],[MIN]], -3), example_sol_calc!$A$2:$B$5, 2)</f>
        <v>High Mins</v>
      </c>
      <c r="AJ144">
        <f>ROUNDDOWN(Table1[[#This Row],[MIN]], -3)</f>
        <v>2000</v>
      </c>
    </row>
    <row r="145" spans="1:36" x14ac:dyDescent="0.2">
      <c r="A145" t="s">
        <v>283</v>
      </c>
      <c r="B145">
        <v>43</v>
      </c>
      <c r="C145">
        <v>410</v>
      </c>
      <c r="D145">
        <v>146</v>
      </c>
      <c r="E145">
        <v>61</v>
      </c>
      <c r="F145">
        <v>162</v>
      </c>
      <c r="G145">
        <v>37.700000000000003</v>
      </c>
      <c r="H145">
        <v>14</v>
      </c>
      <c r="I145">
        <v>47</v>
      </c>
      <c r="J145">
        <v>29.8</v>
      </c>
      <c r="K145">
        <v>10</v>
      </c>
      <c r="L145">
        <v>12</v>
      </c>
      <c r="M145">
        <v>83.3</v>
      </c>
      <c r="N145">
        <v>7</v>
      </c>
      <c r="O145">
        <v>24</v>
      </c>
      <c r="P145">
        <v>31</v>
      </c>
      <c r="Q145">
        <v>39</v>
      </c>
      <c r="R145">
        <v>12</v>
      </c>
      <c r="S145">
        <v>0</v>
      </c>
      <c r="T145">
        <v>14</v>
      </c>
      <c r="U145">
        <v>26</v>
      </c>
      <c r="V145">
        <v>111</v>
      </c>
      <c r="W145">
        <v>2.79</v>
      </c>
      <c r="X145">
        <v>0.86</v>
      </c>
      <c r="Y145">
        <v>24</v>
      </c>
      <c r="Z145" t="s">
        <v>35</v>
      </c>
      <c r="AA145" s="1">
        <v>33367</v>
      </c>
      <c r="AB145" t="s">
        <v>284</v>
      </c>
      <c r="AC145" t="s">
        <v>44</v>
      </c>
      <c r="AD145">
        <v>190</v>
      </c>
      <c r="AE145" t="s">
        <v>37</v>
      </c>
      <c r="AF145" t="s">
        <v>218</v>
      </c>
      <c r="AG145">
        <v>83.25</v>
      </c>
      <c r="AH145">
        <v>23.060941830000001</v>
      </c>
      <c r="AI145" t="str">
        <f>VLOOKUP(ROUNDDOWN(Table1[[#This Row],[MIN]], -3), example_sol_calc!$A$2:$B$5, 2)</f>
        <v>Low Mins</v>
      </c>
      <c r="AJ145">
        <f>ROUNDDOWN(Table1[[#This Row],[MIN]], -3)</f>
        <v>0</v>
      </c>
    </row>
    <row r="146" spans="1:36" x14ac:dyDescent="0.2">
      <c r="A146" t="s">
        <v>285</v>
      </c>
      <c r="B146">
        <v>58</v>
      </c>
      <c r="C146">
        <v>1319</v>
      </c>
      <c r="D146">
        <v>669</v>
      </c>
      <c r="E146">
        <v>263</v>
      </c>
      <c r="F146">
        <v>557</v>
      </c>
      <c r="G146">
        <v>47.2</v>
      </c>
      <c r="H146">
        <v>74</v>
      </c>
      <c r="I146">
        <v>190</v>
      </c>
      <c r="J146">
        <v>38.9</v>
      </c>
      <c r="K146">
        <v>69</v>
      </c>
      <c r="L146">
        <v>107</v>
      </c>
      <c r="M146">
        <v>64.5</v>
      </c>
      <c r="N146">
        <v>80</v>
      </c>
      <c r="O146">
        <v>197</v>
      </c>
      <c r="P146">
        <v>277</v>
      </c>
      <c r="Q146">
        <v>56</v>
      </c>
      <c r="R146">
        <v>36</v>
      </c>
      <c r="S146">
        <v>19</v>
      </c>
      <c r="T146">
        <v>45</v>
      </c>
      <c r="U146">
        <v>149</v>
      </c>
      <c r="V146">
        <v>680</v>
      </c>
      <c r="W146">
        <v>1.24</v>
      </c>
      <c r="X146">
        <v>0.8</v>
      </c>
      <c r="Y146">
        <v>28</v>
      </c>
      <c r="Z146" t="s">
        <v>286</v>
      </c>
      <c r="AA146" s="1">
        <v>31912</v>
      </c>
      <c r="AC146">
        <v>6</v>
      </c>
      <c r="AD146">
        <v>205</v>
      </c>
      <c r="AE146" t="s">
        <v>20</v>
      </c>
      <c r="AF146" t="s">
        <v>287</v>
      </c>
      <c r="AG146">
        <v>105.75</v>
      </c>
      <c r="AH146">
        <v>25.1635931</v>
      </c>
      <c r="AI146" t="str">
        <f>VLOOKUP(ROUNDDOWN(Table1[[#This Row],[MIN]], -3), example_sol_calc!$A$2:$B$5, 2)</f>
        <v>Mod Mins</v>
      </c>
      <c r="AJ146">
        <f>ROUNDDOWN(Table1[[#This Row],[MIN]], -3)</f>
        <v>1000</v>
      </c>
    </row>
    <row r="147" spans="1:36" x14ac:dyDescent="0.2">
      <c r="A147" t="s">
        <v>288</v>
      </c>
      <c r="B147">
        <v>56</v>
      </c>
      <c r="C147">
        <v>504</v>
      </c>
      <c r="D147">
        <v>149</v>
      </c>
      <c r="E147">
        <v>62</v>
      </c>
      <c r="F147">
        <v>139</v>
      </c>
      <c r="G147">
        <v>44.6</v>
      </c>
      <c r="H147">
        <v>13</v>
      </c>
      <c r="I147">
        <v>38</v>
      </c>
      <c r="J147">
        <v>34.200000000000003</v>
      </c>
      <c r="K147">
        <v>12</v>
      </c>
      <c r="L147">
        <v>20</v>
      </c>
      <c r="M147">
        <v>60</v>
      </c>
      <c r="N147">
        <v>12</v>
      </c>
      <c r="O147">
        <v>34</v>
      </c>
      <c r="P147">
        <v>46</v>
      </c>
      <c r="Q147">
        <v>33</v>
      </c>
      <c r="R147">
        <v>20</v>
      </c>
      <c r="S147">
        <v>6</v>
      </c>
      <c r="T147">
        <v>14</v>
      </c>
      <c r="U147">
        <v>45</v>
      </c>
      <c r="V147">
        <v>155</v>
      </c>
      <c r="W147">
        <v>2.36</v>
      </c>
      <c r="X147">
        <v>1.43</v>
      </c>
      <c r="Y147">
        <v>26</v>
      </c>
      <c r="Z147" t="s">
        <v>35</v>
      </c>
      <c r="AA147" s="1">
        <v>32567</v>
      </c>
      <c r="AB147" t="s">
        <v>170</v>
      </c>
      <c r="AC147">
        <v>3</v>
      </c>
      <c r="AD147">
        <v>190</v>
      </c>
      <c r="AE147" t="s">
        <v>56</v>
      </c>
      <c r="AF147" t="s">
        <v>41</v>
      </c>
      <c r="AG147">
        <v>85.95</v>
      </c>
      <c r="AH147">
        <v>23.808864270000001</v>
      </c>
      <c r="AI147" t="str">
        <f>VLOOKUP(ROUNDDOWN(Table1[[#This Row],[MIN]], -3), example_sol_calc!$A$2:$B$5, 2)</f>
        <v>Low Mins</v>
      </c>
      <c r="AJ147">
        <f>ROUNDDOWN(Table1[[#This Row],[MIN]], -3)</f>
        <v>0</v>
      </c>
    </row>
    <row r="148" spans="1:36" x14ac:dyDescent="0.2">
      <c r="A148" t="s">
        <v>289</v>
      </c>
      <c r="B148">
        <v>58</v>
      </c>
      <c r="C148">
        <v>1661</v>
      </c>
      <c r="D148">
        <v>698</v>
      </c>
      <c r="E148">
        <v>253</v>
      </c>
      <c r="F148">
        <v>575</v>
      </c>
      <c r="G148">
        <v>44</v>
      </c>
      <c r="H148">
        <v>85</v>
      </c>
      <c r="I148">
        <v>225</v>
      </c>
      <c r="J148">
        <v>37.799999999999997</v>
      </c>
      <c r="K148">
        <v>107</v>
      </c>
      <c r="L148">
        <v>147</v>
      </c>
      <c r="M148">
        <v>72.8</v>
      </c>
      <c r="N148">
        <v>28</v>
      </c>
      <c r="O148">
        <v>125</v>
      </c>
      <c r="P148">
        <v>153</v>
      </c>
      <c r="Q148">
        <v>120</v>
      </c>
      <c r="R148">
        <v>40</v>
      </c>
      <c r="S148">
        <v>2</v>
      </c>
      <c r="T148">
        <v>82</v>
      </c>
      <c r="U148">
        <v>116</v>
      </c>
      <c r="V148">
        <v>569</v>
      </c>
      <c r="W148">
        <v>1.46</v>
      </c>
      <c r="X148">
        <v>0.49</v>
      </c>
      <c r="Y148">
        <v>23</v>
      </c>
      <c r="Z148" t="s">
        <v>71</v>
      </c>
      <c r="AA148" s="1">
        <v>33906</v>
      </c>
      <c r="AC148">
        <v>2</v>
      </c>
      <c r="AD148">
        <v>197.5</v>
      </c>
      <c r="AE148" t="s">
        <v>56</v>
      </c>
      <c r="AF148" t="s">
        <v>45</v>
      </c>
      <c r="AG148">
        <v>92.25</v>
      </c>
      <c r="AH148">
        <v>23.650056079999999</v>
      </c>
      <c r="AI148" t="str">
        <f>VLOOKUP(ROUNDDOWN(Table1[[#This Row],[MIN]], -3), example_sol_calc!$A$2:$B$5, 2)</f>
        <v>Mod Mins</v>
      </c>
      <c r="AJ148">
        <f>ROUNDDOWN(Table1[[#This Row],[MIN]], -3)</f>
        <v>1000</v>
      </c>
    </row>
    <row r="149" spans="1:36" x14ac:dyDescent="0.2">
      <c r="A149" t="s">
        <v>290</v>
      </c>
      <c r="B149">
        <v>82</v>
      </c>
      <c r="C149">
        <v>2260</v>
      </c>
      <c r="D149">
        <v>779</v>
      </c>
      <c r="E149">
        <v>320</v>
      </c>
      <c r="F149">
        <v>746</v>
      </c>
      <c r="G149">
        <v>42.9</v>
      </c>
      <c r="H149">
        <v>33</v>
      </c>
      <c r="I149">
        <v>119</v>
      </c>
      <c r="J149">
        <v>27.7</v>
      </c>
      <c r="K149">
        <v>106</v>
      </c>
      <c r="L149">
        <v>141</v>
      </c>
      <c r="M149">
        <v>75.2</v>
      </c>
      <c r="N149">
        <v>40</v>
      </c>
      <c r="O149">
        <v>377</v>
      </c>
      <c r="P149">
        <v>417</v>
      </c>
      <c r="Q149">
        <v>449</v>
      </c>
      <c r="R149">
        <v>83</v>
      </c>
      <c r="S149">
        <v>19</v>
      </c>
      <c r="T149">
        <v>198</v>
      </c>
      <c r="U149">
        <v>180</v>
      </c>
      <c r="V149">
        <v>1088</v>
      </c>
      <c r="W149">
        <v>2.27</v>
      </c>
      <c r="X149">
        <v>0.42</v>
      </c>
      <c r="Y149">
        <v>26</v>
      </c>
      <c r="Z149" t="s">
        <v>291</v>
      </c>
      <c r="AA149" s="1">
        <v>32802</v>
      </c>
      <c r="AB149" t="s">
        <v>292</v>
      </c>
      <c r="AC149">
        <v>1</v>
      </c>
      <c r="AD149">
        <v>207.5</v>
      </c>
      <c r="AE149" t="s">
        <v>52</v>
      </c>
      <c r="AF149" t="s">
        <v>92</v>
      </c>
      <c r="AG149">
        <v>114.75</v>
      </c>
      <c r="AH149">
        <v>26.65118305</v>
      </c>
      <c r="AI149" t="str">
        <f>VLOOKUP(ROUNDDOWN(Table1[[#This Row],[MIN]], -3), example_sol_calc!$A$2:$B$5, 2)</f>
        <v>High Mins</v>
      </c>
      <c r="AJ149">
        <f>ROUNDDOWN(Table1[[#This Row],[MIN]], -3)</f>
        <v>2000</v>
      </c>
    </row>
    <row r="150" spans="1:36" x14ac:dyDescent="0.2">
      <c r="A150" t="s">
        <v>293</v>
      </c>
      <c r="B150">
        <v>46</v>
      </c>
      <c r="C150">
        <v>504</v>
      </c>
      <c r="D150">
        <v>201</v>
      </c>
      <c r="E150">
        <v>76</v>
      </c>
      <c r="F150">
        <v>139</v>
      </c>
      <c r="G150">
        <v>54.7</v>
      </c>
      <c r="H150">
        <v>0</v>
      </c>
      <c r="I150">
        <v>0</v>
      </c>
      <c r="J150">
        <v>0</v>
      </c>
      <c r="K150">
        <v>49</v>
      </c>
      <c r="L150">
        <v>78</v>
      </c>
      <c r="M150">
        <v>62.8</v>
      </c>
      <c r="N150">
        <v>60</v>
      </c>
      <c r="O150">
        <v>95</v>
      </c>
      <c r="P150">
        <v>155</v>
      </c>
      <c r="Q150">
        <v>9</v>
      </c>
      <c r="R150">
        <v>7</v>
      </c>
      <c r="S150">
        <v>42</v>
      </c>
      <c r="T150">
        <v>32</v>
      </c>
      <c r="U150">
        <v>77</v>
      </c>
      <c r="V150">
        <v>290</v>
      </c>
      <c r="W150">
        <v>0.28000000000000003</v>
      </c>
      <c r="X150">
        <v>0.22</v>
      </c>
      <c r="AI150" t="str">
        <f>VLOOKUP(ROUNDDOWN(Table1[[#This Row],[MIN]], -3), example_sol_calc!$A$2:$B$5, 2)</f>
        <v>Low Mins</v>
      </c>
      <c r="AJ150">
        <f>ROUNDDOWN(Table1[[#This Row],[MIN]], -3)</f>
        <v>0</v>
      </c>
    </row>
    <row r="151" spans="1:36" x14ac:dyDescent="0.2">
      <c r="A151" t="s">
        <v>294</v>
      </c>
      <c r="B151">
        <v>14</v>
      </c>
      <c r="C151">
        <v>200</v>
      </c>
      <c r="D151">
        <v>45</v>
      </c>
      <c r="E151">
        <v>17</v>
      </c>
      <c r="F151">
        <v>63</v>
      </c>
      <c r="G151">
        <v>27</v>
      </c>
      <c r="H151">
        <v>10</v>
      </c>
      <c r="I151">
        <v>45</v>
      </c>
      <c r="J151">
        <v>22.2</v>
      </c>
      <c r="K151">
        <v>1</v>
      </c>
      <c r="L151">
        <v>4</v>
      </c>
      <c r="M151">
        <v>25</v>
      </c>
      <c r="N151">
        <v>3</v>
      </c>
      <c r="O151">
        <v>14</v>
      </c>
      <c r="P151">
        <v>17</v>
      </c>
      <c r="Q151">
        <v>15</v>
      </c>
      <c r="R151">
        <v>9</v>
      </c>
      <c r="S151">
        <v>5</v>
      </c>
      <c r="T151">
        <v>10</v>
      </c>
      <c r="U151">
        <v>20</v>
      </c>
      <c r="V151">
        <v>32</v>
      </c>
      <c r="W151">
        <v>1.5</v>
      </c>
      <c r="X151">
        <v>0.9</v>
      </c>
      <c r="Y151">
        <v>34</v>
      </c>
      <c r="Z151" t="s">
        <v>50</v>
      </c>
      <c r="AA151" s="1">
        <v>29951</v>
      </c>
      <c r="AB151" t="s">
        <v>271</v>
      </c>
      <c r="AC151">
        <v>9</v>
      </c>
      <c r="AD151">
        <v>197.5</v>
      </c>
      <c r="AE151" t="s">
        <v>75</v>
      </c>
      <c r="AF151" t="s">
        <v>201</v>
      </c>
      <c r="AG151">
        <v>87.75</v>
      </c>
      <c r="AH151">
        <v>22.496394810000002</v>
      </c>
      <c r="AI151" t="str">
        <f>VLOOKUP(ROUNDDOWN(Table1[[#This Row],[MIN]], -3), example_sol_calc!$A$2:$B$5, 2)</f>
        <v>Low Mins</v>
      </c>
      <c r="AJ151">
        <f>ROUNDDOWN(Table1[[#This Row],[MIN]], -3)</f>
        <v>0</v>
      </c>
    </row>
    <row r="152" spans="1:36" x14ac:dyDescent="0.2">
      <c r="A152" t="s">
        <v>295</v>
      </c>
      <c r="B152">
        <v>41</v>
      </c>
      <c r="C152">
        <v>540</v>
      </c>
      <c r="D152">
        <v>93</v>
      </c>
      <c r="E152">
        <v>40</v>
      </c>
      <c r="F152">
        <v>78</v>
      </c>
      <c r="G152">
        <v>51.3</v>
      </c>
      <c r="H152">
        <v>0</v>
      </c>
      <c r="I152">
        <v>5</v>
      </c>
      <c r="J152">
        <v>0</v>
      </c>
      <c r="K152">
        <v>13</v>
      </c>
      <c r="L152">
        <v>27</v>
      </c>
      <c r="M152">
        <v>48.1</v>
      </c>
      <c r="N152">
        <v>78</v>
      </c>
      <c r="O152">
        <v>98</v>
      </c>
      <c r="P152">
        <v>176</v>
      </c>
      <c r="Q152">
        <v>28</v>
      </c>
      <c r="R152">
        <v>17</v>
      </c>
      <c r="S152">
        <v>16</v>
      </c>
      <c r="T152">
        <v>17</v>
      </c>
      <c r="U152">
        <v>96</v>
      </c>
      <c r="V152">
        <v>261</v>
      </c>
      <c r="W152">
        <v>1.65</v>
      </c>
      <c r="X152">
        <v>1</v>
      </c>
      <c r="Y152">
        <v>24</v>
      </c>
      <c r="Z152" t="s">
        <v>286</v>
      </c>
      <c r="AA152" s="1">
        <v>33459</v>
      </c>
      <c r="AC152" t="s">
        <v>44</v>
      </c>
      <c r="AD152">
        <v>205</v>
      </c>
      <c r="AE152" t="s">
        <v>20</v>
      </c>
      <c r="AF152" t="s">
        <v>151</v>
      </c>
      <c r="AG152">
        <v>108</v>
      </c>
      <c r="AH152">
        <v>25.698988700000001</v>
      </c>
      <c r="AI152" t="str">
        <f>VLOOKUP(ROUNDDOWN(Table1[[#This Row],[MIN]], -3), example_sol_calc!$A$2:$B$5, 2)</f>
        <v>Low Mins</v>
      </c>
      <c r="AJ152">
        <f>ROUNDDOWN(Table1[[#This Row],[MIN]], -3)</f>
        <v>0</v>
      </c>
    </row>
    <row r="153" spans="1:36" x14ac:dyDescent="0.2">
      <c r="A153" t="s">
        <v>296</v>
      </c>
      <c r="B153">
        <v>4</v>
      </c>
      <c r="C153">
        <v>43</v>
      </c>
      <c r="D153">
        <v>6</v>
      </c>
      <c r="E153">
        <v>3</v>
      </c>
      <c r="F153">
        <v>20</v>
      </c>
      <c r="G153">
        <v>15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13</v>
      </c>
      <c r="R153">
        <v>2</v>
      </c>
      <c r="S153">
        <v>0</v>
      </c>
      <c r="T153">
        <v>2</v>
      </c>
      <c r="U153">
        <v>1</v>
      </c>
      <c r="V153">
        <v>3</v>
      </c>
      <c r="W153">
        <v>6.5</v>
      </c>
      <c r="X153">
        <v>1</v>
      </c>
      <c r="Y153">
        <v>27</v>
      </c>
      <c r="Z153" t="s">
        <v>297</v>
      </c>
      <c r="AA153" s="1">
        <v>32206</v>
      </c>
      <c r="AB153" t="s">
        <v>198</v>
      </c>
      <c r="AC153">
        <v>1</v>
      </c>
      <c r="AD153">
        <v>187.5</v>
      </c>
      <c r="AE153" t="s">
        <v>37</v>
      </c>
      <c r="AF153" t="s">
        <v>72</v>
      </c>
      <c r="AG153">
        <v>85.95</v>
      </c>
      <c r="AH153">
        <v>24.448</v>
      </c>
      <c r="AI153" t="str">
        <f>VLOOKUP(ROUNDDOWN(Table1[[#This Row],[MIN]], -3), example_sol_calc!$A$2:$B$5, 2)</f>
        <v>Low Mins</v>
      </c>
      <c r="AJ153">
        <f>ROUNDDOWN(Table1[[#This Row],[MIN]], -3)</f>
        <v>0</v>
      </c>
    </row>
    <row r="154" spans="1:36" x14ac:dyDescent="0.2">
      <c r="A154" t="s">
        <v>298</v>
      </c>
      <c r="B154">
        <v>52</v>
      </c>
      <c r="C154">
        <v>736</v>
      </c>
      <c r="D154">
        <v>204</v>
      </c>
      <c r="E154">
        <v>68</v>
      </c>
      <c r="F154">
        <v>170</v>
      </c>
      <c r="G154">
        <v>40</v>
      </c>
      <c r="H154">
        <v>33</v>
      </c>
      <c r="I154">
        <v>88</v>
      </c>
      <c r="J154">
        <v>37.5</v>
      </c>
      <c r="K154">
        <v>35</v>
      </c>
      <c r="L154">
        <v>48</v>
      </c>
      <c r="M154">
        <v>72.900000000000006</v>
      </c>
      <c r="N154">
        <v>24</v>
      </c>
      <c r="O154">
        <v>66</v>
      </c>
      <c r="P154">
        <v>90</v>
      </c>
      <c r="Q154">
        <v>56</v>
      </c>
      <c r="R154">
        <v>42</v>
      </c>
      <c r="S154">
        <v>9</v>
      </c>
      <c r="T154">
        <v>34</v>
      </c>
      <c r="U154">
        <v>76</v>
      </c>
      <c r="V154">
        <v>252</v>
      </c>
      <c r="W154">
        <v>1.65</v>
      </c>
      <c r="X154">
        <v>1.24</v>
      </c>
      <c r="Y154">
        <v>29</v>
      </c>
      <c r="Z154" t="s">
        <v>35</v>
      </c>
      <c r="AA154" s="1">
        <v>31540</v>
      </c>
      <c r="AB154" t="s">
        <v>148</v>
      </c>
      <c r="AC154">
        <v>4</v>
      </c>
      <c r="AD154">
        <v>195</v>
      </c>
      <c r="AE154" t="s">
        <v>56</v>
      </c>
      <c r="AF154" t="s">
        <v>95</v>
      </c>
      <c r="AG154">
        <v>87.75</v>
      </c>
      <c r="AH154">
        <v>23.07692308</v>
      </c>
      <c r="AI154" t="str">
        <f>VLOOKUP(ROUNDDOWN(Table1[[#This Row],[MIN]], -3), example_sol_calc!$A$2:$B$5, 2)</f>
        <v>Low Mins</v>
      </c>
      <c r="AJ154">
        <f>ROUNDDOWN(Table1[[#This Row],[MIN]], -3)</f>
        <v>0</v>
      </c>
    </row>
    <row r="155" spans="1:36" x14ac:dyDescent="0.2">
      <c r="A155" t="s">
        <v>299</v>
      </c>
      <c r="B155">
        <v>55</v>
      </c>
      <c r="C155">
        <v>719</v>
      </c>
      <c r="D155">
        <v>188</v>
      </c>
      <c r="E155">
        <v>66</v>
      </c>
      <c r="F155">
        <v>217</v>
      </c>
      <c r="G155">
        <v>30.4</v>
      </c>
      <c r="H155">
        <v>21</v>
      </c>
      <c r="I155">
        <v>103</v>
      </c>
      <c r="J155">
        <v>20.399999999999999</v>
      </c>
      <c r="K155">
        <v>35</v>
      </c>
      <c r="L155">
        <v>47</v>
      </c>
      <c r="M155">
        <v>74.5</v>
      </c>
      <c r="N155">
        <v>21</v>
      </c>
      <c r="O155">
        <v>43</v>
      </c>
      <c r="P155">
        <v>64</v>
      </c>
      <c r="Q155">
        <v>29</v>
      </c>
      <c r="R155">
        <v>39</v>
      </c>
      <c r="S155">
        <v>7</v>
      </c>
      <c r="T155">
        <v>38</v>
      </c>
      <c r="U155">
        <v>71</v>
      </c>
      <c r="V155">
        <v>126</v>
      </c>
      <c r="W155">
        <v>0.76</v>
      </c>
      <c r="X155">
        <v>1.03</v>
      </c>
      <c r="Y155">
        <v>21</v>
      </c>
      <c r="Z155" t="s">
        <v>35</v>
      </c>
      <c r="AA155" s="1">
        <v>34591</v>
      </c>
      <c r="AB155" t="s">
        <v>47</v>
      </c>
      <c r="AC155" t="s">
        <v>44</v>
      </c>
      <c r="AD155">
        <v>190</v>
      </c>
      <c r="AE155" t="s">
        <v>56</v>
      </c>
      <c r="AF155" t="s">
        <v>218</v>
      </c>
      <c r="AG155">
        <v>94.5</v>
      </c>
      <c r="AH155">
        <v>26.177285319999999</v>
      </c>
      <c r="AI155" t="str">
        <f>VLOOKUP(ROUNDDOWN(Table1[[#This Row],[MIN]], -3), example_sol_calc!$A$2:$B$5, 2)</f>
        <v>Low Mins</v>
      </c>
      <c r="AJ155">
        <f>ROUNDDOWN(Table1[[#This Row],[MIN]], -3)</f>
        <v>0</v>
      </c>
    </row>
    <row r="156" spans="1:36" x14ac:dyDescent="0.2">
      <c r="A156" t="s">
        <v>300</v>
      </c>
      <c r="B156">
        <v>54</v>
      </c>
      <c r="C156">
        <v>1192</v>
      </c>
      <c r="D156">
        <v>543</v>
      </c>
      <c r="E156">
        <v>188</v>
      </c>
      <c r="F156">
        <v>503</v>
      </c>
      <c r="G156">
        <v>37.4</v>
      </c>
      <c r="H156">
        <v>50</v>
      </c>
      <c r="I156">
        <v>164</v>
      </c>
      <c r="J156">
        <v>30.5</v>
      </c>
      <c r="K156">
        <v>117</v>
      </c>
      <c r="L156">
        <v>135</v>
      </c>
      <c r="M156">
        <v>86.7</v>
      </c>
      <c r="N156">
        <v>14</v>
      </c>
      <c r="O156">
        <v>115</v>
      </c>
      <c r="P156">
        <v>129</v>
      </c>
      <c r="Q156">
        <v>100</v>
      </c>
      <c r="R156">
        <v>23</v>
      </c>
      <c r="S156">
        <v>1</v>
      </c>
      <c r="T156">
        <v>65</v>
      </c>
      <c r="U156">
        <v>88</v>
      </c>
      <c r="V156">
        <v>398</v>
      </c>
      <c r="W156">
        <v>1.54</v>
      </c>
      <c r="X156">
        <v>0.35</v>
      </c>
      <c r="Y156">
        <v>31</v>
      </c>
      <c r="Z156" t="s">
        <v>35</v>
      </c>
      <c r="AA156" s="1">
        <v>30958</v>
      </c>
      <c r="AB156" t="s">
        <v>301</v>
      </c>
      <c r="AC156">
        <v>4</v>
      </c>
      <c r="AD156">
        <v>190</v>
      </c>
      <c r="AE156" t="s">
        <v>56</v>
      </c>
      <c r="AF156" t="s">
        <v>2</v>
      </c>
      <c r="AG156">
        <v>94.5</v>
      </c>
      <c r="AH156">
        <v>26.177285319999999</v>
      </c>
      <c r="AI156" t="str">
        <f>VLOOKUP(ROUNDDOWN(Table1[[#This Row],[MIN]], -3), example_sol_calc!$A$2:$B$5, 2)</f>
        <v>Mod Mins</v>
      </c>
      <c r="AJ156">
        <f>ROUNDDOWN(Table1[[#This Row],[MIN]], -3)</f>
        <v>1000</v>
      </c>
    </row>
    <row r="157" spans="1:36" x14ac:dyDescent="0.2">
      <c r="A157" t="s">
        <v>302</v>
      </c>
      <c r="B157">
        <v>43</v>
      </c>
      <c r="C157">
        <v>1267</v>
      </c>
      <c r="D157">
        <v>692</v>
      </c>
      <c r="E157">
        <v>255</v>
      </c>
      <c r="F157">
        <v>535</v>
      </c>
      <c r="G157">
        <v>47.7</v>
      </c>
      <c r="H157">
        <v>69</v>
      </c>
      <c r="I157">
        <v>193</v>
      </c>
      <c r="J157">
        <v>35.799999999999997</v>
      </c>
      <c r="K157">
        <v>113</v>
      </c>
      <c r="L157">
        <v>143</v>
      </c>
      <c r="M157">
        <v>79</v>
      </c>
      <c r="N157">
        <v>25</v>
      </c>
      <c r="O157">
        <v>154</v>
      </c>
      <c r="P157">
        <v>179</v>
      </c>
      <c r="Q157">
        <v>220</v>
      </c>
      <c r="R157">
        <v>44</v>
      </c>
      <c r="S157">
        <v>14</v>
      </c>
      <c r="T157">
        <v>69</v>
      </c>
      <c r="U157">
        <v>111</v>
      </c>
      <c r="V157">
        <v>770</v>
      </c>
      <c r="W157">
        <v>3.19</v>
      </c>
      <c r="X157">
        <v>0.64</v>
      </c>
      <c r="Y157">
        <v>29</v>
      </c>
      <c r="Z157" t="s">
        <v>35</v>
      </c>
      <c r="AA157" s="1">
        <v>31536</v>
      </c>
      <c r="AB157" t="s">
        <v>303</v>
      </c>
      <c r="AC157">
        <v>6</v>
      </c>
      <c r="AD157">
        <v>187.5</v>
      </c>
      <c r="AE157" t="s">
        <v>37</v>
      </c>
      <c r="AF157" t="s">
        <v>167</v>
      </c>
      <c r="AG157">
        <v>84.6</v>
      </c>
      <c r="AH157">
        <v>24.064</v>
      </c>
      <c r="AI157" t="str">
        <f>VLOOKUP(ROUNDDOWN(Table1[[#This Row],[MIN]], -3), example_sol_calc!$A$2:$B$5, 2)</f>
        <v>Mod Mins</v>
      </c>
      <c r="AJ157">
        <f>ROUNDDOWN(Table1[[#This Row],[MIN]], -3)</f>
        <v>1000</v>
      </c>
    </row>
    <row r="158" spans="1:36" x14ac:dyDescent="0.2">
      <c r="A158" t="s">
        <v>304</v>
      </c>
      <c r="B158">
        <v>74</v>
      </c>
      <c r="C158">
        <v>1446</v>
      </c>
      <c r="D158">
        <v>884</v>
      </c>
      <c r="E158">
        <v>324</v>
      </c>
      <c r="F158">
        <v>778</v>
      </c>
      <c r="G158">
        <v>41.6</v>
      </c>
      <c r="H158">
        <v>137</v>
      </c>
      <c r="I158">
        <v>387</v>
      </c>
      <c r="J158">
        <v>35.4</v>
      </c>
      <c r="K158">
        <v>99</v>
      </c>
      <c r="L158">
        <v>120</v>
      </c>
      <c r="M158">
        <v>82.5</v>
      </c>
      <c r="N158">
        <v>33</v>
      </c>
      <c r="O158">
        <v>153</v>
      </c>
      <c r="P158">
        <v>186</v>
      </c>
      <c r="Q158">
        <v>91</v>
      </c>
      <c r="R158">
        <v>42</v>
      </c>
      <c r="S158">
        <v>12</v>
      </c>
      <c r="T158">
        <v>104</v>
      </c>
      <c r="U158">
        <v>145</v>
      </c>
      <c r="V158">
        <v>636</v>
      </c>
      <c r="W158">
        <v>0.88</v>
      </c>
      <c r="X158">
        <v>0.4</v>
      </c>
      <c r="Y158">
        <v>29</v>
      </c>
      <c r="Z158" t="s">
        <v>35</v>
      </c>
      <c r="AA158" s="1">
        <v>31438</v>
      </c>
      <c r="AC158">
        <v>7</v>
      </c>
      <c r="AD158">
        <v>197.5</v>
      </c>
      <c r="AE158" t="s">
        <v>56</v>
      </c>
      <c r="AF158" t="s">
        <v>38</v>
      </c>
      <c r="AG158">
        <v>92.25</v>
      </c>
      <c r="AH158">
        <v>23.650056079999999</v>
      </c>
      <c r="AI158" t="str">
        <f>VLOOKUP(ROUNDDOWN(Table1[[#This Row],[MIN]], -3), example_sol_calc!$A$2:$B$5, 2)</f>
        <v>Mod Mins</v>
      </c>
      <c r="AJ158">
        <f>ROUNDDOWN(Table1[[#This Row],[MIN]], -3)</f>
        <v>1000</v>
      </c>
    </row>
    <row r="159" spans="1:36" x14ac:dyDescent="0.2">
      <c r="A159" t="s">
        <v>305</v>
      </c>
      <c r="B159">
        <v>80</v>
      </c>
      <c r="C159">
        <v>2315</v>
      </c>
      <c r="D159">
        <v>969</v>
      </c>
      <c r="E159">
        <v>370</v>
      </c>
      <c r="F159">
        <v>847</v>
      </c>
      <c r="G159">
        <v>43.7</v>
      </c>
      <c r="H159">
        <v>45</v>
      </c>
      <c r="I159">
        <v>136</v>
      </c>
      <c r="J159">
        <v>33.1</v>
      </c>
      <c r="K159">
        <v>184</v>
      </c>
      <c r="L159">
        <v>217</v>
      </c>
      <c r="M159">
        <v>84.8</v>
      </c>
      <c r="N159">
        <v>36</v>
      </c>
      <c r="O159">
        <v>237</v>
      </c>
      <c r="P159">
        <v>273</v>
      </c>
      <c r="Q159">
        <v>206</v>
      </c>
      <c r="R159">
        <v>51</v>
      </c>
      <c r="S159">
        <v>22</v>
      </c>
      <c r="T159">
        <v>110</v>
      </c>
      <c r="U159">
        <v>135</v>
      </c>
      <c r="V159">
        <v>901</v>
      </c>
      <c r="W159">
        <v>1.87</v>
      </c>
      <c r="X159">
        <v>0.46</v>
      </c>
      <c r="Y159">
        <v>28</v>
      </c>
      <c r="Z159" t="s">
        <v>35</v>
      </c>
      <c r="AA159" s="1">
        <v>32120</v>
      </c>
      <c r="AB159" t="s">
        <v>87</v>
      </c>
      <c r="AC159">
        <v>5</v>
      </c>
      <c r="AD159">
        <v>192.5</v>
      </c>
      <c r="AE159" t="s">
        <v>56</v>
      </c>
      <c r="AF159" t="s">
        <v>54</v>
      </c>
      <c r="AG159">
        <v>96.75</v>
      </c>
      <c r="AH159">
        <v>26.108955980000001</v>
      </c>
      <c r="AI159" t="str">
        <f>VLOOKUP(ROUNDDOWN(Table1[[#This Row],[MIN]], -3), example_sol_calc!$A$2:$B$5, 2)</f>
        <v>High Mins</v>
      </c>
      <c r="AJ159">
        <f>ROUNDDOWN(Table1[[#This Row],[MIN]], -3)</f>
        <v>2000</v>
      </c>
    </row>
    <row r="160" spans="1:36" x14ac:dyDescent="0.2">
      <c r="A160" t="s">
        <v>306</v>
      </c>
      <c r="B160">
        <v>32</v>
      </c>
      <c r="C160">
        <v>286</v>
      </c>
      <c r="D160">
        <v>35</v>
      </c>
      <c r="E160">
        <v>14</v>
      </c>
      <c r="F160">
        <v>34</v>
      </c>
      <c r="G160">
        <v>41.2</v>
      </c>
      <c r="H160">
        <v>1</v>
      </c>
      <c r="I160">
        <v>3</v>
      </c>
      <c r="J160">
        <v>33.299999999999997</v>
      </c>
      <c r="K160">
        <v>6</v>
      </c>
      <c r="L160">
        <v>15</v>
      </c>
      <c r="M160">
        <v>40</v>
      </c>
      <c r="N160">
        <v>17</v>
      </c>
      <c r="O160">
        <v>40</v>
      </c>
      <c r="P160">
        <v>57</v>
      </c>
      <c r="Q160">
        <v>11</v>
      </c>
      <c r="R160">
        <v>15</v>
      </c>
      <c r="S160">
        <v>4</v>
      </c>
      <c r="T160">
        <v>18</v>
      </c>
      <c r="U160">
        <v>19</v>
      </c>
      <c r="V160">
        <v>75</v>
      </c>
      <c r="W160">
        <v>0.61</v>
      </c>
      <c r="X160">
        <v>0.83</v>
      </c>
      <c r="AI160" t="str">
        <f>VLOOKUP(ROUNDDOWN(Table1[[#This Row],[MIN]], -3), example_sol_calc!$A$2:$B$5, 2)</f>
        <v>Low Mins</v>
      </c>
      <c r="AJ160">
        <f>ROUNDDOWN(Table1[[#This Row],[MIN]], -3)</f>
        <v>0</v>
      </c>
    </row>
    <row r="161" spans="1:36" x14ac:dyDescent="0.2">
      <c r="A161" t="s">
        <v>307</v>
      </c>
      <c r="B161">
        <v>81</v>
      </c>
      <c r="C161">
        <v>2541</v>
      </c>
      <c r="D161">
        <v>1030</v>
      </c>
      <c r="E161">
        <v>383</v>
      </c>
      <c r="F161">
        <v>780</v>
      </c>
      <c r="G161">
        <v>49.1</v>
      </c>
      <c r="H161">
        <v>7</v>
      </c>
      <c r="I161">
        <v>44</v>
      </c>
      <c r="J161">
        <v>15.9</v>
      </c>
      <c r="K161">
        <v>257</v>
      </c>
      <c r="L161">
        <v>347</v>
      </c>
      <c r="M161">
        <v>74.099999999999994</v>
      </c>
      <c r="N161">
        <v>100</v>
      </c>
      <c r="O161">
        <v>442</v>
      </c>
      <c r="P161">
        <v>542</v>
      </c>
      <c r="Q161">
        <v>207</v>
      </c>
      <c r="R161">
        <v>73</v>
      </c>
      <c r="S161">
        <v>85</v>
      </c>
      <c r="T161">
        <v>173</v>
      </c>
      <c r="U161">
        <v>254</v>
      </c>
      <c r="V161">
        <v>1277</v>
      </c>
      <c r="W161">
        <v>1.2</v>
      </c>
      <c r="X161">
        <v>0.42</v>
      </c>
      <c r="Y161">
        <v>21</v>
      </c>
      <c r="Z161" t="s">
        <v>308</v>
      </c>
      <c r="AA161" s="1">
        <v>34674</v>
      </c>
      <c r="AC161">
        <v>1</v>
      </c>
      <c r="AD161">
        <v>207.5</v>
      </c>
      <c r="AE161" t="s">
        <v>56</v>
      </c>
      <c r="AF161" t="s">
        <v>287</v>
      </c>
      <c r="AG161">
        <v>99.9</v>
      </c>
      <c r="AH161">
        <v>23.20220642</v>
      </c>
      <c r="AI161" t="str">
        <f>VLOOKUP(ROUNDDOWN(Table1[[#This Row],[MIN]], -3), example_sol_calc!$A$2:$B$5, 2)</f>
        <v>High Mins</v>
      </c>
      <c r="AJ161">
        <f>ROUNDDOWN(Table1[[#This Row],[MIN]], -3)</f>
        <v>2000</v>
      </c>
    </row>
    <row r="162" spans="1:36" x14ac:dyDescent="0.2">
      <c r="A162" t="s">
        <v>309</v>
      </c>
      <c r="B162">
        <v>21</v>
      </c>
      <c r="C162">
        <v>209</v>
      </c>
      <c r="D162">
        <v>105</v>
      </c>
      <c r="E162">
        <v>43</v>
      </c>
      <c r="F162">
        <v>89</v>
      </c>
      <c r="G162">
        <v>48.3</v>
      </c>
      <c r="H162">
        <v>18</v>
      </c>
      <c r="I162">
        <v>40</v>
      </c>
      <c r="J162">
        <v>45</v>
      </c>
      <c r="K162">
        <v>1</v>
      </c>
      <c r="L162">
        <v>1</v>
      </c>
      <c r="M162">
        <v>100</v>
      </c>
      <c r="N162">
        <v>3</v>
      </c>
      <c r="O162">
        <v>26</v>
      </c>
      <c r="P162">
        <v>29</v>
      </c>
      <c r="Q162">
        <v>9</v>
      </c>
      <c r="R162">
        <v>2</v>
      </c>
      <c r="S162">
        <v>7</v>
      </c>
      <c r="T162">
        <v>9</v>
      </c>
      <c r="U162">
        <v>15</v>
      </c>
      <c r="V162">
        <v>97</v>
      </c>
      <c r="W162">
        <v>1</v>
      </c>
      <c r="X162">
        <v>0.22</v>
      </c>
      <c r="AI162" t="str">
        <f>VLOOKUP(ROUNDDOWN(Table1[[#This Row],[MIN]], -3), example_sol_calc!$A$2:$B$5, 2)</f>
        <v>Low Mins</v>
      </c>
      <c r="AJ162">
        <f>ROUNDDOWN(Table1[[#This Row],[MIN]], -3)</f>
        <v>0</v>
      </c>
    </row>
    <row r="163" spans="1:36" x14ac:dyDescent="0.2">
      <c r="A163" t="s">
        <v>310</v>
      </c>
      <c r="B163">
        <v>74</v>
      </c>
      <c r="C163">
        <v>904</v>
      </c>
      <c r="D163">
        <v>294</v>
      </c>
      <c r="E163">
        <v>117</v>
      </c>
      <c r="F163">
        <v>255</v>
      </c>
      <c r="G163">
        <v>45.9</v>
      </c>
      <c r="H163">
        <v>0</v>
      </c>
      <c r="I163">
        <v>4</v>
      </c>
      <c r="J163">
        <v>0</v>
      </c>
      <c r="K163">
        <v>60</v>
      </c>
      <c r="L163">
        <v>95</v>
      </c>
      <c r="M163">
        <v>63.2</v>
      </c>
      <c r="N163">
        <v>43</v>
      </c>
      <c r="O163">
        <v>126</v>
      </c>
      <c r="P163">
        <v>169</v>
      </c>
      <c r="Q163">
        <v>39</v>
      </c>
      <c r="R163">
        <v>41</v>
      </c>
      <c r="S163">
        <v>21</v>
      </c>
      <c r="T163">
        <v>39</v>
      </c>
      <c r="U163">
        <v>132</v>
      </c>
      <c r="V163">
        <v>352</v>
      </c>
      <c r="W163">
        <v>1</v>
      </c>
      <c r="X163">
        <v>1.05</v>
      </c>
      <c r="Y163">
        <v>29</v>
      </c>
      <c r="Z163" t="s">
        <v>35</v>
      </c>
      <c r="AA163" s="1">
        <v>31413</v>
      </c>
      <c r="AB163" t="s">
        <v>148</v>
      </c>
      <c r="AC163">
        <v>7</v>
      </c>
      <c r="AD163">
        <v>202.5</v>
      </c>
      <c r="AE163" t="s">
        <v>20</v>
      </c>
      <c r="AF163" t="s">
        <v>141</v>
      </c>
      <c r="AG163">
        <v>130.05000000000001</v>
      </c>
      <c r="AH163">
        <v>31.714677640000001</v>
      </c>
      <c r="AI163" t="str">
        <f>VLOOKUP(ROUNDDOWN(Table1[[#This Row],[MIN]], -3), example_sol_calc!$A$2:$B$5, 2)</f>
        <v>Low Mins</v>
      </c>
      <c r="AJ163">
        <f>ROUNDDOWN(Table1[[#This Row],[MIN]], -3)</f>
        <v>0</v>
      </c>
    </row>
    <row r="164" spans="1:36" x14ac:dyDescent="0.2">
      <c r="A164" t="s">
        <v>311</v>
      </c>
      <c r="B164">
        <v>5</v>
      </c>
      <c r="C164">
        <v>43</v>
      </c>
      <c r="D164">
        <v>11</v>
      </c>
      <c r="E164">
        <v>3</v>
      </c>
      <c r="F164">
        <v>15</v>
      </c>
      <c r="G164">
        <v>20</v>
      </c>
      <c r="H164">
        <v>1</v>
      </c>
      <c r="I164">
        <v>7</v>
      </c>
      <c r="J164">
        <v>14.3</v>
      </c>
      <c r="K164">
        <v>4</v>
      </c>
      <c r="L164">
        <v>6</v>
      </c>
      <c r="M164">
        <v>66.7</v>
      </c>
      <c r="N164">
        <v>2</v>
      </c>
      <c r="O164">
        <v>2</v>
      </c>
      <c r="P164">
        <v>4</v>
      </c>
      <c r="Q164">
        <v>2</v>
      </c>
      <c r="R164">
        <v>0</v>
      </c>
      <c r="S164">
        <v>0</v>
      </c>
      <c r="T164">
        <v>2</v>
      </c>
      <c r="U164">
        <v>11</v>
      </c>
      <c r="V164">
        <v>1</v>
      </c>
      <c r="W164">
        <v>1</v>
      </c>
      <c r="X164">
        <v>0</v>
      </c>
      <c r="Y164">
        <v>24</v>
      </c>
      <c r="Z164" t="s">
        <v>35</v>
      </c>
      <c r="AA164" s="1">
        <v>33239</v>
      </c>
      <c r="AB164" t="s">
        <v>112</v>
      </c>
      <c r="AC164">
        <v>1</v>
      </c>
      <c r="AD164">
        <v>195</v>
      </c>
      <c r="AE164" t="s">
        <v>56</v>
      </c>
      <c r="AF164" t="s">
        <v>95</v>
      </c>
      <c r="AG164">
        <v>92.7</v>
      </c>
      <c r="AH164">
        <v>24.37869822</v>
      </c>
      <c r="AI164" t="str">
        <f>VLOOKUP(ROUNDDOWN(Table1[[#This Row],[MIN]], -3), example_sol_calc!$A$2:$B$5, 2)</f>
        <v>Low Mins</v>
      </c>
      <c r="AJ164">
        <f>ROUNDDOWN(Table1[[#This Row],[MIN]], -3)</f>
        <v>0</v>
      </c>
    </row>
    <row r="165" spans="1:36" x14ac:dyDescent="0.2">
      <c r="A165" t="s">
        <v>312</v>
      </c>
      <c r="B165">
        <v>35</v>
      </c>
      <c r="C165">
        <v>261</v>
      </c>
      <c r="D165">
        <v>73</v>
      </c>
      <c r="E165">
        <v>26</v>
      </c>
      <c r="F165">
        <v>67</v>
      </c>
      <c r="G165">
        <v>38.799999999999997</v>
      </c>
      <c r="H165">
        <v>5</v>
      </c>
      <c r="I165">
        <v>19</v>
      </c>
      <c r="J165">
        <v>26.3</v>
      </c>
      <c r="K165">
        <v>16</v>
      </c>
      <c r="L165">
        <v>24</v>
      </c>
      <c r="M165">
        <v>66.7</v>
      </c>
      <c r="N165">
        <v>15</v>
      </c>
      <c r="O165">
        <v>24</v>
      </c>
      <c r="P165">
        <v>39</v>
      </c>
      <c r="Q165">
        <v>11</v>
      </c>
      <c r="R165">
        <v>6</v>
      </c>
      <c r="S165">
        <v>1</v>
      </c>
      <c r="T165">
        <v>11</v>
      </c>
      <c r="U165">
        <v>15</v>
      </c>
      <c r="V165">
        <v>70</v>
      </c>
      <c r="W165">
        <v>1</v>
      </c>
      <c r="X165">
        <v>0.55000000000000004</v>
      </c>
      <c r="AI165" t="str">
        <f>VLOOKUP(ROUNDDOWN(Table1[[#This Row],[MIN]], -3), example_sol_calc!$A$2:$B$5, 2)</f>
        <v>Low Mins</v>
      </c>
      <c r="AJ165">
        <f>ROUNDDOWN(Table1[[#This Row],[MIN]], -3)</f>
        <v>0</v>
      </c>
    </row>
    <row r="166" spans="1:36" x14ac:dyDescent="0.2">
      <c r="A166" t="s">
        <v>313</v>
      </c>
      <c r="B166">
        <v>78</v>
      </c>
      <c r="C166">
        <v>2640</v>
      </c>
      <c r="D166">
        <v>1275</v>
      </c>
      <c r="E166">
        <v>502</v>
      </c>
      <c r="F166">
        <v>1002</v>
      </c>
      <c r="G166">
        <v>50.1</v>
      </c>
      <c r="H166">
        <v>90</v>
      </c>
      <c r="I166">
        <v>259</v>
      </c>
      <c r="J166">
        <v>34.700000000000003</v>
      </c>
      <c r="K166">
        <v>181</v>
      </c>
      <c r="L166">
        <v>234</v>
      </c>
      <c r="M166">
        <v>77.400000000000006</v>
      </c>
      <c r="N166">
        <v>81</v>
      </c>
      <c r="O166">
        <v>193</v>
      </c>
      <c r="P166">
        <v>274</v>
      </c>
      <c r="Q166">
        <v>350</v>
      </c>
      <c r="R166">
        <v>78</v>
      </c>
      <c r="S166">
        <v>15</v>
      </c>
      <c r="T166">
        <v>173</v>
      </c>
      <c r="U166">
        <v>195</v>
      </c>
      <c r="V166">
        <v>1266</v>
      </c>
      <c r="W166">
        <v>2.02</v>
      </c>
      <c r="X166">
        <v>0.45</v>
      </c>
      <c r="Y166">
        <v>29</v>
      </c>
      <c r="Z166" t="s">
        <v>314</v>
      </c>
      <c r="AA166" s="1">
        <v>31538</v>
      </c>
      <c r="AC166">
        <v>6</v>
      </c>
      <c r="AD166">
        <v>187.5</v>
      </c>
      <c r="AE166" t="s">
        <v>56</v>
      </c>
      <c r="AF166" t="s">
        <v>38</v>
      </c>
      <c r="AG166">
        <v>85.5</v>
      </c>
      <c r="AH166">
        <v>24.32</v>
      </c>
      <c r="AI166" t="str">
        <f>VLOOKUP(ROUNDDOWN(Table1[[#This Row],[MIN]], -3), example_sol_calc!$A$2:$B$5, 2)</f>
        <v>High Mins</v>
      </c>
      <c r="AJ166">
        <f>ROUNDDOWN(Table1[[#This Row],[MIN]], -3)</f>
        <v>2000</v>
      </c>
    </row>
    <row r="167" spans="1:36" x14ac:dyDescent="0.2">
      <c r="A167" t="s">
        <v>315</v>
      </c>
      <c r="B167">
        <v>76</v>
      </c>
      <c r="C167">
        <v>2618</v>
      </c>
      <c r="D167">
        <v>1463</v>
      </c>
      <c r="E167">
        <v>484</v>
      </c>
      <c r="F167">
        <v>1087</v>
      </c>
      <c r="G167">
        <v>44.5</v>
      </c>
      <c r="H167">
        <v>120</v>
      </c>
      <c r="I167">
        <v>330</v>
      </c>
      <c r="J167">
        <v>36.4</v>
      </c>
      <c r="K167">
        <v>375</v>
      </c>
      <c r="L167">
        <v>462</v>
      </c>
      <c r="M167">
        <v>81.2</v>
      </c>
      <c r="N167">
        <v>54</v>
      </c>
      <c r="O167">
        <v>319</v>
      </c>
      <c r="P167">
        <v>373</v>
      </c>
      <c r="Q167">
        <v>313</v>
      </c>
      <c r="R167">
        <v>108</v>
      </c>
      <c r="S167">
        <v>30</v>
      </c>
      <c r="T167">
        <v>206</v>
      </c>
      <c r="U167">
        <v>131</v>
      </c>
      <c r="V167">
        <v>1391</v>
      </c>
      <c r="W167">
        <v>1.52</v>
      </c>
      <c r="X167">
        <v>0.52</v>
      </c>
      <c r="Y167">
        <v>25</v>
      </c>
      <c r="Z167" t="s">
        <v>35</v>
      </c>
      <c r="AA167" s="1">
        <v>32955</v>
      </c>
      <c r="AB167" t="s">
        <v>316</v>
      </c>
      <c r="AC167">
        <v>4</v>
      </c>
      <c r="AD167">
        <v>200</v>
      </c>
      <c r="AE167" t="s">
        <v>75</v>
      </c>
      <c r="AF167" t="s">
        <v>60</v>
      </c>
      <c r="AG167">
        <v>101.7</v>
      </c>
      <c r="AH167">
        <v>25.425000000000001</v>
      </c>
      <c r="AI167" t="str">
        <f>VLOOKUP(ROUNDDOWN(Table1[[#This Row],[MIN]], -3), example_sol_calc!$A$2:$B$5, 2)</f>
        <v>High Mins</v>
      </c>
      <c r="AJ167">
        <f>ROUNDDOWN(Table1[[#This Row],[MIN]], -3)</f>
        <v>2000</v>
      </c>
    </row>
    <row r="168" spans="1:36" x14ac:dyDescent="0.2">
      <c r="A168" t="s">
        <v>317</v>
      </c>
      <c r="B168">
        <v>73</v>
      </c>
      <c r="C168">
        <v>2193</v>
      </c>
      <c r="D168">
        <v>710</v>
      </c>
      <c r="E168">
        <v>259</v>
      </c>
      <c r="F168">
        <v>512</v>
      </c>
      <c r="G168">
        <v>50.6</v>
      </c>
      <c r="H168">
        <v>1</v>
      </c>
      <c r="I168">
        <v>6</v>
      </c>
      <c r="J168">
        <v>16.7</v>
      </c>
      <c r="K168">
        <v>191</v>
      </c>
      <c r="L168">
        <v>244</v>
      </c>
      <c r="M168">
        <v>78.3</v>
      </c>
      <c r="N168">
        <v>223</v>
      </c>
      <c r="O168">
        <v>386</v>
      </c>
      <c r="P168">
        <v>609</v>
      </c>
      <c r="Q168">
        <v>146</v>
      </c>
      <c r="R168">
        <v>71</v>
      </c>
      <c r="S168">
        <v>126</v>
      </c>
      <c r="T168">
        <v>126</v>
      </c>
      <c r="U168">
        <v>188</v>
      </c>
      <c r="V168">
        <v>1230</v>
      </c>
      <c r="W168">
        <v>1.1599999999999999</v>
      </c>
      <c r="X168">
        <v>0.56000000000000005</v>
      </c>
      <c r="Y168">
        <v>25</v>
      </c>
      <c r="Z168" t="s">
        <v>318</v>
      </c>
      <c r="AA168" s="1">
        <v>32891</v>
      </c>
      <c r="AB168" t="s">
        <v>271</v>
      </c>
      <c r="AC168">
        <v>1</v>
      </c>
      <c r="AD168">
        <v>207.5</v>
      </c>
      <c r="AE168" t="s">
        <v>52</v>
      </c>
      <c r="AF168" t="s">
        <v>2</v>
      </c>
      <c r="AG168">
        <v>108.45</v>
      </c>
      <c r="AH168">
        <v>25.187980840000002</v>
      </c>
      <c r="AI168" t="str">
        <f>VLOOKUP(ROUNDDOWN(Table1[[#This Row],[MIN]], -3), example_sol_calc!$A$2:$B$5, 2)</f>
        <v>High Mins</v>
      </c>
      <c r="AJ168">
        <f>ROUNDDOWN(Table1[[#This Row],[MIN]], -3)</f>
        <v>2000</v>
      </c>
    </row>
    <row r="169" spans="1:36" x14ac:dyDescent="0.2">
      <c r="A169" t="s">
        <v>319</v>
      </c>
      <c r="B169">
        <v>8</v>
      </c>
      <c r="C169">
        <v>51</v>
      </c>
      <c r="D169">
        <v>16</v>
      </c>
      <c r="E169">
        <v>7</v>
      </c>
      <c r="F169">
        <v>26</v>
      </c>
      <c r="G169">
        <v>26.9</v>
      </c>
      <c r="H169">
        <v>1</v>
      </c>
      <c r="I169">
        <v>15</v>
      </c>
      <c r="J169">
        <v>6.7</v>
      </c>
      <c r="K169">
        <v>1</v>
      </c>
      <c r="L169">
        <v>1</v>
      </c>
      <c r="M169">
        <v>100</v>
      </c>
      <c r="N169">
        <v>2</v>
      </c>
      <c r="O169">
        <v>7</v>
      </c>
      <c r="P169">
        <v>9</v>
      </c>
      <c r="Q169">
        <v>3</v>
      </c>
      <c r="R169">
        <v>2</v>
      </c>
      <c r="S169">
        <v>2</v>
      </c>
      <c r="T169">
        <v>3</v>
      </c>
      <c r="U169">
        <v>11</v>
      </c>
      <c r="V169">
        <v>10</v>
      </c>
      <c r="W169">
        <v>1</v>
      </c>
      <c r="X169">
        <v>0.67</v>
      </c>
      <c r="Y169">
        <v>22</v>
      </c>
      <c r="Z169" t="s">
        <v>35</v>
      </c>
      <c r="AA169" s="1">
        <v>34158</v>
      </c>
      <c r="AB169" t="s">
        <v>43</v>
      </c>
      <c r="AC169" t="s">
        <v>44</v>
      </c>
      <c r="AD169">
        <v>205</v>
      </c>
      <c r="AE169" t="s">
        <v>20</v>
      </c>
      <c r="AF169" t="s">
        <v>60</v>
      </c>
      <c r="AG169">
        <v>105.75</v>
      </c>
      <c r="AH169">
        <v>25.1635931</v>
      </c>
      <c r="AI169" t="str">
        <f>VLOOKUP(ROUNDDOWN(Table1[[#This Row],[MIN]], -3), example_sol_calc!$A$2:$B$5, 2)</f>
        <v>Low Mins</v>
      </c>
      <c r="AJ169">
        <f>ROUNDDOWN(Table1[[#This Row],[MIN]], -3)</f>
        <v>0</v>
      </c>
    </row>
    <row r="170" spans="1:36" x14ac:dyDescent="0.2">
      <c r="A170" t="s">
        <v>320</v>
      </c>
      <c r="B170">
        <v>69</v>
      </c>
      <c r="C170">
        <v>2137</v>
      </c>
      <c r="D170">
        <v>1098</v>
      </c>
      <c r="E170">
        <v>423</v>
      </c>
      <c r="F170">
        <v>853</v>
      </c>
      <c r="G170">
        <v>49.6</v>
      </c>
      <c r="H170">
        <v>0</v>
      </c>
      <c r="I170">
        <v>0</v>
      </c>
      <c r="J170">
        <v>0</v>
      </c>
      <c r="K170">
        <v>252</v>
      </c>
      <c r="L170">
        <v>336</v>
      </c>
      <c r="M170">
        <v>75</v>
      </c>
      <c r="N170">
        <v>229</v>
      </c>
      <c r="O170">
        <v>475</v>
      </c>
      <c r="P170">
        <v>704</v>
      </c>
      <c r="Q170">
        <v>142</v>
      </c>
      <c r="R170">
        <v>78</v>
      </c>
      <c r="S170">
        <v>34</v>
      </c>
      <c r="T170">
        <v>149</v>
      </c>
      <c r="U170">
        <v>148</v>
      </c>
      <c r="V170">
        <v>1393</v>
      </c>
      <c r="W170">
        <v>0.95</v>
      </c>
      <c r="X170">
        <v>0.52</v>
      </c>
      <c r="Y170">
        <v>25</v>
      </c>
      <c r="Z170" t="s">
        <v>35</v>
      </c>
      <c r="AA170" s="1">
        <v>33028</v>
      </c>
      <c r="AB170" t="s">
        <v>321</v>
      </c>
      <c r="AC170">
        <v>4</v>
      </c>
      <c r="AD170">
        <v>207.5</v>
      </c>
      <c r="AE170" t="s">
        <v>20</v>
      </c>
      <c r="AF170" t="s">
        <v>90</v>
      </c>
      <c r="AG170">
        <v>119.25</v>
      </c>
      <c r="AH170">
        <v>27.696327480000001</v>
      </c>
      <c r="AI170" t="str">
        <f>VLOOKUP(ROUNDDOWN(Table1[[#This Row],[MIN]], -3), example_sol_calc!$A$2:$B$5, 2)</f>
        <v>High Mins</v>
      </c>
      <c r="AJ170">
        <f>ROUNDDOWN(Table1[[#This Row],[MIN]], -3)</f>
        <v>2000</v>
      </c>
    </row>
    <row r="171" spans="1:36" x14ac:dyDescent="0.2">
      <c r="A171" t="s">
        <v>322</v>
      </c>
      <c r="B171">
        <v>42</v>
      </c>
      <c r="C171">
        <v>363</v>
      </c>
      <c r="D171">
        <v>80</v>
      </c>
      <c r="E171">
        <v>30</v>
      </c>
      <c r="F171">
        <v>49</v>
      </c>
      <c r="G171">
        <v>61.2</v>
      </c>
      <c r="H171">
        <v>0</v>
      </c>
      <c r="I171">
        <v>0</v>
      </c>
      <c r="J171">
        <v>0</v>
      </c>
      <c r="K171">
        <v>20</v>
      </c>
      <c r="L171">
        <v>39</v>
      </c>
      <c r="M171">
        <v>51.3</v>
      </c>
      <c r="N171">
        <v>26</v>
      </c>
      <c r="O171">
        <v>53</v>
      </c>
      <c r="P171">
        <v>79</v>
      </c>
      <c r="Q171">
        <v>9</v>
      </c>
      <c r="R171">
        <v>7</v>
      </c>
      <c r="S171">
        <v>11</v>
      </c>
      <c r="T171">
        <v>11</v>
      </c>
      <c r="U171">
        <v>53</v>
      </c>
      <c r="V171">
        <v>137</v>
      </c>
      <c r="W171">
        <v>0.82</v>
      </c>
      <c r="X171">
        <v>0.64</v>
      </c>
      <c r="Y171">
        <v>24</v>
      </c>
      <c r="Z171" t="s">
        <v>35</v>
      </c>
      <c r="AA171" s="1">
        <v>33246</v>
      </c>
      <c r="AB171" t="s">
        <v>323</v>
      </c>
      <c r="AC171">
        <v>3</v>
      </c>
      <c r="AD171">
        <v>205</v>
      </c>
      <c r="AE171" t="s">
        <v>20</v>
      </c>
      <c r="AF171" t="s">
        <v>76</v>
      </c>
      <c r="AG171">
        <v>112.5</v>
      </c>
      <c r="AH171">
        <v>26.769779889999999</v>
      </c>
      <c r="AI171" t="str">
        <f>VLOOKUP(ROUNDDOWN(Table1[[#This Row],[MIN]], -3), example_sol_calc!$A$2:$B$5, 2)</f>
        <v>Low Mins</v>
      </c>
      <c r="AJ171">
        <f>ROUNDDOWN(Table1[[#This Row],[MIN]], -3)</f>
        <v>0</v>
      </c>
    </row>
    <row r="172" spans="1:36" x14ac:dyDescent="0.2">
      <c r="A172" t="s">
        <v>324</v>
      </c>
      <c r="B172">
        <v>17</v>
      </c>
      <c r="C172">
        <v>66</v>
      </c>
      <c r="D172">
        <v>14</v>
      </c>
      <c r="E172">
        <v>6</v>
      </c>
      <c r="F172">
        <v>8</v>
      </c>
      <c r="G172">
        <v>75</v>
      </c>
      <c r="H172">
        <v>0</v>
      </c>
      <c r="I172">
        <v>0</v>
      </c>
      <c r="J172">
        <v>0</v>
      </c>
      <c r="K172">
        <v>2</v>
      </c>
      <c r="L172">
        <v>4</v>
      </c>
      <c r="M172">
        <v>50</v>
      </c>
      <c r="N172">
        <v>9</v>
      </c>
      <c r="O172">
        <v>6</v>
      </c>
      <c r="P172">
        <v>15</v>
      </c>
      <c r="Q172">
        <v>3</v>
      </c>
      <c r="R172">
        <v>2</v>
      </c>
      <c r="S172">
        <v>0</v>
      </c>
      <c r="T172">
        <v>7</v>
      </c>
      <c r="U172">
        <v>15</v>
      </c>
      <c r="V172">
        <v>23</v>
      </c>
      <c r="W172">
        <v>0.43</v>
      </c>
      <c r="X172">
        <v>0.28999999999999998</v>
      </c>
      <c r="Y172">
        <v>30</v>
      </c>
      <c r="Z172" t="s">
        <v>35</v>
      </c>
      <c r="AA172" s="1">
        <v>31316</v>
      </c>
      <c r="AB172" t="s">
        <v>249</v>
      </c>
      <c r="AC172">
        <v>3</v>
      </c>
      <c r="AD172">
        <v>207.5</v>
      </c>
      <c r="AE172" t="s">
        <v>52</v>
      </c>
      <c r="AF172" t="s">
        <v>84</v>
      </c>
      <c r="AG172">
        <v>117</v>
      </c>
      <c r="AH172">
        <v>27.17375526</v>
      </c>
      <c r="AI172" t="str">
        <f>VLOOKUP(ROUNDDOWN(Table1[[#This Row],[MIN]], -3), example_sol_calc!$A$2:$B$5, 2)</f>
        <v>Low Mins</v>
      </c>
      <c r="AJ172">
        <f>ROUNDDOWN(Table1[[#This Row],[MIN]], -3)</f>
        <v>0</v>
      </c>
    </row>
    <row r="173" spans="1:36" x14ac:dyDescent="0.2">
      <c r="A173" t="s">
        <v>325</v>
      </c>
      <c r="B173">
        <v>82</v>
      </c>
      <c r="C173">
        <v>1991</v>
      </c>
      <c r="D173">
        <v>775</v>
      </c>
      <c r="E173">
        <v>296</v>
      </c>
      <c r="F173">
        <v>725</v>
      </c>
      <c r="G173">
        <v>40.799999999999997</v>
      </c>
      <c r="H173">
        <v>133</v>
      </c>
      <c r="I173">
        <v>351</v>
      </c>
      <c r="J173">
        <v>37.9</v>
      </c>
      <c r="K173">
        <v>50</v>
      </c>
      <c r="L173">
        <v>66</v>
      </c>
      <c r="M173">
        <v>75.8</v>
      </c>
      <c r="N173">
        <v>22</v>
      </c>
      <c r="O173">
        <v>194</v>
      </c>
      <c r="P173">
        <v>216</v>
      </c>
      <c r="Q173">
        <v>302</v>
      </c>
      <c r="R173">
        <v>46</v>
      </c>
      <c r="S173">
        <v>10</v>
      </c>
      <c r="T173">
        <v>119</v>
      </c>
      <c r="U173">
        <v>177</v>
      </c>
      <c r="V173">
        <v>785</v>
      </c>
      <c r="W173">
        <v>2.54</v>
      </c>
      <c r="X173">
        <v>0.39</v>
      </c>
      <c r="Y173">
        <v>28</v>
      </c>
      <c r="Z173" t="s">
        <v>326</v>
      </c>
      <c r="AA173" s="1">
        <v>31793</v>
      </c>
      <c r="AB173" t="s">
        <v>66</v>
      </c>
      <c r="AC173">
        <v>4</v>
      </c>
      <c r="AD173">
        <v>195</v>
      </c>
      <c r="AE173" t="s">
        <v>37</v>
      </c>
      <c r="AF173" t="s">
        <v>84</v>
      </c>
      <c r="AG173">
        <v>97.65</v>
      </c>
      <c r="AH173">
        <v>25.680473370000001</v>
      </c>
      <c r="AI173" t="str">
        <f>VLOOKUP(ROUNDDOWN(Table1[[#This Row],[MIN]], -3), example_sol_calc!$A$2:$B$5, 2)</f>
        <v>Mod Mins</v>
      </c>
      <c r="AJ173">
        <f>ROUNDDOWN(Table1[[#This Row],[MIN]], -3)</f>
        <v>1000</v>
      </c>
    </row>
    <row r="174" spans="1:36" x14ac:dyDescent="0.2">
      <c r="A174" t="s">
        <v>327</v>
      </c>
      <c r="B174">
        <v>82</v>
      </c>
      <c r="C174">
        <v>2318</v>
      </c>
      <c r="D174">
        <v>827</v>
      </c>
      <c r="E174">
        <v>316</v>
      </c>
      <c r="F174">
        <v>656</v>
      </c>
      <c r="G174">
        <v>48.2</v>
      </c>
      <c r="H174">
        <v>87</v>
      </c>
      <c r="I174">
        <v>215</v>
      </c>
      <c r="J174">
        <v>40.5</v>
      </c>
      <c r="K174">
        <v>108</v>
      </c>
      <c r="L174">
        <v>150</v>
      </c>
      <c r="M174">
        <v>72</v>
      </c>
      <c r="N174">
        <v>117</v>
      </c>
      <c r="O174">
        <v>336</v>
      </c>
      <c r="P174">
        <v>453</v>
      </c>
      <c r="Q174">
        <v>116</v>
      </c>
      <c r="R174">
        <v>61</v>
      </c>
      <c r="S174">
        <v>19</v>
      </c>
      <c r="T174">
        <v>71</v>
      </c>
      <c r="U174">
        <v>146</v>
      </c>
      <c r="V174">
        <v>1023</v>
      </c>
      <c r="W174">
        <v>1.63</v>
      </c>
      <c r="X174">
        <v>0.86</v>
      </c>
      <c r="Y174">
        <v>23</v>
      </c>
      <c r="Z174" t="s">
        <v>35</v>
      </c>
      <c r="AA174" s="1">
        <v>33754</v>
      </c>
      <c r="AB174" t="s">
        <v>156</v>
      </c>
      <c r="AC174">
        <v>2</v>
      </c>
      <c r="AD174">
        <v>200</v>
      </c>
      <c r="AE174" t="s">
        <v>75</v>
      </c>
      <c r="AF174" t="s">
        <v>92</v>
      </c>
      <c r="AG174">
        <v>94.5</v>
      </c>
      <c r="AH174">
        <v>23.625</v>
      </c>
      <c r="AI174" t="str">
        <f>VLOOKUP(ROUNDDOWN(Table1[[#This Row],[MIN]], -3), example_sol_calc!$A$2:$B$5, 2)</f>
        <v>High Mins</v>
      </c>
      <c r="AJ174">
        <f>ROUNDDOWN(Table1[[#This Row],[MIN]], -3)</f>
        <v>2000</v>
      </c>
    </row>
    <row r="175" spans="1:36" x14ac:dyDescent="0.2">
      <c r="A175" t="s">
        <v>328</v>
      </c>
      <c r="B175">
        <v>48</v>
      </c>
      <c r="C175">
        <v>1142</v>
      </c>
      <c r="D175">
        <v>564</v>
      </c>
      <c r="E175">
        <v>243</v>
      </c>
      <c r="F175">
        <v>387</v>
      </c>
      <c r="G175">
        <v>62.8</v>
      </c>
      <c r="H175">
        <v>0</v>
      </c>
      <c r="I175">
        <v>0</v>
      </c>
      <c r="J175">
        <v>0</v>
      </c>
      <c r="K175">
        <v>78</v>
      </c>
      <c r="L175">
        <v>156</v>
      </c>
      <c r="M175">
        <v>50</v>
      </c>
      <c r="N175">
        <v>145</v>
      </c>
      <c r="O175">
        <v>337</v>
      </c>
      <c r="P175">
        <v>482</v>
      </c>
      <c r="Q175">
        <v>6</v>
      </c>
      <c r="R175">
        <v>27</v>
      </c>
      <c r="S175">
        <v>123</v>
      </c>
      <c r="T175">
        <v>58</v>
      </c>
      <c r="U175">
        <v>129</v>
      </c>
      <c r="V175">
        <v>922</v>
      </c>
      <c r="W175">
        <v>0.1</v>
      </c>
      <c r="X175">
        <v>0.47</v>
      </c>
      <c r="AI175" t="str">
        <f>VLOOKUP(ROUNDDOWN(Table1[[#This Row],[MIN]], -3), example_sol_calc!$A$2:$B$5, 2)</f>
        <v>Mod Mins</v>
      </c>
      <c r="AJ175">
        <f>ROUNDDOWN(Table1[[#This Row],[MIN]], -3)</f>
        <v>1000</v>
      </c>
    </row>
    <row r="176" spans="1:36" x14ac:dyDescent="0.2">
      <c r="A176" t="s">
        <v>329</v>
      </c>
      <c r="B176">
        <v>62</v>
      </c>
      <c r="C176">
        <v>705</v>
      </c>
      <c r="D176">
        <v>232</v>
      </c>
      <c r="E176">
        <v>83</v>
      </c>
      <c r="F176">
        <v>188</v>
      </c>
      <c r="G176">
        <v>44.1</v>
      </c>
      <c r="H176">
        <v>60</v>
      </c>
      <c r="I176">
        <v>139</v>
      </c>
      <c r="J176">
        <v>43.2</v>
      </c>
      <c r="K176">
        <v>6</v>
      </c>
      <c r="L176">
        <v>11</v>
      </c>
      <c r="M176">
        <v>54.5</v>
      </c>
      <c r="N176">
        <v>5</v>
      </c>
      <c r="O176">
        <v>94</v>
      </c>
      <c r="P176">
        <v>99</v>
      </c>
      <c r="Q176">
        <v>37</v>
      </c>
      <c r="R176">
        <v>19</v>
      </c>
      <c r="S176">
        <v>7</v>
      </c>
      <c r="T176">
        <v>29</v>
      </c>
      <c r="U176">
        <v>66</v>
      </c>
      <c r="V176">
        <v>255</v>
      </c>
      <c r="W176">
        <v>1.28</v>
      </c>
      <c r="X176">
        <v>0.66</v>
      </c>
      <c r="AI176" t="str">
        <f>VLOOKUP(ROUNDDOWN(Table1[[#This Row],[MIN]], -3), example_sol_calc!$A$2:$B$5, 2)</f>
        <v>Low Mins</v>
      </c>
      <c r="AJ176">
        <f>ROUNDDOWN(Table1[[#This Row],[MIN]], -3)</f>
        <v>0</v>
      </c>
    </row>
    <row r="177" spans="1:36" x14ac:dyDescent="0.2">
      <c r="A177" t="s">
        <v>330</v>
      </c>
      <c r="B177">
        <v>73</v>
      </c>
      <c r="C177">
        <v>1399</v>
      </c>
      <c r="D177">
        <v>586</v>
      </c>
      <c r="E177">
        <v>238</v>
      </c>
      <c r="F177">
        <v>502</v>
      </c>
      <c r="G177">
        <v>47.4</v>
      </c>
      <c r="H177">
        <v>4</v>
      </c>
      <c r="I177">
        <v>22</v>
      </c>
      <c r="J177">
        <v>18.2</v>
      </c>
      <c r="K177">
        <v>106</v>
      </c>
      <c r="L177">
        <v>137</v>
      </c>
      <c r="M177">
        <v>77.400000000000006</v>
      </c>
      <c r="N177">
        <v>121</v>
      </c>
      <c r="O177">
        <v>238</v>
      </c>
      <c r="P177">
        <v>359</v>
      </c>
      <c r="Q177">
        <v>79</v>
      </c>
      <c r="R177">
        <v>39</v>
      </c>
      <c r="S177">
        <v>30</v>
      </c>
      <c r="T177">
        <v>99</v>
      </c>
      <c r="U177">
        <v>135</v>
      </c>
      <c r="V177">
        <v>699</v>
      </c>
      <c r="W177">
        <v>0.8</v>
      </c>
      <c r="X177">
        <v>0.39</v>
      </c>
      <c r="AI177" t="str">
        <f>VLOOKUP(ROUNDDOWN(Table1[[#This Row],[MIN]], -3), example_sol_calc!$A$2:$B$5, 2)</f>
        <v>Mod Mins</v>
      </c>
      <c r="AJ177">
        <f>ROUNDDOWN(Table1[[#This Row],[MIN]], -3)</f>
        <v>1000</v>
      </c>
    </row>
    <row r="178" spans="1:36" x14ac:dyDescent="0.2">
      <c r="A178" t="s">
        <v>331</v>
      </c>
      <c r="B178">
        <v>24</v>
      </c>
      <c r="C178">
        <v>628</v>
      </c>
      <c r="D178">
        <v>175</v>
      </c>
      <c r="E178">
        <v>58</v>
      </c>
      <c r="F178">
        <v>168</v>
      </c>
      <c r="G178">
        <v>34.5</v>
      </c>
      <c r="H178">
        <v>45</v>
      </c>
      <c r="I178">
        <v>132</v>
      </c>
      <c r="J178">
        <v>34.1</v>
      </c>
      <c r="K178">
        <v>14</v>
      </c>
      <c r="L178">
        <v>18</v>
      </c>
      <c r="M178">
        <v>77.8</v>
      </c>
      <c r="N178">
        <v>7</v>
      </c>
      <c r="O178">
        <v>75</v>
      </c>
      <c r="P178">
        <v>82</v>
      </c>
      <c r="Q178">
        <v>29</v>
      </c>
      <c r="R178">
        <v>24</v>
      </c>
      <c r="S178">
        <v>9</v>
      </c>
      <c r="T178">
        <v>24</v>
      </c>
      <c r="U178">
        <v>76</v>
      </c>
      <c r="V178">
        <v>181</v>
      </c>
      <c r="W178">
        <v>1.21</v>
      </c>
      <c r="X178">
        <v>1</v>
      </c>
      <c r="AI178" t="str">
        <f>VLOOKUP(ROUNDDOWN(Table1[[#This Row],[MIN]], -3), example_sol_calc!$A$2:$B$5, 2)</f>
        <v>Low Mins</v>
      </c>
      <c r="AJ178">
        <f>ROUNDDOWN(Table1[[#This Row],[MIN]], -3)</f>
        <v>0</v>
      </c>
    </row>
    <row r="179" spans="1:36" x14ac:dyDescent="0.2">
      <c r="A179" t="s">
        <v>332</v>
      </c>
      <c r="B179">
        <v>71</v>
      </c>
      <c r="C179">
        <v>1776</v>
      </c>
      <c r="D179">
        <v>626</v>
      </c>
      <c r="E179">
        <v>224</v>
      </c>
      <c r="F179">
        <v>543</v>
      </c>
      <c r="G179">
        <v>41.3</v>
      </c>
      <c r="H179">
        <v>115</v>
      </c>
      <c r="I179">
        <v>287</v>
      </c>
      <c r="J179">
        <v>40.1</v>
      </c>
      <c r="K179">
        <v>63</v>
      </c>
      <c r="L179">
        <v>89</v>
      </c>
      <c r="M179">
        <v>70.8</v>
      </c>
      <c r="N179">
        <v>53</v>
      </c>
      <c r="O179">
        <v>145</v>
      </c>
      <c r="P179">
        <v>198</v>
      </c>
      <c r="Q179">
        <v>85</v>
      </c>
      <c r="R179">
        <v>57</v>
      </c>
      <c r="S179">
        <v>26</v>
      </c>
      <c r="T179">
        <v>66</v>
      </c>
      <c r="U179">
        <v>141</v>
      </c>
      <c r="V179">
        <v>581</v>
      </c>
      <c r="W179">
        <v>1.29</v>
      </c>
      <c r="X179">
        <v>0.86</v>
      </c>
      <c r="AI179" t="str">
        <f>VLOOKUP(ROUNDDOWN(Table1[[#This Row],[MIN]], -3), example_sol_calc!$A$2:$B$5, 2)</f>
        <v>Mod Mins</v>
      </c>
      <c r="AJ179">
        <f>ROUNDDOWN(Table1[[#This Row],[MIN]], -3)</f>
        <v>1000</v>
      </c>
    </row>
    <row r="180" spans="1:36" x14ac:dyDescent="0.2">
      <c r="A180" t="s">
        <v>333</v>
      </c>
      <c r="B180">
        <v>30</v>
      </c>
      <c r="C180">
        <v>192</v>
      </c>
      <c r="D180">
        <v>57</v>
      </c>
      <c r="E180">
        <v>19</v>
      </c>
      <c r="F180">
        <v>55</v>
      </c>
      <c r="G180">
        <v>34.5</v>
      </c>
      <c r="H180">
        <v>10</v>
      </c>
      <c r="I180">
        <v>30</v>
      </c>
      <c r="J180">
        <v>33.299999999999997</v>
      </c>
      <c r="K180">
        <v>9</v>
      </c>
      <c r="L180">
        <v>9</v>
      </c>
      <c r="M180">
        <v>100</v>
      </c>
      <c r="N180">
        <v>4</v>
      </c>
      <c r="O180">
        <v>12</v>
      </c>
      <c r="P180">
        <v>16</v>
      </c>
      <c r="Q180">
        <v>12</v>
      </c>
      <c r="R180">
        <v>9</v>
      </c>
      <c r="S180">
        <v>3</v>
      </c>
      <c r="T180">
        <v>9</v>
      </c>
      <c r="U180">
        <v>20</v>
      </c>
      <c r="V180">
        <v>52</v>
      </c>
      <c r="W180">
        <v>1.33</v>
      </c>
      <c r="X180">
        <v>1</v>
      </c>
      <c r="Y180">
        <v>24</v>
      </c>
      <c r="Z180" t="s">
        <v>35</v>
      </c>
      <c r="AA180" s="1">
        <v>33304</v>
      </c>
      <c r="AB180" t="s">
        <v>334</v>
      </c>
      <c r="AC180">
        <v>1</v>
      </c>
      <c r="AD180">
        <v>187.5</v>
      </c>
      <c r="AE180" t="s">
        <v>56</v>
      </c>
      <c r="AF180" t="s">
        <v>60</v>
      </c>
      <c r="AG180">
        <v>78.75</v>
      </c>
      <c r="AH180">
        <v>22.4</v>
      </c>
      <c r="AI180" t="str">
        <f>VLOOKUP(ROUNDDOWN(Table1[[#This Row],[MIN]], -3), example_sol_calc!$A$2:$B$5, 2)</f>
        <v>Low Mins</v>
      </c>
      <c r="AJ180">
        <f>ROUNDDOWN(Table1[[#This Row],[MIN]], -3)</f>
        <v>0</v>
      </c>
    </row>
    <row r="181" spans="1:36" x14ac:dyDescent="0.2">
      <c r="A181" t="s">
        <v>335</v>
      </c>
      <c r="B181">
        <v>61</v>
      </c>
      <c r="C181">
        <v>1146</v>
      </c>
      <c r="D181">
        <v>265</v>
      </c>
      <c r="E181">
        <v>117</v>
      </c>
      <c r="F181">
        <v>212</v>
      </c>
      <c r="G181">
        <v>55.2</v>
      </c>
      <c r="H181">
        <v>0</v>
      </c>
      <c r="I181">
        <v>0</v>
      </c>
      <c r="J181">
        <v>0</v>
      </c>
      <c r="K181">
        <v>31</v>
      </c>
      <c r="L181">
        <v>102</v>
      </c>
      <c r="M181">
        <v>30.4</v>
      </c>
      <c r="N181">
        <v>105</v>
      </c>
      <c r="O181">
        <v>251</v>
      </c>
      <c r="P181">
        <v>356</v>
      </c>
      <c r="Q181">
        <v>33</v>
      </c>
      <c r="R181">
        <v>30</v>
      </c>
      <c r="S181">
        <v>46</v>
      </c>
      <c r="T181">
        <v>59</v>
      </c>
      <c r="U181">
        <v>172</v>
      </c>
      <c r="V181">
        <v>505</v>
      </c>
      <c r="W181">
        <v>0.56000000000000005</v>
      </c>
      <c r="X181">
        <v>0.51</v>
      </c>
      <c r="Y181">
        <v>29</v>
      </c>
      <c r="Z181" t="s">
        <v>71</v>
      </c>
      <c r="AA181" s="1">
        <v>31721</v>
      </c>
      <c r="AC181">
        <v>6</v>
      </c>
      <c r="AD181">
        <v>207.5</v>
      </c>
      <c r="AE181" t="s">
        <v>52</v>
      </c>
      <c r="AF181" t="s">
        <v>167</v>
      </c>
      <c r="AG181">
        <v>112.5</v>
      </c>
      <c r="AH181">
        <v>26.12861083</v>
      </c>
      <c r="AI181" t="str">
        <f>VLOOKUP(ROUNDDOWN(Table1[[#This Row],[MIN]], -3), example_sol_calc!$A$2:$B$5, 2)</f>
        <v>Mod Mins</v>
      </c>
      <c r="AJ181">
        <f>ROUNDDOWN(Table1[[#This Row],[MIN]], -3)</f>
        <v>1000</v>
      </c>
    </row>
    <row r="182" spans="1:36" x14ac:dyDescent="0.2">
      <c r="A182" t="s">
        <v>336</v>
      </c>
      <c r="B182">
        <v>62</v>
      </c>
      <c r="C182">
        <v>1545</v>
      </c>
      <c r="D182">
        <v>496</v>
      </c>
      <c r="E182">
        <v>193</v>
      </c>
      <c r="F182">
        <v>471</v>
      </c>
      <c r="G182">
        <v>41</v>
      </c>
      <c r="H182">
        <v>67</v>
      </c>
      <c r="I182">
        <v>196</v>
      </c>
      <c r="J182">
        <v>34.200000000000003</v>
      </c>
      <c r="K182">
        <v>43</v>
      </c>
      <c r="L182">
        <v>64</v>
      </c>
      <c r="M182">
        <v>67.2</v>
      </c>
      <c r="N182">
        <v>55</v>
      </c>
      <c r="O182">
        <v>169</v>
      </c>
      <c r="P182">
        <v>224</v>
      </c>
      <c r="Q182">
        <v>135</v>
      </c>
      <c r="R182">
        <v>81</v>
      </c>
      <c r="S182">
        <v>16</v>
      </c>
      <c r="T182">
        <v>91</v>
      </c>
      <c r="U182">
        <v>138</v>
      </c>
      <c r="V182">
        <v>562</v>
      </c>
      <c r="W182">
        <v>1.48</v>
      </c>
      <c r="X182">
        <v>0.89</v>
      </c>
      <c r="Y182">
        <v>25</v>
      </c>
      <c r="Z182" t="s">
        <v>35</v>
      </c>
      <c r="AA182" s="1">
        <v>33050</v>
      </c>
      <c r="AB182" t="s">
        <v>112</v>
      </c>
      <c r="AC182">
        <v>3</v>
      </c>
      <c r="AD182">
        <v>192.5</v>
      </c>
      <c r="AE182" t="s">
        <v>56</v>
      </c>
      <c r="AF182" t="s">
        <v>69</v>
      </c>
      <c r="AG182">
        <v>99</v>
      </c>
      <c r="AH182">
        <v>26.716141</v>
      </c>
      <c r="AI182" t="str">
        <f>VLOOKUP(ROUNDDOWN(Table1[[#This Row],[MIN]], -3), example_sol_calc!$A$2:$B$5, 2)</f>
        <v>Mod Mins</v>
      </c>
      <c r="AJ182">
        <f>ROUNDDOWN(Table1[[#This Row],[MIN]], -3)</f>
        <v>1000</v>
      </c>
    </row>
    <row r="183" spans="1:36" x14ac:dyDescent="0.2">
      <c r="A183" t="s">
        <v>337</v>
      </c>
      <c r="B183">
        <v>47</v>
      </c>
      <c r="C183">
        <v>938</v>
      </c>
      <c r="D183">
        <v>432</v>
      </c>
      <c r="E183">
        <v>146</v>
      </c>
      <c r="F183">
        <v>378</v>
      </c>
      <c r="G183">
        <v>38.6</v>
      </c>
      <c r="H183">
        <v>91</v>
      </c>
      <c r="I183">
        <v>246</v>
      </c>
      <c r="J183">
        <v>37</v>
      </c>
      <c r="K183">
        <v>49</v>
      </c>
      <c r="L183">
        <v>60</v>
      </c>
      <c r="M183">
        <v>81.7</v>
      </c>
      <c r="N183">
        <v>18</v>
      </c>
      <c r="O183">
        <v>69</v>
      </c>
      <c r="P183">
        <v>87</v>
      </c>
      <c r="Q183">
        <v>98</v>
      </c>
      <c r="R183">
        <v>29</v>
      </c>
      <c r="S183">
        <v>3</v>
      </c>
      <c r="T183">
        <v>62</v>
      </c>
      <c r="U183">
        <v>83</v>
      </c>
      <c r="V183">
        <v>344</v>
      </c>
      <c r="W183">
        <v>1.58</v>
      </c>
      <c r="X183">
        <v>0.47</v>
      </c>
      <c r="Y183">
        <v>24</v>
      </c>
      <c r="Z183" t="s">
        <v>35</v>
      </c>
      <c r="AA183" s="1">
        <v>33379</v>
      </c>
      <c r="AB183" t="s">
        <v>338</v>
      </c>
      <c r="AC183">
        <v>1</v>
      </c>
      <c r="AD183">
        <v>180</v>
      </c>
      <c r="AE183" t="s">
        <v>37</v>
      </c>
      <c r="AF183" t="s">
        <v>151</v>
      </c>
      <c r="AG183">
        <v>90.45</v>
      </c>
      <c r="AH183">
        <v>27.916666670000001</v>
      </c>
      <c r="AI183" t="str">
        <f>VLOOKUP(ROUNDDOWN(Table1[[#This Row],[MIN]], -3), example_sol_calc!$A$2:$B$5, 2)</f>
        <v>Low Mins</v>
      </c>
      <c r="AJ183">
        <f>ROUNDDOWN(Table1[[#This Row],[MIN]], -3)</f>
        <v>0</v>
      </c>
    </row>
    <row r="184" spans="1:36" x14ac:dyDescent="0.2">
      <c r="A184" t="s">
        <v>339</v>
      </c>
      <c r="B184">
        <v>67</v>
      </c>
      <c r="C184">
        <v>1726</v>
      </c>
      <c r="D184">
        <v>1101</v>
      </c>
      <c r="E184">
        <v>335</v>
      </c>
      <c r="F184">
        <v>796</v>
      </c>
      <c r="G184">
        <v>42.1</v>
      </c>
      <c r="H184">
        <v>129</v>
      </c>
      <c r="I184">
        <v>346</v>
      </c>
      <c r="J184">
        <v>37.299999999999997</v>
      </c>
      <c r="K184">
        <v>302</v>
      </c>
      <c r="L184">
        <v>348</v>
      </c>
      <c r="M184">
        <v>86.8</v>
      </c>
      <c r="N184">
        <v>33</v>
      </c>
      <c r="O184">
        <v>120</v>
      </c>
      <c r="P184">
        <v>153</v>
      </c>
      <c r="Q184">
        <v>284</v>
      </c>
      <c r="R184">
        <v>57</v>
      </c>
      <c r="S184">
        <v>5</v>
      </c>
      <c r="T184">
        <v>143</v>
      </c>
      <c r="U184">
        <v>150</v>
      </c>
      <c r="V184">
        <v>950</v>
      </c>
      <c r="W184">
        <v>1.99</v>
      </c>
      <c r="X184">
        <v>0.4</v>
      </c>
      <c r="Y184">
        <v>26</v>
      </c>
      <c r="Z184" t="s">
        <v>35</v>
      </c>
      <c r="AA184" s="1">
        <v>32546</v>
      </c>
      <c r="AB184" t="s">
        <v>340</v>
      </c>
      <c r="AC184">
        <v>3</v>
      </c>
      <c r="AD184">
        <v>172.5</v>
      </c>
      <c r="AE184" t="s">
        <v>37</v>
      </c>
      <c r="AF184" t="s">
        <v>128</v>
      </c>
      <c r="AG184">
        <v>83.25</v>
      </c>
      <c r="AH184">
        <v>27.977315690000001</v>
      </c>
      <c r="AI184" t="str">
        <f>VLOOKUP(ROUNDDOWN(Table1[[#This Row],[MIN]], -3), example_sol_calc!$A$2:$B$5, 2)</f>
        <v>Mod Mins</v>
      </c>
      <c r="AJ184">
        <f>ROUNDDOWN(Table1[[#This Row],[MIN]], -3)</f>
        <v>1000</v>
      </c>
    </row>
    <row r="185" spans="1:36" x14ac:dyDescent="0.2">
      <c r="A185" t="s">
        <v>341</v>
      </c>
      <c r="B185">
        <v>55</v>
      </c>
      <c r="C185">
        <v>831</v>
      </c>
      <c r="D185">
        <v>338</v>
      </c>
      <c r="E185">
        <v>143</v>
      </c>
      <c r="F185">
        <v>367</v>
      </c>
      <c r="G185">
        <v>39</v>
      </c>
      <c r="H185">
        <v>18</v>
      </c>
      <c r="I185">
        <v>60</v>
      </c>
      <c r="J185">
        <v>30</v>
      </c>
      <c r="K185">
        <v>34</v>
      </c>
      <c r="L185">
        <v>57</v>
      </c>
      <c r="M185">
        <v>59.6</v>
      </c>
      <c r="N185">
        <v>15</v>
      </c>
      <c r="O185">
        <v>85</v>
      </c>
      <c r="P185">
        <v>100</v>
      </c>
      <c r="Q185">
        <v>180</v>
      </c>
      <c r="R185">
        <v>36</v>
      </c>
      <c r="S185">
        <v>6</v>
      </c>
      <c r="T185">
        <v>78</v>
      </c>
      <c r="U185">
        <v>50</v>
      </c>
      <c r="V185">
        <v>335</v>
      </c>
      <c r="W185">
        <v>2.31</v>
      </c>
      <c r="X185">
        <v>0.46</v>
      </c>
      <c r="AI185" t="str">
        <f>VLOOKUP(ROUNDDOWN(Table1[[#This Row],[MIN]], -3), example_sol_calc!$A$2:$B$5, 2)</f>
        <v>Low Mins</v>
      </c>
      <c r="AJ185">
        <f>ROUNDDOWN(Table1[[#This Row],[MIN]], -3)</f>
        <v>0</v>
      </c>
    </row>
    <row r="186" spans="1:36" x14ac:dyDescent="0.2">
      <c r="A186" t="s">
        <v>342</v>
      </c>
      <c r="B186">
        <v>77</v>
      </c>
      <c r="C186">
        <v>1362</v>
      </c>
      <c r="D186">
        <v>580</v>
      </c>
      <c r="E186">
        <v>225</v>
      </c>
      <c r="F186">
        <v>536</v>
      </c>
      <c r="G186">
        <v>42</v>
      </c>
      <c r="H186">
        <v>54</v>
      </c>
      <c r="I186">
        <v>167</v>
      </c>
      <c r="J186">
        <v>32.299999999999997</v>
      </c>
      <c r="K186">
        <v>76</v>
      </c>
      <c r="L186">
        <v>94</v>
      </c>
      <c r="M186">
        <v>80.900000000000006</v>
      </c>
      <c r="N186">
        <v>23</v>
      </c>
      <c r="O186">
        <v>111</v>
      </c>
      <c r="P186">
        <v>134</v>
      </c>
      <c r="Q186">
        <v>263</v>
      </c>
      <c r="R186">
        <v>33</v>
      </c>
      <c r="S186">
        <v>1</v>
      </c>
      <c r="T186">
        <v>70</v>
      </c>
      <c r="U186">
        <v>104</v>
      </c>
      <c r="V186">
        <v>612</v>
      </c>
      <c r="W186">
        <v>3.76</v>
      </c>
      <c r="X186">
        <v>0.47</v>
      </c>
      <c r="Y186">
        <v>31</v>
      </c>
      <c r="Z186" t="s">
        <v>343</v>
      </c>
      <c r="AA186" s="1">
        <v>30859</v>
      </c>
      <c r="AB186" t="s">
        <v>344</v>
      </c>
      <c r="AC186">
        <v>8</v>
      </c>
      <c r="AD186">
        <v>180</v>
      </c>
      <c r="AE186" t="s">
        <v>37</v>
      </c>
      <c r="AF186" t="s">
        <v>76</v>
      </c>
      <c r="AG186">
        <v>83.25</v>
      </c>
      <c r="AH186">
        <v>25.694444440000002</v>
      </c>
      <c r="AI186" t="str">
        <f>VLOOKUP(ROUNDDOWN(Table1[[#This Row],[MIN]], -3), example_sol_calc!$A$2:$B$5, 2)</f>
        <v>Mod Mins</v>
      </c>
      <c r="AJ186">
        <f>ROUNDDOWN(Table1[[#This Row],[MIN]], -3)</f>
        <v>1000</v>
      </c>
    </row>
    <row r="187" spans="1:36" x14ac:dyDescent="0.2">
      <c r="A187" t="s">
        <v>345</v>
      </c>
      <c r="B187">
        <v>19</v>
      </c>
      <c r="C187">
        <v>568</v>
      </c>
      <c r="D187">
        <v>227</v>
      </c>
      <c r="E187">
        <v>70</v>
      </c>
      <c r="F187">
        <v>170</v>
      </c>
      <c r="G187">
        <v>41.2</v>
      </c>
      <c r="H187">
        <v>23</v>
      </c>
      <c r="I187">
        <v>62</v>
      </c>
      <c r="J187">
        <v>37.1</v>
      </c>
      <c r="K187">
        <v>64</v>
      </c>
      <c r="L187">
        <v>85</v>
      </c>
      <c r="M187">
        <v>75.3</v>
      </c>
      <c r="N187">
        <v>3</v>
      </c>
      <c r="O187">
        <v>33</v>
      </c>
      <c r="P187">
        <v>36</v>
      </c>
      <c r="Q187">
        <v>40</v>
      </c>
      <c r="R187">
        <v>12</v>
      </c>
      <c r="S187">
        <v>2</v>
      </c>
      <c r="T187">
        <v>32</v>
      </c>
      <c r="U187">
        <v>33</v>
      </c>
      <c r="V187">
        <v>164</v>
      </c>
      <c r="W187">
        <v>1.25</v>
      </c>
      <c r="X187">
        <v>0.38</v>
      </c>
      <c r="Y187">
        <v>23</v>
      </c>
      <c r="Z187" t="s">
        <v>35</v>
      </c>
      <c r="AA187" s="1">
        <v>33956</v>
      </c>
      <c r="AB187" t="s">
        <v>242</v>
      </c>
      <c r="AC187" t="s">
        <v>44</v>
      </c>
      <c r="AD187">
        <v>190</v>
      </c>
      <c r="AE187" t="s">
        <v>56</v>
      </c>
      <c r="AF187" t="s">
        <v>173</v>
      </c>
      <c r="AG187">
        <v>96.75</v>
      </c>
      <c r="AH187">
        <v>26.80055402</v>
      </c>
      <c r="AI187" t="str">
        <f>VLOOKUP(ROUNDDOWN(Table1[[#This Row],[MIN]], -3), example_sol_calc!$A$2:$B$5, 2)</f>
        <v>Low Mins</v>
      </c>
      <c r="AJ187">
        <f>ROUNDDOWN(Table1[[#This Row],[MIN]], -3)</f>
        <v>0</v>
      </c>
    </row>
    <row r="188" spans="1:36" x14ac:dyDescent="0.2">
      <c r="A188" t="s">
        <v>346</v>
      </c>
      <c r="B188">
        <v>25</v>
      </c>
      <c r="C188">
        <v>738</v>
      </c>
      <c r="D188">
        <v>308</v>
      </c>
      <c r="E188">
        <v>129</v>
      </c>
      <c r="F188">
        <v>263</v>
      </c>
      <c r="G188">
        <v>49</v>
      </c>
      <c r="H188">
        <v>4</v>
      </c>
      <c r="I188">
        <v>16</v>
      </c>
      <c r="J188">
        <v>25</v>
      </c>
      <c r="K188">
        <v>46</v>
      </c>
      <c r="L188">
        <v>66</v>
      </c>
      <c r="M188">
        <v>69.7</v>
      </c>
      <c r="N188">
        <v>50</v>
      </c>
      <c r="O188">
        <v>88</v>
      </c>
      <c r="P188">
        <v>138</v>
      </c>
      <c r="Q188">
        <v>42</v>
      </c>
      <c r="R188">
        <v>31</v>
      </c>
      <c r="S188">
        <v>5</v>
      </c>
      <c r="T188">
        <v>47</v>
      </c>
      <c r="U188">
        <v>42</v>
      </c>
      <c r="V188">
        <v>323</v>
      </c>
      <c r="W188">
        <v>0.89</v>
      </c>
      <c r="X188">
        <v>0.66</v>
      </c>
      <c r="AI188" t="str">
        <f>VLOOKUP(ROUNDDOWN(Table1[[#This Row],[MIN]], -3), example_sol_calc!$A$2:$B$5, 2)</f>
        <v>Low Mins</v>
      </c>
      <c r="AJ188">
        <f>ROUNDDOWN(Table1[[#This Row],[MIN]], -3)</f>
        <v>0</v>
      </c>
    </row>
    <row r="189" spans="1:36" x14ac:dyDescent="0.2">
      <c r="A189" t="s">
        <v>347</v>
      </c>
      <c r="B189">
        <v>16</v>
      </c>
      <c r="C189">
        <v>87</v>
      </c>
      <c r="D189">
        <v>27</v>
      </c>
      <c r="E189">
        <v>9</v>
      </c>
      <c r="F189">
        <v>22</v>
      </c>
      <c r="G189">
        <v>40.9</v>
      </c>
      <c r="H189">
        <v>0</v>
      </c>
      <c r="I189">
        <v>0</v>
      </c>
      <c r="J189">
        <v>0</v>
      </c>
      <c r="K189">
        <v>9</v>
      </c>
      <c r="L189">
        <v>21</v>
      </c>
      <c r="M189">
        <v>42.9</v>
      </c>
      <c r="N189">
        <v>10</v>
      </c>
      <c r="O189">
        <v>15</v>
      </c>
      <c r="P189">
        <v>25</v>
      </c>
      <c r="Q189">
        <v>1</v>
      </c>
      <c r="R189">
        <v>6</v>
      </c>
      <c r="S189">
        <v>3</v>
      </c>
      <c r="T189">
        <v>3</v>
      </c>
      <c r="U189">
        <v>23</v>
      </c>
      <c r="V189">
        <v>34</v>
      </c>
      <c r="W189">
        <v>0.33</v>
      </c>
      <c r="X189">
        <v>2</v>
      </c>
      <c r="Y189">
        <v>24</v>
      </c>
      <c r="Z189" t="s">
        <v>35</v>
      </c>
      <c r="AA189" s="1">
        <v>33332</v>
      </c>
      <c r="AB189" t="s">
        <v>348</v>
      </c>
      <c r="AC189" t="s">
        <v>44</v>
      </c>
      <c r="AD189">
        <v>202.5</v>
      </c>
      <c r="AE189" t="s">
        <v>20</v>
      </c>
      <c r="AF189" t="s">
        <v>60</v>
      </c>
      <c r="AG189">
        <v>117</v>
      </c>
      <c r="AH189">
        <v>28.53223594</v>
      </c>
      <c r="AI189" t="str">
        <f>VLOOKUP(ROUNDDOWN(Table1[[#This Row],[MIN]], -3), example_sol_calc!$A$2:$B$5, 2)</f>
        <v>Low Mins</v>
      </c>
      <c r="AJ189">
        <f>ROUNDDOWN(Table1[[#This Row],[MIN]], -3)</f>
        <v>0</v>
      </c>
    </row>
    <row r="190" spans="1:36" x14ac:dyDescent="0.2">
      <c r="A190" t="s">
        <v>349</v>
      </c>
      <c r="B190">
        <v>82</v>
      </c>
      <c r="C190">
        <v>1647</v>
      </c>
      <c r="D190">
        <v>628</v>
      </c>
      <c r="E190">
        <v>229</v>
      </c>
      <c r="F190">
        <v>545</v>
      </c>
      <c r="G190">
        <v>42</v>
      </c>
      <c r="H190">
        <v>61</v>
      </c>
      <c r="I190">
        <v>208</v>
      </c>
      <c r="J190">
        <v>29.3</v>
      </c>
      <c r="K190">
        <v>109</v>
      </c>
      <c r="L190">
        <v>141</v>
      </c>
      <c r="M190">
        <v>77.3</v>
      </c>
      <c r="N190">
        <v>72</v>
      </c>
      <c r="O190">
        <v>221</v>
      </c>
      <c r="P190">
        <v>293</v>
      </c>
      <c r="Q190">
        <v>94</v>
      </c>
      <c r="R190">
        <v>72</v>
      </c>
      <c r="S190">
        <v>25</v>
      </c>
      <c r="T190">
        <v>49</v>
      </c>
      <c r="U190">
        <v>137</v>
      </c>
      <c r="V190">
        <v>715</v>
      </c>
      <c r="W190">
        <v>1.92</v>
      </c>
      <c r="X190">
        <v>1.47</v>
      </c>
      <c r="Y190">
        <v>25</v>
      </c>
      <c r="Z190" t="s">
        <v>35</v>
      </c>
      <c r="AA190" s="1">
        <v>33060</v>
      </c>
      <c r="AB190" t="s">
        <v>265</v>
      </c>
      <c r="AC190">
        <v>2</v>
      </c>
      <c r="AD190">
        <v>195</v>
      </c>
      <c r="AE190" t="s">
        <v>75</v>
      </c>
      <c r="AF190" t="s">
        <v>76</v>
      </c>
      <c r="AG190">
        <v>105.75</v>
      </c>
      <c r="AH190">
        <v>27.810650890000002</v>
      </c>
      <c r="AI190" t="str">
        <f>VLOOKUP(ROUNDDOWN(Table1[[#This Row],[MIN]], -3), example_sol_calc!$A$2:$B$5, 2)</f>
        <v>Mod Mins</v>
      </c>
      <c r="AJ190">
        <f>ROUNDDOWN(Table1[[#This Row],[MIN]], -3)</f>
        <v>1000</v>
      </c>
    </row>
    <row r="191" spans="1:36" x14ac:dyDescent="0.2">
      <c r="A191" t="s">
        <v>350</v>
      </c>
      <c r="B191">
        <v>74</v>
      </c>
      <c r="C191">
        <v>1131</v>
      </c>
      <c r="D191">
        <v>386</v>
      </c>
      <c r="E191">
        <v>146</v>
      </c>
      <c r="F191">
        <v>346</v>
      </c>
      <c r="G191">
        <v>42.2</v>
      </c>
      <c r="H191">
        <v>31</v>
      </c>
      <c r="I191">
        <v>127</v>
      </c>
      <c r="J191">
        <v>24.4</v>
      </c>
      <c r="K191">
        <v>63</v>
      </c>
      <c r="L191">
        <v>94</v>
      </c>
      <c r="M191">
        <v>67</v>
      </c>
      <c r="N191">
        <v>35</v>
      </c>
      <c r="O191">
        <v>128</v>
      </c>
      <c r="P191">
        <v>163</v>
      </c>
      <c r="Q191">
        <v>77</v>
      </c>
      <c r="R191">
        <v>38</v>
      </c>
      <c r="S191">
        <v>26</v>
      </c>
      <c r="T191">
        <v>76</v>
      </c>
      <c r="U191">
        <v>135</v>
      </c>
      <c r="V191">
        <v>383</v>
      </c>
      <c r="W191">
        <v>1.01</v>
      </c>
      <c r="X191">
        <v>0.5</v>
      </c>
      <c r="AI191" t="str">
        <f>VLOOKUP(ROUNDDOWN(Table1[[#This Row],[MIN]], -3), example_sol_calc!$A$2:$B$5, 2)</f>
        <v>Mod Mins</v>
      </c>
      <c r="AJ191">
        <f>ROUNDDOWN(Table1[[#This Row],[MIN]], -3)</f>
        <v>1000</v>
      </c>
    </row>
    <row r="192" spans="1:36" x14ac:dyDescent="0.2">
      <c r="A192" t="s">
        <v>351</v>
      </c>
      <c r="B192">
        <v>3</v>
      </c>
      <c r="C192">
        <v>13</v>
      </c>
      <c r="D192">
        <v>3</v>
      </c>
      <c r="E192">
        <v>1</v>
      </c>
      <c r="F192">
        <v>2</v>
      </c>
      <c r="G192">
        <v>50</v>
      </c>
      <c r="H192">
        <v>1</v>
      </c>
      <c r="I192">
        <v>2</v>
      </c>
      <c r="J192">
        <v>50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2</v>
      </c>
      <c r="Q192">
        <v>3</v>
      </c>
      <c r="R192">
        <v>0</v>
      </c>
      <c r="S192">
        <v>1</v>
      </c>
      <c r="T192">
        <v>3</v>
      </c>
      <c r="U192">
        <v>4</v>
      </c>
      <c r="V192">
        <v>5</v>
      </c>
      <c r="W192">
        <v>1</v>
      </c>
      <c r="X192">
        <v>0</v>
      </c>
      <c r="Y192">
        <v>24</v>
      </c>
      <c r="Z192" t="s">
        <v>35</v>
      </c>
      <c r="AA192" s="1">
        <v>33440</v>
      </c>
      <c r="AB192" t="s">
        <v>352</v>
      </c>
      <c r="AC192">
        <v>1</v>
      </c>
      <c r="AD192">
        <v>192.5</v>
      </c>
      <c r="AE192" t="s">
        <v>56</v>
      </c>
      <c r="AF192" t="s">
        <v>218</v>
      </c>
      <c r="AG192">
        <v>85.95</v>
      </c>
      <c r="AH192">
        <v>23.19446787</v>
      </c>
      <c r="AI192" t="str">
        <f>VLOOKUP(ROUNDDOWN(Table1[[#This Row],[MIN]], -3), example_sol_calc!$A$2:$B$5, 2)</f>
        <v>Low Mins</v>
      </c>
      <c r="AJ192">
        <f>ROUNDDOWN(Table1[[#This Row],[MIN]], -3)</f>
        <v>0</v>
      </c>
    </row>
    <row r="193" spans="1:36" x14ac:dyDescent="0.2">
      <c r="A193" t="s">
        <v>353</v>
      </c>
      <c r="B193">
        <v>64</v>
      </c>
      <c r="C193">
        <v>1703</v>
      </c>
      <c r="D193">
        <v>1010</v>
      </c>
      <c r="E193">
        <v>332</v>
      </c>
      <c r="F193">
        <v>839</v>
      </c>
      <c r="G193">
        <v>39.6</v>
      </c>
      <c r="H193">
        <v>119</v>
      </c>
      <c r="I193">
        <v>364</v>
      </c>
      <c r="J193">
        <v>32.700000000000003</v>
      </c>
      <c r="K193">
        <v>227</v>
      </c>
      <c r="L193">
        <v>252</v>
      </c>
      <c r="M193">
        <v>90.1</v>
      </c>
      <c r="N193">
        <v>18</v>
      </c>
      <c r="O193">
        <v>106</v>
      </c>
      <c r="P193">
        <v>124</v>
      </c>
      <c r="Q193">
        <v>158</v>
      </c>
      <c r="R193">
        <v>59</v>
      </c>
      <c r="S193">
        <v>14</v>
      </c>
      <c r="T193">
        <v>92</v>
      </c>
      <c r="U193">
        <v>108</v>
      </c>
      <c r="V193">
        <v>741</v>
      </c>
      <c r="W193">
        <v>1.72</v>
      </c>
      <c r="X193">
        <v>0.64</v>
      </c>
      <c r="Y193">
        <v>35</v>
      </c>
      <c r="Z193" t="s">
        <v>35</v>
      </c>
      <c r="AA193" s="1">
        <v>29300</v>
      </c>
      <c r="AB193" t="s">
        <v>226</v>
      </c>
      <c r="AC193">
        <v>14</v>
      </c>
      <c r="AD193">
        <v>192.5</v>
      </c>
      <c r="AE193" t="s">
        <v>56</v>
      </c>
      <c r="AF193" t="s">
        <v>141</v>
      </c>
      <c r="AG193">
        <v>90</v>
      </c>
      <c r="AH193">
        <v>24.287400909999999</v>
      </c>
      <c r="AI193" t="str">
        <f>VLOOKUP(ROUNDDOWN(Table1[[#This Row],[MIN]], -3), example_sol_calc!$A$2:$B$5, 2)</f>
        <v>Mod Mins</v>
      </c>
      <c r="AJ193">
        <f>ROUNDDOWN(Table1[[#This Row],[MIN]], -3)</f>
        <v>1000</v>
      </c>
    </row>
    <row r="194" spans="1:36" x14ac:dyDescent="0.2">
      <c r="A194" t="s">
        <v>354</v>
      </c>
      <c r="B194">
        <v>63</v>
      </c>
      <c r="C194">
        <v>1406</v>
      </c>
      <c r="D194">
        <v>523</v>
      </c>
      <c r="E194">
        <v>205</v>
      </c>
      <c r="F194">
        <v>504</v>
      </c>
      <c r="G194">
        <v>40.700000000000003</v>
      </c>
      <c r="H194">
        <v>89</v>
      </c>
      <c r="I194">
        <v>258</v>
      </c>
      <c r="J194">
        <v>34.5</v>
      </c>
      <c r="K194">
        <v>24</v>
      </c>
      <c r="L194">
        <v>36</v>
      </c>
      <c r="M194">
        <v>66.7</v>
      </c>
      <c r="N194">
        <v>33</v>
      </c>
      <c r="O194">
        <v>113</v>
      </c>
      <c r="P194">
        <v>146</v>
      </c>
      <c r="Q194">
        <v>253</v>
      </c>
      <c r="R194">
        <v>47</v>
      </c>
      <c r="S194">
        <v>6</v>
      </c>
      <c r="T194">
        <v>109</v>
      </c>
      <c r="U194">
        <v>136</v>
      </c>
      <c r="V194">
        <v>555</v>
      </c>
      <c r="W194">
        <v>2.3199999999999998</v>
      </c>
      <c r="X194">
        <v>0.43</v>
      </c>
      <c r="Y194">
        <v>33</v>
      </c>
      <c r="Z194" t="s">
        <v>35</v>
      </c>
      <c r="AA194" s="1">
        <v>29991</v>
      </c>
      <c r="AB194" t="s">
        <v>355</v>
      </c>
      <c r="AC194">
        <v>10</v>
      </c>
      <c r="AD194">
        <v>180</v>
      </c>
      <c r="AE194" t="s">
        <v>37</v>
      </c>
      <c r="AF194" t="s">
        <v>76</v>
      </c>
      <c r="AG194">
        <v>85.5</v>
      </c>
      <c r="AH194">
        <v>26.38888889</v>
      </c>
      <c r="AI194" t="str">
        <f>VLOOKUP(ROUNDDOWN(Table1[[#This Row],[MIN]], -3), example_sol_calc!$A$2:$B$5, 2)</f>
        <v>Mod Mins</v>
      </c>
      <c r="AJ194">
        <f>ROUNDDOWN(Table1[[#This Row],[MIN]], -3)</f>
        <v>1000</v>
      </c>
    </row>
    <row r="195" spans="1:36" x14ac:dyDescent="0.2">
      <c r="A195" t="s">
        <v>356</v>
      </c>
      <c r="B195">
        <v>62</v>
      </c>
      <c r="C195">
        <v>1051</v>
      </c>
      <c r="D195">
        <v>312</v>
      </c>
      <c r="E195">
        <v>101</v>
      </c>
      <c r="F195">
        <v>247</v>
      </c>
      <c r="G195">
        <v>40.9</v>
      </c>
      <c r="H195">
        <v>31</v>
      </c>
      <c r="I195">
        <v>95</v>
      </c>
      <c r="J195">
        <v>32.6</v>
      </c>
      <c r="K195">
        <v>79</v>
      </c>
      <c r="L195">
        <v>94</v>
      </c>
      <c r="M195">
        <v>84</v>
      </c>
      <c r="N195">
        <v>51</v>
      </c>
      <c r="O195">
        <v>125</v>
      </c>
      <c r="P195">
        <v>176</v>
      </c>
      <c r="Q195">
        <v>48</v>
      </c>
      <c r="R195">
        <v>25</v>
      </c>
      <c r="S195">
        <v>17</v>
      </c>
      <c r="T195">
        <v>39</v>
      </c>
      <c r="U195">
        <v>89</v>
      </c>
      <c r="V195">
        <v>378</v>
      </c>
      <c r="W195">
        <v>1.23</v>
      </c>
      <c r="X195">
        <v>0.64</v>
      </c>
      <c r="Y195">
        <v>25</v>
      </c>
      <c r="Z195" t="s">
        <v>35</v>
      </c>
      <c r="AA195" s="1">
        <v>33055</v>
      </c>
      <c r="AB195" t="s">
        <v>357</v>
      </c>
      <c r="AC195" t="s">
        <v>44</v>
      </c>
      <c r="AD195">
        <v>197.5</v>
      </c>
      <c r="AE195" t="s">
        <v>75</v>
      </c>
      <c r="AF195" t="s">
        <v>88</v>
      </c>
      <c r="AG195">
        <v>94.5</v>
      </c>
      <c r="AH195">
        <v>24.22688672</v>
      </c>
      <c r="AI195" t="str">
        <f>VLOOKUP(ROUNDDOWN(Table1[[#This Row],[MIN]], -3), example_sol_calc!$A$2:$B$5, 2)</f>
        <v>Mod Mins</v>
      </c>
      <c r="AJ195">
        <f>ROUNDDOWN(Table1[[#This Row],[MIN]], -3)</f>
        <v>1000</v>
      </c>
    </row>
    <row r="196" spans="1:36" x14ac:dyDescent="0.2">
      <c r="A196" t="s">
        <v>358</v>
      </c>
      <c r="B196">
        <v>81</v>
      </c>
      <c r="C196">
        <v>2981</v>
      </c>
      <c r="D196">
        <v>2217</v>
      </c>
      <c r="E196">
        <v>647</v>
      </c>
      <c r="F196">
        <v>1470</v>
      </c>
      <c r="G196">
        <v>44</v>
      </c>
      <c r="H196">
        <v>208</v>
      </c>
      <c r="I196">
        <v>555</v>
      </c>
      <c r="J196">
        <v>37.5</v>
      </c>
      <c r="K196">
        <v>715</v>
      </c>
      <c r="L196">
        <v>824</v>
      </c>
      <c r="M196">
        <v>86.8</v>
      </c>
      <c r="N196">
        <v>75</v>
      </c>
      <c r="O196">
        <v>384</v>
      </c>
      <c r="P196">
        <v>459</v>
      </c>
      <c r="Q196">
        <v>565</v>
      </c>
      <c r="R196">
        <v>154</v>
      </c>
      <c r="S196">
        <v>60</v>
      </c>
      <c r="T196">
        <v>321</v>
      </c>
      <c r="U196">
        <v>208</v>
      </c>
      <c r="V196">
        <v>2202</v>
      </c>
      <c r="W196">
        <v>1.76</v>
      </c>
      <c r="X196">
        <v>0.48</v>
      </c>
      <c r="Y196">
        <v>26</v>
      </c>
      <c r="Z196" t="s">
        <v>35</v>
      </c>
      <c r="AA196" s="1">
        <v>32746</v>
      </c>
      <c r="AB196" t="s">
        <v>359</v>
      </c>
      <c r="AC196">
        <v>5</v>
      </c>
      <c r="AD196">
        <v>192.5</v>
      </c>
      <c r="AE196" t="s">
        <v>56</v>
      </c>
      <c r="AF196" t="s">
        <v>201</v>
      </c>
      <c r="AG196">
        <v>99</v>
      </c>
      <c r="AH196">
        <v>26.716141</v>
      </c>
      <c r="AI196" t="str">
        <f>VLOOKUP(ROUNDDOWN(Table1[[#This Row],[MIN]], -3), example_sol_calc!$A$2:$B$5, 2)</f>
        <v>High Mins</v>
      </c>
      <c r="AJ196">
        <f>ROUNDDOWN(Table1[[#This Row],[MIN]], -3)</f>
        <v>2000</v>
      </c>
    </row>
    <row r="197" spans="1:36" x14ac:dyDescent="0.2">
      <c r="A197" t="s">
        <v>360</v>
      </c>
      <c r="B197">
        <v>70</v>
      </c>
      <c r="C197">
        <v>1370</v>
      </c>
      <c r="D197">
        <v>554</v>
      </c>
      <c r="E197">
        <v>238</v>
      </c>
      <c r="F197">
        <v>404</v>
      </c>
      <c r="G197">
        <v>58.9</v>
      </c>
      <c r="H197">
        <v>11</v>
      </c>
      <c r="I197">
        <v>51</v>
      </c>
      <c r="J197">
        <v>21.6</v>
      </c>
      <c r="K197">
        <v>67</v>
      </c>
      <c r="L197">
        <v>102</v>
      </c>
      <c r="M197">
        <v>65.7</v>
      </c>
      <c r="N197">
        <v>61</v>
      </c>
      <c r="O197">
        <v>196</v>
      </c>
      <c r="P197">
        <v>257</v>
      </c>
      <c r="Q197">
        <v>95</v>
      </c>
      <c r="R197">
        <v>54</v>
      </c>
      <c r="S197">
        <v>70</v>
      </c>
      <c r="T197">
        <v>79</v>
      </c>
      <c r="U197">
        <v>155</v>
      </c>
      <c r="V197">
        <v>750</v>
      </c>
      <c r="W197">
        <v>1.2</v>
      </c>
      <c r="X197">
        <v>0.68</v>
      </c>
      <c r="Y197">
        <v>28</v>
      </c>
      <c r="Z197" t="s">
        <v>35</v>
      </c>
      <c r="AA197" s="1">
        <v>31828</v>
      </c>
      <c r="AB197" t="s">
        <v>74</v>
      </c>
      <c r="AC197">
        <v>5</v>
      </c>
      <c r="AD197">
        <v>202.5</v>
      </c>
      <c r="AE197" t="s">
        <v>20</v>
      </c>
      <c r="AF197" t="s">
        <v>84</v>
      </c>
      <c r="AG197">
        <v>112.5</v>
      </c>
      <c r="AH197">
        <v>27.434842249999999</v>
      </c>
      <c r="AI197" t="str">
        <f>VLOOKUP(ROUNDDOWN(Table1[[#This Row],[MIN]], -3), example_sol_calc!$A$2:$B$5, 2)</f>
        <v>Mod Mins</v>
      </c>
      <c r="AJ197">
        <f>ROUNDDOWN(Table1[[#This Row],[MIN]], -3)</f>
        <v>1000</v>
      </c>
    </row>
    <row r="198" spans="1:36" x14ac:dyDescent="0.2">
      <c r="A198" t="s">
        <v>361</v>
      </c>
      <c r="B198">
        <v>57</v>
      </c>
      <c r="C198">
        <v>669</v>
      </c>
      <c r="D198">
        <v>250</v>
      </c>
      <c r="E198">
        <v>74</v>
      </c>
      <c r="F198">
        <v>201</v>
      </c>
      <c r="G198">
        <v>36.799999999999997</v>
      </c>
      <c r="H198">
        <v>63</v>
      </c>
      <c r="I198">
        <v>175</v>
      </c>
      <c r="J198">
        <v>36</v>
      </c>
      <c r="K198">
        <v>39</v>
      </c>
      <c r="L198">
        <v>46</v>
      </c>
      <c r="M198">
        <v>84.8</v>
      </c>
      <c r="N198">
        <v>9</v>
      </c>
      <c r="O198">
        <v>53</v>
      </c>
      <c r="P198">
        <v>62</v>
      </c>
      <c r="Q198">
        <v>24</v>
      </c>
      <c r="R198">
        <v>13</v>
      </c>
      <c r="S198">
        <v>8</v>
      </c>
      <c r="T198">
        <v>13</v>
      </c>
      <c r="U198">
        <v>67</v>
      </c>
      <c r="V198">
        <v>210</v>
      </c>
      <c r="W198">
        <v>1.85</v>
      </c>
      <c r="X198">
        <v>1</v>
      </c>
      <c r="Y198">
        <v>35</v>
      </c>
      <c r="Z198" t="s">
        <v>35</v>
      </c>
      <c r="AA198" s="1">
        <v>29498</v>
      </c>
      <c r="AB198" t="s">
        <v>362</v>
      </c>
      <c r="AC198">
        <v>11</v>
      </c>
      <c r="AD198">
        <v>200</v>
      </c>
      <c r="AE198" t="s">
        <v>75</v>
      </c>
      <c r="AF198" t="s">
        <v>63</v>
      </c>
      <c r="AG198">
        <v>98.1</v>
      </c>
      <c r="AH198">
        <v>24.524999999999999</v>
      </c>
      <c r="AI198" t="str">
        <f>VLOOKUP(ROUNDDOWN(Table1[[#This Row],[MIN]], -3), example_sol_calc!$A$2:$B$5, 2)</f>
        <v>Low Mins</v>
      </c>
      <c r="AJ198">
        <f>ROUNDDOWN(Table1[[#This Row],[MIN]], -3)</f>
        <v>0</v>
      </c>
    </row>
    <row r="199" spans="1:36" x14ac:dyDescent="0.2">
      <c r="A199" t="s">
        <v>363</v>
      </c>
      <c r="B199">
        <v>15</v>
      </c>
      <c r="C199">
        <v>137</v>
      </c>
      <c r="D199">
        <v>62</v>
      </c>
      <c r="E199">
        <v>24</v>
      </c>
      <c r="F199">
        <v>44</v>
      </c>
      <c r="G199">
        <v>54.5</v>
      </c>
      <c r="H199">
        <v>0</v>
      </c>
      <c r="I199">
        <v>0</v>
      </c>
      <c r="J199">
        <v>0</v>
      </c>
      <c r="K199">
        <v>14</v>
      </c>
      <c r="L199">
        <v>25</v>
      </c>
      <c r="M199">
        <v>56</v>
      </c>
      <c r="N199">
        <v>15</v>
      </c>
      <c r="O199">
        <v>22</v>
      </c>
      <c r="P199">
        <v>37</v>
      </c>
      <c r="Q199">
        <v>2</v>
      </c>
      <c r="R199">
        <v>5</v>
      </c>
      <c r="S199">
        <v>9</v>
      </c>
      <c r="T199">
        <v>6</v>
      </c>
      <c r="U199">
        <v>21</v>
      </c>
      <c r="V199">
        <v>78</v>
      </c>
      <c r="W199">
        <v>0.33</v>
      </c>
      <c r="X199">
        <v>0.83</v>
      </c>
      <c r="Y199">
        <v>22</v>
      </c>
      <c r="Z199" t="s">
        <v>35</v>
      </c>
      <c r="AA199" s="1">
        <v>33973</v>
      </c>
      <c r="AB199" t="s">
        <v>156</v>
      </c>
      <c r="AC199" t="s">
        <v>44</v>
      </c>
      <c r="AD199">
        <v>202.5</v>
      </c>
      <c r="AE199" t="s">
        <v>20</v>
      </c>
      <c r="AF199" t="s">
        <v>92</v>
      </c>
      <c r="AG199">
        <v>103.5</v>
      </c>
      <c r="AH199">
        <v>25.240054870000002</v>
      </c>
      <c r="AI199" t="str">
        <f>VLOOKUP(ROUNDDOWN(Table1[[#This Row],[MIN]], -3), example_sol_calc!$A$2:$B$5, 2)</f>
        <v>Low Mins</v>
      </c>
      <c r="AJ199">
        <f>ROUNDDOWN(Table1[[#This Row],[MIN]], -3)</f>
        <v>0</v>
      </c>
    </row>
    <row r="200" spans="1:36" x14ac:dyDescent="0.2">
      <c r="A200" t="s">
        <v>364</v>
      </c>
      <c r="B200">
        <v>31</v>
      </c>
      <c r="C200">
        <v>332</v>
      </c>
      <c r="D200">
        <v>105</v>
      </c>
      <c r="E200">
        <v>36</v>
      </c>
      <c r="F200">
        <v>102</v>
      </c>
      <c r="G200">
        <v>35.299999999999997</v>
      </c>
      <c r="H200">
        <v>17</v>
      </c>
      <c r="I200">
        <v>66</v>
      </c>
      <c r="J200">
        <v>25.8</v>
      </c>
      <c r="K200">
        <v>16</v>
      </c>
      <c r="L200">
        <v>29</v>
      </c>
      <c r="M200">
        <v>55.2</v>
      </c>
      <c r="N200">
        <v>9</v>
      </c>
      <c r="O200">
        <v>33</v>
      </c>
      <c r="P200">
        <v>42</v>
      </c>
      <c r="Q200">
        <v>13</v>
      </c>
      <c r="R200">
        <v>8</v>
      </c>
      <c r="S200">
        <v>2</v>
      </c>
      <c r="T200">
        <v>5</v>
      </c>
      <c r="U200">
        <v>22</v>
      </c>
      <c r="V200">
        <v>86</v>
      </c>
      <c r="W200">
        <v>2.6</v>
      </c>
      <c r="X200">
        <v>1.6</v>
      </c>
      <c r="AI200" t="str">
        <f>VLOOKUP(ROUNDDOWN(Table1[[#This Row],[MIN]], -3), example_sol_calc!$A$2:$B$5, 2)</f>
        <v>Low Mins</v>
      </c>
      <c r="AJ200">
        <f>ROUNDDOWN(Table1[[#This Row],[MIN]], -3)</f>
        <v>0</v>
      </c>
    </row>
    <row r="201" spans="1:36" x14ac:dyDescent="0.2">
      <c r="A201" t="s">
        <v>365</v>
      </c>
      <c r="B201">
        <v>24</v>
      </c>
      <c r="C201">
        <v>164</v>
      </c>
      <c r="D201">
        <v>62</v>
      </c>
      <c r="E201">
        <v>27</v>
      </c>
      <c r="F201">
        <v>47</v>
      </c>
      <c r="G201">
        <v>57.4</v>
      </c>
      <c r="H201">
        <v>0</v>
      </c>
      <c r="I201">
        <v>6</v>
      </c>
      <c r="J201">
        <v>0</v>
      </c>
      <c r="K201">
        <v>8</v>
      </c>
      <c r="L201">
        <v>10</v>
      </c>
      <c r="M201">
        <v>80</v>
      </c>
      <c r="N201">
        <v>19</v>
      </c>
      <c r="O201">
        <v>26</v>
      </c>
      <c r="P201">
        <v>45</v>
      </c>
      <c r="Q201">
        <v>4</v>
      </c>
      <c r="R201">
        <v>5</v>
      </c>
      <c r="S201">
        <v>5</v>
      </c>
      <c r="T201">
        <v>14</v>
      </c>
      <c r="U201">
        <v>25</v>
      </c>
      <c r="V201">
        <v>85</v>
      </c>
      <c r="W201">
        <v>0.28999999999999998</v>
      </c>
      <c r="X201">
        <v>0.36</v>
      </c>
      <c r="Y201">
        <v>25</v>
      </c>
      <c r="Z201" t="s">
        <v>35</v>
      </c>
      <c r="AA201" s="1">
        <v>33045</v>
      </c>
      <c r="AB201" t="s">
        <v>81</v>
      </c>
      <c r="AC201" t="s">
        <v>44</v>
      </c>
      <c r="AD201">
        <v>202.5</v>
      </c>
      <c r="AE201" t="s">
        <v>20</v>
      </c>
      <c r="AF201" t="s">
        <v>120</v>
      </c>
      <c r="AG201">
        <v>102.15</v>
      </c>
      <c r="AH201">
        <v>24.910836759999999</v>
      </c>
      <c r="AI201" t="str">
        <f>VLOOKUP(ROUNDDOWN(Table1[[#This Row],[MIN]], -3), example_sol_calc!$A$2:$B$5, 2)</f>
        <v>Low Mins</v>
      </c>
      <c r="AJ201">
        <f>ROUNDDOWN(Table1[[#This Row],[MIN]], -3)</f>
        <v>0</v>
      </c>
    </row>
    <row r="202" spans="1:36" x14ac:dyDescent="0.2">
      <c r="A202" t="s">
        <v>366</v>
      </c>
      <c r="B202">
        <v>9</v>
      </c>
      <c r="C202">
        <v>73</v>
      </c>
      <c r="D202">
        <v>41</v>
      </c>
      <c r="E202">
        <v>15</v>
      </c>
      <c r="F202">
        <v>35</v>
      </c>
      <c r="G202">
        <v>42.9</v>
      </c>
      <c r="H202">
        <v>9</v>
      </c>
      <c r="I202">
        <v>22</v>
      </c>
      <c r="J202">
        <v>40.9</v>
      </c>
      <c r="K202">
        <v>2</v>
      </c>
      <c r="L202">
        <v>2</v>
      </c>
      <c r="M202">
        <v>100</v>
      </c>
      <c r="N202">
        <v>0</v>
      </c>
      <c r="O202">
        <v>3</v>
      </c>
      <c r="P202">
        <v>3</v>
      </c>
      <c r="Q202">
        <v>8</v>
      </c>
      <c r="R202">
        <v>0</v>
      </c>
      <c r="S202">
        <v>0</v>
      </c>
      <c r="T202">
        <v>3</v>
      </c>
      <c r="U202">
        <v>8</v>
      </c>
      <c r="V202">
        <v>29</v>
      </c>
      <c r="W202">
        <v>2.67</v>
      </c>
      <c r="X202">
        <v>0</v>
      </c>
      <c r="Y202">
        <v>36</v>
      </c>
      <c r="Z202" t="s">
        <v>35</v>
      </c>
      <c r="AA202" s="1">
        <v>29150</v>
      </c>
      <c r="AB202" t="s">
        <v>367</v>
      </c>
      <c r="AC202">
        <v>10</v>
      </c>
      <c r="AD202">
        <v>182.5</v>
      </c>
      <c r="AE202" t="s">
        <v>37</v>
      </c>
      <c r="AF202" t="s">
        <v>54</v>
      </c>
      <c r="AG202">
        <v>78.75</v>
      </c>
      <c r="AH202">
        <v>23.644210919999999</v>
      </c>
      <c r="AI202" t="str">
        <f>VLOOKUP(ROUNDDOWN(Table1[[#This Row],[MIN]], -3), example_sol_calc!$A$2:$B$5, 2)</f>
        <v>Low Mins</v>
      </c>
      <c r="AJ202">
        <f>ROUNDDOWN(Table1[[#This Row],[MIN]], -3)</f>
        <v>0</v>
      </c>
    </row>
    <row r="203" spans="1:36" x14ac:dyDescent="0.2">
      <c r="A203" t="s">
        <v>368</v>
      </c>
      <c r="B203">
        <v>19</v>
      </c>
      <c r="C203">
        <v>89</v>
      </c>
      <c r="D203">
        <v>35</v>
      </c>
      <c r="E203">
        <v>12</v>
      </c>
      <c r="F203">
        <v>33</v>
      </c>
      <c r="G203">
        <v>36.4</v>
      </c>
      <c r="H203">
        <v>4</v>
      </c>
      <c r="I203">
        <v>13</v>
      </c>
      <c r="J203">
        <v>30.8</v>
      </c>
      <c r="K203">
        <v>7</v>
      </c>
      <c r="L203">
        <v>13</v>
      </c>
      <c r="M203">
        <v>53.8</v>
      </c>
      <c r="N203">
        <v>1</v>
      </c>
      <c r="O203">
        <v>8</v>
      </c>
      <c r="P203">
        <v>9</v>
      </c>
      <c r="Q203">
        <v>10</v>
      </c>
      <c r="R203">
        <v>3</v>
      </c>
      <c r="S203">
        <v>0</v>
      </c>
      <c r="T203">
        <v>7</v>
      </c>
      <c r="U203">
        <v>12</v>
      </c>
      <c r="V203">
        <v>23</v>
      </c>
      <c r="W203">
        <v>1.43</v>
      </c>
      <c r="X203">
        <v>0.43</v>
      </c>
      <c r="Y203">
        <v>24</v>
      </c>
      <c r="Z203" t="s">
        <v>35</v>
      </c>
      <c r="AA203" s="1">
        <v>33380</v>
      </c>
      <c r="AB203" t="s">
        <v>369</v>
      </c>
      <c r="AC203">
        <v>2</v>
      </c>
      <c r="AD203">
        <v>190</v>
      </c>
      <c r="AE203" t="s">
        <v>56</v>
      </c>
      <c r="AF203" t="s">
        <v>141</v>
      </c>
      <c r="AG203">
        <v>87.75</v>
      </c>
      <c r="AH203">
        <v>24.307479220000001</v>
      </c>
      <c r="AI203" t="str">
        <f>VLOOKUP(ROUNDDOWN(Table1[[#This Row],[MIN]], -3), example_sol_calc!$A$2:$B$5, 2)</f>
        <v>Low Mins</v>
      </c>
      <c r="AJ203">
        <f>ROUNDDOWN(Table1[[#This Row],[MIN]], -3)</f>
        <v>0</v>
      </c>
    </row>
    <row r="204" spans="1:36" x14ac:dyDescent="0.2">
      <c r="A204" t="s">
        <v>370</v>
      </c>
      <c r="B204">
        <v>72</v>
      </c>
      <c r="C204">
        <v>1717</v>
      </c>
      <c r="D204">
        <v>518</v>
      </c>
      <c r="E204">
        <v>198</v>
      </c>
      <c r="F204">
        <v>423</v>
      </c>
      <c r="G204">
        <v>46.8</v>
      </c>
      <c r="H204">
        <v>74</v>
      </c>
      <c r="I204">
        <v>192</v>
      </c>
      <c r="J204">
        <v>38.5</v>
      </c>
      <c r="K204">
        <v>48</v>
      </c>
      <c r="L204">
        <v>67</v>
      </c>
      <c r="M204">
        <v>71.599999999999994</v>
      </c>
      <c r="N204">
        <v>45</v>
      </c>
      <c r="O204">
        <v>175</v>
      </c>
      <c r="P204">
        <v>220</v>
      </c>
      <c r="Q204">
        <v>130</v>
      </c>
      <c r="R204">
        <v>72</v>
      </c>
      <c r="S204">
        <v>11</v>
      </c>
      <c r="T204">
        <v>62</v>
      </c>
      <c r="U204">
        <v>113</v>
      </c>
      <c r="V204">
        <v>645</v>
      </c>
      <c r="W204">
        <v>2.1</v>
      </c>
      <c r="X204">
        <v>1.1599999999999999</v>
      </c>
      <c r="Y204">
        <v>30</v>
      </c>
      <c r="Z204" t="s">
        <v>35</v>
      </c>
      <c r="AA204" s="1">
        <v>31238</v>
      </c>
      <c r="AB204" t="s">
        <v>371</v>
      </c>
      <c r="AC204">
        <v>7</v>
      </c>
      <c r="AD204">
        <v>197.5</v>
      </c>
      <c r="AE204" t="s">
        <v>56</v>
      </c>
      <c r="AF204" t="s">
        <v>287</v>
      </c>
      <c r="AG204">
        <v>101.25</v>
      </c>
      <c r="AH204">
        <v>25.957378630000001</v>
      </c>
      <c r="AI204" t="str">
        <f>VLOOKUP(ROUNDDOWN(Table1[[#This Row],[MIN]], -3), example_sol_calc!$A$2:$B$5, 2)</f>
        <v>Mod Mins</v>
      </c>
      <c r="AJ204">
        <f>ROUNDDOWN(Table1[[#This Row],[MIN]], -3)</f>
        <v>1000</v>
      </c>
    </row>
    <row r="205" spans="1:36" x14ac:dyDescent="0.2">
      <c r="A205" t="s">
        <v>372</v>
      </c>
      <c r="B205">
        <v>58</v>
      </c>
      <c r="C205">
        <v>1566</v>
      </c>
      <c r="D205">
        <v>770</v>
      </c>
      <c r="E205">
        <v>311</v>
      </c>
      <c r="F205">
        <v>708</v>
      </c>
      <c r="G205">
        <v>43.9</v>
      </c>
      <c r="H205">
        <v>52</v>
      </c>
      <c r="I205">
        <v>184</v>
      </c>
      <c r="J205">
        <v>28.3</v>
      </c>
      <c r="K205">
        <v>96</v>
      </c>
      <c r="L205">
        <v>129</v>
      </c>
      <c r="M205">
        <v>74.400000000000006</v>
      </c>
      <c r="N205">
        <v>147</v>
      </c>
      <c r="O205">
        <v>294</v>
      </c>
      <c r="P205">
        <v>441</v>
      </c>
      <c r="Q205">
        <v>134</v>
      </c>
      <c r="R205">
        <v>44</v>
      </c>
      <c r="S205">
        <v>42</v>
      </c>
      <c r="T205">
        <v>78</v>
      </c>
      <c r="U205">
        <v>153</v>
      </c>
      <c r="V205">
        <v>923</v>
      </c>
      <c r="W205">
        <v>1.72</v>
      </c>
      <c r="X205">
        <v>0.56000000000000005</v>
      </c>
      <c r="Y205">
        <v>23</v>
      </c>
      <c r="Z205" t="s">
        <v>35</v>
      </c>
      <c r="AA205" s="1">
        <v>33667</v>
      </c>
      <c r="AB205" t="s">
        <v>373</v>
      </c>
      <c r="AC205">
        <v>2</v>
      </c>
      <c r="AD205">
        <v>202.5</v>
      </c>
      <c r="AE205" t="s">
        <v>20</v>
      </c>
      <c r="AF205" t="s">
        <v>128</v>
      </c>
      <c r="AG205">
        <v>117</v>
      </c>
      <c r="AH205">
        <v>28.53223594</v>
      </c>
      <c r="AI205" t="str">
        <f>VLOOKUP(ROUNDDOWN(Table1[[#This Row],[MIN]], -3), example_sol_calc!$A$2:$B$5, 2)</f>
        <v>Mod Mins</v>
      </c>
      <c r="AJ205">
        <f>ROUNDDOWN(Table1[[#This Row],[MIN]], -3)</f>
        <v>1000</v>
      </c>
    </row>
    <row r="206" spans="1:36" x14ac:dyDescent="0.2">
      <c r="A206" t="s">
        <v>374</v>
      </c>
      <c r="B206">
        <v>19</v>
      </c>
      <c r="C206">
        <v>126</v>
      </c>
      <c r="D206">
        <v>57</v>
      </c>
      <c r="E206">
        <v>21</v>
      </c>
      <c r="F206">
        <v>37</v>
      </c>
      <c r="G206">
        <v>56.8</v>
      </c>
      <c r="H206">
        <v>0</v>
      </c>
      <c r="I206">
        <v>0</v>
      </c>
      <c r="J206">
        <v>0</v>
      </c>
      <c r="K206">
        <v>15</v>
      </c>
      <c r="L206">
        <v>28</v>
      </c>
      <c r="M206">
        <v>53.6</v>
      </c>
      <c r="N206">
        <v>16</v>
      </c>
      <c r="O206">
        <v>18</v>
      </c>
      <c r="P206">
        <v>34</v>
      </c>
      <c r="Q206">
        <v>4</v>
      </c>
      <c r="R206">
        <v>5</v>
      </c>
      <c r="S206">
        <v>5</v>
      </c>
      <c r="T206">
        <v>7</v>
      </c>
      <c r="U206">
        <v>25</v>
      </c>
      <c r="V206">
        <v>69</v>
      </c>
      <c r="W206">
        <v>0.56999999999999995</v>
      </c>
      <c r="X206">
        <v>0.71</v>
      </c>
      <c r="AI206" t="str">
        <f>VLOOKUP(ROUNDDOWN(Table1[[#This Row],[MIN]], -3), example_sol_calc!$A$2:$B$5, 2)</f>
        <v>Low Mins</v>
      </c>
      <c r="AJ206">
        <f>ROUNDDOWN(Table1[[#This Row],[MIN]], -3)</f>
        <v>0</v>
      </c>
    </row>
    <row r="207" spans="1:36" x14ac:dyDescent="0.2">
      <c r="A207" t="s">
        <v>375</v>
      </c>
      <c r="B207">
        <v>80</v>
      </c>
      <c r="C207">
        <v>2241</v>
      </c>
      <c r="D207">
        <v>957</v>
      </c>
      <c r="E207">
        <v>359</v>
      </c>
      <c r="F207">
        <v>817</v>
      </c>
      <c r="G207">
        <v>43.9</v>
      </c>
      <c r="H207">
        <v>39</v>
      </c>
      <c r="I207">
        <v>146</v>
      </c>
      <c r="J207">
        <v>26.7</v>
      </c>
      <c r="K207">
        <v>200</v>
      </c>
      <c r="L207">
        <v>227</v>
      </c>
      <c r="M207">
        <v>88.1</v>
      </c>
      <c r="N207">
        <v>19</v>
      </c>
      <c r="O207">
        <v>226</v>
      </c>
      <c r="P207">
        <v>245</v>
      </c>
      <c r="Q207">
        <v>373</v>
      </c>
      <c r="R207">
        <v>75</v>
      </c>
      <c r="S207">
        <v>13</v>
      </c>
      <c r="T207">
        <v>191</v>
      </c>
      <c r="U207">
        <v>143</v>
      </c>
      <c r="V207">
        <v>987</v>
      </c>
      <c r="W207">
        <v>1.95</v>
      </c>
      <c r="X207">
        <v>0.39</v>
      </c>
      <c r="Y207">
        <v>32</v>
      </c>
      <c r="Z207" t="s">
        <v>35</v>
      </c>
      <c r="AA207" s="1">
        <v>30617</v>
      </c>
      <c r="AB207" t="s">
        <v>112</v>
      </c>
      <c r="AC207">
        <v>9</v>
      </c>
      <c r="AD207">
        <v>187.5</v>
      </c>
      <c r="AE207" t="s">
        <v>37</v>
      </c>
      <c r="AF207" t="s">
        <v>57</v>
      </c>
      <c r="AG207">
        <v>90</v>
      </c>
      <c r="AH207">
        <v>25.6</v>
      </c>
      <c r="AI207" t="str">
        <f>VLOOKUP(ROUNDDOWN(Table1[[#This Row],[MIN]], -3), example_sol_calc!$A$2:$B$5, 2)</f>
        <v>High Mins</v>
      </c>
      <c r="AJ207">
        <f>ROUNDDOWN(Table1[[#This Row],[MIN]], -3)</f>
        <v>2000</v>
      </c>
    </row>
    <row r="208" spans="1:36" x14ac:dyDescent="0.2">
      <c r="A208" t="s">
        <v>376</v>
      </c>
      <c r="B208">
        <v>61</v>
      </c>
      <c r="C208">
        <v>878</v>
      </c>
      <c r="D208">
        <v>203</v>
      </c>
      <c r="E208">
        <v>81</v>
      </c>
      <c r="F208">
        <v>192</v>
      </c>
      <c r="G208">
        <v>42.2</v>
      </c>
      <c r="H208">
        <v>0</v>
      </c>
      <c r="I208">
        <v>0</v>
      </c>
      <c r="J208">
        <v>0</v>
      </c>
      <c r="K208">
        <v>41</v>
      </c>
      <c r="L208">
        <v>71</v>
      </c>
      <c r="M208">
        <v>57.7</v>
      </c>
      <c r="N208">
        <v>86</v>
      </c>
      <c r="O208">
        <v>117</v>
      </c>
      <c r="P208">
        <v>203</v>
      </c>
      <c r="Q208">
        <v>19</v>
      </c>
      <c r="R208">
        <v>18</v>
      </c>
      <c r="S208">
        <v>44</v>
      </c>
      <c r="T208">
        <v>29</v>
      </c>
      <c r="U208">
        <v>96</v>
      </c>
      <c r="V208">
        <v>317</v>
      </c>
      <c r="W208">
        <v>0.66</v>
      </c>
      <c r="X208">
        <v>0.62</v>
      </c>
      <c r="Y208">
        <v>32</v>
      </c>
      <c r="Z208" t="s">
        <v>35</v>
      </c>
      <c r="AA208" s="1">
        <v>30365</v>
      </c>
      <c r="AB208" t="s">
        <v>377</v>
      </c>
      <c r="AC208">
        <v>9</v>
      </c>
      <c r="AD208">
        <v>197.5</v>
      </c>
      <c r="AE208" t="s">
        <v>20</v>
      </c>
      <c r="AF208" t="s">
        <v>54</v>
      </c>
      <c r="AG208">
        <v>117</v>
      </c>
      <c r="AH208">
        <v>29.99519308</v>
      </c>
      <c r="AI208" t="str">
        <f>VLOOKUP(ROUNDDOWN(Table1[[#This Row],[MIN]], -3), example_sol_calc!$A$2:$B$5, 2)</f>
        <v>Low Mins</v>
      </c>
      <c r="AJ208">
        <f>ROUNDDOWN(Table1[[#This Row],[MIN]], -3)</f>
        <v>0</v>
      </c>
    </row>
    <row r="209" spans="1:36" x14ac:dyDescent="0.2">
      <c r="A209" t="s">
        <v>378</v>
      </c>
      <c r="B209">
        <v>19</v>
      </c>
      <c r="C209">
        <v>416</v>
      </c>
      <c r="D209">
        <v>172</v>
      </c>
      <c r="E209">
        <v>62</v>
      </c>
      <c r="F209">
        <v>178</v>
      </c>
      <c r="G209">
        <v>34.799999999999997</v>
      </c>
      <c r="H209">
        <v>31</v>
      </c>
      <c r="I209">
        <v>96</v>
      </c>
      <c r="J209">
        <v>32.299999999999997</v>
      </c>
      <c r="K209">
        <v>17</v>
      </c>
      <c r="L209">
        <v>22</v>
      </c>
      <c r="M209">
        <v>77.3</v>
      </c>
      <c r="N209">
        <v>13</v>
      </c>
      <c r="O209">
        <v>53</v>
      </c>
      <c r="P209">
        <v>66</v>
      </c>
      <c r="Q209">
        <v>38</v>
      </c>
      <c r="R209">
        <v>13</v>
      </c>
      <c r="S209">
        <v>3</v>
      </c>
      <c r="T209">
        <v>16</v>
      </c>
      <c r="U209">
        <v>28</v>
      </c>
      <c r="V209">
        <v>155</v>
      </c>
      <c r="W209">
        <v>2.38</v>
      </c>
      <c r="X209">
        <v>0.81</v>
      </c>
      <c r="Y209">
        <v>34</v>
      </c>
      <c r="Z209" t="s">
        <v>35</v>
      </c>
      <c r="AA209" s="1">
        <v>29606</v>
      </c>
      <c r="AB209" t="s">
        <v>47</v>
      </c>
      <c r="AC209">
        <v>12</v>
      </c>
      <c r="AD209">
        <v>195</v>
      </c>
      <c r="AE209" t="s">
        <v>56</v>
      </c>
      <c r="AF209" t="s">
        <v>151</v>
      </c>
      <c r="AG209">
        <v>99</v>
      </c>
      <c r="AH209">
        <v>26.035502959999999</v>
      </c>
      <c r="AI209" t="str">
        <f>VLOOKUP(ROUNDDOWN(Table1[[#This Row],[MIN]], -3), example_sol_calc!$A$2:$B$5, 2)</f>
        <v>Low Mins</v>
      </c>
      <c r="AJ209">
        <f>ROUNDDOWN(Table1[[#This Row],[MIN]], -3)</f>
        <v>0</v>
      </c>
    </row>
    <row r="210" spans="1:36" x14ac:dyDescent="0.2">
      <c r="A210" t="s">
        <v>379</v>
      </c>
      <c r="B210">
        <v>82</v>
      </c>
      <c r="C210">
        <v>1785</v>
      </c>
      <c r="D210">
        <v>656</v>
      </c>
      <c r="E210">
        <v>257</v>
      </c>
      <c r="F210">
        <v>592</v>
      </c>
      <c r="G210">
        <v>43.4</v>
      </c>
      <c r="H210">
        <v>15</v>
      </c>
      <c r="I210">
        <v>42</v>
      </c>
      <c r="J210">
        <v>35.700000000000003</v>
      </c>
      <c r="K210">
        <v>127</v>
      </c>
      <c r="L210">
        <v>153</v>
      </c>
      <c r="M210">
        <v>83</v>
      </c>
      <c r="N210">
        <v>98</v>
      </c>
      <c r="O210">
        <v>226</v>
      </c>
      <c r="P210">
        <v>324</v>
      </c>
      <c r="Q210">
        <v>140</v>
      </c>
      <c r="R210">
        <v>32</v>
      </c>
      <c r="S210">
        <v>44</v>
      </c>
      <c r="T210">
        <v>104</v>
      </c>
      <c r="U210">
        <v>205</v>
      </c>
      <c r="V210">
        <v>731</v>
      </c>
      <c r="W210">
        <v>1.35</v>
      </c>
      <c r="X210">
        <v>0.31</v>
      </c>
      <c r="AI210" t="str">
        <f>VLOOKUP(ROUNDDOWN(Table1[[#This Row],[MIN]], -3), example_sol_calc!$A$2:$B$5, 2)</f>
        <v>Mod Mins</v>
      </c>
      <c r="AJ210">
        <f>ROUNDDOWN(Table1[[#This Row],[MIN]], -3)</f>
        <v>1000</v>
      </c>
    </row>
    <row r="211" spans="1:36" x14ac:dyDescent="0.2">
      <c r="A211" t="s">
        <v>380</v>
      </c>
      <c r="B211">
        <v>77</v>
      </c>
      <c r="C211">
        <v>1641</v>
      </c>
      <c r="D211">
        <v>541</v>
      </c>
      <c r="E211">
        <v>188</v>
      </c>
      <c r="F211">
        <v>446</v>
      </c>
      <c r="G211">
        <v>42.2</v>
      </c>
      <c r="H211">
        <v>126</v>
      </c>
      <c r="I211">
        <v>323</v>
      </c>
      <c r="J211">
        <v>39</v>
      </c>
      <c r="K211">
        <v>39</v>
      </c>
      <c r="L211">
        <v>48</v>
      </c>
      <c r="M211">
        <v>81.3</v>
      </c>
      <c r="N211">
        <v>15</v>
      </c>
      <c r="O211">
        <v>106</v>
      </c>
      <c r="P211">
        <v>121</v>
      </c>
      <c r="Q211">
        <v>147</v>
      </c>
      <c r="R211">
        <v>66</v>
      </c>
      <c r="S211">
        <v>19</v>
      </c>
      <c r="T211">
        <v>74</v>
      </c>
      <c r="U211">
        <v>116</v>
      </c>
      <c r="V211">
        <v>553</v>
      </c>
      <c r="W211">
        <v>1.99</v>
      </c>
      <c r="X211">
        <v>0.89</v>
      </c>
      <c r="AI211" t="str">
        <f>VLOOKUP(ROUNDDOWN(Table1[[#This Row],[MIN]], -3), example_sol_calc!$A$2:$B$5, 2)</f>
        <v>Mod Mins</v>
      </c>
      <c r="AJ211">
        <f>ROUNDDOWN(Table1[[#This Row],[MIN]], -3)</f>
        <v>1000</v>
      </c>
    </row>
    <row r="212" spans="1:36" x14ac:dyDescent="0.2">
      <c r="A212" t="s">
        <v>381</v>
      </c>
      <c r="B212">
        <v>81</v>
      </c>
      <c r="C212">
        <v>1991</v>
      </c>
      <c r="D212">
        <v>491</v>
      </c>
      <c r="E212">
        <v>201</v>
      </c>
      <c r="F212">
        <v>428</v>
      </c>
      <c r="G212">
        <v>47</v>
      </c>
      <c r="H212">
        <v>0</v>
      </c>
      <c r="I212">
        <v>1</v>
      </c>
      <c r="J212">
        <v>0</v>
      </c>
      <c r="K212">
        <v>89</v>
      </c>
      <c r="L212">
        <v>143</v>
      </c>
      <c r="M212">
        <v>62.2</v>
      </c>
      <c r="N212">
        <v>139</v>
      </c>
      <c r="O212">
        <v>391</v>
      </c>
      <c r="P212">
        <v>530</v>
      </c>
      <c r="Q212">
        <v>85</v>
      </c>
      <c r="R212">
        <v>33</v>
      </c>
      <c r="S212">
        <v>57</v>
      </c>
      <c r="T212">
        <v>84</v>
      </c>
      <c r="U212">
        <v>239</v>
      </c>
      <c r="V212">
        <v>831</v>
      </c>
      <c r="W212">
        <v>1.01</v>
      </c>
      <c r="X212">
        <v>0.39</v>
      </c>
      <c r="AI212" t="str">
        <f>VLOOKUP(ROUNDDOWN(Table1[[#This Row],[MIN]], -3), example_sol_calc!$A$2:$B$5, 2)</f>
        <v>Mod Mins</v>
      </c>
      <c r="AJ212">
        <f>ROUNDDOWN(Table1[[#This Row],[MIN]], -3)</f>
        <v>1000</v>
      </c>
    </row>
    <row r="213" spans="1:36" x14ac:dyDescent="0.2">
      <c r="A213" t="s">
        <v>382</v>
      </c>
      <c r="B213">
        <v>23</v>
      </c>
      <c r="C213">
        <v>256</v>
      </c>
      <c r="D213">
        <v>106</v>
      </c>
      <c r="E213">
        <v>42</v>
      </c>
      <c r="F213">
        <v>79</v>
      </c>
      <c r="G213">
        <v>53.2</v>
      </c>
      <c r="H213">
        <v>0</v>
      </c>
      <c r="I213">
        <v>0</v>
      </c>
      <c r="J213">
        <v>0</v>
      </c>
      <c r="K213">
        <v>22</v>
      </c>
      <c r="L213">
        <v>33</v>
      </c>
      <c r="M213">
        <v>66.7</v>
      </c>
      <c r="N213">
        <v>18</v>
      </c>
      <c r="O213">
        <v>43</v>
      </c>
      <c r="P213">
        <v>61</v>
      </c>
      <c r="Q213">
        <v>3</v>
      </c>
      <c r="R213">
        <v>2</v>
      </c>
      <c r="S213">
        <v>20</v>
      </c>
      <c r="T213">
        <v>18</v>
      </c>
      <c r="U213">
        <v>30</v>
      </c>
      <c r="V213">
        <v>126</v>
      </c>
      <c r="W213">
        <v>0.17</v>
      </c>
      <c r="X213">
        <v>0.11</v>
      </c>
      <c r="Y213">
        <v>27</v>
      </c>
      <c r="Z213" t="s">
        <v>35</v>
      </c>
      <c r="AA213" s="1">
        <v>32161</v>
      </c>
      <c r="AB213" t="s">
        <v>383</v>
      </c>
      <c r="AC213">
        <v>6</v>
      </c>
      <c r="AD213">
        <v>210</v>
      </c>
      <c r="AE213" t="s">
        <v>52</v>
      </c>
      <c r="AF213" t="s">
        <v>151</v>
      </c>
      <c r="AG213">
        <v>121.5</v>
      </c>
      <c r="AH213">
        <v>27.55102041</v>
      </c>
      <c r="AI213" t="str">
        <f>VLOOKUP(ROUNDDOWN(Table1[[#This Row],[MIN]], -3), example_sol_calc!$A$2:$B$5, 2)</f>
        <v>Low Mins</v>
      </c>
      <c r="AJ213">
        <f>ROUNDDOWN(Table1[[#This Row],[MIN]], -3)</f>
        <v>0</v>
      </c>
    </row>
    <row r="214" spans="1:36" x14ac:dyDescent="0.2">
      <c r="A214" t="s">
        <v>384</v>
      </c>
      <c r="B214">
        <v>17</v>
      </c>
      <c r="C214">
        <v>215</v>
      </c>
      <c r="D214">
        <v>60</v>
      </c>
      <c r="E214">
        <v>19</v>
      </c>
      <c r="F214">
        <v>44</v>
      </c>
      <c r="G214">
        <v>43.2</v>
      </c>
      <c r="H214">
        <v>0</v>
      </c>
      <c r="I214">
        <v>0</v>
      </c>
      <c r="J214">
        <v>0</v>
      </c>
      <c r="K214">
        <v>22</v>
      </c>
      <c r="L214">
        <v>38</v>
      </c>
      <c r="M214">
        <v>57.9</v>
      </c>
      <c r="N214">
        <v>23</v>
      </c>
      <c r="O214">
        <v>54</v>
      </c>
      <c r="P214">
        <v>77</v>
      </c>
      <c r="Q214">
        <v>15</v>
      </c>
      <c r="R214">
        <v>4</v>
      </c>
      <c r="S214">
        <v>9</v>
      </c>
      <c r="T214">
        <v>9</v>
      </c>
      <c r="U214">
        <v>30</v>
      </c>
      <c r="V214">
        <v>115</v>
      </c>
      <c r="W214">
        <v>1.67</v>
      </c>
      <c r="X214">
        <v>0.44</v>
      </c>
      <c r="Y214">
        <v>29</v>
      </c>
      <c r="Z214" t="s">
        <v>35</v>
      </c>
      <c r="AA214" s="1">
        <v>31453</v>
      </c>
      <c r="AB214" t="s">
        <v>36</v>
      </c>
      <c r="AC214">
        <v>4</v>
      </c>
      <c r="AD214">
        <v>197.5</v>
      </c>
      <c r="AE214" t="s">
        <v>20</v>
      </c>
      <c r="AF214" t="s">
        <v>2</v>
      </c>
      <c r="AG214">
        <v>110.25</v>
      </c>
      <c r="AH214">
        <v>28.264701169999999</v>
      </c>
      <c r="AI214" t="str">
        <f>VLOOKUP(ROUNDDOWN(Table1[[#This Row],[MIN]], -3), example_sol_calc!$A$2:$B$5, 2)</f>
        <v>Low Mins</v>
      </c>
      <c r="AJ214">
        <f>ROUNDDOWN(Table1[[#This Row],[MIN]], -3)</f>
        <v>0</v>
      </c>
    </row>
    <row r="215" spans="1:36" x14ac:dyDescent="0.2">
      <c r="A215" t="s">
        <v>385</v>
      </c>
      <c r="B215">
        <v>51</v>
      </c>
      <c r="C215">
        <v>383</v>
      </c>
      <c r="D215">
        <v>137</v>
      </c>
      <c r="E215">
        <v>55</v>
      </c>
      <c r="F215">
        <v>95</v>
      </c>
      <c r="G215">
        <v>57.9</v>
      </c>
      <c r="H215">
        <v>0</v>
      </c>
      <c r="I215">
        <v>0</v>
      </c>
      <c r="J215">
        <v>0</v>
      </c>
      <c r="K215">
        <v>27</v>
      </c>
      <c r="L215">
        <v>36</v>
      </c>
      <c r="M215">
        <v>75</v>
      </c>
      <c r="N215">
        <v>37</v>
      </c>
      <c r="O215">
        <v>80</v>
      </c>
      <c r="P215">
        <v>117</v>
      </c>
      <c r="Q215">
        <v>14</v>
      </c>
      <c r="R215">
        <v>8</v>
      </c>
      <c r="S215">
        <v>8</v>
      </c>
      <c r="T215">
        <v>26</v>
      </c>
      <c r="U215">
        <v>60</v>
      </c>
      <c r="V215">
        <v>209</v>
      </c>
      <c r="W215">
        <v>0.54</v>
      </c>
      <c r="X215">
        <v>0.31</v>
      </c>
      <c r="Y215">
        <v>28</v>
      </c>
      <c r="Z215" t="s">
        <v>35</v>
      </c>
      <c r="AA215" s="1">
        <v>31896</v>
      </c>
      <c r="AB215" t="s">
        <v>359</v>
      </c>
      <c r="AC215">
        <v>4</v>
      </c>
      <c r="AD215">
        <v>202.5</v>
      </c>
      <c r="AE215" t="s">
        <v>20</v>
      </c>
      <c r="AF215" t="s">
        <v>120</v>
      </c>
      <c r="AG215">
        <v>108</v>
      </c>
      <c r="AH215">
        <v>26.337448559999999</v>
      </c>
      <c r="AI215" t="str">
        <f>VLOOKUP(ROUNDDOWN(Table1[[#This Row],[MIN]], -3), example_sol_calc!$A$2:$B$5, 2)</f>
        <v>Low Mins</v>
      </c>
      <c r="AJ215">
        <f>ROUNDDOWN(Table1[[#This Row],[MIN]], -3)</f>
        <v>0</v>
      </c>
    </row>
    <row r="216" spans="1:36" x14ac:dyDescent="0.2">
      <c r="A216" t="s">
        <v>386</v>
      </c>
      <c r="B216">
        <v>78</v>
      </c>
      <c r="C216">
        <v>2455</v>
      </c>
      <c r="D216">
        <v>1168</v>
      </c>
      <c r="E216">
        <v>416</v>
      </c>
      <c r="F216">
        <v>967</v>
      </c>
      <c r="G216">
        <v>43</v>
      </c>
      <c r="H216">
        <v>97</v>
      </c>
      <c r="I216">
        <v>292</v>
      </c>
      <c r="J216">
        <v>33.200000000000003</v>
      </c>
      <c r="K216">
        <v>239</v>
      </c>
      <c r="L216">
        <v>287</v>
      </c>
      <c r="M216">
        <v>83.3</v>
      </c>
      <c r="N216">
        <v>64</v>
      </c>
      <c r="O216">
        <v>264</v>
      </c>
      <c r="P216">
        <v>328</v>
      </c>
      <c r="Q216">
        <v>134</v>
      </c>
      <c r="R216">
        <v>53</v>
      </c>
      <c r="S216">
        <v>34</v>
      </c>
      <c r="T216">
        <v>108</v>
      </c>
      <c r="U216">
        <v>147</v>
      </c>
      <c r="V216">
        <v>1010</v>
      </c>
      <c r="W216">
        <v>1.24</v>
      </c>
      <c r="X216">
        <v>0.49</v>
      </c>
      <c r="Y216">
        <v>29</v>
      </c>
      <c r="Z216" t="s">
        <v>35</v>
      </c>
      <c r="AA216" s="1">
        <v>31652</v>
      </c>
      <c r="AB216" t="s">
        <v>321</v>
      </c>
      <c r="AC216">
        <v>6</v>
      </c>
      <c r="AD216">
        <v>202.5</v>
      </c>
      <c r="AE216" t="s">
        <v>75</v>
      </c>
      <c r="AF216" t="s">
        <v>210</v>
      </c>
      <c r="AG216">
        <v>105.75</v>
      </c>
      <c r="AH216">
        <v>25.78875171</v>
      </c>
      <c r="AI216" t="str">
        <f>VLOOKUP(ROUNDDOWN(Table1[[#This Row],[MIN]], -3), example_sol_calc!$A$2:$B$5, 2)</f>
        <v>High Mins</v>
      </c>
      <c r="AJ216">
        <f>ROUNDDOWN(Table1[[#This Row],[MIN]], -3)</f>
        <v>2000</v>
      </c>
    </row>
    <row r="217" spans="1:36" x14ac:dyDescent="0.2">
      <c r="A217" t="s">
        <v>387</v>
      </c>
      <c r="B217">
        <v>73</v>
      </c>
      <c r="C217">
        <v>2228</v>
      </c>
      <c r="D217">
        <v>1162</v>
      </c>
      <c r="E217">
        <v>408</v>
      </c>
      <c r="F217">
        <v>887</v>
      </c>
      <c r="G217">
        <v>46</v>
      </c>
      <c r="H217">
        <v>71</v>
      </c>
      <c r="I217">
        <v>207</v>
      </c>
      <c r="J217">
        <v>34.299999999999997</v>
      </c>
      <c r="K217">
        <v>275</v>
      </c>
      <c r="L217">
        <v>319</v>
      </c>
      <c r="M217">
        <v>86.2</v>
      </c>
      <c r="N217">
        <v>30</v>
      </c>
      <c r="O217">
        <v>154</v>
      </c>
      <c r="P217">
        <v>184</v>
      </c>
      <c r="Q217">
        <v>513</v>
      </c>
      <c r="R217">
        <v>125</v>
      </c>
      <c r="S217">
        <v>31</v>
      </c>
      <c r="T217">
        <v>205</v>
      </c>
      <c r="U217">
        <v>139</v>
      </c>
      <c r="V217">
        <v>1287</v>
      </c>
      <c r="W217">
        <v>2.5</v>
      </c>
      <c r="X217">
        <v>0.61</v>
      </c>
      <c r="Y217">
        <v>27</v>
      </c>
      <c r="Z217" t="s">
        <v>35</v>
      </c>
      <c r="AA217" s="1">
        <v>32304</v>
      </c>
      <c r="AB217" t="s">
        <v>74</v>
      </c>
      <c r="AC217">
        <v>5</v>
      </c>
      <c r="AD217">
        <v>185</v>
      </c>
      <c r="AE217" t="s">
        <v>37</v>
      </c>
      <c r="AF217" t="s">
        <v>48</v>
      </c>
      <c r="AG217">
        <v>83.7</v>
      </c>
      <c r="AH217">
        <v>24.455807159999999</v>
      </c>
      <c r="AI217" t="str">
        <f>VLOOKUP(ROUNDDOWN(Table1[[#This Row],[MIN]], -3), example_sol_calc!$A$2:$B$5, 2)</f>
        <v>High Mins</v>
      </c>
      <c r="AJ217">
        <f>ROUNDDOWN(Table1[[#This Row],[MIN]], -3)</f>
        <v>2000</v>
      </c>
    </row>
    <row r="218" spans="1:36" x14ac:dyDescent="0.2">
      <c r="A218" t="s">
        <v>388</v>
      </c>
      <c r="B218">
        <v>37</v>
      </c>
      <c r="C218">
        <v>259</v>
      </c>
      <c r="D218">
        <v>98</v>
      </c>
      <c r="E218">
        <v>32</v>
      </c>
      <c r="F218">
        <v>64</v>
      </c>
      <c r="G218">
        <v>50</v>
      </c>
      <c r="H218">
        <v>0</v>
      </c>
      <c r="I218">
        <v>0</v>
      </c>
      <c r="J218">
        <v>0</v>
      </c>
      <c r="K218">
        <v>34</v>
      </c>
      <c r="L218">
        <v>50</v>
      </c>
      <c r="M218">
        <v>68</v>
      </c>
      <c r="N218">
        <v>23</v>
      </c>
      <c r="O218">
        <v>41</v>
      </c>
      <c r="P218">
        <v>64</v>
      </c>
      <c r="Q218">
        <v>11</v>
      </c>
      <c r="R218">
        <v>4</v>
      </c>
      <c r="S218">
        <v>18</v>
      </c>
      <c r="T218">
        <v>12</v>
      </c>
      <c r="U218">
        <v>26</v>
      </c>
      <c r="V218">
        <v>135</v>
      </c>
      <c r="W218">
        <v>0.92</v>
      </c>
      <c r="X218">
        <v>0.33</v>
      </c>
      <c r="AI218" t="str">
        <f>VLOOKUP(ROUNDDOWN(Table1[[#This Row],[MIN]], -3), example_sol_calc!$A$2:$B$5, 2)</f>
        <v>Low Mins</v>
      </c>
      <c r="AJ218">
        <f>ROUNDDOWN(Table1[[#This Row],[MIN]], -3)</f>
        <v>0</v>
      </c>
    </row>
    <row r="219" spans="1:36" x14ac:dyDescent="0.2">
      <c r="A219" t="s">
        <v>389</v>
      </c>
      <c r="B219">
        <v>29</v>
      </c>
      <c r="C219">
        <v>430</v>
      </c>
      <c r="D219">
        <v>127</v>
      </c>
      <c r="E219">
        <v>45</v>
      </c>
      <c r="F219">
        <v>114</v>
      </c>
      <c r="G219">
        <v>39.5</v>
      </c>
      <c r="H219">
        <v>11</v>
      </c>
      <c r="I219">
        <v>36</v>
      </c>
      <c r="J219">
        <v>30.6</v>
      </c>
      <c r="K219">
        <v>26</v>
      </c>
      <c r="L219">
        <v>41</v>
      </c>
      <c r="M219">
        <v>63.4</v>
      </c>
      <c r="N219">
        <v>14</v>
      </c>
      <c r="O219">
        <v>39</v>
      </c>
      <c r="P219">
        <v>53</v>
      </c>
      <c r="Q219">
        <v>22</v>
      </c>
      <c r="R219">
        <v>12</v>
      </c>
      <c r="S219">
        <v>1</v>
      </c>
      <c r="T219">
        <v>19</v>
      </c>
      <c r="U219">
        <v>36</v>
      </c>
      <c r="V219">
        <v>112</v>
      </c>
      <c r="W219">
        <v>1.1599999999999999</v>
      </c>
      <c r="X219">
        <v>0.63</v>
      </c>
      <c r="Y219">
        <v>26</v>
      </c>
      <c r="Z219" t="s">
        <v>390</v>
      </c>
      <c r="AA219" s="1">
        <v>32651</v>
      </c>
      <c r="AB219" t="s">
        <v>292</v>
      </c>
      <c r="AC219">
        <v>2</v>
      </c>
      <c r="AD219">
        <v>197.5</v>
      </c>
      <c r="AE219" t="s">
        <v>75</v>
      </c>
      <c r="AF219" t="s">
        <v>54</v>
      </c>
      <c r="AG219">
        <v>101.25</v>
      </c>
      <c r="AH219">
        <v>25.957378630000001</v>
      </c>
      <c r="AI219" t="str">
        <f>VLOOKUP(ROUNDDOWN(Table1[[#This Row],[MIN]], -3), example_sol_calc!$A$2:$B$5, 2)</f>
        <v>Low Mins</v>
      </c>
      <c r="AJ219">
        <f>ROUNDDOWN(Table1[[#This Row],[MIN]], -3)</f>
        <v>0</v>
      </c>
    </row>
    <row r="220" spans="1:36" x14ac:dyDescent="0.2">
      <c r="A220" t="s">
        <v>391</v>
      </c>
      <c r="B220">
        <v>65</v>
      </c>
      <c r="C220">
        <v>1377</v>
      </c>
      <c r="D220">
        <v>411</v>
      </c>
      <c r="E220">
        <v>124</v>
      </c>
      <c r="F220">
        <v>352</v>
      </c>
      <c r="G220">
        <v>35.200000000000003</v>
      </c>
      <c r="H220">
        <v>49</v>
      </c>
      <c r="I220">
        <v>156</v>
      </c>
      <c r="J220">
        <v>31.4</v>
      </c>
      <c r="K220">
        <v>114</v>
      </c>
      <c r="L220">
        <v>193</v>
      </c>
      <c r="M220">
        <v>59.1</v>
      </c>
      <c r="N220">
        <v>49</v>
      </c>
      <c r="O220">
        <v>149</v>
      </c>
      <c r="P220">
        <v>198</v>
      </c>
      <c r="Q220">
        <v>79</v>
      </c>
      <c r="R220">
        <v>40</v>
      </c>
      <c r="S220">
        <v>68</v>
      </c>
      <c r="T220">
        <v>85</v>
      </c>
      <c r="U220">
        <v>144</v>
      </c>
      <c r="V220">
        <v>404</v>
      </c>
      <c r="W220">
        <v>0.93</v>
      </c>
      <c r="X220">
        <v>0.47</v>
      </c>
      <c r="Y220">
        <v>21</v>
      </c>
      <c r="Z220" t="s">
        <v>35</v>
      </c>
      <c r="AA220" s="1">
        <v>34405</v>
      </c>
      <c r="AB220" t="s">
        <v>116</v>
      </c>
      <c r="AC220" t="s">
        <v>44</v>
      </c>
      <c r="AD220">
        <v>200</v>
      </c>
      <c r="AE220" t="s">
        <v>75</v>
      </c>
      <c r="AF220" t="s">
        <v>151</v>
      </c>
      <c r="AG220">
        <v>94.5</v>
      </c>
      <c r="AH220">
        <v>23.625</v>
      </c>
      <c r="AI220" t="str">
        <f>VLOOKUP(ROUNDDOWN(Table1[[#This Row],[MIN]], -3), example_sol_calc!$A$2:$B$5, 2)</f>
        <v>Mod Mins</v>
      </c>
      <c r="AJ220">
        <f>ROUNDDOWN(Table1[[#This Row],[MIN]], -3)</f>
        <v>1000</v>
      </c>
    </row>
    <row r="221" spans="1:36" x14ac:dyDescent="0.2">
      <c r="A221" t="s">
        <v>392</v>
      </c>
      <c r="B221">
        <v>6</v>
      </c>
      <c r="C221">
        <v>36</v>
      </c>
      <c r="D221">
        <v>9</v>
      </c>
      <c r="E221">
        <v>3</v>
      </c>
      <c r="F221">
        <v>11</v>
      </c>
      <c r="G221">
        <v>27.3</v>
      </c>
      <c r="H221">
        <v>1</v>
      </c>
      <c r="I221">
        <v>2</v>
      </c>
      <c r="J221">
        <v>50</v>
      </c>
      <c r="K221">
        <v>2</v>
      </c>
      <c r="L221">
        <v>2</v>
      </c>
      <c r="M221">
        <v>100</v>
      </c>
      <c r="N221">
        <v>0</v>
      </c>
      <c r="O221">
        <v>3</v>
      </c>
      <c r="P221">
        <v>3</v>
      </c>
      <c r="Q221">
        <v>2</v>
      </c>
      <c r="R221">
        <v>3</v>
      </c>
      <c r="S221">
        <v>1</v>
      </c>
      <c r="T221">
        <v>5</v>
      </c>
      <c r="U221">
        <v>5</v>
      </c>
      <c r="V221">
        <v>5</v>
      </c>
      <c r="W221">
        <v>0.4</v>
      </c>
      <c r="X221">
        <v>0.6</v>
      </c>
      <c r="Y221">
        <v>28</v>
      </c>
      <c r="Z221" t="s">
        <v>35</v>
      </c>
      <c r="AA221" s="1">
        <v>31929</v>
      </c>
      <c r="AB221" t="s">
        <v>265</v>
      </c>
      <c r="AC221" t="s">
        <v>44</v>
      </c>
      <c r="AD221">
        <v>187.5</v>
      </c>
      <c r="AE221" t="s">
        <v>37</v>
      </c>
      <c r="AF221" t="s">
        <v>38</v>
      </c>
      <c r="AG221">
        <v>90</v>
      </c>
      <c r="AH221">
        <v>25.6</v>
      </c>
      <c r="AI221" t="str">
        <f>VLOOKUP(ROUNDDOWN(Table1[[#This Row],[MIN]], -3), example_sol_calc!$A$2:$B$5, 2)</f>
        <v>Low Mins</v>
      </c>
      <c r="AJ221">
        <f>ROUNDDOWN(Table1[[#This Row],[MIN]], -3)</f>
        <v>0</v>
      </c>
    </row>
    <row r="222" spans="1:36" x14ac:dyDescent="0.2">
      <c r="A222" t="s">
        <v>393</v>
      </c>
      <c r="B222">
        <v>38</v>
      </c>
      <c r="C222">
        <v>266</v>
      </c>
      <c r="D222">
        <v>90</v>
      </c>
      <c r="E222">
        <v>32</v>
      </c>
      <c r="F222">
        <v>58</v>
      </c>
      <c r="G222">
        <v>55.2</v>
      </c>
      <c r="H222">
        <v>2</v>
      </c>
      <c r="I222">
        <v>5</v>
      </c>
      <c r="J222">
        <v>40</v>
      </c>
      <c r="K222">
        <v>24</v>
      </c>
      <c r="L222">
        <v>29</v>
      </c>
      <c r="M222">
        <v>82.8</v>
      </c>
      <c r="N222">
        <v>26</v>
      </c>
      <c r="O222">
        <v>45</v>
      </c>
      <c r="P222">
        <v>71</v>
      </c>
      <c r="Q222">
        <v>13</v>
      </c>
      <c r="R222">
        <v>11</v>
      </c>
      <c r="S222">
        <v>12</v>
      </c>
      <c r="T222">
        <v>5</v>
      </c>
      <c r="U222">
        <v>29</v>
      </c>
      <c r="V222">
        <v>161</v>
      </c>
      <c r="W222">
        <v>2.6</v>
      </c>
      <c r="X222">
        <v>2.2000000000000002</v>
      </c>
      <c r="Y222">
        <v>28</v>
      </c>
      <c r="Z222" t="s">
        <v>35</v>
      </c>
      <c r="AA222" s="1">
        <v>32074</v>
      </c>
      <c r="AB222" t="s">
        <v>209</v>
      </c>
      <c r="AC222">
        <v>4</v>
      </c>
      <c r="AD222">
        <v>202.5</v>
      </c>
      <c r="AE222" t="s">
        <v>75</v>
      </c>
      <c r="AF222" t="s">
        <v>60</v>
      </c>
      <c r="AG222">
        <v>90</v>
      </c>
      <c r="AH222">
        <v>21.9478738</v>
      </c>
      <c r="AI222" t="str">
        <f>VLOOKUP(ROUNDDOWN(Table1[[#This Row],[MIN]], -3), example_sol_calc!$A$2:$B$5, 2)</f>
        <v>Low Mins</v>
      </c>
      <c r="AJ222">
        <f>ROUNDDOWN(Table1[[#This Row],[MIN]], -3)</f>
        <v>0</v>
      </c>
    </row>
    <row r="223" spans="1:36" x14ac:dyDescent="0.2">
      <c r="A223" t="s">
        <v>394</v>
      </c>
      <c r="B223">
        <v>47</v>
      </c>
      <c r="C223">
        <v>633</v>
      </c>
      <c r="D223">
        <v>295</v>
      </c>
      <c r="E223">
        <v>104</v>
      </c>
      <c r="F223">
        <v>250</v>
      </c>
      <c r="G223">
        <v>41.6</v>
      </c>
      <c r="H223">
        <v>38</v>
      </c>
      <c r="I223">
        <v>111</v>
      </c>
      <c r="J223">
        <v>34.200000000000003</v>
      </c>
      <c r="K223">
        <v>49</v>
      </c>
      <c r="L223">
        <v>55</v>
      </c>
      <c r="M223">
        <v>89.1</v>
      </c>
      <c r="N223">
        <v>8</v>
      </c>
      <c r="O223">
        <v>99</v>
      </c>
      <c r="P223">
        <v>107</v>
      </c>
      <c r="Q223">
        <v>44</v>
      </c>
      <c r="R223">
        <v>21</v>
      </c>
      <c r="S223">
        <v>6</v>
      </c>
      <c r="T223">
        <v>27</v>
      </c>
      <c r="U223">
        <v>52</v>
      </c>
      <c r="V223">
        <v>294</v>
      </c>
      <c r="W223">
        <v>1.63</v>
      </c>
      <c r="X223">
        <v>0.78</v>
      </c>
      <c r="Y223">
        <v>23</v>
      </c>
      <c r="Z223" t="s">
        <v>35</v>
      </c>
      <c r="AA223" s="1">
        <v>33754</v>
      </c>
      <c r="AB223" t="s">
        <v>36</v>
      </c>
      <c r="AC223">
        <v>2</v>
      </c>
      <c r="AD223">
        <v>192.5</v>
      </c>
      <c r="AE223" t="s">
        <v>56</v>
      </c>
      <c r="AF223" t="s">
        <v>97</v>
      </c>
      <c r="AG223">
        <v>83.25</v>
      </c>
      <c r="AH223">
        <v>22.46584584</v>
      </c>
      <c r="AI223" t="str">
        <f>VLOOKUP(ROUNDDOWN(Table1[[#This Row],[MIN]], -3), example_sol_calc!$A$2:$B$5, 2)</f>
        <v>Low Mins</v>
      </c>
      <c r="AJ223">
        <f>ROUNDDOWN(Table1[[#This Row],[MIN]], -3)</f>
        <v>0</v>
      </c>
    </row>
    <row r="224" spans="1:36" x14ac:dyDescent="0.2">
      <c r="A224" t="s">
        <v>395</v>
      </c>
      <c r="B224">
        <v>74</v>
      </c>
      <c r="C224">
        <v>1907</v>
      </c>
      <c r="D224">
        <v>832</v>
      </c>
      <c r="E224">
        <v>277</v>
      </c>
      <c r="F224">
        <v>654</v>
      </c>
      <c r="G224">
        <v>42.4</v>
      </c>
      <c r="H224">
        <v>65</v>
      </c>
      <c r="I224">
        <v>176</v>
      </c>
      <c r="J224">
        <v>36.9</v>
      </c>
      <c r="K224">
        <v>213</v>
      </c>
      <c r="L224">
        <v>268</v>
      </c>
      <c r="M224">
        <v>79.5</v>
      </c>
      <c r="N224">
        <v>26</v>
      </c>
      <c r="O224">
        <v>170</v>
      </c>
      <c r="P224">
        <v>196</v>
      </c>
      <c r="Q224">
        <v>339</v>
      </c>
      <c r="R224">
        <v>82</v>
      </c>
      <c r="S224">
        <v>32</v>
      </c>
      <c r="T224">
        <v>166</v>
      </c>
      <c r="U224">
        <v>189</v>
      </c>
      <c r="V224">
        <v>883</v>
      </c>
      <c r="W224">
        <v>2.04</v>
      </c>
      <c r="X224">
        <v>0.49</v>
      </c>
      <c r="Y224">
        <v>27</v>
      </c>
      <c r="Z224" t="s">
        <v>35</v>
      </c>
      <c r="AA224" s="1">
        <v>32378</v>
      </c>
      <c r="AB224" t="s">
        <v>396</v>
      </c>
      <c r="AC224">
        <v>4</v>
      </c>
      <c r="AD224">
        <v>187.5</v>
      </c>
      <c r="AE224" t="s">
        <v>37</v>
      </c>
      <c r="AF224" t="s">
        <v>173</v>
      </c>
      <c r="AG224">
        <v>90</v>
      </c>
      <c r="AH224">
        <v>25.6</v>
      </c>
      <c r="AI224" t="str">
        <f>VLOOKUP(ROUNDDOWN(Table1[[#This Row],[MIN]], -3), example_sol_calc!$A$2:$B$5, 2)</f>
        <v>Mod Mins</v>
      </c>
      <c r="AJ224">
        <f>ROUNDDOWN(Table1[[#This Row],[MIN]], -3)</f>
        <v>1000</v>
      </c>
    </row>
    <row r="225" spans="1:36" x14ac:dyDescent="0.2">
      <c r="A225" t="s">
        <v>397</v>
      </c>
      <c r="B225">
        <v>44</v>
      </c>
      <c r="C225">
        <v>383</v>
      </c>
      <c r="D225">
        <v>138</v>
      </c>
      <c r="E225">
        <v>50</v>
      </c>
      <c r="F225">
        <v>94</v>
      </c>
      <c r="G225">
        <v>53.2</v>
      </c>
      <c r="H225">
        <v>0</v>
      </c>
      <c r="I225">
        <v>0</v>
      </c>
      <c r="J225">
        <v>0</v>
      </c>
      <c r="K225">
        <v>38</v>
      </c>
      <c r="L225">
        <v>44</v>
      </c>
      <c r="M225">
        <v>86.4</v>
      </c>
      <c r="N225">
        <v>52</v>
      </c>
      <c r="O225">
        <v>53</v>
      </c>
      <c r="P225">
        <v>105</v>
      </c>
      <c r="Q225">
        <v>13</v>
      </c>
      <c r="R225">
        <v>8</v>
      </c>
      <c r="S225">
        <v>15</v>
      </c>
      <c r="T225">
        <v>22</v>
      </c>
      <c r="U225">
        <v>58</v>
      </c>
      <c r="V225">
        <v>207</v>
      </c>
      <c r="W225">
        <v>0.59</v>
      </c>
      <c r="X225">
        <v>0.36</v>
      </c>
      <c r="Y225">
        <v>29</v>
      </c>
      <c r="Z225" t="s">
        <v>398</v>
      </c>
      <c r="AA225" s="1">
        <v>31684</v>
      </c>
      <c r="AB225" t="s">
        <v>399</v>
      </c>
      <c r="AC225">
        <v>1</v>
      </c>
      <c r="AD225">
        <v>210</v>
      </c>
      <c r="AE225" t="s">
        <v>52</v>
      </c>
      <c r="AF225" t="s">
        <v>57</v>
      </c>
      <c r="AG225">
        <v>113.85</v>
      </c>
      <c r="AH225">
        <v>25.816326530000001</v>
      </c>
      <c r="AI225" t="str">
        <f>VLOOKUP(ROUNDDOWN(Table1[[#This Row],[MIN]], -3), example_sol_calc!$A$2:$B$5, 2)</f>
        <v>Low Mins</v>
      </c>
      <c r="AJ225">
        <f>ROUNDDOWN(Table1[[#This Row],[MIN]], -3)</f>
        <v>0</v>
      </c>
    </row>
    <row r="226" spans="1:36" x14ac:dyDescent="0.2">
      <c r="A226" t="s">
        <v>400</v>
      </c>
      <c r="B226">
        <v>2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2</v>
      </c>
      <c r="P226">
        <v>3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</v>
      </c>
      <c r="W226">
        <v>0</v>
      </c>
      <c r="X226">
        <v>0</v>
      </c>
      <c r="Y226">
        <v>24</v>
      </c>
      <c r="Z226" t="s">
        <v>35</v>
      </c>
      <c r="AA226" s="1">
        <v>33451</v>
      </c>
      <c r="AB226" t="s">
        <v>301</v>
      </c>
      <c r="AC226" t="s">
        <v>44</v>
      </c>
      <c r="AD226">
        <v>200</v>
      </c>
      <c r="AE226" t="s">
        <v>20</v>
      </c>
      <c r="AF226" t="s">
        <v>60</v>
      </c>
      <c r="AG226">
        <v>110.25</v>
      </c>
      <c r="AH226">
        <v>27.5625</v>
      </c>
      <c r="AI226" t="str">
        <f>VLOOKUP(ROUNDDOWN(Table1[[#This Row],[MIN]], -3), example_sol_calc!$A$2:$B$5, 2)</f>
        <v>Low Mins</v>
      </c>
      <c r="AJ226">
        <f>ROUNDDOWN(Table1[[#This Row],[MIN]], -3)</f>
        <v>0</v>
      </c>
    </row>
    <row r="227" spans="1:36" x14ac:dyDescent="0.2">
      <c r="A227" t="s">
        <v>401</v>
      </c>
      <c r="B227">
        <v>77</v>
      </c>
      <c r="C227">
        <v>1717</v>
      </c>
      <c r="D227">
        <v>598</v>
      </c>
      <c r="E227">
        <v>220</v>
      </c>
      <c r="F227">
        <v>516</v>
      </c>
      <c r="G227">
        <v>42.6</v>
      </c>
      <c r="H227">
        <v>37</v>
      </c>
      <c r="I227">
        <v>120</v>
      </c>
      <c r="J227">
        <v>30.8</v>
      </c>
      <c r="K227">
        <v>121</v>
      </c>
      <c r="L227">
        <v>137</v>
      </c>
      <c r="M227">
        <v>88.3</v>
      </c>
      <c r="N227">
        <v>22</v>
      </c>
      <c r="O227">
        <v>189</v>
      </c>
      <c r="P227">
        <v>211</v>
      </c>
      <c r="Q227">
        <v>233</v>
      </c>
      <c r="R227">
        <v>59</v>
      </c>
      <c r="S227">
        <v>12</v>
      </c>
      <c r="T227">
        <v>133</v>
      </c>
      <c r="U227">
        <v>163</v>
      </c>
      <c r="V227">
        <v>668</v>
      </c>
      <c r="W227">
        <v>1.75</v>
      </c>
      <c r="X227">
        <v>0.44</v>
      </c>
      <c r="Y227">
        <v>27</v>
      </c>
      <c r="Z227" t="s">
        <v>35</v>
      </c>
      <c r="AA227" s="1">
        <v>32375</v>
      </c>
      <c r="AB227" t="s">
        <v>43</v>
      </c>
      <c r="AC227">
        <v>6</v>
      </c>
      <c r="AD227">
        <v>187.5</v>
      </c>
      <c r="AE227" t="s">
        <v>37</v>
      </c>
      <c r="AF227" t="s">
        <v>287</v>
      </c>
      <c r="AG227">
        <v>90</v>
      </c>
      <c r="AH227">
        <v>25.6</v>
      </c>
      <c r="AI227" t="str">
        <f>VLOOKUP(ROUNDDOWN(Table1[[#This Row],[MIN]], -3), example_sol_calc!$A$2:$B$5, 2)</f>
        <v>Mod Mins</v>
      </c>
      <c r="AJ227">
        <f>ROUNDDOWN(Table1[[#This Row],[MIN]], -3)</f>
        <v>1000</v>
      </c>
    </row>
    <row r="228" spans="1:36" x14ac:dyDescent="0.2">
      <c r="A228" t="s">
        <v>402</v>
      </c>
      <c r="B228">
        <v>50</v>
      </c>
      <c r="C228">
        <v>509</v>
      </c>
      <c r="D228">
        <v>178</v>
      </c>
      <c r="E228">
        <v>63</v>
      </c>
      <c r="F228">
        <v>166</v>
      </c>
      <c r="G228">
        <v>38</v>
      </c>
      <c r="H228">
        <v>9</v>
      </c>
      <c r="I228">
        <v>48</v>
      </c>
      <c r="J228">
        <v>18.8</v>
      </c>
      <c r="K228">
        <v>43</v>
      </c>
      <c r="L228">
        <v>45</v>
      </c>
      <c r="M228">
        <v>95.6</v>
      </c>
      <c r="N228">
        <v>8</v>
      </c>
      <c r="O228">
        <v>32</v>
      </c>
      <c r="P228">
        <v>40</v>
      </c>
      <c r="Q228">
        <v>58</v>
      </c>
      <c r="R228">
        <v>15</v>
      </c>
      <c r="S228">
        <v>2</v>
      </c>
      <c r="T228">
        <v>33</v>
      </c>
      <c r="U228">
        <v>43</v>
      </c>
      <c r="V228">
        <v>155</v>
      </c>
      <c r="W228">
        <v>1.76</v>
      </c>
      <c r="X228">
        <v>0.46</v>
      </c>
      <c r="Y228">
        <v>26</v>
      </c>
      <c r="Z228" t="s">
        <v>35</v>
      </c>
      <c r="AA228" s="1">
        <v>32564</v>
      </c>
      <c r="AB228" t="s">
        <v>150</v>
      </c>
      <c r="AC228">
        <v>3</v>
      </c>
      <c r="AD228">
        <v>185</v>
      </c>
      <c r="AE228" t="s">
        <v>37</v>
      </c>
      <c r="AF228" t="s">
        <v>72</v>
      </c>
      <c r="AG228">
        <v>87.75</v>
      </c>
      <c r="AH228">
        <v>25.639152670000001</v>
      </c>
      <c r="AI228" t="str">
        <f>VLOOKUP(ROUNDDOWN(Table1[[#This Row],[MIN]], -3), example_sol_calc!$A$2:$B$5, 2)</f>
        <v>Low Mins</v>
      </c>
      <c r="AJ228">
        <f>ROUNDDOWN(Table1[[#This Row],[MIN]], -3)</f>
        <v>0</v>
      </c>
    </row>
    <row r="229" spans="1:36" x14ac:dyDescent="0.2">
      <c r="A229" t="s">
        <v>403</v>
      </c>
      <c r="B229">
        <v>65</v>
      </c>
      <c r="C229">
        <v>2513</v>
      </c>
      <c r="D229">
        <v>1301</v>
      </c>
      <c r="E229">
        <v>421</v>
      </c>
      <c r="F229">
        <v>912</v>
      </c>
      <c r="G229">
        <v>46.2</v>
      </c>
      <c r="H229">
        <v>73</v>
      </c>
      <c r="I229">
        <v>193</v>
      </c>
      <c r="J229">
        <v>37.799999999999997</v>
      </c>
      <c r="K229">
        <v>386</v>
      </c>
      <c r="L229">
        <v>463</v>
      </c>
      <c r="M229">
        <v>83.4</v>
      </c>
      <c r="N229">
        <v>114</v>
      </c>
      <c r="O229">
        <v>265</v>
      </c>
      <c r="P229">
        <v>379</v>
      </c>
      <c r="Q229">
        <v>212</v>
      </c>
      <c r="R229">
        <v>114</v>
      </c>
      <c r="S229">
        <v>36</v>
      </c>
      <c r="T229">
        <v>93</v>
      </c>
      <c r="U229">
        <v>108</v>
      </c>
      <c r="V229">
        <v>1381</v>
      </c>
      <c r="W229">
        <v>2.2799999999999998</v>
      </c>
      <c r="X229">
        <v>1.23</v>
      </c>
      <c r="Y229">
        <v>26</v>
      </c>
      <c r="Z229" t="s">
        <v>35</v>
      </c>
      <c r="AA229" s="1">
        <v>32765</v>
      </c>
      <c r="AB229" t="s">
        <v>265</v>
      </c>
      <c r="AC229">
        <v>3</v>
      </c>
      <c r="AD229">
        <v>197.5</v>
      </c>
      <c r="AE229" t="s">
        <v>56</v>
      </c>
      <c r="AF229" t="s">
        <v>41</v>
      </c>
      <c r="AG229">
        <v>99</v>
      </c>
      <c r="AH229">
        <v>25.38054799</v>
      </c>
      <c r="AI229" t="str">
        <f>VLOOKUP(ROUNDDOWN(Table1[[#This Row],[MIN]], -3), example_sol_calc!$A$2:$B$5, 2)</f>
        <v>High Mins</v>
      </c>
      <c r="AJ229">
        <f>ROUNDDOWN(Table1[[#This Row],[MIN]], -3)</f>
        <v>2000</v>
      </c>
    </row>
    <row r="230" spans="1:36" x14ac:dyDescent="0.2">
      <c r="A230" t="s">
        <v>404</v>
      </c>
      <c r="B230">
        <v>73</v>
      </c>
      <c r="C230">
        <v>1411</v>
      </c>
      <c r="D230">
        <v>552</v>
      </c>
      <c r="E230">
        <v>218</v>
      </c>
      <c r="F230">
        <v>459</v>
      </c>
      <c r="G230">
        <v>47.5</v>
      </c>
      <c r="H230">
        <v>0</v>
      </c>
      <c r="I230">
        <v>2</v>
      </c>
      <c r="J230">
        <v>0</v>
      </c>
      <c r="K230">
        <v>116</v>
      </c>
      <c r="L230">
        <v>201</v>
      </c>
      <c r="M230">
        <v>57.7</v>
      </c>
      <c r="N230">
        <v>150</v>
      </c>
      <c r="O230">
        <v>302</v>
      </c>
      <c r="P230">
        <v>452</v>
      </c>
      <c r="Q230">
        <v>57</v>
      </c>
      <c r="R230">
        <v>36</v>
      </c>
      <c r="S230">
        <v>35</v>
      </c>
      <c r="T230">
        <v>96</v>
      </c>
      <c r="U230">
        <v>136</v>
      </c>
      <c r="V230">
        <v>710</v>
      </c>
      <c r="W230">
        <v>0.59</v>
      </c>
      <c r="X230">
        <v>0.38</v>
      </c>
      <c r="Y230">
        <v>27</v>
      </c>
      <c r="Z230" t="s">
        <v>35</v>
      </c>
      <c r="AA230" s="1">
        <v>32390</v>
      </c>
      <c r="AB230" t="s">
        <v>405</v>
      </c>
      <c r="AC230">
        <v>6</v>
      </c>
      <c r="AD230">
        <v>202.5</v>
      </c>
      <c r="AE230" t="s">
        <v>52</v>
      </c>
      <c r="AF230" t="s">
        <v>218</v>
      </c>
      <c r="AG230">
        <v>108.9</v>
      </c>
      <c r="AH230">
        <v>26.556927300000002</v>
      </c>
      <c r="AI230" t="str">
        <f>VLOOKUP(ROUNDDOWN(Table1[[#This Row],[MIN]], -3), example_sol_calc!$A$2:$B$5, 2)</f>
        <v>Mod Mins</v>
      </c>
      <c r="AJ230">
        <f>ROUNDDOWN(Table1[[#This Row],[MIN]], -3)</f>
        <v>1000</v>
      </c>
    </row>
    <row r="231" spans="1:36" x14ac:dyDescent="0.2">
      <c r="A231" t="s">
        <v>406</v>
      </c>
      <c r="B231">
        <v>78</v>
      </c>
      <c r="C231">
        <v>2409</v>
      </c>
      <c r="D231">
        <v>1277</v>
      </c>
      <c r="E231">
        <v>447</v>
      </c>
      <c r="F231">
        <v>938</v>
      </c>
      <c r="G231">
        <v>47.7</v>
      </c>
      <c r="H231">
        <v>200</v>
      </c>
      <c r="I231">
        <v>458</v>
      </c>
      <c r="J231">
        <v>43.7</v>
      </c>
      <c r="K231">
        <v>183</v>
      </c>
      <c r="L231">
        <v>203</v>
      </c>
      <c r="M231">
        <v>90.1</v>
      </c>
      <c r="N231">
        <v>22</v>
      </c>
      <c r="O231">
        <v>145</v>
      </c>
      <c r="P231">
        <v>167</v>
      </c>
      <c r="Q231">
        <v>137</v>
      </c>
      <c r="R231">
        <v>39</v>
      </c>
      <c r="S231">
        <v>8</v>
      </c>
      <c r="T231">
        <v>95</v>
      </c>
      <c r="U231">
        <v>134</v>
      </c>
      <c r="V231">
        <v>1022</v>
      </c>
      <c r="W231">
        <v>1.44</v>
      </c>
      <c r="X231">
        <v>0.41</v>
      </c>
      <c r="Y231">
        <v>31</v>
      </c>
      <c r="Z231" t="s">
        <v>35</v>
      </c>
      <c r="AA231" s="1">
        <v>30857</v>
      </c>
      <c r="AB231" t="s">
        <v>87</v>
      </c>
      <c r="AC231">
        <v>8</v>
      </c>
      <c r="AD231">
        <v>190</v>
      </c>
      <c r="AE231" t="s">
        <v>56</v>
      </c>
      <c r="AF231" t="s">
        <v>141</v>
      </c>
      <c r="AG231">
        <v>85.5</v>
      </c>
      <c r="AH231">
        <v>23.684210530000001</v>
      </c>
      <c r="AI231" t="str">
        <f>VLOOKUP(ROUNDDOWN(Table1[[#This Row],[MIN]], -3), example_sol_calc!$A$2:$B$5, 2)</f>
        <v>High Mins</v>
      </c>
      <c r="AJ231">
        <f>ROUNDDOWN(Table1[[#This Row],[MIN]], -3)</f>
        <v>2000</v>
      </c>
    </row>
    <row r="232" spans="1:36" x14ac:dyDescent="0.2">
      <c r="A232" t="s">
        <v>407</v>
      </c>
      <c r="B232">
        <v>67</v>
      </c>
      <c r="C232">
        <v>2049</v>
      </c>
      <c r="D232">
        <v>485</v>
      </c>
      <c r="E232">
        <v>190</v>
      </c>
      <c r="F232">
        <v>427</v>
      </c>
      <c r="G232">
        <v>44.5</v>
      </c>
      <c r="H232">
        <v>0</v>
      </c>
      <c r="I232">
        <v>2</v>
      </c>
      <c r="J232">
        <v>0</v>
      </c>
      <c r="K232">
        <v>105</v>
      </c>
      <c r="L232">
        <v>174</v>
      </c>
      <c r="M232">
        <v>60.3</v>
      </c>
      <c r="N232">
        <v>219</v>
      </c>
      <c r="O232">
        <v>427</v>
      </c>
      <c r="P232">
        <v>646</v>
      </c>
      <c r="Q232">
        <v>312</v>
      </c>
      <c r="R232">
        <v>48</v>
      </c>
      <c r="S232">
        <v>74</v>
      </c>
      <c r="T232">
        <v>123</v>
      </c>
      <c r="U232">
        <v>203</v>
      </c>
      <c r="V232">
        <v>1136</v>
      </c>
      <c r="W232">
        <v>2.54</v>
      </c>
      <c r="X232">
        <v>0.39</v>
      </c>
      <c r="Y232">
        <v>30</v>
      </c>
      <c r="Z232" t="s">
        <v>35</v>
      </c>
      <c r="AA232" s="1">
        <v>31103</v>
      </c>
      <c r="AB232" t="s">
        <v>51</v>
      </c>
      <c r="AC232">
        <v>7</v>
      </c>
      <c r="AD232">
        <v>207.5</v>
      </c>
      <c r="AE232" t="s">
        <v>52</v>
      </c>
      <c r="AF232" t="s">
        <v>41</v>
      </c>
      <c r="AG232">
        <v>103.5</v>
      </c>
      <c r="AH232">
        <v>24.038321960000001</v>
      </c>
      <c r="AI232" t="str">
        <f>VLOOKUP(ROUNDDOWN(Table1[[#This Row],[MIN]], -3), example_sol_calc!$A$2:$B$5, 2)</f>
        <v>High Mins</v>
      </c>
      <c r="AJ232">
        <f>ROUNDDOWN(Table1[[#This Row],[MIN]], -3)</f>
        <v>2000</v>
      </c>
    </row>
    <row r="233" spans="1:36" x14ac:dyDescent="0.2">
      <c r="A233" t="s">
        <v>408</v>
      </c>
      <c r="B233">
        <v>60</v>
      </c>
      <c r="C233">
        <v>1462</v>
      </c>
      <c r="D233">
        <v>663</v>
      </c>
      <c r="E233">
        <v>222</v>
      </c>
      <c r="F233">
        <v>534</v>
      </c>
      <c r="G233">
        <v>41.6</v>
      </c>
      <c r="H233">
        <v>74</v>
      </c>
      <c r="I233">
        <v>212</v>
      </c>
      <c r="J233">
        <v>34.9</v>
      </c>
      <c r="K233">
        <v>145</v>
      </c>
      <c r="L233">
        <v>160</v>
      </c>
      <c r="M233">
        <v>90.6</v>
      </c>
      <c r="N233">
        <v>12</v>
      </c>
      <c r="O233">
        <v>92</v>
      </c>
      <c r="P233">
        <v>104</v>
      </c>
      <c r="Q233">
        <v>79</v>
      </c>
      <c r="R233">
        <v>59</v>
      </c>
      <c r="S233">
        <v>6</v>
      </c>
      <c r="T233">
        <v>57</v>
      </c>
      <c r="U233">
        <v>76</v>
      </c>
      <c r="V233">
        <v>527</v>
      </c>
      <c r="W233">
        <v>1.39</v>
      </c>
      <c r="X233">
        <v>1.04</v>
      </c>
      <c r="Y233">
        <v>28</v>
      </c>
      <c r="Z233" t="s">
        <v>35</v>
      </c>
      <c r="AA233" s="1">
        <v>32010</v>
      </c>
      <c r="AB233" t="s">
        <v>110</v>
      </c>
      <c r="AC233">
        <v>5</v>
      </c>
      <c r="AD233">
        <v>190</v>
      </c>
      <c r="AE233" t="s">
        <v>56</v>
      </c>
      <c r="AF233" t="s">
        <v>90</v>
      </c>
      <c r="AG233">
        <v>94.5</v>
      </c>
      <c r="AH233">
        <v>26.177285319999999</v>
      </c>
      <c r="AI233" t="str">
        <f>VLOOKUP(ROUNDDOWN(Table1[[#This Row],[MIN]], -3), example_sol_calc!$A$2:$B$5, 2)</f>
        <v>Mod Mins</v>
      </c>
      <c r="AJ233">
        <f>ROUNDDOWN(Table1[[#This Row],[MIN]], -3)</f>
        <v>1000</v>
      </c>
    </row>
    <row r="234" spans="1:36" x14ac:dyDescent="0.2">
      <c r="A234" t="s">
        <v>409</v>
      </c>
      <c r="B234">
        <v>51</v>
      </c>
      <c r="C234">
        <v>493</v>
      </c>
      <c r="D234">
        <v>136</v>
      </c>
      <c r="E234">
        <v>48</v>
      </c>
      <c r="F234">
        <v>120</v>
      </c>
      <c r="G234">
        <v>40</v>
      </c>
      <c r="H234">
        <v>31</v>
      </c>
      <c r="I234">
        <v>84</v>
      </c>
      <c r="J234">
        <v>36.9</v>
      </c>
      <c r="K234">
        <v>9</v>
      </c>
      <c r="L234">
        <v>15</v>
      </c>
      <c r="M234">
        <v>60</v>
      </c>
      <c r="N234">
        <v>7</v>
      </c>
      <c r="O234">
        <v>34</v>
      </c>
      <c r="P234">
        <v>41</v>
      </c>
      <c r="Q234">
        <v>26</v>
      </c>
      <c r="R234">
        <v>7</v>
      </c>
      <c r="S234">
        <v>2</v>
      </c>
      <c r="T234">
        <v>27</v>
      </c>
      <c r="U234">
        <v>62</v>
      </c>
      <c r="V234">
        <v>107</v>
      </c>
      <c r="W234">
        <v>0.96</v>
      </c>
      <c r="X234">
        <v>0.26</v>
      </c>
      <c r="Y234">
        <v>24</v>
      </c>
      <c r="Z234" t="s">
        <v>35</v>
      </c>
      <c r="AA234" s="1">
        <v>33488</v>
      </c>
      <c r="AB234" t="s">
        <v>410</v>
      </c>
      <c r="AC234" t="s">
        <v>44</v>
      </c>
      <c r="AD234">
        <v>195</v>
      </c>
      <c r="AE234" t="s">
        <v>56</v>
      </c>
      <c r="AF234" t="s">
        <v>63</v>
      </c>
      <c r="AG234">
        <v>98.55</v>
      </c>
      <c r="AH234">
        <v>25.917159760000001</v>
      </c>
      <c r="AI234" t="str">
        <f>VLOOKUP(ROUNDDOWN(Table1[[#This Row],[MIN]], -3), example_sol_calc!$A$2:$B$5, 2)</f>
        <v>Low Mins</v>
      </c>
      <c r="AJ234">
        <f>ROUNDDOWN(Table1[[#This Row],[MIN]], -3)</f>
        <v>0</v>
      </c>
    </row>
    <row r="235" spans="1:36" x14ac:dyDescent="0.2">
      <c r="A235" t="s">
        <v>411</v>
      </c>
      <c r="B235">
        <v>79</v>
      </c>
      <c r="C235">
        <v>1673</v>
      </c>
      <c r="D235">
        <v>396</v>
      </c>
      <c r="E235">
        <v>147</v>
      </c>
      <c r="F235">
        <v>354</v>
      </c>
      <c r="G235">
        <v>41.5</v>
      </c>
      <c r="H235">
        <v>72</v>
      </c>
      <c r="I235">
        <v>202</v>
      </c>
      <c r="J235">
        <v>35.6</v>
      </c>
      <c r="K235">
        <v>30</v>
      </c>
      <c r="L235">
        <v>40</v>
      </c>
      <c r="M235">
        <v>75</v>
      </c>
      <c r="N235">
        <v>22</v>
      </c>
      <c r="O235">
        <v>153</v>
      </c>
      <c r="P235">
        <v>175</v>
      </c>
      <c r="Q235">
        <v>182</v>
      </c>
      <c r="R235">
        <v>72</v>
      </c>
      <c r="S235">
        <v>10</v>
      </c>
      <c r="T235">
        <v>98</v>
      </c>
      <c r="U235">
        <v>124</v>
      </c>
      <c r="V235">
        <v>520</v>
      </c>
      <c r="W235">
        <v>1.86</v>
      </c>
      <c r="X235">
        <v>0.74</v>
      </c>
      <c r="Y235">
        <v>28</v>
      </c>
      <c r="Z235" t="s">
        <v>102</v>
      </c>
      <c r="AA235" s="1">
        <v>32052</v>
      </c>
      <c r="AC235" t="s">
        <v>44</v>
      </c>
      <c r="AD235">
        <v>200</v>
      </c>
      <c r="AE235" t="s">
        <v>75</v>
      </c>
      <c r="AF235" t="s">
        <v>60</v>
      </c>
      <c r="AG235">
        <v>101.7</v>
      </c>
      <c r="AH235">
        <v>25.425000000000001</v>
      </c>
      <c r="AI235" t="str">
        <f>VLOOKUP(ROUNDDOWN(Table1[[#This Row],[MIN]], -3), example_sol_calc!$A$2:$B$5, 2)</f>
        <v>Mod Mins</v>
      </c>
      <c r="AJ235">
        <f>ROUNDDOWN(Table1[[#This Row],[MIN]], -3)</f>
        <v>1000</v>
      </c>
    </row>
    <row r="236" spans="1:36" x14ac:dyDescent="0.2">
      <c r="A236" t="s">
        <v>412</v>
      </c>
      <c r="B236">
        <v>80</v>
      </c>
      <c r="C236">
        <v>2791</v>
      </c>
      <c r="D236">
        <v>1154</v>
      </c>
      <c r="E236">
        <v>446</v>
      </c>
      <c r="F236">
        <v>1025</v>
      </c>
      <c r="G236">
        <v>43.5</v>
      </c>
      <c r="H236">
        <v>121</v>
      </c>
      <c r="I236">
        <v>337</v>
      </c>
      <c r="J236">
        <v>35.9</v>
      </c>
      <c r="K236">
        <v>141</v>
      </c>
      <c r="L236">
        <v>176</v>
      </c>
      <c r="M236">
        <v>80.099999999999994</v>
      </c>
      <c r="N236">
        <v>53</v>
      </c>
      <c r="O236">
        <v>331</v>
      </c>
      <c r="P236">
        <v>384</v>
      </c>
      <c r="Q236">
        <v>292</v>
      </c>
      <c r="R236">
        <v>59</v>
      </c>
      <c r="S236">
        <v>14</v>
      </c>
      <c r="T236">
        <v>137</v>
      </c>
      <c r="U236">
        <v>120</v>
      </c>
      <c r="V236">
        <v>1152</v>
      </c>
      <c r="W236">
        <v>2.13</v>
      </c>
      <c r="X236">
        <v>0.43</v>
      </c>
      <c r="Y236">
        <v>34</v>
      </c>
      <c r="Z236" t="s">
        <v>35</v>
      </c>
      <c r="AA236" s="1">
        <v>29766</v>
      </c>
      <c r="AB236" t="s">
        <v>367</v>
      </c>
      <c r="AC236">
        <v>13</v>
      </c>
      <c r="AD236">
        <v>197.5</v>
      </c>
      <c r="AE236" t="s">
        <v>56</v>
      </c>
      <c r="AF236" t="s">
        <v>57</v>
      </c>
      <c r="AG236">
        <v>108</v>
      </c>
      <c r="AH236">
        <v>27.687870530000001</v>
      </c>
      <c r="AI236" t="str">
        <f>VLOOKUP(ROUNDDOWN(Table1[[#This Row],[MIN]], -3), example_sol_calc!$A$2:$B$5, 2)</f>
        <v>High Mins</v>
      </c>
      <c r="AJ236">
        <f>ROUNDDOWN(Table1[[#This Row],[MIN]], -3)</f>
        <v>2000</v>
      </c>
    </row>
    <row r="237" spans="1:36" x14ac:dyDescent="0.2">
      <c r="A237" t="s">
        <v>413</v>
      </c>
      <c r="B237">
        <v>49</v>
      </c>
      <c r="C237">
        <v>406</v>
      </c>
      <c r="D237">
        <v>87</v>
      </c>
      <c r="E237">
        <v>36</v>
      </c>
      <c r="F237">
        <v>62</v>
      </c>
      <c r="G237">
        <v>58.1</v>
      </c>
      <c r="H237">
        <v>0</v>
      </c>
      <c r="I237">
        <v>0</v>
      </c>
      <c r="J237">
        <v>0</v>
      </c>
      <c r="K237">
        <v>15</v>
      </c>
      <c r="L237">
        <v>22</v>
      </c>
      <c r="M237">
        <v>68.2</v>
      </c>
      <c r="N237">
        <v>32</v>
      </c>
      <c r="O237">
        <v>61</v>
      </c>
      <c r="P237">
        <v>93</v>
      </c>
      <c r="Q237">
        <v>5</v>
      </c>
      <c r="R237">
        <v>12</v>
      </c>
      <c r="S237">
        <v>49</v>
      </c>
      <c r="T237">
        <v>12</v>
      </c>
      <c r="U237">
        <v>55</v>
      </c>
      <c r="V237">
        <v>201</v>
      </c>
      <c r="W237">
        <v>0.42</v>
      </c>
      <c r="X237">
        <v>1</v>
      </c>
      <c r="Y237">
        <v>33</v>
      </c>
      <c r="Z237" t="s">
        <v>104</v>
      </c>
      <c r="AA237" s="1">
        <v>30172</v>
      </c>
      <c r="AB237" t="s">
        <v>108</v>
      </c>
      <c r="AC237">
        <v>7</v>
      </c>
      <c r="AD237">
        <v>202.5</v>
      </c>
      <c r="AE237" t="s">
        <v>52</v>
      </c>
      <c r="AF237" t="s">
        <v>90</v>
      </c>
      <c r="AG237">
        <v>110.25</v>
      </c>
      <c r="AH237">
        <v>26.8861454</v>
      </c>
      <c r="AI237" t="str">
        <f>VLOOKUP(ROUNDDOWN(Table1[[#This Row],[MIN]], -3), example_sol_calc!$A$2:$B$5, 2)</f>
        <v>Low Mins</v>
      </c>
      <c r="AJ237">
        <f>ROUNDDOWN(Table1[[#This Row],[MIN]], -3)</f>
        <v>0</v>
      </c>
    </row>
    <row r="238" spans="1:36" x14ac:dyDescent="0.2">
      <c r="A238" t="s">
        <v>414</v>
      </c>
      <c r="B238">
        <v>48</v>
      </c>
      <c r="C238">
        <v>617</v>
      </c>
      <c r="D238">
        <v>169</v>
      </c>
      <c r="E238">
        <v>74</v>
      </c>
      <c r="F238">
        <v>151</v>
      </c>
      <c r="G238">
        <v>49</v>
      </c>
      <c r="H238">
        <v>0</v>
      </c>
      <c r="I238">
        <v>0</v>
      </c>
      <c r="J238">
        <v>0</v>
      </c>
      <c r="K238">
        <v>21</v>
      </c>
      <c r="L238">
        <v>25</v>
      </c>
      <c r="M238">
        <v>84</v>
      </c>
      <c r="N238">
        <v>62</v>
      </c>
      <c r="O238">
        <v>129</v>
      </c>
      <c r="P238">
        <v>191</v>
      </c>
      <c r="Q238">
        <v>16</v>
      </c>
      <c r="R238">
        <v>9</v>
      </c>
      <c r="S238">
        <v>23</v>
      </c>
      <c r="T238">
        <v>23</v>
      </c>
      <c r="U238">
        <v>93</v>
      </c>
      <c r="V238">
        <v>304</v>
      </c>
      <c r="W238">
        <v>0.7</v>
      </c>
      <c r="X238">
        <v>0.39</v>
      </c>
      <c r="Y238">
        <v>28</v>
      </c>
      <c r="Z238" t="s">
        <v>130</v>
      </c>
      <c r="AA238" s="1">
        <v>31815</v>
      </c>
      <c r="AC238">
        <v>2</v>
      </c>
      <c r="AD238">
        <v>205</v>
      </c>
      <c r="AE238" t="s">
        <v>52</v>
      </c>
      <c r="AF238" t="s">
        <v>79</v>
      </c>
      <c r="AG238">
        <v>112.5</v>
      </c>
      <c r="AH238">
        <v>26.769779889999999</v>
      </c>
      <c r="AI238" t="str">
        <f>VLOOKUP(ROUNDDOWN(Table1[[#This Row],[MIN]], -3), example_sol_calc!$A$2:$B$5, 2)</f>
        <v>Low Mins</v>
      </c>
      <c r="AJ238">
        <f>ROUNDDOWN(Table1[[#This Row],[MIN]], -3)</f>
        <v>0</v>
      </c>
    </row>
    <row r="239" spans="1:36" x14ac:dyDescent="0.2">
      <c r="A239" t="s">
        <v>415</v>
      </c>
      <c r="B239">
        <v>69</v>
      </c>
      <c r="C239">
        <v>854</v>
      </c>
      <c r="D239">
        <v>184</v>
      </c>
      <c r="E239">
        <v>80</v>
      </c>
      <c r="F239">
        <v>145</v>
      </c>
      <c r="G239">
        <v>55.2</v>
      </c>
      <c r="H239">
        <v>0</v>
      </c>
      <c r="I239">
        <v>1</v>
      </c>
      <c r="J239">
        <v>0</v>
      </c>
      <c r="K239">
        <v>24</v>
      </c>
      <c r="L239">
        <v>83</v>
      </c>
      <c r="M239">
        <v>28.9</v>
      </c>
      <c r="N239">
        <v>103</v>
      </c>
      <c r="O239">
        <v>176</v>
      </c>
      <c r="P239">
        <v>279</v>
      </c>
      <c r="Q239">
        <v>25</v>
      </c>
      <c r="R239">
        <v>40</v>
      </c>
      <c r="S239">
        <v>25</v>
      </c>
      <c r="T239">
        <v>41</v>
      </c>
      <c r="U239">
        <v>157</v>
      </c>
      <c r="V239">
        <v>388</v>
      </c>
      <c r="W239">
        <v>0.61</v>
      </c>
      <c r="X239">
        <v>0.98</v>
      </c>
      <c r="Y239">
        <v>32</v>
      </c>
      <c r="Z239" t="s">
        <v>35</v>
      </c>
      <c r="AA239" s="1">
        <v>30666</v>
      </c>
      <c r="AB239" t="s">
        <v>187</v>
      </c>
      <c r="AC239">
        <v>3</v>
      </c>
      <c r="AD239">
        <v>200</v>
      </c>
      <c r="AE239" t="s">
        <v>20</v>
      </c>
      <c r="AF239" t="s">
        <v>201</v>
      </c>
      <c r="AG239">
        <v>120.6</v>
      </c>
      <c r="AH239">
        <v>30.15</v>
      </c>
      <c r="AI239" t="str">
        <f>VLOOKUP(ROUNDDOWN(Table1[[#This Row],[MIN]], -3), example_sol_calc!$A$2:$B$5, 2)</f>
        <v>Low Mins</v>
      </c>
      <c r="AJ239">
        <f>ROUNDDOWN(Table1[[#This Row],[MIN]], -3)</f>
        <v>0</v>
      </c>
    </row>
    <row r="240" spans="1:36" x14ac:dyDescent="0.2">
      <c r="A240" t="s">
        <v>416</v>
      </c>
      <c r="B240">
        <v>24</v>
      </c>
      <c r="C240">
        <v>268</v>
      </c>
      <c r="D240">
        <v>93</v>
      </c>
      <c r="E240">
        <v>36</v>
      </c>
      <c r="F240">
        <v>89</v>
      </c>
      <c r="G240">
        <v>40.4</v>
      </c>
      <c r="H240">
        <v>3</v>
      </c>
      <c r="I240">
        <v>16</v>
      </c>
      <c r="J240">
        <v>18.8</v>
      </c>
      <c r="K240">
        <v>18</v>
      </c>
      <c r="L240">
        <v>28</v>
      </c>
      <c r="M240">
        <v>64.3</v>
      </c>
      <c r="N240">
        <v>27</v>
      </c>
      <c r="O240">
        <v>50</v>
      </c>
      <c r="P240">
        <v>77</v>
      </c>
      <c r="Q240">
        <v>13</v>
      </c>
      <c r="R240">
        <v>8</v>
      </c>
      <c r="S240">
        <v>10</v>
      </c>
      <c r="T240">
        <v>22</v>
      </c>
      <c r="U240">
        <v>43</v>
      </c>
      <c r="V240">
        <v>116</v>
      </c>
      <c r="W240">
        <v>0.59</v>
      </c>
      <c r="X240">
        <v>0.36</v>
      </c>
      <c r="Y240">
        <v>24</v>
      </c>
      <c r="Z240" t="s">
        <v>71</v>
      </c>
      <c r="AA240" s="1">
        <v>33511</v>
      </c>
      <c r="AC240" t="s">
        <v>44</v>
      </c>
      <c r="AD240">
        <v>207.5</v>
      </c>
      <c r="AE240" t="s">
        <v>52</v>
      </c>
      <c r="AF240" t="s">
        <v>218</v>
      </c>
      <c r="AG240">
        <v>99</v>
      </c>
      <c r="AH240">
        <v>22.993177530000001</v>
      </c>
      <c r="AI240" t="str">
        <f>VLOOKUP(ROUNDDOWN(Table1[[#This Row],[MIN]], -3), example_sol_calc!$A$2:$B$5, 2)</f>
        <v>Low Mins</v>
      </c>
      <c r="AJ240">
        <f>ROUNDDOWN(Table1[[#This Row],[MIN]], -3)</f>
        <v>0</v>
      </c>
    </row>
    <row r="241" spans="1:36" x14ac:dyDescent="0.2">
      <c r="A241" t="s">
        <v>417</v>
      </c>
      <c r="B241">
        <v>67</v>
      </c>
      <c r="C241">
        <v>1228</v>
      </c>
      <c r="D241">
        <v>470</v>
      </c>
      <c r="E241">
        <v>196</v>
      </c>
      <c r="F241">
        <v>346</v>
      </c>
      <c r="G241">
        <v>56.6</v>
      </c>
      <c r="H241">
        <v>0</v>
      </c>
      <c r="I241">
        <v>0</v>
      </c>
      <c r="J241">
        <v>0</v>
      </c>
      <c r="K241">
        <v>78</v>
      </c>
      <c r="L241">
        <v>137</v>
      </c>
      <c r="M241">
        <v>56.9</v>
      </c>
      <c r="N241">
        <v>124</v>
      </c>
      <c r="O241">
        <v>188</v>
      </c>
      <c r="P241">
        <v>312</v>
      </c>
      <c r="Q241">
        <v>59</v>
      </c>
      <c r="R241">
        <v>28</v>
      </c>
      <c r="S241">
        <v>135</v>
      </c>
      <c r="T241">
        <v>87</v>
      </c>
      <c r="U241">
        <v>152</v>
      </c>
      <c r="V241">
        <v>708</v>
      </c>
      <c r="W241">
        <v>0.68</v>
      </c>
      <c r="X241">
        <v>0.32</v>
      </c>
      <c r="Y241">
        <v>25</v>
      </c>
      <c r="Z241" t="s">
        <v>35</v>
      </c>
      <c r="AA241" s="1">
        <v>33235</v>
      </c>
      <c r="AB241" t="s">
        <v>156</v>
      </c>
      <c r="AC241">
        <v>2</v>
      </c>
      <c r="AD241">
        <v>207.5</v>
      </c>
      <c r="AE241" t="s">
        <v>52</v>
      </c>
      <c r="AF241" t="s">
        <v>287</v>
      </c>
      <c r="AG241">
        <v>103.05</v>
      </c>
      <c r="AH241">
        <v>23.933807519999998</v>
      </c>
      <c r="AI241" t="str">
        <f>VLOOKUP(ROUNDDOWN(Table1[[#This Row],[MIN]], -3), example_sol_calc!$A$2:$B$5, 2)</f>
        <v>Mod Mins</v>
      </c>
      <c r="AJ241">
        <f>ROUNDDOWN(Table1[[#This Row],[MIN]], -3)</f>
        <v>1000</v>
      </c>
    </row>
    <row r="242" spans="1:36" x14ac:dyDescent="0.2">
      <c r="A242" t="s">
        <v>418</v>
      </c>
      <c r="B242">
        <v>24</v>
      </c>
      <c r="C242">
        <v>297</v>
      </c>
      <c r="D242">
        <v>135</v>
      </c>
      <c r="E242">
        <v>49</v>
      </c>
      <c r="F242">
        <v>99</v>
      </c>
      <c r="G242">
        <v>49.5</v>
      </c>
      <c r="H242">
        <v>21</v>
      </c>
      <c r="I242">
        <v>52</v>
      </c>
      <c r="J242">
        <v>40.4</v>
      </c>
      <c r="K242">
        <v>16</v>
      </c>
      <c r="L242">
        <v>19</v>
      </c>
      <c r="M242">
        <v>84.2</v>
      </c>
      <c r="N242">
        <v>2</v>
      </c>
      <c r="O242">
        <v>37</v>
      </c>
      <c r="P242">
        <v>39</v>
      </c>
      <c r="Q242">
        <v>13</v>
      </c>
      <c r="R242">
        <v>10</v>
      </c>
      <c r="S242">
        <v>0</v>
      </c>
      <c r="T242">
        <v>8</v>
      </c>
      <c r="U242">
        <v>15</v>
      </c>
      <c r="V242">
        <v>136</v>
      </c>
      <c r="W242">
        <v>1.63</v>
      </c>
      <c r="X242">
        <v>1.25</v>
      </c>
      <c r="Y242">
        <v>24</v>
      </c>
      <c r="Z242" t="s">
        <v>35</v>
      </c>
      <c r="AA242" s="1">
        <v>33303</v>
      </c>
      <c r="AB242" t="s">
        <v>292</v>
      </c>
      <c r="AC242">
        <v>2</v>
      </c>
      <c r="AD242">
        <v>190</v>
      </c>
      <c r="AE242" t="s">
        <v>56</v>
      </c>
      <c r="AF242" t="s">
        <v>48</v>
      </c>
      <c r="AG242">
        <v>96.75</v>
      </c>
      <c r="AH242">
        <v>26.80055402</v>
      </c>
      <c r="AI242" t="str">
        <f>VLOOKUP(ROUNDDOWN(Table1[[#This Row],[MIN]], -3), example_sol_calc!$A$2:$B$5, 2)</f>
        <v>Low Mins</v>
      </c>
      <c r="AJ242">
        <f>ROUNDDOWN(Table1[[#This Row],[MIN]], -3)</f>
        <v>0</v>
      </c>
    </row>
    <row r="243" spans="1:36" x14ac:dyDescent="0.2">
      <c r="A243" t="s">
        <v>419</v>
      </c>
      <c r="B243">
        <v>21</v>
      </c>
      <c r="C243">
        <v>272</v>
      </c>
      <c r="D243">
        <v>98</v>
      </c>
      <c r="E243">
        <v>42</v>
      </c>
      <c r="F243">
        <v>104</v>
      </c>
      <c r="G243">
        <v>40.4</v>
      </c>
      <c r="H243">
        <v>9</v>
      </c>
      <c r="I243">
        <v>29</v>
      </c>
      <c r="J243">
        <v>31</v>
      </c>
      <c r="K243">
        <v>5</v>
      </c>
      <c r="L243">
        <v>5</v>
      </c>
      <c r="M243">
        <v>100</v>
      </c>
      <c r="N243">
        <v>4</v>
      </c>
      <c r="O243">
        <v>12</v>
      </c>
      <c r="P243">
        <v>16</v>
      </c>
      <c r="Q243">
        <v>60</v>
      </c>
      <c r="R243">
        <v>8</v>
      </c>
      <c r="S243">
        <v>0</v>
      </c>
      <c r="T243">
        <v>16</v>
      </c>
      <c r="U243">
        <v>18</v>
      </c>
      <c r="V243">
        <v>104</v>
      </c>
      <c r="W243">
        <v>3.75</v>
      </c>
      <c r="X243">
        <v>0.5</v>
      </c>
      <c r="Y243">
        <v>33</v>
      </c>
      <c r="Z243" t="s">
        <v>35</v>
      </c>
      <c r="AA243" s="1">
        <v>30276</v>
      </c>
      <c r="AB243" t="s">
        <v>420</v>
      </c>
      <c r="AC243">
        <v>6</v>
      </c>
      <c r="AD243">
        <v>177.5</v>
      </c>
      <c r="AE243" t="s">
        <v>37</v>
      </c>
      <c r="AF243" t="s">
        <v>90</v>
      </c>
      <c r="AG243">
        <v>74.7</v>
      </c>
      <c r="AH243">
        <v>23.70958143</v>
      </c>
      <c r="AI243" t="str">
        <f>VLOOKUP(ROUNDDOWN(Table1[[#This Row],[MIN]], -3), example_sol_calc!$A$2:$B$5, 2)</f>
        <v>Low Mins</v>
      </c>
      <c r="AJ243">
        <f>ROUNDDOWN(Table1[[#This Row],[MIN]], -3)</f>
        <v>0</v>
      </c>
    </row>
    <row r="244" spans="1:36" x14ac:dyDescent="0.2">
      <c r="A244" t="s">
        <v>421</v>
      </c>
      <c r="B244">
        <v>21</v>
      </c>
      <c r="C244">
        <v>270</v>
      </c>
      <c r="D244">
        <v>42</v>
      </c>
      <c r="E244">
        <v>16</v>
      </c>
      <c r="F244">
        <v>48</v>
      </c>
      <c r="G244">
        <v>33.299999999999997</v>
      </c>
      <c r="H244">
        <v>8</v>
      </c>
      <c r="I244">
        <v>26</v>
      </c>
      <c r="J244">
        <v>30.8</v>
      </c>
      <c r="K244">
        <v>2</v>
      </c>
      <c r="L244">
        <v>4</v>
      </c>
      <c r="M244">
        <v>50</v>
      </c>
      <c r="N244">
        <v>4</v>
      </c>
      <c r="O244">
        <v>17</v>
      </c>
      <c r="P244">
        <v>21</v>
      </c>
      <c r="Q244">
        <v>13</v>
      </c>
      <c r="R244">
        <v>9</v>
      </c>
      <c r="S244">
        <v>4</v>
      </c>
      <c r="T244">
        <v>5</v>
      </c>
      <c r="U244">
        <v>25</v>
      </c>
      <c r="V244">
        <v>50</v>
      </c>
      <c r="W244">
        <v>2.6</v>
      </c>
      <c r="X244">
        <v>1.8</v>
      </c>
      <c r="AI244" t="str">
        <f>VLOOKUP(ROUNDDOWN(Table1[[#This Row],[MIN]], -3), example_sol_calc!$A$2:$B$5, 2)</f>
        <v>Low Mins</v>
      </c>
      <c r="AJ244">
        <f>ROUNDDOWN(Table1[[#This Row],[MIN]], -3)</f>
        <v>0</v>
      </c>
    </row>
    <row r="245" spans="1:36" x14ac:dyDescent="0.2">
      <c r="A245" t="s">
        <v>422</v>
      </c>
      <c r="B245">
        <v>79</v>
      </c>
      <c r="C245">
        <v>2837</v>
      </c>
      <c r="D245">
        <v>1387</v>
      </c>
      <c r="E245">
        <v>519</v>
      </c>
      <c r="F245">
        <v>1166</v>
      </c>
      <c r="G245">
        <v>44.5</v>
      </c>
      <c r="H245">
        <v>65</v>
      </c>
      <c r="I245">
        <v>217</v>
      </c>
      <c r="J245">
        <v>30</v>
      </c>
      <c r="K245">
        <v>284</v>
      </c>
      <c r="L245">
        <v>362</v>
      </c>
      <c r="M245">
        <v>78.5</v>
      </c>
      <c r="N245">
        <v>36</v>
      </c>
      <c r="O245">
        <v>330</v>
      </c>
      <c r="P245">
        <v>366</v>
      </c>
      <c r="Q245">
        <v>792</v>
      </c>
      <c r="R245">
        <v>138</v>
      </c>
      <c r="S245">
        <v>45</v>
      </c>
      <c r="T245">
        <v>304</v>
      </c>
      <c r="U245">
        <v>180</v>
      </c>
      <c r="V245">
        <v>1699</v>
      </c>
      <c r="W245">
        <v>2.61</v>
      </c>
      <c r="X245">
        <v>0.45</v>
      </c>
      <c r="AI245" t="str">
        <f>VLOOKUP(ROUNDDOWN(Table1[[#This Row],[MIN]], -3), example_sol_calc!$A$2:$B$5, 2)</f>
        <v>High Mins</v>
      </c>
      <c r="AJ245">
        <f>ROUNDDOWN(Table1[[#This Row],[MIN]], -3)</f>
        <v>2000</v>
      </c>
    </row>
    <row r="246" spans="1:36" x14ac:dyDescent="0.2">
      <c r="A246" t="s">
        <v>423</v>
      </c>
      <c r="B246">
        <v>34</v>
      </c>
      <c r="C246">
        <v>368</v>
      </c>
      <c r="D246">
        <v>100</v>
      </c>
      <c r="E246">
        <v>44</v>
      </c>
      <c r="F246">
        <v>120</v>
      </c>
      <c r="G246">
        <v>36.700000000000003</v>
      </c>
      <c r="H246">
        <v>0</v>
      </c>
      <c r="I246">
        <v>0</v>
      </c>
      <c r="J246">
        <v>0</v>
      </c>
      <c r="K246">
        <v>12</v>
      </c>
      <c r="L246">
        <v>27</v>
      </c>
      <c r="M246">
        <v>44.4</v>
      </c>
      <c r="N246">
        <v>26</v>
      </c>
      <c r="O246">
        <v>38</v>
      </c>
      <c r="P246">
        <v>64</v>
      </c>
      <c r="Q246">
        <v>17</v>
      </c>
      <c r="R246">
        <v>5</v>
      </c>
      <c r="S246">
        <v>4</v>
      </c>
      <c r="T246">
        <v>25</v>
      </c>
      <c r="U246">
        <v>44</v>
      </c>
      <c r="V246">
        <v>74</v>
      </c>
      <c r="W246">
        <v>0.68</v>
      </c>
      <c r="X246">
        <v>0.2</v>
      </c>
      <c r="Y246">
        <v>22</v>
      </c>
      <c r="Z246" t="s">
        <v>35</v>
      </c>
      <c r="AA246" s="1">
        <v>34121</v>
      </c>
      <c r="AB246" t="s">
        <v>148</v>
      </c>
      <c r="AC246" t="s">
        <v>44</v>
      </c>
      <c r="AD246">
        <v>202.5</v>
      </c>
      <c r="AE246" t="s">
        <v>20</v>
      </c>
      <c r="AF246" t="s">
        <v>287</v>
      </c>
      <c r="AG246">
        <v>115.65</v>
      </c>
      <c r="AH246">
        <v>28.20301783</v>
      </c>
      <c r="AI246" t="str">
        <f>VLOOKUP(ROUNDDOWN(Table1[[#This Row],[MIN]], -3), example_sol_calc!$A$2:$B$5, 2)</f>
        <v>Low Mins</v>
      </c>
      <c r="AJ246">
        <f>ROUNDDOWN(Table1[[#This Row],[MIN]], -3)</f>
        <v>0</v>
      </c>
    </row>
    <row r="247" spans="1:36" x14ac:dyDescent="0.2">
      <c r="A247" t="s">
        <v>424</v>
      </c>
      <c r="B247">
        <v>63</v>
      </c>
      <c r="C247">
        <v>824</v>
      </c>
      <c r="D247">
        <v>286</v>
      </c>
      <c r="E247">
        <v>121</v>
      </c>
      <c r="F247">
        <v>273</v>
      </c>
      <c r="G247">
        <v>44.3</v>
      </c>
      <c r="H247">
        <v>7</v>
      </c>
      <c r="I247">
        <v>29</v>
      </c>
      <c r="J247">
        <v>24.1</v>
      </c>
      <c r="K247">
        <v>37</v>
      </c>
      <c r="L247">
        <v>59</v>
      </c>
      <c r="M247">
        <v>62.7</v>
      </c>
      <c r="N247">
        <v>50</v>
      </c>
      <c r="O247">
        <v>157</v>
      </c>
      <c r="P247">
        <v>207</v>
      </c>
      <c r="Q247">
        <v>46</v>
      </c>
      <c r="R247">
        <v>17</v>
      </c>
      <c r="S247">
        <v>9</v>
      </c>
      <c r="T247">
        <v>35</v>
      </c>
      <c r="U247">
        <v>86</v>
      </c>
      <c r="V247">
        <v>356</v>
      </c>
      <c r="W247">
        <v>1.31</v>
      </c>
      <c r="X247">
        <v>0.49</v>
      </c>
      <c r="Y247">
        <v>26</v>
      </c>
      <c r="Z247" t="s">
        <v>35</v>
      </c>
      <c r="AA247" s="1">
        <v>32642</v>
      </c>
      <c r="AB247" t="s">
        <v>249</v>
      </c>
      <c r="AC247">
        <v>3</v>
      </c>
      <c r="AD247">
        <v>205</v>
      </c>
      <c r="AE247" t="s">
        <v>20</v>
      </c>
      <c r="AF247" t="s">
        <v>210</v>
      </c>
      <c r="AG247">
        <v>102.6</v>
      </c>
      <c r="AH247">
        <v>24.414039259999999</v>
      </c>
      <c r="AI247" t="str">
        <f>VLOOKUP(ROUNDDOWN(Table1[[#This Row],[MIN]], -3), example_sol_calc!$A$2:$B$5, 2)</f>
        <v>Low Mins</v>
      </c>
      <c r="AJ247">
        <f>ROUNDDOWN(Table1[[#This Row],[MIN]], -3)</f>
        <v>0</v>
      </c>
    </row>
    <row r="248" spans="1:36" x14ac:dyDescent="0.2">
      <c r="A248" t="s">
        <v>425</v>
      </c>
      <c r="B248">
        <v>75</v>
      </c>
      <c r="C248">
        <v>1230</v>
      </c>
      <c r="D248">
        <v>448</v>
      </c>
      <c r="E248">
        <v>169</v>
      </c>
      <c r="F248">
        <v>379</v>
      </c>
      <c r="G248">
        <v>44.6</v>
      </c>
      <c r="H248">
        <v>54</v>
      </c>
      <c r="I248">
        <v>140</v>
      </c>
      <c r="J248">
        <v>38.6</v>
      </c>
      <c r="K248">
        <v>56</v>
      </c>
      <c r="L248">
        <v>66</v>
      </c>
      <c r="M248">
        <v>84.8</v>
      </c>
      <c r="N248">
        <v>93</v>
      </c>
      <c r="O248">
        <v>189</v>
      </c>
      <c r="P248">
        <v>282</v>
      </c>
      <c r="Q248">
        <v>71</v>
      </c>
      <c r="R248">
        <v>46</v>
      </c>
      <c r="S248">
        <v>18</v>
      </c>
      <c r="T248">
        <v>44</v>
      </c>
      <c r="U248">
        <v>135</v>
      </c>
      <c r="V248">
        <v>601</v>
      </c>
      <c r="W248">
        <v>1.61</v>
      </c>
      <c r="X248">
        <v>1.05</v>
      </c>
      <c r="Y248">
        <v>28</v>
      </c>
      <c r="Z248" t="s">
        <v>390</v>
      </c>
      <c r="AA248" s="1">
        <v>31838</v>
      </c>
      <c r="AC248">
        <v>4</v>
      </c>
      <c r="AD248">
        <v>205</v>
      </c>
      <c r="AE248" t="s">
        <v>20</v>
      </c>
      <c r="AF248" t="s">
        <v>90</v>
      </c>
      <c r="AG248">
        <v>103.95</v>
      </c>
      <c r="AH248">
        <v>24.73527662</v>
      </c>
      <c r="AI248" t="str">
        <f>VLOOKUP(ROUNDDOWN(Table1[[#This Row],[MIN]], -3), example_sol_calc!$A$2:$B$5, 2)</f>
        <v>Mod Mins</v>
      </c>
      <c r="AJ248">
        <f>ROUNDDOWN(Table1[[#This Row],[MIN]], -3)</f>
        <v>1000</v>
      </c>
    </row>
    <row r="249" spans="1:36" x14ac:dyDescent="0.2">
      <c r="A249" t="s">
        <v>426</v>
      </c>
      <c r="B249">
        <v>80</v>
      </c>
      <c r="C249">
        <v>2096</v>
      </c>
      <c r="D249">
        <v>963</v>
      </c>
      <c r="E249">
        <v>373</v>
      </c>
      <c r="F249">
        <v>652</v>
      </c>
      <c r="G249">
        <v>57.2</v>
      </c>
      <c r="H249">
        <v>0</v>
      </c>
      <c r="I249">
        <v>1</v>
      </c>
      <c r="J249">
        <v>0</v>
      </c>
      <c r="K249">
        <v>217</v>
      </c>
      <c r="L249">
        <v>276</v>
      </c>
      <c r="M249">
        <v>78.599999999999994</v>
      </c>
      <c r="N249">
        <v>215</v>
      </c>
      <c r="O249">
        <v>478</v>
      </c>
      <c r="P249">
        <v>693</v>
      </c>
      <c r="Q249">
        <v>39</v>
      </c>
      <c r="R249">
        <v>33</v>
      </c>
      <c r="S249">
        <v>95</v>
      </c>
      <c r="T249">
        <v>109</v>
      </c>
      <c r="U249">
        <v>222</v>
      </c>
      <c r="V249">
        <v>1376</v>
      </c>
      <c r="W249">
        <v>0.36</v>
      </c>
      <c r="X249">
        <v>0.3</v>
      </c>
      <c r="Y249">
        <v>23</v>
      </c>
      <c r="Z249" t="s">
        <v>257</v>
      </c>
      <c r="AA249" s="1">
        <v>33730</v>
      </c>
      <c r="AC249">
        <v>2</v>
      </c>
      <c r="AD249">
        <v>210</v>
      </c>
      <c r="AE249" t="s">
        <v>52</v>
      </c>
      <c r="AF249" t="s">
        <v>84</v>
      </c>
      <c r="AG249">
        <v>119.25</v>
      </c>
      <c r="AH249">
        <v>27.040816329999998</v>
      </c>
      <c r="AI249" t="str">
        <f>VLOOKUP(ROUNDDOWN(Table1[[#This Row],[MIN]], -3), example_sol_calc!$A$2:$B$5, 2)</f>
        <v>High Mins</v>
      </c>
      <c r="AJ249">
        <f>ROUNDDOWN(Table1[[#This Row],[MIN]], -3)</f>
        <v>2000</v>
      </c>
    </row>
    <row r="250" spans="1:36" x14ac:dyDescent="0.2">
      <c r="A250" t="s">
        <v>427</v>
      </c>
      <c r="B250">
        <v>30</v>
      </c>
      <c r="C250">
        <v>248</v>
      </c>
      <c r="D250">
        <v>94</v>
      </c>
      <c r="E250">
        <v>35</v>
      </c>
      <c r="F250">
        <v>86</v>
      </c>
      <c r="G250">
        <v>40.700000000000003</v>
      </c>
      <c r="H250">
        <v>10</v>
      </c>
      <c r="I250">
        <v>25</v>
      </c>
      <c r="J250">
        <v>40</v>
      </c>
      <c r="K250">
        <v>14</v>
      </c>
      <c r="L250">
        <v>23</v>
      </c>
      <c r="M250">
        <v>60.9</v>
      </c>
      <c r="N250">
        <v>9</v>
      </c>
      <c r="O250">
        <v>19</v>
      </c>
      <c r="P250">
        <v>28</v>
      </c>
      <c r="Q250">
        <v>16</v>
      </c>
      <c r="R250">
        <v>16</v>
      </c>
      <c r="S250">
        <v>7</v>
      </c>
      <c r="T250">
        <v>14</v>
      </c>
      <c r="U250">
        <v>24</v>
      </c>
      <c r="V250">
        <v>87</v>
      </c>
      <c r="W250">
        <v>1.1399999999999999</v>
      </c>
      <c r="X250">
        <v>1.1399999999999999</v>
      </c>
      <c r="Y250">
        <v>21</v>
      </c>
      <c r="Z250" t="s">
        <v>35</v>
      </c>
      <c r="AA250" s="1">
        <v>34523</v>
      </c>
      <c r="AB250" t="s">
        <v>122</v>
      </c>
      <c r="AC250" t="s">
        <v>44</v>
      </c>
      <c r="AD250">
        <v>192.5</v>
      </c>
      <c r="AE250" t="s">
        <v>56</v>
      </c>
      <c r="AF250" t="s">
        <v>210</v>
      </c>
      <c r="AG250">
        <v>94.05</v>
      </c>
      <c r="AH250">
        <v>25.380333950000001</v>
      </c>
      <c r="AI250" t="str">
        <f>VLOOKUP(ROUNDDOWN(Table1[[#This Row],[MIN]], -3), example_sol_calc!$A$2:$B$5, 2)</f>
        <v>Low Mins</v>
      </c>
      <c r="AJ250">
        <f>ROUNDDOWN(Table1[[#This Row],[MIN]], -3)</f>
        <v>0</v>
      </c>
    </row>
    <row r="251" spans="1:36" x14ac:dyDescent="0.2">
      <c r="A251" t="s">
        <v>428</v>
      </c>
      <c r="B251">
        <v>59</v>
      </c>
      <c r="C251">
        <v>1476</v>
      </c>
      <c r="D251">
        <v>703</v>
      </c>
      <c r="E251">
        <v>267</v>
      </c>
      <c r="F251">
        <v>596</v>
      </c>
      <c r="G251">
        <v>44.8</v>
      </c>
      <c r="H251">
        <v>38</v>
      </c>
      <c r="I251">
        <v>121</v>
      </c>
      <c r="J251">
        <v>31.4</v>
      </c>
      <c r="K251">
        <v>131</v>
      </c>
      <c r="L251">
        <v>158</v>
      </c>
      <c r="M251">
        <v>82.9</v>
      </c>
      <c r="N251">
        <v>56</v>
      </c>
      <c r="O251">
        <v>135</v>
      </c>
      <c r="P251">
        <v>191</v>
      </c>
      <c r="Q251">
        <v>206</v>
      </c>
      <c r="R251">
        <v>51</v>
      </c>
      <c r="S251">
        <v>12</v>
      </c>
      <c r="T251">
        <v>96</v>
      </c>
      <c r="U251">
        <v>109</v>
      </c>
      <c r="V251">
        <v>711</v>
      </c>
      <c r="W251">
        <v>2.15</v>
      </c>
      <c r="X251">
        <v>0.53</v>
      </c>
      <c r="Y251">
        <v>23</v>
      </c>
      <c r="Z251" t="s">
        <v>35</v>
      </c>
      <c r="AA251" s="1">
        <v>33762</v>
      </c>
      <c r="AB251" t="s">
        <v>242</v>
      </c>
      <c r="AC251" t="s">
        <v>44</v>
      </c>
      <c r="AD251">
        <v>192.5</v>
      </c>
      <c r="AE251" t="s">
        <v>37</v>
      </c>
      <c r="AF251" t="s">
        <v>173</v>
      </c>
      <c r="AG251">
        <v>87.3</v>
      </c>
      <c r="AH251">
        <v>23.558778879999998</v>
      </c>
      <c r="AI251" t="str">
        <f>VLOOKUP(ROUNDDOWN(Table1[[#This Row],[MIN]], -3), example_sol_calc!$A$2:$B$5, 2)</f>
        <v>Mod Mins</v>
      </c>
      <c r="AJ251">
        <f>ROUNDDOWN(Table1[[#This Row],[MIN]], -3)</f>
        <v>1000</v>
      </c>
    </row>
    <row r="252" spans="1:36" x14ac:dyDescent="0.2">
      <c r="A252" t="s">
        <v>429</v>
      </c>
      <c r="B252">
        <v>36</v>
      </c>
      <c r="C252">
        <v>529</v>
      </c>
      <c r="D252">
        <v>167</v>
      </c>
      <c r="E252">
        <v>61</v>
      </c>
      <c r="F252">
        <v>158</v>
      </c>
      <c r="G252">
        <v>38.6</v>
      </c>
      <c r="H252">
        <v>35</v>
      </c>
      <c r="I252">
        <v>97</v>
      </c>
      <c r="J252">
        <v>36.1</v>
      </c>
      <c r="K252">
        <v>10</v>
      </c>
      <c r="L252">
        <v>11</v>
      </c>
      <c r="M252">
        <v>90.9</v>
      </c>
      <c r="N252">
        <v>8</v>
      </c>
      <c r="O252">
        <v>34</v>
      </c>
      <c r="P252">
        <v>42</v>
      </c>
      <c r="Q252">
        <v>67</v>
      </c>
      <c r="R252">
        <v>20</v>
      </c>
      <c r="S252">
        <v>5</v>
      </c>
      <c r="T252">
        <v>32</v>
      </c>
      <c r="U252">
        <v>52</v>
      </c>
      <c r="V252">
        <v>171</v>
      </c>
      <c r="W252">
        <v>2.09</v>
      </c>
      <c r="X252">
        <v>0.63</v>
      </c>
      <c r="Y252">
        <v>29</v>
      </c>
      <c r="Z252" t="s">
        <v>35</v>
      </c>
      <c r="AA252" s="1">
        <v>31746</v>
      </c>
      <c r="AB252" t="s">
        <v>122</v>
      </c>
      <c r="AC252">
        <v>7</v>
      </c>
      <c r="AD252">
        <v>185</v>
      </c>
      <c r="AE252" t="s">
        <v>37</v>
      </c>
      <c r="AF252" t="s">
        <v>141</v>
      </c>
      <c r="AG252">
        <v>81</v>
      </c>
      <c r="AH252">
        <v>23.66691015</v>
      </c>
      <c r="AI252" t="str">
        <f>VLOOKUP(ROUNDDOWN(Table1[[#This Row],[MIN]], -3), example_sol_calc!$A$2:$B$5, 2)</f>
        <v>Low Mins</v>
      </c>
      <c r="AJ252">
        <f>ROUNDDOWN(Table1[[#This Row],[MIN]], -3)</f>
        <v>0</v>
      </c>
    </row>
    <row r="253" spans="1:36" x14ac:dyDescent="0.2">
      <c r="A253" t="s">
        <v>430</v>
      </c>
      <c r="B253">
        <v>14</v>
      </c>
      <c r="C253">
        <v>122</v>
      </c>
      <c r="D253">
        <v>38</v>
      </c>
      <c r="E253">
        <v>14</v>
      </c>
      <c r="F253">
        <v>35</v>
      </c>
      <c r="G253">
        <v>40</v>
      </c>
      <c r="H253">
        <v>10</v>
      </c>
      <c r="I253">
        <v>21</v>
      </c>
      <c r="J253">
        <v>47.6</v>
      </c>
      <c r="K253">
        <v>0</v>
      </c>
      <c r="L253">
        <v>0</v>
      </c>
      <c r="M253">
        <v>0</v>
      </c>
      <c r="N253">
        <v>2</v>
      </c>
      <c r="O253">
        <v>14</v>
      </c>
      <c r="P253">
        <v>16</v>
      </c>
      <c r="Q253">
        <v>7</v>
      </c>
      <c r="R253">
        <v>2</v>
      </c>
      <c r="S253">
        <v>0</v>
      </c>
      <c r="T253">
        <v>4</v>
      </c>
      <c r="U253">
        <v>14</v>
      </c>
      <c r="V253">
        <v>38</v>
      </c>
      <c r="W253">
        <v>1.75</v>
      </c>
      <c r="X253">
        <v>0.5</v>
      </c>
      <c r="Y253">
        <v>25</v>
      </c>
      <c r="Z253" t="s">
        <v>35</v>
      </c>
      <c r="AA253" s="1">
        <v>33152</v>
      </c>
      <c r="AB253" t="s">
        <v>127</v>
      </c>
      <c r="AC253">
        <v>3</v>
      </c>
      <c r="AD253">
        <v>197.5</v>
      </c>
      <c r="AE253" t="s">
        <v>75</v>
      </c>
      <c r="AF253" t="s">
        <v>141</v>
      </c>
      <c r="AG253">
        <v>99</v>
      </c>
      <c r="AH253">
        <v>25.38054799</v>
      </c>
      <c r="AI253" t="str">
        <f>VLOOKUP(ROUNDDOWN(Table1[[#This Row],[MIN]], -3), example_sol_calc!$A$2:$B$5, 2)</f>
        <v>Low Mins</v>
      </c>
      <c r="AJ253">
        <f>ROUNDDOWN(Table1[[#This Row],[MIN]], -3)</f>
        <v>0</v>
      </c>
    </row>
    <row r="254" spans="1:36" x14ac:dyDescent="0.2">
      <c r="A254" t="s">
        <v>431</v>
      </c>
      <c r="B254">
        <v>70</v>
      </c>
      <c r="C254">
        <v>1874</v>
      </c>
      <c r="D254">
        <v>841</v>
      </c>
      <c r="E254">
        <v>357</v>
      </c>
      <c r="F254">
        <v>777</v>
      </c>
      <c r="G254">
        <v>45.9</v>
      </c>
      <c r="H254">
        <v>3</v>
      </c>
      <c r="I254">
        <v>11</v>
      </c>
      <c r="J254">
        <v>27.3</v>
      </c>
      <c r="K254">
        <v>124</v>
      </c>
      <c r="L254">
        <v>168</v>
      </c>
      <c r="M254">
        <v>73.8</v>
      </c>
      <c r="N254">
        <v>174</v>
      </c>
      <c r="O254">
        <v>382</v>
      </c>
      <c r="P254">
        <v>556</v>
      </c>
      <c r="Q254">
        <v>103</v>
      </c>
      <c r="R254">
        <v>34</v>
      </c>
      <c r="S254">
        <v>52</v>
      </c>
      <c r="T254">
        <v>106</v>
      </c>
      <c r="U254">
        <v>164</v>
      </c>
      <c r="V254">
        <v>1016</v>
      </c>
      <c r="W254">
        <v>0.97</v>
      </c>
      <c r="X254">
        <v>0.32</v>
      </c>
      <c r="Y254">
        <v>28</v>
      </c>
      <c r="Z254" t="s">
        <v>35</v>
      </c>
      <c r="AA254" s="1">
        <v>31985</v>
      </c>
      <c r="AB254" t="s">
        <v>43</v>
      </c>
      <c r="AC254">
        <v>5</v>
      </c>
      <c r="AD254">
        <v>205</v>
      </c>
      <c r="AE254" t="s">
        <v>52</v>
      </c>
      <c r="AF254" t="s">
        <v>173</v>
      </c>
      <c r="AG254">
        <v>105.75</v>
      </c>
      <c r="AH254">
        <v>25.1635931</v>
      </c>
      <c r="AI254" t="str">
        <f>VLOOKUP(ROUNDDOWN(Table1[[#This Row],[MIN]], -3), example_sol_calc!$A$2:$B$5, 2)</f>
        <v>Mod Mins</v>
      </c>
      <c r="AJ254">
        <f>ROUNDDOWN(Table1[[#This Row],[MIN]], -3)</f>
        <v>1000</v>
      </c>
    </row>
    <row r="255" spans="1:36" x14ac:dyDescent="0.2">
      <c r="A255" t="s">
        <v>432</v>
      </c>
      <c r="B255">
        <v>20</v>
      </c>
      <c r="C255">
        <v>174</v>
      </c>
      <c r="D255">
        <v>53</v>
      </c>
      <c r="E255">
        <v>22</v>
      </c>
      <c r="F255">
        <v>41</v>
      </c>
      <c r="G255">
        <v>53.7</v>
      </c>
      <c r="H255">
        <v>0</v>
      </c>
      <c r="I255">
        <v>3</v>
      </c>
      <c r="J255">
        <v>0</v>
      </c>
      <c r="K255">
        <v>9</v>
      </c>
      <c r="L255">
        <v>13</v>
      </c>
      <c r="M255">
        <v>69.2</v>
      </c>
      <c r="N255">
        <v>5</v>
      </c>
      <c r="O255">
        <v>20</v>
      </c>
      <c r="P255">
        <v>25</v>
      </c>
      <c r="Q255">
        <v>22</v>
      </c>
      <c r="R255">
        <v>6</v>
      </c>
      <c r="S255">
        <v>0</v>
      </c>
      <c r="T255">
        <v>12</v>
      </c>
      <c r="U255">
        <v>25</v>
      </c>
      <c r="V255">
        <v>71</v>
      </c>
      <c r="W255">
        <v>1.83</v>
      </c>
      <c r="X255">
        <v>0.5</v>
      </c>
      <c r="Y255">
        <v>27</v>
      </c>
      <c r="Z255" t="s">
        <v>433</v>
      </c>
      <c r="AA255" s="1">
        <v>32504</v>
      </c>
      <c r="AB255" t="s">
        <v>78</v>
      </c>
      <c r="AC255">
        <v>1</v>
      </c>
      <c r="AD255">
        <v>187.5</v>
      </c>
      <c r="AE255" t="s">
        <v>37</v>
      </c>
      <c r="AF255" t="s">
        <v>287</v>
      </c>
      <c r="AG255">
        <v>85.95</v>
      </c>
      <c r="AH255">
        <v>24.448</v>
      </c>
      <c r="AI255" t="str">
        <f>VLOOKUP(ROUNDDOWN(Table1[[#This Row],[MIN]], -3), example_sol_calc!$A$2:$B$5, 2)</f>
        <v>Low Mins</v>
      </c>
      <c r="AJ255">
        <f>ROUNDDOWN(Table1[[#This Row],[MIN]], -3)</f>
        <v>0</v>
      </c>
    </row>
    <row r="256" spans="1:36" x14ac:dyDescent="0.2">
      <c r="A256" t="s">
        <v>434</v>
      </c>
      <c r="B256">
        <v>42</v>
      </c>
      <c r="C256">
        <v>1270</v>
      </c>
      <c r="D256">
        <v>382</v>
      </c>
      <c r="E256">
        <v>147</v>
      </c>
      <c r="F256">
        <v>354</v>
      </c>
      <c r="G256">
        <v>41.5</v>
      </c>
      <c r="H256">
        <v>59</v>
      </c>
      <c r="I256">
        <v>142</v>
      </c>
      <c r="J256">
        <v>41.5</v>
      </c>
      <c r="K256">
        <v>29</v>
      </c>
      <c r="L256">
        <v>32</v>
      </c>
      <c r="M256">
        <v>90.6</v>
      </c>
      <c r="N256">
        <v>19</v>
      </c>
      <c r="O256">
        <v>105</v>
      </c>
      <c r="P256">
        <v>124</v>
      </c>
      <c r="Q256">
        <v>198</v>
      </c>
      <c r="R256">
        <v>31</v>
      </c>
      <c r="S256">
        <v>0</v>
      </c>
      <c r="T256">
        <v>75</v>
      </c>
      <c r="U256">
        <v>76</v>
      </c>
      <c r="V256">
        <v>450</v>
      </c>
      <c r="W256">
        <v>2.64</v>
      </c>
      <c r="X256">
        <v>0.41</v>
      </c>
      <c r="Y256">
        <v>34</v>
      </c>
      <c r="Z256" t="s">
        <v>435</v>
      </c>
      <c r="AA256" s="1">
        <v>29857</v>
      </c>
      <c r="AC256">
        <v>9</v>
      </c>
      <c r="AD256">
        <v>187.5</v>
      </c>
      <c r="AE256" t="s">
        <v>37</v>
      </c>
      <c r="AF256" t="s">
        <v>69</v>
      </c>
      <c r="AG256">
        <v>90</v>
      </c>
      <c r="AH256">
        <v>25.6</v>
      </c>
      <c r="AI256" t="str">
        <f>VLOOKUP(ROUNDDOWN(Table1[[#This Row],[MIN]], -3), example_sol_calc!$A$2:$B$5, 2)</f>
        <v>Mod Mins</v>
      </c>
      <c r="AJ256">
        <f>ROUNDDOWN(Table1[[#This Row],[MIN]], -3)</f>
        <v>1000</v>
      </c>
    </row>
    <row r="257" spans="1:36" x14ac:dyDescent="0.2">
      <c r="A257" t="s">
        <v>436</v>
      </c>
      <c r="B257">
        <v>17</v>
      </c>
      <c r="C257">
        <v>296</v>
      </c>
      <c r="D257">
        <v>72</v>
      </c>
      <c r="E257">
        <v>28</v>
      </c>
      <c r="F257">
        <v>53</v>
      </c>
      <c r="G257">
        <v>52.8</v>
      </c>
      <c r="H257">
        <v>8</v>
      </c>
      <c r="I257">
        <v>19</v>
      </c>
      <c r="J257">
        <v>42.1</v>
      </c>
      <c r="K257">
        <v>8</v>
      </c>
      <c r="L257">
        <v>13</v>
      </c>
      <c r="M257">
        <v>61.5</v>
      </c>
      <c r="N257">
        <v>7</v>
      </c>
      <c r="O257">
        <v>38</v>
      </c>
      <c r="P257">
        <v>45</v>
      </c>
      <c r="Q257">
        <v>33</v>
      </c>
      <c r="R257">
        <v>12</v>
      </c>
      <c r="S257">
        <v>3</v>
      </c>
      <c r="T257">
        <v>22</v>
      </c>
      <c r="U257">
        <v>41</v>
      </c>
      <c r="V257">
        <v>113</v>
      </c>
      <c r="W257">
        <v>1.5</v>
      </c>
      <c r="X257">
        <v>0.55000000000000004</v>
      </c>
      <c r="Y257">
        <v>28</v>
      </c>
      <c r="Z257" t="s">
        <v>35</v>
      </c>
      <c r="AA257" s="1">
        <v>31836</v>
      </c>
      <c r="AB257" t="s">
        <v>87</v>
      </c>
      <c r="AC257">
        <v>7</v>
      </c>
      <c r="AD257">
        <v>205</v>
      </c>
      <c r="AE257" t="s">
        <v>20</v>
      </c>
      <c r="AF257" t="s">
        <v>88</v>
      </c>
      <c r="AG257">
        <v>108</v>
      </c>
      <c r="AH257">
        <v>25.698988700000001</v>
      </c>
      <c r="AI257" t="str">
        <f>VLOOKUP(ROUNDDOWN(Table1[[#This Row],[MIN]], -3), example_sol_calc!$A$2:$B$5, 2)</f>
        <v>Low Mins</v>
      </c>
      <c r="AJ257">
        <f>ROUNDDOWN(Table1[[#This Row],[MIN]], -3)</f>
        <v>0</v>
      </c>
    </row>
    <row r="258" spans="1:36" x14ac:dyDescent="0.2">
      <c r="A258" t="s">
        <v>437</v>
      </c>
      <c r="B258">
        <v>83</v>
      </c>
      <c r="C258">
        <v>2301</v>
      </c>
      <c r="D258">
        <v>1027</v>
      </c>
      <c r="E258">
        <v>414</v>
      </c>
      <c r="F258">
        <v>987</v>
      </c>
      <c r="G258">
        <v>41.9</v>
      </c>
      <c r="H258">
        <v>72</v>
      </c>
      <c r="I258">
        <v>228</v>
      </c>
      <c r="J258">
        <v>31.6</v>
      </c>
      <c r="K258">
        <v>127</v>
      </c>
      <c r="L258">
        <v>255</v>
      </c>
      <c r="M258">
        <v>49.8</v>
      </c>
      <c r="N258">
        <v>152</v>
      </c>
      <c r="O258">
        <v>378</v>
      </c>
      <c r="P258">
        <v>530</v>
      </c>
      <c r="Q258">
        <v>277</v>
      </c>
      <c r="R258">
        <v>87</v>
      </c>
      <c r="S258">
        <v>116</v>
      </c>
      <c r="T258">
        <v>206</v>
      </c>
      <c r="U258">
        <v>228</v>
      </c>
      <c r="V258">
        <v>1130</v>
      </c>
      <c r="W258">
        <v>1.35</v>
      </c>
      <c r="X258">
        <v>0.42</v>
      </c>
      <c r="AI258" t="str">
        <f>VLOOKUP(ROUNDDOWN(Table1[[#This Row],[MIN]], -3), example_sol_calc!$A$2:$B$5, 2)</f>
        <v>High Mins</v>
      </c>
      <c r="AJ258">
        <f>ROUNDDOWN(Table1[[#This Row],[MIN]], -3)</f>
        <v>2000</v>
      </c>
    </row>
    <row r="259" spans="1:36" x14ac:dyDescent="0.2">
      <c r="A259" t="s">
        <v>438</v>
      </c>
      <c r="B259">
        <v>70</v>
      </c>
      <c r="C259">
        <v>2079</v>
      </c>
      <c r="D259">
        <v>847</v>
      </c>
      <c r="E259">
        <v>315</v>
      </c>
      <c r="F259">
        <v>755</v>
      </c>
      <c r="G259">
        <v>41.7</v>
      </c>
      <c r="H259">
        <v>163</v>
      </c>
      <c r="I259">
        <v>426</v>
      </c>
      <c r="J259">
        <v>38.299999999999997</v>
      </c>
      <c r="K259">
        <v>54</v>
      </c>
      <c r="L259">
        <v>72</v>
      </c>
      <c r="M259">
        <v>75</v>
      </c>
      <c r="N259">
        <v>30</v>
      </c>
      <c r="O259">
        <v>188</v>
      </c>
      <c r="P259">
        <v>218</v>
      </c>
      <c r="Q259">
        <v>195</v>
      </c>
      <c r="R259">
        <v>82</v>
      </c>
      <c r="S259">
        <v>22</v>
      </c>
      <c r="T259">
        <v>97</v>
      </c>
      <c r="U259">
        <v>163</v>
      </c>
      <c r="V259">
        <v>809</v>
      </c>
      <c r="W259">
        <v>2.0099999999999998</v>
      </c>
      <c r="X259">
        <v>0.85</v>
      </c>
      <c r="Y259">
        <v>30</v>
      </c>
      <c r="Z259" t="s">
        <v>35</v>
      </c>
      <c r="AA259" s="1">
        <v>31299</v>
      </c>
      <c r="AC259">
        <v>10</v>
      </c>
      <c r="AD259">
        <v>195</v>
      </c>
      <c r="AE259" t="s">
        <v>56</v>
      </c>
      <c r="AF259" t="s">
        <v>69</v>
      </c>
      <c r="AG259">
        <v>101.25</v>
      </c>
      <c r="AH259">
        <v>26.627218930000002</v>
      </c>
      <c r="AI259" t="str">
        <f>VLOOKUP(ROUNDDOWN(Table1[[#This Row],[MIN]], -3), example_sol_calc!$A$2:$B$5, 2)</f>
        <v>High Mins</v>
      </c>
      <c r="AJ259">
        <f>ROUNDDOWN(Table1[[#This Row],[MIN]], -3)</f>
        <v>2000</v>
      </c>
    </row>
    <row r="260" spans="1:36" x14ac:dyDescent="0.2">
      <c r="A260" t="s">
        <v>439</v>
      </c>
      <c r="B260">
        <v>40</v>
      </c>
      <c r="C260">
        <v>1303</v>
      </c>
      <c r="D260">
        <v>592</v>
      </c>
      <c r="E260">
        <v>238</v>
      </c>
      <c r="F260">
        <v>534</v>
      </c>
      <c r="G260">
        <v>44.6</v>
      </c>
      <c r="H260">
        <v>51</v>
      </c>
      <c r="I260">
        <v>135</v>
      </c>
      <c r="J260">
        <v>37.799999999999997</v>
      </c>
      <c r="K260">
        <v>65</v>
      </c>
      <c r="L260">
        <v>76</v>
      </c>
      <c r="M260">
        <v>85.5</v>
      </c>
      <c r="N260">
        <v>32</v>
      </c>
      <c r="O260">
        <v>103</v>
      </c>
      <c r="P260">
        <v>135</v>
      </c>
      <c r="Q260">
        <v>274</v>
      </c>
      <c r="R260">
        <v>63</v>
      </c>
      <c r="S260">
        <v>23</v>
      </c>
      <c r="T260">
        <v>91</v>
      </c>
      <c r="U260">
        <v>110</v>
      </c>
      <c r="V260">
        <v>689</v>
      </c>
      <c r="W260">
        <v>3.01</v>
      </c>
      <c r="X260">
        <v>0.69</v>
      </c>
      <c r="Y260">
        <v>25</v>
      </c>
      <c r="Z260" t="s">
        <v>35</v>
      </c>
      <c r="AA260" s="1">
        <v>33036</v>
      </c>
      <c r="AB260" t="s">
        <v>122</v>
      </c>
      <c r="AC260">
        <v>5</v>
      </c>
      <c r="AD260">
        <v>190</v>
      </c>
      <c r="AE260" t="s">
        <v>37</v>
      </c>
      <c r="AF260" t="s">
        <v>72</v>
      </c>
      <c r="AG260">
        <v>92.25</v>
      </c>
      <c r="AH260">
        <v>25.554016619999999</v>
      </c>
      <c r="AI260" t="str">
        <f>VLOOKUP(ROUNDDOWN(Table1[[#This Row],[MIN]], -3), example_sol_calc!$A$2:$B$5, 2)</f>
        <v>Mod Mins</v>
      </c>
      <c r="AJ260">
        <f>ROUNDDOWN(Table1[[#This Row],[MIN]], -3)</f>
        <v>1000</v>
      </c>
    </row>
    <row r="261" spans="1:36" x14ac:dyDescent="0.2">
      <c r="A261" t="s">
        <v>440</v>
      </c>
      <c r="B261">
        <v>1</v>
      </c>
      <c r="C261">
        <v>14</v>
      </c>
      <c r="D261">
        <v>2</v>
      </c>
      <c r="E261">
        <v>1</v>
      </c>
      <c r="F261">
        <v>3</v>
      </c>
      <c r="G261">
        <v>33.299999999999997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-3</v>
      </c>
      <c r="W261">
        <v>0</v>
      </c>
      <c r="X261">
        <v>0</v>
      </c>
      <c r="Y261">
        <v>21</v>
      </c>
      <c r="Z261" t="s">
        <v>35</v>
      </c>
      <c r="AA261" s="1">
        <v>34667</v>
      </c>
      <c r="AB261" t="s">
        <v>110</v>
      </c>
      <c r="AC261" t="s">
        <v>44</v>
      </c>
      <c r="AD261">
        <v>202.5</v>
      </c>
      <c r="AE261" t="s">
        <v>20</v>
      </c>
      <c r="AF261" t="s">
        <v>173</v>
      </c>
      <c r="AG261">
        <v>112.5</v>
      </c>
      <c r="AH261">
        <v>27.434842249999999</v>
      </c>
      <c r="AI261" t="str">
        <f>VLOOKUP(ROUNDDOWN(Table1[[#This Row],[MIN]], -3), example_sol_calc!$A$2:$B$5, 2)</f>
        <v>Low Mins</v>
      </c>
      <c r="AJ261">
        <f>ROUNDDOWN(Table1[[#This Row],[MIN]], -3)</f>
        <v>0</v>
      </c>
    </row>
    <row r="262" spans="1:36" x14ac:dyDescent="0.2">
      <c r="A262" t="s">
        <v>441</v>
      </c>
      <c r="B262">
        <v>41</v>
      </c>
      <c r="C262">
        <v>713</v>
      </c>
      <c r="D262">
        <v>219</v>
      </c>
      <c r="E262">
        <v>85</v>
      </c>
      <c r="F262">
        <v>178</v>
      </c>
      <c r="G262">
        <v>47.8</v>
      </c>
      <c r="H262">
        <v>10</v>
      </c>
      <c r="I262">
        <v>31</v>
      </c>
      <c r="J262">
        <v>32.299999999999997</v>
      </c>
      <c r="K262">
        <v>39</v>
      </c>
      <c r="L262">
        <v>47</v>
      </c>
      <c r="M262">
        <v>83</v>
      </c>
      <c r="N262">
        <v>57</v>
      </c>
      <c r="O262">
        <v>77</v>
      </c>
      <c r="P262">
        <v>134</v>
      </c>
      <c r="Q262">
        <v>36</v>
      </c>
      <c r="R262">
        <v>27</v>
      </c>
      <c r="S262">
        <v>30</v>
      </c>
      <c r="T262">
        <v>26</v>
      </c>
      <c r="U262">
        <v>70</v>
      </c>
      <c r="V262">
        <v>319</v>
      </c>
      <c r="W262">
        <v>1.39</v>
      </c>
      <c r="X262">
        <v>1.04</v>
      </c>
      <c r="Y262">
        <v>25</v>
      </c>
      <c r="Z262" t="s">
        <v>35</v>
      </c>
      <c r="AA262" s="1">
        <v>32964</v>
      </c>
      <c r="AB262" t="s">
        <v>148</v>
      </c>
      <c r="AC262">
        <v>1</v>
      </c>
      <c r="AD262">
        <v>210</v>
      </c>
      <c r="AE262" t="s">
        <v>52</v>
      </c>
      <c r="AF262" t="s">
        <v>2</v>
      </c>
      <c r="AG262">
        <v>117</v>
      </c>
      <c r="AH262">
        <v>26.53061224</v>
      </c>
      <c r="AI262" t="str">
        <f>VLOOKUP(ROUNDDOWN(Table1[[#This Row],[MIN]], -3), example_sol_calc!$A$2:$B$5, 2)</f>
        <v>Low Mins</v>
      </c>
      <c r="AJ262">
        <f>ROUNDDOWN(Table1[[#This Row],[MIN]], -3)</f>
        <v>0</v>
      </c>
    </row>
    <row r="263" spans="1:36" x14ac:dyDescent="0.2">
      <c r="A263" t="s">
        <v>442</v>
      </c>
      <c r="B263">
        <v>59</v>
      </c>
      <c r="C263">
        <v>657</v>
      </c>
      <c r="D263">
        <v>254</v>
      </c>
      <c r="E263">
        <v>91</v>
      </c>
      <c r="F263">
        <v>235</v>
      </c>
      <c r="G263">
        <v>38.700000000000003</v>
      </c>
      <c r="H263">
        <v>35</v>
      </c>
      <c r="I263">
        <v>109</v>
      </c>
      <c r="J263">
        <v>32.1</v>
      </c>
      <c r="K263">
        <v>37</v>
      </c>
      <c r="L263">
        <v>45</v>
      </c>
      <c r="M263">
        <v>82.2</v>
      </c>
      <c r="N263">
        <v>12</v>
      </c>
      <c r="O263">
        <v>61</v>
      </c>
      <c r="P263">
        <v>73</v>
      </c>
      <c r="Q263">
        <v>48</v>
      </c>
      <c r="R263">
        <v>40</v>
      </c>
      <c r="S263">
        <v>12</v>
      </c>
      <c r="T263">
        <v>29</v>
      </c>
      <c r="U263">
        <v>54</v>
      </c>
      <c r="V263">
        <v>246</v>
      </c>
      <c r="W263">
        <v>1.66</v>
      </c>
      <c r="X263">
        <v>1.38</v>
      </c>
      <c r="Y263">
        <v>26</v>
      </c>
      <c r="Z263" t="s">
        <v>35</v>
      </c>
      <c r="AA263" s="1">
        <v>32603</v>
      </c>
      <c r="AB263" t="s">
        <v>340</v>
      </c>
      <c r="AC263">
        <v>1</v>
      </c>
      <c r="AD263">
        <v>195</v>
      </c>
      <c r="AE263" t="s">
        <v>56</v>
      </c>
      <c r="AF263" t="s">
        <v>92</v>
      </c>
      <c r="AG263">
        <v>83.25</v>
      </c>
      <c r="AH263">
        <v>21.89349112</v>
      </c>
      <c r="AI263" t="str">
        <f>VLOOKUP(ROUNDDOWN(Table1[[#This Row],[MIN]], -3), example_sol_calc!$A$2:$B$5, 2)</f>
        <v>Low Mins</v>
      </c>
      <c r="AJ263">
        <f>ROUNDDOWN(Table1[[#This Row],[MIN]], -3)</f>
        <v>0</v>
      </c>
    </row>
    <row r="264" spans="1:36" x14ac:dyDescent="0.2">
      <c r="A264" t="s">
        <v>443</v>
      </c>
      <c r="B264">
        <v>62</v>
      </c>
      <c r="C264">
        <v>1103</v>
      </c>
      <c r="D264">
        <v>426</v>
      </c>
      <c r="E264">
        <v>171</v>
      </c>
      <c r="F264">
        <v>383</v>
      </c>
      <c r="G264">
        <v>44.6</v>
      </c>
      <c r="H264">
        <v>0</v>
      </c>
      <c r="I264">
        <v>2</v>
      </c>
      <c r="J264">
        <v>0</v>
      </c>
      <c r="K264">
        <v>84</v>
      </c>
      <c r="L264">
        <v>132</v>
      </c>
      <c r="M264">
        <v>63.6</v>
      </c>
      <c r="N264">
        <v>125</v>
      </c>
      <c r="O264">
        <v>257</v>
      </c>
      <c r="P264">
        <v>382</v>
      </c>
      <c r="Q264">
        <v>50</v>
      </c>
      <c r="R264">
        <v>52</v>
      </c>
      <c r="S264">
        <v>68</v>
      </c>
      <c r="T264">
        <v>86</v>
      </c>
      <c r="U264">
        <v>207</v>
      </c>
      <c r="V264">
        <v>632</v>
      </c>
      <c r="W264">
        <v>0.57999999999999996</v>
      </c>
      <c r="X264">
        <v>0.61</v>
      </c>
      <c r="AI264" t="str">
        <f>VLOOKUP(ROUNDDOWN(Table1[[#This Row],[MIN]], -3), example_sol_calc!$A$2:$B$5, 2)</f>
        <v>Mod Mins</v>
      </c>
      <c r="AJ264">
        <f>ROUNDDOWN(Table1[[#This Row],[MIN]], -3)</f>
        <v>1000</v>
      </c>
    </row>
    <row r="265" spans="1:36" x14ac:dyDescent="0.2">
      <c r="A265" t="s">
        <v>444</v>
      </c>
      <c r="B265">
        <v>1</v>
      </c>
      <c r="C265">
        <v>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26</v>
      </c>
      <c r="Z265" t="s">
        <v>35</v>
      </c>
      <c r="AA265" s="1">
        <v>32652</v>
      </c>
      <c r="AB265" t="s">
        <v>47</v>
      </c>
      <c r="AC265" t="s">
        <v>44</v>
      </c>
      <c r="AD265">
        <v>182.5</v>
      </c>
      <c r="AE265" t="s">
        <v>37</v>
      </c>
      <c r="AF265" t="s">
        <v>210</v>
      </c>
      <c r="AG265">
        <v>87.75</v>
      </c>
      <c r="AH265">
        <v>26.346406460000001</v>
      </c>
      <c r="AI265" t="str">
        <f>VLOOKUP(ROUNDDOWN(Table1[[#This Row],[MIN]], -3), example_sol_calc!$A$2:$B$5, 2)</f>
        <v>Low Mins</v>
      </c>
      <c r="AJ265">
        <f>ROUNDDOWN(Table1[[#This Row],[MIN]], -3)</f>
        <v>0</v>
      </c>
    </row>
    <row r="266" spans="1:36" x14ac:dyDescent="0.2">
      <c r="A266" t="s">
        <v>445</v>
      </c>
      <c r="B266">
        <v>64</v>
      </c>
      <c r="C266">
        <v>2033</v>
      </c>
      <c r="D266">
        <v>1057</v>
      </c>
      <c r="E266">
        <v>394</v>
      </c>
      <c r="F266">
        <v>822</v>
      </c>
      <c r="G266">
        <v>47.9</v>
      </c>
      <c r="H266">
        <v>67</v>
      </c>
      <c r="I266">
        <v>192</v>
      </c>
      <c r="J266">
        <v>34.9</v>
      </c>
      <c r="K266">
        <v>202</v>
      </c>
      <c r="L266">
        <v>252</v>
      </c>
      <c r="M266">
        <v>80.2</v>
      </c>
      <c r="N266">
        <v>85</v>
      </c>
      <c r="O266">
        <v>376</v>
      </c>
      <c r="P266">
        <v>461</v>
      </c>
      <c r="Q266">
        <v>161</v>
      </c>
      <c r="R266">
        <v>148</v>
      </c>
      <c r="S266">
        <v>48</v>
      </c>
      <c r="T266">
        <v>97</v>
      </c>
      <c r="U266">
        <v>128</v>
      </c>
      <c r="V266">
        <v>1300</v>
      </c>
      <c r="W266">
        <v>1.66</v>
      </c>
      <c r="X266">
        <v>1.53</v>
      </c>
      <c r="Y266">
        <v>24</v>
      </c>
      <c r="Z266" t="s">
        <v>35</v>
      </c>
      <c r="AA266" s="1">
        <v>33418</v>
      </c>
      <c r="AB266" t="s">
        <v>352</v>
      </c>
      <c r="AC266">
        <v>3</v>
      </c>
      <c r="AD266">
        <v>197.5</v>
      </c>
      <c r="AE266" t="s">
        <v>75</v>
      </c>
      <c r="AF266" t="s">
        <v>120</v>
      </c>
      <c r="AG266">
        <v>103.5</v>
      </c>
      <c r="AH266">
        <v>26.534209260000001</v>
      </c>
      <c r="AI266" t="str">
        <f>VLOOKUP(ROUNDDOWN(Table1[[#This Row],[MIN]], -3), example_sol_calc!$A$2:$B$5, 2)</f>
        <v>High Mins</v>
      </c>
      <c r="AJ266">
        <f>ROUNDDOWN(Table1[[#This Row],[MIN]], -3)</f>
        <v>2000</v>
      </c>
    </row>
    <row r="267" spans="1:36" x14ac:dyDescent="0.2">
      <c r="A267" t="s">
        <v>446</v>
      </c>
      <c r="B267">
        <v>64</v>
      </c>
      <c r="C267">
        <v>1424</v>
      </c>
      <c r="D267">
        <v>656</v>
      </c>
      <c r="E267">
        <v>251</v>
      </c>
      <c r="F267">
        <v>528</v>
      </c>
      <c r="G267">
        <v>47.5</v>
      </c>
      <c r="H267">
        <v>61</v>
      </c>
      <c r="I267">
        <v>175</v>
      </c>
      <c r="J267">
        <v>34.9</v>
      </c>
      <c r="K267">
        <v>93</v>
      </c>
      <c r="L267">
        <v>136</v>
      </c>
      <c r="M267">
        <v>68.400000000000006</v>
      </c>
      <c r="N267">
        <v>92</v>
      </c>
      <c r="O267">
        <v>211</v>
      </c>
      <c r="P267">
        <v>303</v>
      </c>
      <c r="Q267">
        <v>109</v>
      </c>
      <c r="R267">
        <v>64</v>
      </c>
      <c r="S267">
        <v>39</v>
      </c>
      <c r="T267">
        <v>98</v>
      </c>
      <c r="U267">
        <v>213</v>
      </c>
      <c r="V267">
        <v>753</v>
      </c>
      <c r="W267">
        <v>1.1100000000000001</v>
      </c>
      <c r="X267">
        <v>0.65</v>
      </c>
      <c r="Y267">
        <v>24</v>
      </c>
      <c r="Z267" t="s">
        <v>104</v>
      </c>
      <c r="AA267" s="1">
        <v>33347</v>
      </c>
      <c r="AB267" t="s">
        <v>124</v>
      </c>
      <c r="AC267">
        <v>1</v>
      </c>
      <c r="AD267">
        <v>210</v>
      </c>
      <c r="AE267" t="s">
        <v>52</v>
      </c>
      <c r="AF267" t="s">
        <v>128</v>
      </c>
      <c r="AG267">
        <v>107.1</v>
      </c>
      <c r="AH267">
        <v>24.285714290000001</v>
      </c>
      <c r="AI267" t="str">
        <f>VLOOKUP(ROUNDDOWN(Table1[[#This Row],[MIN]], -3), example_sol_calc!$A$2:$B$5, 2)</f>
        <v>Mod Mins</v>
      </c>
      <c r="AJ267">
        <f>ROUNDDOWN(Table1[[#This Row],[MIN]], -3)</f>
        <v>1000</v>
      </c>
    </row>
    <row r="268" spans="1:36" x14ac:dyDescent="0.2">
      <c r="A268" t="s">
        <v>447</v>
      </c>
      <c r="B268">
        <v>62</v>
      </c>
      <c r="C268">
        <v>2119</v>
      </c>
      <c r="D268">
        <v>1075</v>
      </c>
      <c r="E268">
        <v>378</v>
      </c>
      <c r="F268">
        <v>981</v>
      </c>
      <c r="G268">
        <v>38.5</v>
      </c>
      <c r="H268">
        <v>85</v>
      </c>
      <c r="I268">
        <v>280</v>
      </c>
      <c r="J268">
        <v>30.4</v>
      </c>
      <c r="K268">
        <v>234</v>
      </c>
      <c r="L268">
        <v>283</v>
      </c>
      <c r="M268">
        <v>82.7</v>
      </c>
      <c r="N268">
        <v>35</v>
      </c>
      <c r="O268">
        <v>185</v>
      </c>
      <c r="P268">
        <v>220</v>
      </c>
      <c r="Q268">
        <v>318</v>
      </c>
      <c r="R268">
        <v>89</v>
      </c>
      <c r="S268">
        <v>31</v>
      </c>
      <c r="T268">
        <v>100</v>
      </c>
      <c r="U268">
        <v>92</v>
      </c>
      <c r="V268">
        <v>981</v>
      </c>
      <c r="W268">
        <v>3.18</v>
      </c>
      <c r="X268">
        <v>0.89</v>
      </c>
      <c r="Y268">
        <v>25</v>
      </c>
      <c r="Z268" t="s">
        <v>35</v>
      </c>
      <c r="AA268" s="1">
        <v>33001</v>
      </c>
      <c r="AB268" t="s">
        <v>36</v>
      </c>
      <c r="AC268">
        <v>3</v>
      </c>
      <c r="AD268">
        <v>182.5</v>
      </c>
      <c r="AE268" t="s">
        <v>37</v>
      </c>
      <c r="AF268" t="s">
        <v>54</v>
      </c>
      <c r="AG268">
        <v>77.400000000000006</v>
      </c>
      <c r="AH268">
        <v>23.238881589999998</v>
      </c>
      <c r="AI268" t="str">
        <f>VLOOKUP(ROUNDDOWN(Table1[[#This Row],[MIN]], -3), example_sol_calc!$A$2:$B$5, 2)</f>
        <v>High Mins</v>
      </c>
      <c r="AJ268">
        <f>ROUNDDOWN(Table1[[#This Row],[MIN]], -3)</f>
        <v>2000</v>
      </c>
    </row>
    <row r="269" spans="1:36" x14ac:dyDescent="0.2">
      <c r="A269" t="s">
        <v>448</v>
      </c>
      <c r="B269">
        <v>28</v>
      </c>
      <c r="C269">
        <v>417</v>
      </c>
      <c r="D269">
        <v>118</v>
      </c>
      <c r="E269">
        <v>46</v>
      </c>
      <c r="F269">
        <v>101</v>
      </c>
      <c r="G269">
        <v>45.5</v>
      </c>
      <c r="H269">
        <v>18</v>
      </c>
      <c r="I269">
        <v>46</v>
      </c>
      <c r="J269">
        <v>39.1</v>
      </c>
      <c r="K269">
        <v>8</v>
      </c>
      <c r="L269">
        <v>9</v>
      </c>
      <c r="M269">
        <v>88.9</v>
      </c>
      <c r="N269">
        <v>2</v>
      </c>
      <c r="O269">
        <v>26</v>
      </c>
      <c r="P269">
        <v>28</v>
      </c>
      <c r="Q269">
        <v>86</v>
      </c>
      <c r="R269">
        <v>21</v>
      </c>
      <c r="S269">
        <v>0</v>
      </c>
      <c r="T269">
        <v>35</v>
      </c>
      <c r="U269">
        <v>26</v>
      </c>
      <c r="V269">
        <v>162</v>
      </c>
      <c r="W269">
        <v>2.46</v>
      </c>
      <c r="X269">
        <v>0.6</v>
      </c>
      <c r="Y269">
        <v>24</v>
      </c>
      <c r="Z269" t="s">
        <v>35</v>
      </c>
      <c r="AA269" s="1">
        <v>33469</v>
      </c>
      <c r="AB269" t="s">
        <v>156</v>
      </c>
      <c r="AC269">
        <v>2</v>
      </c>
      <c r="AD269">
        <v>190</v>
      </c>
      <c r="AE269" t="s">
        <v>37</v>
      </c>
      <c r="AF269" t="s">
        <v>287</v>
      </c>
      <c r="AG269">
        <v>90</v>
      </c>
      <c r="AH269">
        <v>24.930747920000002</v>
      </c>
      <c r="AI269" t="str">
        <f>VLOOKUP(ROUNDDOWN(Table1[[#This Row],[MIN]], -3), example_sol_calc!$A$2:$B$5, 2)</f>
        <v>Low Mins</v>
      </c>
      <c r="AJ269">
        <f>ROUNDDOWN(Table1[[#This Row],[MIN]], -3)</f>
        <v>0</v>
      </c>
    </row>
    <row r="270" spans="1:36" x14ac:dyDescent="0.2">
      <c r="A270" t="s">
        <v>449</v>
      </c>
      <c r="B270">
        <v>68</v>
      </c>
      <c r="C270">
        <v>1148</v>
      </c>
      <c r="D270">
        <v>246</v>
      </c>
      <c r="E270">
        <v>102</v>
      </c>
      <c r="F270">
        <v>227</v>
      </c>
      <c r="G270">
        <v>44.9</v>
      </c>
      <c r="H270">
        <v>0</v>
      </c>
      <c r="I270">
        <v>1</v>
      </c>
      <c r="J270">
        <v>0</v>
      </c>
      <c r="K270">
        <v>42</v>
      </c>
      <c r="L270">
        <v>83</v>
      </c>
      <c r="M270">
        <v>50.6</v>
      </c>
      <c r="N270">
        <v>91</v>
      </c>
      <c r="O270">
        <v>229</v>
      </c>
      <c r="P270">
        <v>320</v>
      </c>
      <c r="Q270">
        <v>51</v>
      </c>
      <c r="R270">
        <v>16</v>
      </c>
      <c r="S270">
        <v>42</v>
      </c>
      <c r="T270">
        <v>95</v>
      </c>
      <c r="U270">
        <v>162</v>
      </c>
      <c r="V270">
        <v>414</v>
      </c>
      <c r="W270">
        <v>0.54</v>
      </c>
      <c r="X270">
        <v>0.17</v>
      </c>
      <c r="Y270">
        <v>31</v>
      </c>
      <c r="Z270" t="s">
        <v>35</v>
      </c>
      <c r="AA270" s="1">
        <v>30996</v>
      </c>
      <c r="AC270">
        <v>11</v>
      </c>
      <c r="AD270">
        <v>205</v>
      </c>
      <c r="AE270" t="s">
        <v>52</v>
      </c>
      <c r="AF270" t="s">
        <v>97</v>
      </c>
      <c r="AG270">
        <v>121.5</v>
      </c>
      <c r="AH270">
        <v>28.911362279999999</v>
      </c>
      <c r="AI270" t="str">
        <f>VLOOKUP(ROUNDDOWN(Table1[[#This Row],[MIN]], -3), example_sol_calc!$A$2:$B$5, 2)</f>
        <v>Mod Mins</v>
      </c>
      <c r="AJ270">
        <f>ROUNDDOWN(Table1[[#This Row],[MIN]], -3)</f>
        <v>1000</v>
      </c>
    </row>
    <row r="271" spans="1:36" x14ac:dyDescent="0.2">
      <c r="A271" t="s">
        <v>450</v>
      </c>
      <c r="B271">
        <v>75</v>
      </c>
      <c r="C271">
        <v>2086</v>
      </c>
      <c r="D271">
        <v>946</v>
      </c>
      <c r="E271">
        <v>373</v>
      </c>
      <c r="F271">
        <v>736</v>
      </c>
      <c r="G271">
        <v>50.7</v>
      </c>
      <c r="H271">
        <v>1</v>
      </c>
      <c r="I271">
        <v>8</v>
      </c>
      <c r="J271">
        <v>12.5</v>
      </c>
      <c r="K271">
        <v>199</v>
      </c>
      <c r="L271">
        <v>288</v>
      </c>
      <c r="M271">
        <v>69.099999999999994</v>
      </c>
      <c r="N271">
        <v>242</v>
      </c>
      <c r="O271">
        <v>426</v>
      </c>
      <c r="P271">
        <v>668</v>
      </c>
      <c r="Q271">
        <v>89</v>
      </c>
      <c r="R271">
        <v>62</v>
      </c>
      <c r="S271">
        <v>57</v>
      </c>
      <c r="T271">
        <v>118</v>
      </c>
      <c r="U271">
        <v>211</v>
      </c>
      <c r="V271">
        <v>1252</v>
      </c>
      <c r="W271">
        <v>0.75</v>
      </c>
      <c r="X271">
        <v>0.53</v>
      </c>
      <c r="Y271">
        <v>26</v>
      </c>
      <c r="Z271" t="s">
        <v>35</v>
      </c>
      <c r="AA271" s="1">
        <v>32831</v>
      </c>
      <c r="AB271" t="s">
        <v>451</v>
      </c>
      <c r="AC271">
        <v>3</v>
      </c>
      <c r="AD271">
        <v>200</v>
      </c>
      <c r="AE271" t="s">
        <v>20</v>
      </c>
      <c r="AF271" t="s">
        <v>218</v>
      </c>
      <c r="AG271">
        <v>102.6</v>
      </c>
      <c r="AH271">
        <v>25.65</v>
      </c>
      <c r="AI271" t="str">
        <f>VLOOKUP(ROUNDDOWN(Table1[[#This Row],[MIN]], -3), example_sol_calc!$A$2:$B$5, 2)</f>
        <v>High Mins</v>
      </c>
      <c r="AJ271">
        <f>ROUNDDOWN(Table1[[#This Row],[MIN]], -3)</f>
        <v>2000</v>
      </c>
    </row>
    <row r="272" spans="1:36" x14ac:dyDescent="0.2">
      <c r="A272" t="s">
        <v>452</v>
      </c>
      <c r="B272">
        <v>75</v>
      </c>
      <c r="C272">
        <v>1324</v>
      </c>
      <c r="D272">
        <v>390</v>
      </c>
      <c r="E272">
        <v>141</v>
      </c>
      <c r="F272">
        <v>331</v>
      </c>
      <c r="G272">
        <v>42.6</v>
      </c>
      <c r="H272">
        <v>48</v>
      </c>
      <c r="I272">
        <v>132</v>
      </c>
      <c r="J272">
        <v>36.4</v>
      </c>
      <c r="K272">
        <v>60</v>
      </c>
      <c r="L272">
        <v>100</v>
      </c>
      <c r="M272">
        <v>60</v>
      </c>
      <c r="N272">
        <v>21</v>
      </c>
      <c r="O272">
        <v>201</v>
      </c>
      <c r="P272">
        <v>222</v>
      </c>
      <c r="Q272">
        <v>78</v>
      </c>
      <c r="R272">
        <v>52</v>
      </c>
      <c r="S272">
        <v>33</v>
      </c>
      <c r="T272">
        <v>73</v>
      </c>
      <c r="U272">
        <v>127</v>
      </c>
      <c r="V272">
        <v>472</v>
      </c>
      <c r="W272">
        <v>1.07</v>
      </c>
      <c r="X272">
        <v>0.71</v>
      </c>
      <c r="Y272">
        <v>26</v>
      </c>
      <c r="Z272" t="s">
        <v>35</v>
      </c>
      <c r="AA272" s="1">
        <v>32690</v>
      </c>
      <c r="AB272" t="s">
        <v>453</v>
      </c>
      <c r="AC272">
        <v>2</v>
      </c>
      <c r="AD272">
        <v>192.5</v>
      </c>
      <c r="AE272" t="s">
        <v>56</v>
      </c>
      <c r="AF272" t="s">
        <v>48</v>
      </c>
      <c r="AG272">
        <v>90.45</v>
      </c>
      <c r="AH272">
        <v>24.40883792</v>
      </c>
      <c r="AI272" t="str">
        <f>VLOOKUP(ROUNDDOWN(Table1[[#This Row],[MIN]], -3), example_sol_calc!$A$2:$B$5, 2)</f>
        <v>Mod Mins</v>
      </c>
      <c r="AJ272">
        <f>ROUNDDOWN(Table1[[#This Row],[MIN]], -3)</f>
        <v>1000</v>
      </c>
    </row>
    <row r="273" spans="1:36" x14ac:dyDescent="0.2">
      <c r="A273" t="s">
        <v>454</v>
      </c>
      <c r="B273">
        <v>82</v>
      </c>
      <c r="C273">
        <v>2587</v>
      </c>
      <c r="D273">
        <v>1043</v>
      </c>
      <c r="E273">
        <v>390</v>
      </c>
      <c r="F273">
        <v>972</v>
      </c>
      <c r="G273">
        <v>40.1</v>
      </c>
      <c r="H273">
        <v>153</v>
      </c>
      <c r="I273">
        <v>444</v>
      </c>
      <c r="J273">
        <v>34.5</v>
      </c>
      <c r="K273">
        <v>110</v>
      </c>
      <c r="L273">
        <v>158</v>
      </c>
      <c r="M273">
        <v>69.599999999999994</v>
      </c>
      <c r="N273">
        <v>46</v>
      </c>
      <c r="O273">
        <v>209</v>
      </c>
      <c r="P273">
        <v>255</v>
      </c>
      <c r="Q273">
        <v>109</v>
      </c>
      <c r="R273">
        <v>93</v>
      </c>
      <c r="S273">
        <v>18</v>
      </c>
      <c r="T273">
        <v>94</v>
      </c>
      <c r="U273">
        <v>161</v>
      </c>
      <c r="V273">
        <v>794</v>
      </c>
      <c r="W273">
        <v>1.1599999999999999</v>
      </c>
      <c r="X273">
        <v>0.99</v>
      </c>
      <c r="Y273">
        <v>22</v>
      </c>
      <c r="Z273" t="s">
        <v>35</v>
      </c>
      <c r="AA273" s="1">
        <v>34018</v>
      </c>
      <c r="AB273" t="s">
        <v>455</v>
      </c>
      <c r="AC273">
        <v>1</v>
      </c>
      <c r="AD273">
        <v>192.5</v>
      </c>
      <c r="AE273" t="s">
        <v>56</v>
      </c>
      <c r="AF273" t="s">
        <v>90</v>
      </c>
      <c r="AG273">
        <v>92.25</v>
      </c>
      <c r="AH273">
        <v>24.894585930000002</v>
      </c>
      <c r="AI273" t="str">
        <f>VLOOKUP(ROUNDDOWN(Table1[[#This Row],[MIN]], -3), example_sol_calc!$A$2:$B$5, 2)</f>
        <v>High Mins</v>
      </c>
      <c r="AJ273">
        <f>ROUNDDOWN(Table1[[#This Row],[MIN]], -3)</f>
        <v>2000</v>
      </c>
    </row>
    <row r="274" spans="1:36" x14ac:dyDescent="0.2">
      <c r="A274" t="s">
        <v>456</v>
      </c>
      <c r="B274">
        <v>11</v>
      </c>
      <c r="C274">
        <v>104</v>
      </c>
      <c r="D274">
        <v>20</v>
      </c>
      <c r="E274">
        <v>9</v>
      </c>
      <c r="F274">
        <v>22</v>
      </c>
      <c r="G274">
        <v>40.9</v>
      </c>
      <c r="H274">
        <v>0</v>
      </c>
      <c r="I274">
        <v>0</v>
      </c>
      <c r="J274">
        <v>0</v>
      </c>
      <c r="K274">
        <v>2</v>
      </c>
      <c r="L274">
        <v>2</v>
      </c>
      <c r="M274">
        <v>100</v>
      </c>
      <c r="N274">
        <v>6</v>
      </c>
      <c r="O274">
        <v>13</v>
      </c>
      <c r="P274">
        <v>19</v>
      </c>
      <c r="Q274">
        <v>5</v>
      </c>
      <c r="R274">
        <v>5</v>
      </c>
      <c r="S274">
        <v>6</v>
      </c>
      <c r="T274">
        <v>3</v>
      </c>
      <c r="U274">
        <v>13</v>
      </c>
      <c r="V274">
        <v>39</v>
      </c>
      <c r="W274">
        <v>1.67</v>
      </c>
      <c r="X274">
        <v>1.67</v>
      </c>
      <c r="Y274">
        <v>38</v>
      </c>
      <c r="Z274" t="s">
        <v>35</v>
      </c>
      <c r="AA274" s="1">
        <v>28489</v>
      </c>
      <c r="AB274" t="s">
        <v>377</v>
      </c>
      <c r="AC274">
        <v>14</v>
      </c>
      <c r="AD274">
        <v>202.5</v>
      </c>
      <c r="AE274" t="s">
        <v>20</v>
      </c>
      <c r="AF274" t="s">
        <v>287</v>
      </c>
      <c r="AG274">
        <v>105.3</v>
      </c>
      <c r="AH274">
        <v>25.679012350000001</v>
      </c>
      <c r="AI274" t="str">
        <f>VLOOKUP(ROUNDDOWN(Table1[[#This Row],[MIN]], -3), example_sol_calc!$A$2:$B$5, 2)</f>
        <v>Low Mins</v>
      </c>
      <c r="AJ274">
        <f>ROUNDDOWN(Table1[[#This Row],[MIN]], -3)</f>
        <v>0</v>
      </c>
    </row>
    <row r="275" spans="1:36" x14ac:dyDescent="0.2">
      <c r="A275" t="s">
        <v>457</v>
      </c>
      <c r="B275">
        <v>27</v>
      </c>
      <c r="C275">
        <v>913</v>
      </c>
      <c r="D275">
        <v>686</v>
      </c>
      <c r="E275">
        <v>238</v>
      </c>
      <c r="F275">
        <v>467</v>
      </c>
      <c r="G275">
        <v>51</v>
      </c>
      <c r="H275">
        <v>64</v>
      </c>
      <c r="I275">
        <v>159</v>
      </c>
      <c r="J275">
        <v>40.299999999999997</v>
      </c>
      <c r="K275">
        <v>146</v>
      </c>
      <c r="L275">
        <v>171</v>
      </c>
      <c r="M275">
        <v>85.4</v>
      </c>
      <c r="N275">
        <v>16</v>
      </c>
      <c r="O275">
        <v>162</v>
      </c>
      <c r="P275">
        <v>178</v>
      </c>
      <c r="Q275">
        <v>110</v>
      </c>
      <c r="R275">
        <v>24</v>
      </c>
      <c r="S275">
        <v>25</v>
      </c>
      <c r="T275">
        <v>74</v>
      </c>
      <c r="U275">
        <v>40</v>
      </c>
      <c r="V275">
        <v>695</v>
      </c>
      <c r="W275">
        <v>1.49</v>
      </c>
      <c r="X275">
        <v>0.32</v>
      </c>
      <c r="Y275">
        <v>27</v>
      </c>
      <c r="Z275" t="s">
        <v>35</v>
      </c>
      <c r="AA275" s="1">
        <v>32415</v>
      </c>
      <c r="AB275" t="s">
        <v>127</v>
      </c>
      <c r="AC275">
        <v>7</v>
      </c>
      <c r="AD275">
        <v>202.5</v>
      </c>
      <c r="AE275" t="s">
        <v>75</v>
      </c>
      <c r="AF275" t="s">
        <v>97</v>
      </c>
      <c r="AG275">
        <v>108</v>
      </c>
      <c r="AH275">
        <v>26.337448559999999</v>
      </c>
      <c r="AI275" t="str">
        <f>VLOOKUP(ROUNDDOWN(Table1[[#This Row],[MIN]], -3), example_sol_calc!$A$2:$B$5, 2)</f>
        <v>Low Mins</v>
      </c>
      <c r="AJ275">
        <f>ROUNDDOWN(Table1[[#This Row],[MIN]], -3)</f>
        <v>0</v>
      </c>
    </row>
    <row r="276" spans="1:36" x14ac:dyDescent="0.2">
      <c r="A276" t="s">
        <v>458</v>
      </c>
      <c r="B276">
        <v>47</v>
      </c>
      <c r="C276">
        <v>952</v>
      </c>
      <c r="D276">
        <v>323</v>
      </c>
      <c r="E276">
        <v>143</v>
      </c>
      <c r="F276">
        <v>306</v>
      </c>
      <c r="G276">
        <v>46.7</v>
      </c>
      <c r="H276">
        <v>1</v>
      </c>
      <c r="I276">
        <v>7</v>
      </c>
      <c r="J276">
        <v>14.3</v>
      </c>
      <c r="K276">
        <v>36</v>
      </c>
      <c r="L276">
        <v>45</v>
      </c>
      <c r="M276">
        <v>80</v>
      </c>
      <c r="N276">
        <v>48</v>
      </c>
      <c r="O276">
        <v>263</v>
      </c>
      <c r="P276">
        <v>311</v>
      </c>
      <c r="Q276">
        <v>77</v>
      </c>
      <c r="R276">
        <v>46</v>
      </c>
      <c r="S276">
        <v>17</v>
      </c>
      <c r="T276">
        <v>46</v>
      </c>
      <c r="U276">
        <v>109</v>
      </c>
      <c r="V276">
        <v>556</v>
      </c>
      <c r="W276">
        <v>1.67</v>
      </c>
      <c r="X276">
        <v>1</v>
      </c>
      <c r="Y276">
        <v>39</v>
      </c>
      <c r="Z276" t="s">
        <v>35</v>
      </c>
      <c r="AA276" s="1">
        <v>27899</v>
      </c>
      <c r="AC276">
        <v>19</v>
      </c>
      <c r="AD276">
        <v>207.5</v>
      </c>
      <c r="AE276" t="s">
        <v>20</v>
      </c>
      <c r="AF276" t="s">
        <v>2</v>
      </c>
      <c r="AG276">
        <v>108</v>
      </c>
      <c r="AH276">
        <v>25.083466399999999</v>
      </c>
      <c r="AI276" t="str">
        <f>VLOOKUP(ROUNDDOWN(Table1[[#This Row],[MIN]], -3), example_sol_calc!$A$2:$B$5, 2)</f>
        <v>Low Mins</v>
      </c>
      <c r="AJ276">
        <f>ROUNDDOWN(Table1[[#This Row],[MIN]], -3)</f>
        <v>0</v>
      </c>
    </row>
    <row r="277" spans="1:36" x14ac:dyDescent="0.2">
      <c r="A277" t="s">
        <v>459</v>
      </c>
      <c r="B277">
        <v>75</v>
      </c>
      <c r="C277">
        <v>2532</v>
      </c>
      <c r="D277">
        <v>1228</v>
      </c>
      <c r="E277">
        <v>413</v>
      </c>
      <c r="F277">
        <v>952</v>
      </c>
      <c r="G277">
        <v>43.4</v>
      </c>
      <c r="H277">
        <v>144</v>
      </c>
      <c r="I277">
        <v>392</v>
      </c>
      <c r="J277">
        <v>36.700000000000003</v>
      </c>
      <c r="K277">
        <v>258</v>
      </c>
      <c r="L277">
        <v>321</v>
      </c>
      <c r="M277">
        <v>80.400000000000006</v>
      </c>
      <c r="N277">
        <v>142</v>
      </c>
      <c r="O277">
        <v>589</v>
      </c>
      <c r="P277">
        <v>731</v>
      </c>
      <c r="Q277">
        <v>168</v>
      </c>
      <c r="R277">
        <v>51</v>
      </c>
      <c r="S277">
        <v>39</v>
      </c>
      <c r="T277">
        <v>122</v>
      </c>
      <c r="U277">
        <v>140</v>
      </c>
      <c r="V277">
        <v>1493</v>
      </c>
      <c r="W277">
        <v>1.38</v>
      </c>
      <c r="X277">
        <v>0.42</v>
      </c>
      <c r="Y277">
        <v>27</v>
      </c>
      <c r="Z277" t="s">
        <v>35</v>
      </c>
      <c r="AA277" s="1">
        <v>32393</v>
      </c>
      <c r="AB277" t="s">
        <v>122</v>
      </c>
      <c r="AC277">
        <v>6</v>
      </c>
      <c r="AD277">
        <v>205</v>
      </c>
      <c r="AE277" t="s">
        <v>20</v>
      </c>
      <c r="AF277" t="s">
        <v>63</v>
      </c>
      <c r="AG277">
        <v>112.95</v>
      </c>
      <c r="AH277">
        <v>26.87685901</v>
      </c>
      <c r="AI277" t="str">
        <f>VLOOKUP(ROUNDDOWN(Table1[[#This Row],[MIN]], -3), example_sol_calc!$A$2:$B$5, 2)</f>
        <v>High Mins</v>
      </c>
      <c r="AJ277">
        <f>ROUNDDOWN(Table1[[#This Row],[MIN]], -3)</f>
        <v>2000</v>
      </c>
    </row>
    <row r="278" spans="1:36" x14ac:dyDescent="0.2">
      <c r="A278" t="s">
        <v>460</v>
      </c>
      <c r="B278">
        <v>39</v>
      </c>
      <c r="C278">
        <v>1302</v>
      </c>
      <c r="D278">
        <v>779</v>
      </c>
      <c r="E278">
        <v>267</v>
      </c>
      <c r="F278">
        <v>625</v>
      </c>
      <c r="G278">
        <v>42.7</v>
      </c>
      <c r="H278">
        <v>75</v>
      </c>
      <c r="I278">
        <v>191</v>
      </c>
      <c r="J278">
        <v>39.299999999999997</v>
      </c>
      <c r="K278">
        <v>170</v>
      </c>
      <c r="L278">
        <v>193</v>
      </c>
      <c r="M278">
        <v>88.1</v>
      </c>
      <c r="N278">
        <v>19</v>
      </c>
      <c r="O278">
        <v>123</v>
      </c>
      <c r="P278">
        <v>142</v>
      </c>
      <c r="Q278">
        <v>89</v>
      </c>
      <c r="R278">
        <v>33</v>
      </c>
      <c r="S278">
        <v>1</v>
      </c>
      <c r="T278">
        <v>76</v>
      </c>
      <c r="U278">
        <v>76</v>
      </c>
      <c r="V278">
        <v>587</v>
      </c>
      <c r="W278">
        <v>1.17</v>
      </c>
      <c r="X278">
        <v>0.43</v>
      </c>
      <c r="Y278">
        <v>32</v>
      </c>
      <c r="Z278" t="s">
        <v>35</v>
      </c>
      <c r="AA278" s="1">
        <v>30348</v>
      </c>
      <c r="AB278" t="s">
        <v>461</v>
      </c>
      <c r="AC278">
        <v>10</v>
      </c>
      <c r="AD278">
        <v>197.5</v>
      </c>
      <c r="AE278" t="s">
        <v>56</v>
      </c>
      <c r="AF278" t="s">
        <v>2</v>
      </c>
      <c r="AG278">
        <v>89.55</v>
      </c>
      <c r="AH278">
        <v>22.957859320000001</v>
      </c>
      <c r="AI278" t="str">
        <f>VLOOKUP(ROUNDDOWN(Table1[[#This Row],[MIN]], -3), example_sol_calc!$A$2:$B$5, 2)</f>
        <v>Mod Mins</v>
      </c>
      <c r="AJ278">
        <f>ROUNDDOWN(Table1[[#This Row],[MIN]], -3)</f>
        <v>1000</v>
      </c>
    </row>
    <row r="279" spans="1:36" x14ac:dyDescent="0.2">
      <c r="A279" t="s">
        <v>462</v>
      </c>
      <c r="B279">
        <v>79</v>
      </c>
      <c r="C279">
        <v>1235</v>
      </c>
      <c r="D279">
        <v>520</v>
      </c>
      <c r="E279">
        <v>231</v>
      </c>
      <c r="F279">
        <v>450</v>
      </c>
      <c r="G279">
        <v>51.3</v>
      </c>
      <c r="H279">
        <v>0</v>
      </c>
      <c r="I279">
        <v>2</v>
      </c>
      <c r="J279">
        <v>0</v>
      </c>
      <c r="K279">
        <v>58</v>
      </c>
      <c r="L279">
        <v>82</v>
      </c>
      <c r="M279">
        <v>70.7</v>
      </c>
      <c r="N279">
        <v>87</v>
      </c>
      <c r="O279">
        <v>201</v>
      </c>
      <c r="P279">
        <v>288</v>
      </c>
      <c r="Q279">
        <v>59</v>
      </c>
      <c r="R279">
        <v>10</v>
      </c>
      <c r="S279">
        <v>59</v>
      </c>
      <c r="T279">
        <v>98</v>
      </c>
      <c r="U279">
        <v>197</v>
      </c>
      <c r="V279">
        <v>595</v>
      </c>
      <c r="W279">
        <v>0.6</v>
      </c>
      <c r="X279">
        <v>0.1</v>
      </c>
      <c r="Y279">
        <v>26</v>
      </c>
      <c r="Z279" t="s">
        <v>463</v>
      </c>
      <c r="AA279" s="1">
        <v>32849</v>
      </c>
      <c r="AC279">
        <v>4</v>
      </c>
      <c r="AD279">
        <v>202.5</v>
      </c>
      <c r="AE279" t="s">
        <v>52</v>
      </c>
      <c r="AF279" t="s">
        <v>95</v>
      </c>
      <c r="AG279">
        <v>128.25</v>
      </c>
      <c r="AH279">
        <v>31.275720159999999</v>
      </c>
      <c r="AI279" t="str">
        <f>VLOOKUP(ROUNDDOWN(Table1[[#This Row],[MIN]], -3), example_sol_calc!$A$2:$B$5, 2)</f>
        <v>Mod Mins</v>
      </c>
      <c r="AJ279">
        <f>ROUNDDOWN(Table1[[#This Row],[MIN]], -3)</f>
        <v>1000</v>
      </c>
    </row>
    <row r="280" spans="1:36" x14ac:dyDescent="0.2">
      <c r="A280" t="s">
        <v>464</v>
      </c>
      <c r="B280">
        <v>79</v>
      </c>
      <c r="C280">
        <v>2378</v>
      </c>
      <c r="D280">
        <v>1055</v>
      </c>
      <c r="E280">
        <v>406</v>
      </c>
      <c r="F280">
        <v>869</v>
      </c>
      <c r="G280">
        <v>46.7</v>
      </c>
      <c r="H280">
        <v>109</v>
      </c>
      <c r="I280">
        <v>268</v>
      </c>
      <c r="J280">
        <v>40.700000000000003</v>
      </c>
      <c r="K280">
        <v>134</v>
      </c>
      <c r="L280">
        <v>156</v>
      </c>
      <c r="M280">
        <v>85.9</v>
      </c>
      <c r="N280">
        <v>48</v>
      </c>
      <c r="O280">
        <v>299</v>
      </c>
      <c r="P280">
        <v>347</v>
      </c>
      <c r="Q280">
        <v>182</v>
      </c>
      <c r="R280">
        <v>122</v>
      </c>
      <c r="S280">
        <v>11</v>
      </c>
      <c r="T280">
        <v>113</v>
      </c>
      <c r="U280">
        <v>183</v>
      </c>
      <c r="V280">
        <v>1119</v>
      </c>
      <c r="W280">
        <v>1.61</v>
      </c>
      <c r="X280">
        <v>1.08</v>
      </c>
      <c r="Y280">
        <v>24</v>
      </c>
      <c r="Z280" t="s">
        <v>35</v>
      </c>
      <c r="AA280" s="1">
        <v>33462</v>
      </c>
      <c r="AB280" t="s">
        <v>235</v>
      </c>
      <c r="AC280">
        <v>2</v>
      </c>
      <c r="AD280">
        <v>200</v>
      </c>
      <c r="AE280" t="s">
        <v>75</v>
      </c>
      <c r="AF280" t="s">
        <v>287</v>
      </c>
      <c r="AG280">
        <v>105.3</v>
      </c>
      <c r="AH280">
        <v>26.324999999999999</v>
      </c>
      <c r="AI280" t="str">
        <f>VLOOKUP(ROUNDDOWN(Table1[[#This Row],[MIN]], -3), example_sol_calc!$A$2:$B$5, 2)</f>
        <v>High Mins</v>
      </c>
      <c r="AJ280">
        <f>ROUNDDOWN(Table1[[#This Row],[MIN]], -3)</f>
        <v>2000</v>
      </c>
    </row>
    <row r="281" spans="1:36" x14ac:dyDescent="0.2">
      <c r="A281" t="s">
        <v>465</v>
      </c>
      <c r="B281">
        <v>66</v>
      </c>
      <c r="C281">
        <v>1610</v>
      </c>
      <c r="D281">
        <v>377</v>
      </c>
      <c r="E281">
        <v>142</v>
      </c>
      <c r="F281">
        <v>381</v>
      </c>
      <c r="G281">
        <v>37.299999999999997</v>
      </c>
      <c r="H281">
        <v>58</v>
      </c>
      <c r="I281">
        <v>168</v>
      </c>
      <c r="J281">
        <v>34.5</v>
      </c>
      <c r="K281">
        <v>35</v>
      </c>
      <c r="L281">
        <v>50</v>
      </c>
      <c r="M281">
        <v>70</v>
      </c>
      <c r="N281">
        <v>20</v>
      </c>
      <c r="O281">
        <v>101</v>
      </c>
      <c r="P281">
        <v>121</v>
      </c>
      <c r="Q281">
        <v>148</v>
      </c>
      <c r="R281">
        <v>46</v>
      </c>
      <c r="S281">
        <v>14</v>
      </c>
      <c r="T281">
        <v>73</v>
      </c>
      <c r="U281">
        <v>144</v>
      </c>
      <c r="V281">
        <v>379</v>
      </c>
      <c r="W281">
        <v>2.0299999999999998</v>
      </c>
      <c r="X281">
        <v>0.63</v>
      </c>
      <c r="Y281">
        <v>34</v>
      </c>
      <c r="Z281" t="s">
        <v>35</v>
      </c>
      <c r="AA281" s="1">
        <v>29588</v>
      </c>
      <c r="AB281" t="s">
        <v>132</v>
      </c>
      <c r="AC281">
        <v>11</v>
      </c>
      <c r="AD281">
        <v>190</v>
      </c>
      <c r="AE281" t="s">
        <v>56</v>
      </c>
      <c r="AF281" t="s">
        <v>41</v>
      </c>
      <c r="AG281">
        <v>85.5</v>
      </c>
      <c r="AH281">
        <v>23.684210530000001</v>
      </c>
      <c r="AI281" t="str">
        <f>VLOOKUP(ROUNDDOWN(Table1[[#This Row],[MIN]], -3), example_sol_calc!$A$2:$B$5, 2)</f>
        <v>Mod Mins</v>
      </c>
      <c r="AJ281">
        <f>ROUNDDOWN(Table1[[#This Row],[MIN]], -3)</f>
        <v>1000</v>
      </c>
    </row>
    <row r="282" spans="1:36" x14ac:dyDescent="0.2">
      <c r="A282" t="s">
        <v>466</v>
      </c>
      <c r="B282">
        <v>62</v>
      </c>
      <c r="C282">
        <v>1352</v>
      </c>
      <c r="D282">
        <v>487</v>
      </c>
      <c r="E282">
        <v>172</v>
      </c>
      <c r="F282">
        <v>434</v>
      </c>
      <c r="G282">
        <v>39.6</v>
      </c>
      <c r="H282">
        <v>43</v>
      </c>
      <c r="I282">
        <v>150</v>
      </c>
      <c r="J282">
        <v>28.7</v>
      </c>
      <c r="K282">
        <v>100</v>
      </c>
      <c r="L282">
        <v>133</v>
      </c>
      <c r="M282">
        <v>75.2</v>
      </c>
      <c r="N282">
        <v>65</v>
      </c>
      <c r="O282">
        <v>135</v>
      </c>
      <c r="P282">
        <v>200</v>
      </c>
      <c r="Q282">
        <v>72</v>
      </c>
      <c r="R282">
        <v>44</v>
      </c>
      <c r="S282">
        <v>70</v>
      </c>
      <c r="T282">
        <v>105</v>
      </c>
      <c r="U282">
        <v>126</v>
      </c>
      <c r="V282">
        <v>473</v>
      </c>
      <c r="W282">
        <v>0.69</v>
      </c>
      <c r="X282">
        <v>0.42</v>
      </c>
      <c r="Y282">
        <v>22</v>
      </c>
      <c r="Z282" t="s">
        <v>35</v>
      </c>
      <c r="AA282" s="1">
        <v>34009</v>
      </c>
      <c r="AB282" t="s">
        <v>467</v>
      </c>
      <c r="AC282" t="s">
        <v>44</v>
      </c>
      <c r="AD282">
        <v>195</v>
      </c>
      <c r="AE282" t="s">
        <v>56</v>
      </c>
      <c r="AF282" t="s">
        <v>151</v>
      </c>
      <c r="AG282">
        <v>92.25</v>
      </c>
      <c r="AH282">
        <v>24.260355029999999</v>
      </c>
      <c r="AI282" t="str">
        <f>VLOOKUP(ROUNDDOWN(Table1[[#This Row],[MIN]], -3), example_sol_calc!$A$2:$B$5, 2)</f>
        <v>Mod Mins</v>
      </c>
      <c r="AJ282">
        <f>ROUNDDOWN(Table1[[#This Row],[MIN]], -3)</f>
        <v>1000</v>
      </c>
    </row>
    <row r="283" spans="1:36" x14ac:dyDescent="0.2">
      <c r="A283" t="s">
        <v>468</v>
      </c>
      <c r="B283">
        <v>77</v>
      </c>
      <c r="C283">
        <v>2455</v>
      </c>
      <c r="D283">
        <v>1668</v>
      </c>
      <c r="E283">
        <v>602</v>
      </c>
      <c r="F283">
        <v>1299</v>
      </c>
      <c r="G283">
        <v>46.3</v>
      </c>
      <c r="H283">
        <v>239</v>
      </c>
      <c r="I283">
        <v>545</v>
      </c>
      <c r="J283">
        <v>43.9</v>
      </c>
      <c r="K283">
        <v>225</v>
      </c>
      <c r="L283">
        <v>256</v>
      </c>
      <c r="M283">
        <v>87.9</v>
      </c>
      <c r="N283">
        <v>27</v>
      </c>
      <c r="O283">
        <v>220</v>
      </c>
      <c r="P283">
        <v>247</v>
      </c>
      <c r="Q283">
        <v>222</v>
      </c>
      <c r="R283">
        <v>87</v>
      </c>
      <c r="S283">
        <v>60</v>
      </c>
      <c r="T283">
        <v>149</v>
      </c>
      <c r="U283">
        <v>122</v>
      </c>
      <c r="V283">
        <v>1407</v>
      </c>
      <c r="W283">
        <v>1.49</v>
      </c>
      <c r="X283">
        <v>0.57999999999999996</v>
      </c>
      <c r="Y283">
        <v>25</v>
      </c>
      <c r="Z283" t="s">
        <v>35</v>
      </c>
      <c r="AA283" s="1">
        <v>32912</v>
      </c>
      <c r="AB283" t="s">
        <v>119</v>
      </c>
      <c r="AC283">
        <v>3</v>
      </c>
      <c r="AD283">
        <v>197.5</v>
      </c>
      <c r="AE283" t="s">
        <v>56</v>
      </c>
      <c r="AF283" t="s">
        <v>92</v>
      </c>
      <c r="AG283">
        <v>96.75</v>
      </c>
      <c r="AH283">
        <v>24.803717349999999</v>
      </c>
      <c r="AI283" t="str">
        <f>VLOOKUP(ROUNDDOWN(Table1[[#This Row],[MIN]], -3), example_sol_calc!$A$2:$B$5, 2)</f>
        <v>High Mins</v>
      </c>
      <c r="AJ283">
        <f>ROUNDDOWN(Table1[[#This Row],[MIN]], -3)</f>
        <v>2000</v>
      </c>
    </row>
    <row r="284" spans="1:36" x14ac:dyDescent="0.2">
      <c r="A284" t="s">
        <v>469</v>
      </c>
      <c r="B284">
        <v>35</v>
      </c>
      <c r="C284">
        <v>1207</v>
      </c>
      <c r="D284">
        <v>782</v>
      </c>
      <c r="E284">
        <v>266</v>
      </c>
      <c r="F284">
        <v>713</v>
      </c>
      <c r="G284">
        <v>37.299999999999997</v>
      </c>
      <c r="H284">
        <v>54</v>
      </c>
      <c r="I284">
        <v>184</v>
      </c>
      <c r="J284">
        <v>29.3</v>
      </c>
      <c r="K284">
        <v>196</v>
      </c>
      <c r="L284">
        <v>241</v>
      </c>
      <c r="M284">
        <v>81.3</v>
      </c>
      <c r="N284">
        <v>26</v>
      </c>
      <c r="O284">
        <v>173</v>
      </c>
      <c r="P284">
        <v>199</v>
      </c>
      <c r="Q284">
        <v>197</v>
      </c>
      <c r="R284">
        <v>47</v>
      </c>
      <c r="S284">
        <v>7</v>
      </c>
      <c r="T284">
        <v>128</v>
      </c>
      <c r="U284">
        <v>65</v>
      </c>
      <c r="V284">
        <v>612</v>
      </c>
      <c r="W284">
        <v>1.54</v>
      </c>
      <c r="X284">
        <v>0.37</v>
      </c>
      <c r="Y284">
        <v>37</v>
      </c>
      <c r="Z284" t="s">
        <v>35</v>
      </c>
      <c r="AA284" s="1">
        <v>28725</v>
      </c>
      <c r="AC284">
        <v>18</v>
      </c>
      <c r="AD284">
        <v>195</v>
      </c>
      <c r="AE284" t="s">
        <v>56</v>
      </c>
      <c r="AF284" t="s">
        <v>173</v>
      </c>
      <c r="AG284">
        <v>95.4</v>
      </c>
      <c r="AH284">
        <v>25.088757399999999</v>
      </c>
      <c r="AI284" t="str">
        <f>VLOOKUP(ROUNDDOWN(Table1[[#This Row],[MIN]], -3), example_sol_calc!$A$2:$B$5, 2)</f>
        <v>Mod Mins</v>
      </c>
      <c r="AJ284">
        <f>ROUNDDOWN(Table1[[#This Row],[MIN]], -3)</f>
        <v>1000</v>
      </c>
    </row>
    <row r="285" spans="1:36" x14ac:dyDescent="0.2">
      <c r="A285" t="s">
        <v>470</v>
      </c>
      <c r="B285">
        <v>81</v>
      </c>
      <c r="C285">
        <v>1348</v>
      </c>
      <c r="D285">
        <v>419</v>
      </c>
      <c r="E285">
        <v>182</v>
      </c>
      <c r="F285">
        <v>358</v>
      </c>
      <c r="G285">
        <v>50.8</v>
      </c>
      <c r="H285">
        <v>0</v>
      </c>
      <c r="I285">
        <v>0</v>
      </c>
      <c r="J285">
        <v>0</v>
      </c>
      <c r="K285">
        <v>55</v>
      </c>
      <c r="L285">
        <v>85</v>
      </c>
      <c r="M285">
        <v>64.7</v>
      </c>
      <c r="N285">
        <v>121</v>
      </c>
      <c r="O285">
        <v>305</v>
      </c>
      <c r="P285">
        <v>426</v>
      </c>
      <c r="Q285">
        <v>37</v>
      </c>
      <c r="R285">
        <v>29</v>
      </c>
      <c r="S285">
        <v>63</v>
      </c>
      <c r="T285">
        <v>69</v>
      </c>
      <c r="U285">
        <v>148</v>
      </c>
      <c r="V285">
        <v>699</v>
      </c>
      <c r="W285">
        <v>0.54</v>
      </c>
      <c r="X285">
        <v>0.42</v>
      </c>
      <c r="Y285">
        <v>26</v>
      </c>
      <c r="Z285" t="s">
        <v>35</v>
      </c>
      <c r="AA285" s="1">
        <v>32563</v>
      </c>
      <c r="AB285" t="s">
        <v>373</v>
      </c>
      <c r="AC285">
        <v>6</v>
      </c>
      <c r="AD285">
        <v>210</v>
      </c>
      <c r="AE285" t="s">
        <v>52</v>
      </c>
      <c r="AF285" t="s">
        <v>210</v>
      </c>
      <c r="AG285">
        <v>119.25</v>
      </c>
      <c r="AH285">
        <v>27.040816329999998</v>
      </c>
      <c r="AI285" t="str">
        <f>VLOOKUP(ROUNDDOWN(Table1[[#This Row],[MIN]], -3), example_sol_calc!$A$2:$B$5, 2)</f>
        <v>Mod Mins</v>
      </c>
      <c r="AJ285">
        <f>ROUNDDOWN(Table1[[#This Row],[MIN]], -3)</f>
        <v>1000</v>
      </c>
    </row>
    <row r="286" spans="1:36" x14ac:dyDescent="0.2">
      <c r="A286" t="s">
        <v>471</v>
      </c>
      <c r="B286">
        <v>43</v>
      </c>
      <c r="C286">
        <v>795</v>
      </c>
      <c r="D286">
        <v>182</v>
      </c>
      <c r="E286">
        <v>69</v>
      </c>
      <c r="F286">
        <v>197</v>
      </c>
      <c r="G286">
        <v>35</v>
      </c>
      <c r="H286">
        <v>31</v>
      </c>
      <c r="I286">
        <v>106</v>
      </c>
      <c r="J286">
        <v>29.2</v>
      </c>
      <c r="K286">
        <v>13</v>
      </c>
      <c r="L286">
        <v>18</v>
      </c>
      <c r="M286">
        <v>72.2</v>
      </c>
      <c r="N286">
        <v>39</v>
      </c>
      <c r="O286">
        <v>79</v>
      </c>
      <c r="P286">
        <v>118</v>
      </c>
      <c r="Q286">
        <v>85</v>
      </c>
      <c r="R286">
        <v>29</v>
      </c>
      <c r="S286">
        <v>13</v>
      </c>
      <c r="T286">
        <v>55</v>
      </c>
      <c r="U286">
        <v>71</v>
      </c>
      <c r="V286">
        <v>239</v>
      </c>
      <c r="W286">
        <v>1.55</v>
      </c>
      <c r="X286">
        <v>0.53</v>
      </c>
      <c r="Y286">
        <v>25</v>
      </c>
      <c r="Z286" t="s">
        <v>308</v>
      </c>
      <c r="AA286" s="1">
        <v>33085</v>
      </c>
      <c r="AC286" t="s">
        <v>44</v>
      </c>
      <c r="AD286">
        <v>200</v>
      </c>
      <c r="AE286" t="s">
        <v>75</v>
      </c>
      <c r="AF286" t="s">
        <v>201</v>
      </c>
      <c r="AG286">
        <v>101.25</v>
      </c>
      <c r="AH286">
        <v>25.3125</v>
      </c>
      <c r="AI286" t="str">
        <f>VLOOKUP(ROUNDDOWN(Table1[[#This Row],[MIN]], -3), example_sol_calc!$A$2:$B$5, 2)</f>
        <v>Low Mins</v>
      </c>
      <c r="AJ286">
        <f>ROUNDDOWN(Table1[[#This Row],[MIN]], -3)</f>
        <v>0</v>
      </c>
    </row>
    <row r="287" spans="1:36" x14ac:dyDescent="0.2">
      <c r="A287" t="s">
        <v>472</v>
      </c>
      <c r="B287">
        <v>64</v>
      </c>
      <c r="C287">
        <v>1345</v>
      </c>
      <c r="D287">
        <v>509</v>
      </c>
      <c r="E287">
        <v>211</v>
      </c>
      <c r="F287">
        <v>446</v>
      </c>
      <c r="G287">
        <v>47.3</v>
      </c>
      <c r="H287">
        <v>0</v>
      </c>
      <c r="I287">
        <v>7</v>
      </c>
      <c r="J287">
        <v>0</v>
      </c>
      <c r="K287">
        <v>87</v>
      </c>
      <c r="L287">
        <v>117</v>
      </c>
      <c r="M287">
        <v>74.400000000000006</v>
      </c>
      <c r="N287">
        <v>118</v>
      </c>
      <c r="O287">
        <v>298</v>
      </c>
      <c r="P287">
        <v>416</v>
      </c>
      <c r="Q287">
        <v>57</v>
      </c>
      <c r="R287">
        <v>34</v>
      </c>
      <c r="S287">
        <v>25</v>
      </c>
      <c r="T287">
        <v>46</v>
      </c>
      <c r="U287">
        <v>130</v>
      </c>
      <c r="V287">
        <v>730</v>
      </c>
      <c r="W287">
        <v>1.24</v>
      </c>
      <c r="X287">
        <v>0.74</v>
      </c>
      <c r="Y287">
        <v>30</v>
      </c>
      <c r="Z287" t="s">
        <v>35</v>
      </c>
      <c r="AA287" s="1">
        <v>31084</v>
      </c>
      <c r="AB287" t="s">
        <v>473</v>
      </c>
      <c r="AC287">
        <v>10</v>
      </c>
      <c r="AD287">
        <v>202.5</v>
      </c>
      <c r="AE287" t="s">
        <v>20</v>
      </c>
      <c r="AF287" t="s">
        <v>95</v>
      </c>
      <c r="AG287">
        <v>105.75</v>
      </c>
      <c r="AH287">
        <v>25.78875171</v>
      </c>
      <c r="AI287" t="str">
        <f>VLOOKUP(ROUNDDOWN(Table1[[#This Row],[MIN]], -3), example_sol_calc!$A$2:$B$5, 2)</f>
        <v>Mod Mins</v>
      </c>
      <c r="AJ287">
        <f>ROUNDDOWN(Table1[[#This Row],[MIN]], -3)</f>
        <v>1000</v>
      </c>
    </row>
    <row r="288" spans="1:36" x14ac:dyDescent="0.2">
      <c r="A288" t="s">
        <v>474</v>
      </c>
      <c r="B288">
        <v>33</v>
      </c>
      <c r="C288">
        <v>358</v>
      </c>
      <c r="D288">
        <v>74</v>
      </c>
      <c r="E288">
        <v>31</v>
      </c>
      <c r="F288">
        <v>89</v>
      </c>
      <c r="G288">
        <v>34.799999999999997</v>
      </c>
      <c r="H288">
        <v>3</v>
      </c>
      <c r="I288">
        <v>11</v>
      </c>
      <c r="J288">
        <v>27.3</v>
      </c>
      <c r="K288">
        <v>9</v>
      </c>
      <c r="L288">
        <v>14</v>
      </c>
      <c r="M288">
        <v>64.3</v>
      </c>
      <c r="N288">
        <v>5</v>
      </c>
      <c r="O288">
        <v>67</v>
      </c>
      <c r="P288">
        <v>72</v>
      </c>
      <c r="Q288">
        <v>28</v>
      </c>
      <c r="R288">
        <v>15</v>
      </c>
      <c r="S288">
        <v>7</v>
      </c>
      <c r="T288">
        <v>10</v>
      </c>
      <c r="U288">
        <v>28</v>
      </c>
      <c r="V288">
        <v>123</v>
      </c>
      <c r="W288">
        <v>2.8</v>
      </c>
      <c r="X288">
        <v>1.5</v>
      </c>
      <c r="Y288">
        <v>22</v>
      </c>
      <c r="Z288" t="s">
        <v>35</v>
      </c>
      <c r="AA288" s="1">
        <v>34232</v>
      </c>
      <c r="AB288" t="s">
        <v>122</v>
      </c>
      <c r="AC288" t="s">
        <v>44</v>
      </c>
      <c r="AD288">
        <v>202.5</v>
      </c>
      <c r="AE288" t="s">
        <v>75</v>
      </c>
      <c r="AF288" t="s">
        <v>120</v>
      </c>
      <c r="AG288">
        <v>103.5</v>
      </c>
      <c r="AH288">
        <v>25.240054870000002</v>
      </c>
      <c r="AI288" t="str">
        <f>VLOOKUP(ROUNDDOWN(Table1[[#This Row],[MIN]], -3), example_sol_calc!$A$2:$B$5, 2)</f>
        <v>Low Mins</v>
      </c>
      <c r="AJ288">
        <f>ROUNDDOWN(Table1[[#This Row],[MIN]], -3)</f>
        <v>0</v>
      </c>
    </row>
    <row r="289" spans="1:36" x14ac:dyDescent="0.2">
      <c r="A289" t="s">
        <v>475</v>
      </c>
      <c r="B289">
        <v>75</v>
      </c>
      <c r="C289">
        <v>2418</v>
      </c>
      <c r="D289">
        <v>911</v>
      </c>
      <c r="E289">
        <v>292</v>
      </c>
      <c r="F289">
        <v>600</v>
      </c>
      <c r="G289">
        <v>48.7</v>
      </c>
      <c r="H289">
        <v>221</v>
      </c>
      <c r="I289">
        <v>449</v>
      </c>
      <c r="J289">
        <v>49.2</v>
      </c>
      <c r="K289">
        <v>106</v>
      </c>
      <c r="L289">
        <v>118</v>
      </c>
      <c r="M289">
        <v>89.8</v>
      </c>
      <c r="N289">
        <v>15</v>
      </c>
      <c r="O289">
        <v>289</v>
      </c>
      <c r="P289">
        <v>304</v>
      </c>
      <c r="Q289">
        <v>196</v>
      </c>
      <c r="R289">
        <v>52</v>
      </c>
      <c r="S289">
        <v>42</v>
      </c>
      <c r="T289">
        <v>107</v>
      </c>
      <c r="U289">
        <v>140</v>
      </c>
      <c r="V289">
        <v>1078</v>
      </c>
      <c r="W289">
        <v>1.83</v>
      </c>
      <c r="X289">
        <v>0.49</v>
      </c>
      <c r="Y289">
        <v>34</v>
      </c>
      <c r="Z289" t="s">
        <v>35</v>
      </c>
      <c r="AA289" s="1">
        <v>29662</v>
      </c>
      <c r="AB289" t="s">
        <v>260</v>
      </c>
      <c r="AC289">
        <v>11</v>
      </c>
      <c r="AD289">
        <v>197.5</v>
      </c>
      <c r="AE289" t="s">
        <v>56</v>
      </c>
      <c r="AF289" t="s">
        <v>48</v>
      </c>
      <c r="AG289">
        <v>95.4</v>
      </c>
      <c r="AH289">
        <v>24.457618969999999</v>
      </c>
      <c r="AI289" t="str">
        <f>VLOOKUP(ROUNDDOWN(Table1[[#This Row],[MIN]], -3), example_sol_calc!$A$2:$B$5, 2)</f>
        <v>High Mins</v>
      </c>
      <c r="AJ289">
        <f>ROUNDDOWN(Table1[[#This Row],[MIN]], -3)</f>
        <v>2000</v>
      </c>
    </row>
    <row r="290" spans="1:36" x14ac:dyDescent="0.2">
      <c r="A290" t="s">
        <v>476</v>
      </c>
      <c r="B290">
        <v>70</v>
      </c>
      <c r="C290">
        <v>2414</v>
      </c>
      <c r="D290">
        <v>1244</v>
      </c>
      <c r="E290">
        <v>430</v>
      </c>
      <c r="F290">
        <v>1043</v>
      </c>
      <c r="G290">
        <v>41.2</v>
      </c>
      <c r="H290">
        <v>132</v>
      </c>
      <c r="I290">
        <v>391</v>
      </c>
      <c r="J290">
        <v>33.799999999999997</v>
      </c>
      <c r="K290">
        <v>252</v>
      </c>
      <c r="L290">
        <v>312</v>
      </c>
      <c r="M290">
        <v>80.8</v>
      </c>
      <c r="N290">
        <v>54</v>
      </c>
      <c r="O290">
        <v>274</v>
      </c>
      <c r="P290">
        <v>328</v>
      </c>
      <c r="Q290">
        <v>473</v>
      </c>
      <c r="R290">
        <v>109</v>
      </c>
      <c r="S290">
        <v>13</v>
      </c>
      <c r="T290">
        <v>173</v>
      </c>
      <c r="U290">
        <v>212</v>
      </c>
      <c r="V290">
        <v>1321</v>
      </c>
      <c r="W290">
        <v>2.73</v>
      </c>
      <c r="X290">
        <v>0.63</v>
      </c>
      <c r="Y290">
        <v>29</v>
      </c>
      <c r="Z290" t="s">
        <v>35</v>
      </c>
      <c r="AA290" s="1">
        <v>31496</v>
      </c>
      <c r="AB290" t="s">
        <v>222</v>
      </c>
      <c r="AC290">
        <v>8</v>
      </c>
      <c r="AD290">
        <v>182.5</v>
      </c>
      <c r="AE290" t="s">
        <v>37</v>
      </c>
      <c r="AF290" t="s">
        <v>84</v>
      </c>
      <c r="AG290">
        <v>88.2</v>
      </c>
      <c r="AH290">
        <v>26.48151623</v>
      </c>
      <c r="AI290" t="str">
        <f>VLOOKUP(ROUNDDOWN(Table1[[#This Row],[MIN]], -3), example_sol_calc!$A$2:$B$5, 2)</f>
        <v>High Mins</v>
      </c>
      <c r="AJ290">
        <f>ROUNDDOWN(Table1[[#This Row],[MIN]], -3)</f>
        <v>2000</v>
      </c>
    </row>
    <row r="291" spans="1:36" x14ac:dyDescent="0.2">
      <c r="A291" t="s">
        <v>477</v>
      </c>
      <c r="B291">
        <v>51</v>
      </c>
      <c r="C291">
        <v>824</v>
      </c>
      <c r="D291">
        <v>294</v>
      </c>
      <c r="E291">
        <v>119</v>
      </c>
      <c r="F291">
        <v>242</v>
      </c>
      <c r="G291">
        <v>49.2</v>
      </c>
      <c r="H291">
        <v>12</v>
      </c>
      <c r="I291">
        <v>43</v>
      </c>
      <c r="J291">
        <v>27.9</v>
      </c>
      <c r="K291">
        <v>44</v>
      </c>
      <c r="L291">
        <v>57</v>
      </c>
      <c r="M291">
        <v>77.2</v>
      </c>
      <c r="N291">
        <v>46</v>
      </c>
      <c r="O291">
        <v>153</v>
      </c>
      <c r="P291">
        <v>199</v>
      </c>
      <c r="Q291">
        <v>59</v>
      </c>
      <c r="R291">
        <v>31</v>
      </c>
      <c r="S291">
        <v>39</v>
      </c>
      <c r="T291">
        <v>55</v>
      </c>
      <c r="U291">
        <v>110</v>
      </c>
      <c r="V291">
        <v>431</v>
      </c>
      <c r="W291">
        <v>1.07</v>
      </c>
      <c r="X291">
        <v>0.56000000000000005</v>
      </c>
      <c r="Y291">
        <v>25</v>
      </c>
      <c r="Z291" t="s">
        <v>35</v>
      </c>
      <c r="AA291" s="1">
        <v>32958</v>
      </c>
      <c r="AB291" t="s">
        <v>478</v>
      </c>
      <c r="AC291">
        <v>2</v>
      </c>
      <c r="AD291">
        <v>205</v>
      </c>
      <c r="AE291" t="s">
        <v>20</v>
      </c>
      <c r="AF291" t="s">
        <v>45</v>
      </c>
      <c r="AG291">
        <v>112.5</v>
      </c>
      <c r="AH291">
        <v>26.769779889999999</v>
      </c>
      <c r="AI291" t="str">
        <f>VLOOKUP(ROUNDDOWN(Table1[[#This Row],[MIN]], -3), example_sol_calc!$A$2:$B$5, 2)</f>
        <v>Low Mins</v>
      </c>
      <c r="AJ291">
        <f>ROUNDDOWN(Table1[[#This Row],[MIN]], -3)</f>
        <v>0</v>
      </c>
    </row>
    <row r="292" spans="1:36" x14ac:dyDescent="0.2">
      <c r="A292" t="s">
        <v>479</v>
      </c>
      <c r="B292">
        <v>80</v>
      </c>
      <c r="C292">
        <v>1744</v>
      </c>
      <c r="D292">
        <v>480</v>
      </c>
      <c r="E292">
        <v>172</v>
      </c>
      <c r="F292">
        <v>446</v>
      </c>
      <c r="G292">
        <v>38.6</v>
      </c>
      <c r="H292">
        <v>96</v>
      </c>
      <c r="I292">
        <v>241</v>
      </c>
      <c r="J292">
        <v>39.799999999999997</v>
      </c>
      <c r="K292">
        <v>40</v>
      </c>
      <c r="L292">
        <v>52</v>
      </c>
      <c r="M292">
        <v>76.900000000000006</v>
      </c>
      <c r="N292">
        <v>33</v>
      </c>
      <c r="O292">
        <v>161</v>
      </c>
      <c r="P292">
        <v>194</v>
      </c>
      <c r="Q292">
        <v>85</v>
      </c>
      <c r="R292">
        <v>47</v>
      </c>
      <c r="S292">
        <v>21</v>
      </c>
      <c r="T292">
        <v>55</v>
      </c>
      <c r="U292">
        <v>153</v>
      </c>
      <c r="V292">
        <v>486</v>
      </c>
      <c r="W292">
        <v>1.55</v>
      </c>
      <c r="X292">
        <v>0.86</v>
      </c>
      <c r="Y292">
        <v>27</v>
      </c>
      <c r="Z292" t="s">
        <v>35</v>
      </c>
      <c r="AA292" s="1">
        <v>32267</v>
      </c>
      <c r="AB292" t="s">
        <v>87</v>
      </c>
      <c r="AC292">
        <v>2</v>
      </c>
      <c r="AD292">
        <v>200</v>
      </c>
      <c r="AE292" t="s">
        <v>75</v>
      </c>
      <c r="AF292" t="s">
        <v>97</v>
      </c>
      <c r="AG292">
        <v>102.6</v>
      </c>
      <c r="AH292">
        <v>25.65</v>
      </c>
      <c r="AI292" t="str">
        <f>VLOOKUP(ROUNDDOWN(Table1[[#This Row],[MIN]], -3), example_sol_calc!$A$2:$B$5, 2)</f>
        <v>Mod Mins</v>
      </c>
      <c r="AJ292">
        <f>ROUNDDOWN(Table1[[#This Row],[MIN]], -3)</f>
        <v>1000</v>
      </c>
    </row>
    <row r="293" spans="1:36" x14ac:dyDescent="0.2">
      <c r="A293" t="s">
        <v>480</v>
      </c>
      <c r="B293">
        <v>75</v>
      </c>
      <c r="C293">
        <v>2730</v>
      </c>
      <c r="D293">
        <v>1628</v>
      </c>
      <c r="E293">
        <v>578</v>
      </c>
      <c r="F293">
        <v>1235</v>
      </c>
      <c r="G293">
        <v>46.8</v>
      </c>
      <c r="H293">
        <v>157</v>
      </c>
      <c r="I293">
        <v>378</v>
      </c>
      <c r="J293">
        <v>41.5</v>
      </c>
      <c r="K293">
        <v>315</v>
      </c>
      <c r="L293">
        <v>365</v>
      </c>
      <c r="M293">
        <v>86.3</v>
      </c>
      <c r="N293">
        <v>55</v>
      </c>
      <c r="O293">
        <v>182</v>
      </c>
      <c r="P293">
        <v>237</v>
      </c>
      <c r="Q293">
        <v>389</v>
      </c>
      <c r="R293">
        <v>114</v>
      </c>
      <c r="S293">
        <v>20</v>
      </c>
      <c r="T293">
        <v>186</v>
      </c>
      <c r="U293">
        <v>146</v>
      </c>
      <c r="V293">
        <v>1495</v>
      </c>
      <c r="W293">
        <v>2.09</v>
      </c>
      <c r="X293">
        <v>0.61</v>
      </c>
      <c r="Y293">
        <v>23</v>
      </c>
      <c r="Z293" t="s">
        <v>102</v>
      </c>
      <c r="AA293" s="1">
        <v>33686</v>
      </c>
      <c r="AB293" t="s">
        <v>87</v>
      </c>
      <c r="AC293">
        <v>3</v>
      </c>
      <c r="AD293">
        <v>187.5</v>
      </c>
      <c r="AE293" t="s">
        <v>37</v>
      </c>
      <c r="AF293" t="s">
        <v>63</v>
      </c>
      <c r="AG293">
        <v>86.85</v>
      </c>
      <c r="AH293">
        <v>24.704000000000001</v>
      </c>
      <c r="AI293" t="str">
        <f>VLOOKUP(ROUNDDOWN(Table1[[#This Row],[MIN]], -3), example_sol_calc!$A$2:$B$5, 2)</f>
        <v>High Mins</v>
      </c>
      <c r="AJ293">
        <f>ROUNDDOWN(Table1[[#This Row],[MIN]], -3)</f>
        <v>2000</v>
      </c>
    </row>
    <row r="294" spans="1:36" x14ac:dyDescent="0.2">
      <c r="A294" t="s">
        <v>481</v>
      </c>
      <c r="B294">
        <v>71</v>
      </c>
      <c r="C294">
        <v>2512</v>
      </c>
      <c r="D294">
        <v>1661</v>
      </c>
      <c r="E294">
        <v>659</v>
      </c>
      <c r="F294">
        <v>1415</v>
      </c>
      <c r="G294">
        <v>46.6</v>
      </c>
      <c r="H294">
        <v>37</v>
      </c>
      <c r="I294">
        <v>105</v>
      </c>
      <c r="J294">
        <v>35.200000000000003</v>
      </c>
      <c r="K294">
        <v>306</v>
      </c>
      <c r="L294">
        <v>362</v>
      </c>
      <c r="M294">
        <v>84.5</v>
      </c>
      <c r="N294">
        <v>177</v>
      </c>
      <c r="O294">
        <v>549</v>
      </c>
      <c r="P294">
        <v>726</v>
      </c>
      <c r="Q294">
        <v>124</v>
      </c>
      <c r="R294">
        <v>48</v>
      </c>
      <c r="S294">
        <v>68</v>
      </c>
      <c r="T294">
        <v>122</v>
      </c>
      <c r="U294">
        <v>125</v>
      </c>
      <c r="V294">
        <v>1693</v>
      </c>
      <c r="W294">
        <v>1.02</v>
      </c>
      <c r="X294">
        <v>0.39</v>
      </c>
      <c r="Y294">
        <v>30</v>
      </c>
      <c r="Z294" t="s">
        <v>35</v>
      </c>
      <c r="AA294" s="1">
        <v>31247</v>
      </c>
      <c r="AB294" t="s">
        <v>127</v>
      </c>
      <c r="AC294">
        <v>8</v>
      </c>
      <c r="AD294">
        <v>207.5</v>
      </c>
      <c r="AE294" t="s">
        <v>20</v>
      </c>
      <c r="AF294" t="s">
        <v>79</v>
      </c>
      <c r="AG294">
        <v>117</v>
      </c>
      <c r="AH294">
        <v>27.17375526</v>
      </c>
      <c r="AI294" t="str">
        <f>VLOOKUP(ROUNDDOWN(Table1[[#This Row],[MIN]], -3), example_sol_calc!$A$2:$B$5, 2)</f>
        <v>High Mins</v>
      </c>
      <c r="AJ294">
        <f>ROUNDDOWN(Table1[[#This Row],[MIN]], -3)</f>
        <v>2000</v>
      </c>
    </row>
    <row r="295" spans="1:36" x14ac:dyDescent="0.2">
      <c r="A295" t="s">
        <v>482</v>
      </c>
      <c r="B295">
        <v>61</v>
      </c>
      <c r="C295">
        <v>1573</v>
      </c>
      <c r="D295">
        <v>501</v>
      </c>
      <c r="E295">
        <v>207</v>
      </c>
      <c r="F295">
        <v>550</v>
      </c>
      <c r="G295">
        <v>37.6</v>
      </c>
      <c r="H295">
        <v>18</v>
      </c>
      <c r="I295">
        <v>105</v>
      </c>
      <c r="J295">
        <v>17.100000000000001</v>
      </c>
      <c r="K295">
        <v>69</v>
      </c>
      <c r="L295">
        <v>110</v>
      </c>
      <c r="M295">
        <v>62.7</v>
      </c>
      <c r="N295">
        <v>39</v>
      </c>
      <c r="O295">
        <v>238</v>
      </c>
      <c r="P295">
        <v>277</v>
      </c>
      <c r="Q295">
        <v>240</v>
      </c>
      <c r="R295">
        <v>38</v>
      </c>
      <c r="S295">
        <v>8</v>
      </c>
      <c r="T295">
        <v>128</v>
      </c>
      <c r="U295">
        <v>134</v>
      </c>
      <c r="V295">
        <v>552</v>
      </c>
      <c r="W295">
        <v>1.88</v>
      </c>
      <c r="X295">
        <v>0.3</v>
      </c>
      <c r="Y295">
        <v>25</v>
      </c>
      <c r="Z295" t="s">
        <v>35</v>
      </c>
      <c r="AA295" s="1">
        <v>33121</v>
      </c>
      <c r="AB295" t="s">
        <v>377</v>
      </c>
      <c r="AC295">
        <v>4</v>
      </c>
      <c r="AD295">
        <v>192.5</v>
      </c>
      <c r="AE295" t="s">
        <v>56</v>
      </c>
      <c r="AF295" t="s">
        <v>54</v>
      </c>
      <c r="AG295">
        <v>103.5</v>
      </c>
      <c r="AH295">
        <v>27.93051105</v>
      </c>
      <c r="AI295" t="str">
        <f>VLOOKUP(ROUNDDOWN(Table1[[#This Row],[MIN]], -3), example_sol_calc!$A$2:$B$5, 2)</f>
        <v>Mod Mins</v>
      </c>
      <c r="AJ295">
        <f>ROUNDDOWN(Table1[[#This Row],[MIN]], -3)</f>
        <v>1000</v>
      </c>
    </row>
    <row r="296" spans="1:36" x14ac:dyDescent="0.2">
      <c r="A296" t="s">
        <v>483</v>
      </c>
      <c r="B296">
        <v>62</v>
      </c>
      <c r="C296">
        <v>1491</v>
      </c>
      <c r="D296">
        <v>443</v>
      </c>
      <c r="E296">
        <v>182</v>
      </c>
      <c r="F296">
        <v>442</v>
      </c>
      <c r="G296">
        <v>41.2</v>
      </c>
      <c r="H296">
        <v>7</v>
      </c>
      <c r="I296">
        <v>22</v>
      </c>
      <c r="J296">
        <v>31.8</v>
      </c>
      <c r="K296">
        <v>72</v>
      </c>
      <c r="L296">
        <v>99</v>
      </c>
      <c r="M296">
        <v>72.7</v>
      </c>
      <c r="N296">
        <v>65</v>
      </c>
      <c r="O296">
        <v>130</v>
      </c>
      <c r="P296">
        <v>195</v>
      </c>
      <c r="Q296">
        <v>69</v>
      </c>
      <c r="R296">
        <v>37</v>
      </c>
      <c r="S296">
        <v>8</v>
      </c>
      <c r="T296">
        <v>74</v>
      </c>
      <c r="U296">
        <v>101</v>
      </c>
      <c r="V296">
        <v>391</v>
      </c>
      <c r="W296">
        <v>0.93</v>
      </c>
      <c r="X296">
        <v>0.5</v>
      </c>
      <c r="AI296" t="str">
        <f>VLOOKUP(ROUNDDOWN(Table1[[#This Row],[MIN]], -3), example_sol_calc!$A$2:$B$5, 2)</f>
        <v>Mod Mins</v>
      </c>
      <c r="AJ296">
        <f>ROUNDDOWN(Table1[[#This Row],[MIN]], -3)</f>
        <v>1000</v>
      </c>
    </row>
    <row r="297" spans="1:36" x14ac:dyDescent="0.2">
      <c r="A297" t="s">
        <v>484</v>
      </c>
      <c r="B297">
        <v>26</v>
      </c>
      <c r="C297">
        <v>216</v>
      </c>
      <c r="D297">
        <v>46</v>
      </c>
      <c r="E297">
        <v>20</v>
      </c>
      <c r="F297">
        <v>41</v>
      </c>
      <c r="G297">
        <v>48.8</v>
      </c>
      <c r="H297">
        <v>1</v>
      </c>
      <c r="I297">
        <v>2</v>
      </c>
      <c r="J297">
        <v>50</v>
      </c>
      <c r="K297">
        <v>5</v>
      </c>
      <c r="L297">
        <v>6</v>
      </c>
      <c r="M297">
        <v>83.3</v>
      </c>
      <c r="N297">
        <v>10</v>
      </c>
      <c r="O297">
        <v>16</v>
      </c>
      <c r="P297">
        <v>26</v>
      </c>
      <c r="Q297">
        <v>15</v>
      </c>
      <c r="R297">
        <v>11</v>
      </c>
      <c r="S297">
        <v>0</v>
      </c>
      <c r="T297">
        <v>8</v>
      </c>
      <c r="U297">
        <v>9</v>
      </c>
      <c r="V297">
        <v>68</v>
      </c>
      <c r="W297">
        <v>1.88</v>
      </c>
      <c r="X297">
        <v>1.38</v>
      </c>
      <c r="Y297">
        <v>27</v>
      </c>
      <c r="Z297" t="s">
        <v>35</v>
      </c>
      <c r="AA297" s="1">
        <v>32321</v>
      </c>
      <c r="AB297" t="s">
        <v>160</v>
      </c>
      <c r="AC297">
        <v>4</v>
      </c>
      <c r="AD297">
        <v>197.5</v>
      </c>
      <c r="AE297" t="s">
        <v>75</v>
      </c>
      <c r="AF297" t="s">
        <v>84</v>
      </c>
      <c r="AG297">
        <v>94.5</v>
      </c>
      <c r="AH297">
        <v>24.22688672</v>
      </c>
      <c r="AI297" t="str">
        <f>VLOOKUP(ROUNDDOWN(Table1[[#This Row],[MIN]], -3), example_sol_calc!$A$2:$B$5, 2)</f>
        <v>Low Mins</v>
      </c>
      <c r="AJ297">
        <f>ROUNDDOWN(Table1[[#This Row],[MIN]], -3)</f>
        <v>0</v>
      </c>
    </row>
    <row r="298" spans="1:36" x14ac:dyDescent="0.2">
      <c r="A298" t="s">
        <v>485</v>
      </c>
      <c r="B298">
        <v>45</v>
      </c>
      <c r="C298">
        <v>1457</v>
      </c>
      <c r="D298">
        <v>533</v>
      </c>
      <c r="E298">
        <v>204</v>
      </c>
      <c r="F298">
        <v>511</v>
      </c>
      <c r="G298">
        <v>39.9</v>
      </c>
      <c r="H298">
        <v>62</v>
      </c>
      <c r="I298">
        <v>176</v>
      </c>
      <c r="J298">
        <v>35.200000000000003</v>
      </c>
      <c r="K298">
        <v>63</v>
      </c>
      <c r="L298">
        <v>78</v>
      </c>
      <c r="M298">
        <v>80.8</v>
      </c>
      <c r="N298">
        <v>37</v>
      </c>
      <c r="O298">
        <v>153</v>
      </c>
      <c r="P298">
        <v>190</v>
      </c>
      <c r="Q298">
        <v>150</v>
      </c>
      <c r="R298">
        <v>52</v>
      </c>
      <c r="S298">
        <v>12</v>
      </c>
      <c r="T298">
        <v>61</v>
      </c>
      <c r="U298">
        <v>129</v>
      </c>
      <c r="V298">
        <v>554</v>
      </c>
      <c r="W298">
        <v>2.46</v>
      </c>
      <c r="X298">
        <v>0.85</v>
      </c>
      <c r="Y298">
        <v>24</v>
      </c>
      <c r="Z298" t="s">
        <v>35</v>
      </c>
      <c r="AA298" s="1">
        <v>33581</v>
      </c>
      <c r="AB298" t="s">
        <v>355</v>
      </c>
      <c r="AC298" t="s">
        <v>44</v>
      </c>
      <c r="AD298">
        <v>185</v>
      </c>
      <c r="AE298" t="s">
        <v>37</v>
      </c>
      <c r="AF298" t="s">
        <v>69</v>
      </c>
      <c r="AG298">
        <v>90</v>
      </c>
      <c r="AH298">
        <v>26.296566840000001</v>
      </c>
      <c r="AI298" t="str">
        <f>VLOOKUP(ROUNDDOWN(Table1[[#This Row],[MIN]], -3), example_sol_calc!$A$2:$B$5, 2)</f>
        <v>Mod Mins</v>
      </c>
      <c r="AJ298">
        <f>ROUNDDOWN(Table1[[#This Row],[MIN]], -3)</f>
        <v>1000</v>
      </c>
    </row>
    <row r="299" spans="1:36" x14ac:dyDescent="0.2">
      <c r="A299" t="s">
        <v>486</v>
      </c>
      <c r="B299">
        <v>12</v>
      </c>
      <c r="C299">
        <v>219</v>
      </c>
      <c r="D299">
        <v>46</v>
      </c>
      <c r="E299">
        <v>20</v>
      </c>
      <c r="F299">
        <v>58</v>
      </c>
      <c r="G299">
        <v>34.5</v>
      </c>
      <c r="H299">
        <v>4</v>
      </c>
      <c r="I299">
        <v>26</v>
      </c>
      <c r="J299">
        <v>15.4</v>
      </c>
      <c r="K299">
        <v>2</v>
      </c>
      <c r="L299">
        <v>3</v>
      </c>
      <c r="M299">
        <v>66.7</v>
      </c>
      <c r="N299">
        <v>1</v>
      </c>
      <c r="O299">
        <v>14</v>
      </c>
      <c r="P299">
        <v>15</v>
      </c>
      <c r="Q299">
        <v>45</v>
      </c>
      <c r="R299">
        <v>6</v>
      </c>
      <c r="S299">
        <v>0</v>
      </c>
      <c r="T299">
        <v>25</v>
      </c>
      <c r="U299">
        <v>13</v>
      </c>
      <c r="V299">
        <v>48</v>
      </c>
      <c r="W299">
        <v>1.8</v>
      </c>
      <c r="X299">
        <v>0.24</v>
      </c>
      <c r="Y299">
        <v>25</v>
      </c>
      <c r="Z299" t="s">
        <v>35</v>
      </c>
      <c r="AA299" s="1">
        <v>32937</v>
      </c>
      <c r="AB299" t="s">
        <v>122</v>
      </c>
      <c r="AC299" t="s">
        <v>44</v>
      </c>
      <c r="AD299">
        <v>185</v>
      </c>
      <c r="AE299" t="s">
        <v>37</v>
      </c>
      <c r="AF299" t="s">
        <v>151</v>
      </c>
      <c r="AG299">
        <v>81</v>
      </c>
      <c r="AH299">
        <v>23.66691015</v>
      </c>
      <c r="AI299" t="str">
        <f>VLOOKUP(ROUNDDOWN(Table1[[#This Row],[MIN]], -3), example_sol_calc!$A$2:$B$5, 2)</f>
        <v>Low Mins</v>
      </c>
      <c r="AJ299">
        <f>ROUNDDOWN(Table1[[#This Row],[MIN]], -3)</f>
        <v>0</v>
      </c>
    </row>
    <row r="300" spans="1:36" x14ac:dyDescent="0.2">
      <c r="A300" t="s">
        <v>487</v>
      </c>
      <c r="B300">
        <v>27</v>
      </c>
      <c r="C300">
        <v>586</v>
      </c>
      <c r="D300">
        <v>196</v>
      </c>
      <c r="E300">
        <v>86</v>
      </c>
      <c r="F300">
        <v>172</v>
      </c>
      <c r="G300">
        <v>50</v>
      </c>
      <c r="H300">
        <v>0</v>
      </c>
      <c r="I300">
        <v>0</v>
      </c>
      <c r="J300">
        <v>0</v>
      </c>
      <c r="K300">
        <v>24</v>
      </c>
      <c r="L300">
        <v>48</v>
      </c>
      <c r="M300">
        <v>50</v>
      </c>
      <c r="N300">
        <v>67</v>
      </c>
      <c r="O300">
        <v>99</v>
      </c>
      <c r="P300">
        <v>166</v>
      </c>
      <c r="Q300">
        <v>23</v>
      </c>
      <c r="R300">
        <v>26</v>
      </c>
      <c r="S300">
        <v>39</v>
      </c>
      <c r="T300">
        <v>28</v>
      </c>
      <c r="U300">
        <v>104</v>
      </c>
      <c r="V300">
        <v>312</v>
      </c>
      <c r="W300">
        <v>0.82</v>
      </c>
      <c r="X300">
        <v>0.93</v>
      </c>
      <c r="AI300" t="str">
        <f>VLOOKUP(ROUNDDOWN(Table1[[#This Row],[MIN]], -3), example_sol_calc!$A$2:$B$5, 2)</f>
        <v>Low Mins</v>
      </c>
      <c r="AJ300">
        <f>ROUNDDOWN(Table1[[#This Row],[MIN]], -3)</f>
        <v>0</v>
      </c>
    </row>
    <row r="301" spans="1:36" x14ac:dyDescent="0.2">
      <c r="A301" t="s">
        <v>488</v>
      </c>
      <c r="B301">
        <v>63</v>
      </c>
      <c r="C301">
        <v>1070</v>
      </c>
      <c r="D301">
        <v>315</v>
      </c>
      <c r="E301">
        <v>141</v>
      </c>
      <c r="F301">
        <v>299</v>
      </c>
      <c r="G301">
        <v>47.2</v>
      </c>
      <c r="H301">
        <v>0</v>
      </c>
      <c r="I301">
        <v>0</v>
      </c>
      <c r="J301">
        <v>0</v>
      </c>
      <c r="K301">
        <v>33</v>
      </c>
      <c r="L301">
        <v>47</v>
      </c>
      <c r="M301">
        <v>70.2</v>
      </c>
      <c r="N301">
        <v>123</v>
      </c>
      <c r="O301">
        <v>200</v>
      </c>
      <c r="P301">
        <v>323</v>
      </c>
      <c r="Q301">
        <v>73</v>
      </c>
      <c r="R301">
        <v>15</v>
      </c>
      <c r="S301">
        <v>42</v>
      </c>
      <c r="T301">
        <v>40</v>
      </c>
      <c r="U301">
        <v>102</v>
      </c>
      <c r="V301">
        <v>556</v>
      </c>
      <c r="W301">
        <v>1.83</v>
      </c>
      <c r="X301">
        <v>0.38</v>
      </c>
      <c r="Y301">
        <v>26</v>
      </c>
      <c r="Z301" t="s">
        <v>35</v>
      </c>
      <c r="AA301" s="1">
        <v>32543</v>
      </c>
      <c r="AB301" t="s">
        <v>489</v>
      </c>
      <c r="AC301">
        <v>3</v>
      </c>
      <c r="AD301">
        <v>202.5</v>
      </c>
      <c r="AE301" t="s">
        <v>52</v>
      </c>
      <c r="AF301" t="s">
        <v>167</v>
      </c>
      <c r="AG301">
        <v>117</v>
      </c>
      <c r="AH301">
        <v>28.53223594</v>
      </c>
      <c r="AI301" t="str">
        <f>VLOOKUP(ROUNDDOWN(Table1[[#This Row],[MIN]], -3), example_sol_calc!$A$2:$B$5, 2)</f>
        <v>Mod Mins</v>
      </c>
      <c r="AJ301">
        <f>ROUNDDOWN(Table1[[#This Row],[MIN]], -3)</f>
        <v>1000</v>
      </c>
    </row>
    <row r="302" spans="1:36" x14ac:dyDescent="0.2">
      <c r="A302" t="s">
        <v>490</v>
      </c>
      <c r="B302">
        <v>66</v>
      </c>
      <c r="C302">
        <v>982</v>
      </c>
      <c r="D302">
        <v>467</v>
      </c>
      <c r="E302">
        <v>183</v>
      </c>
      <c r="F302">
        <v>386</v>
      </c>
      <c r="G302">
        <v>47.4</v>
      </c>
      <c r="H302">
        <v>43</v>
      </c>
      <c r="I302">
        <v>112</v>
      </c>
      <c r="J302">
        <v>38.4</v>
      </c>
      <c r="K302">
        <v>58</v>
      </c>
      <c r="L302">
        <v>74</v>
      </c>
      <c r="M302">
        <v>78.400000000000006</v>
      </c>
      <c r="N302">
        <v>23</v>
      </c>
      <c r="O302">
        <v>68</v>
      </c>
      <c r="P302">
        <v>91</v>
      </c>
      <c r="Q302">
        <v>99</v>
      </c>
      <c r="R302">
        <v>41</v>
      </c>
      <c r="S302">
        <v>8</v>
      </c>
      <c r="T302">
        <v>44</v>
      </c>
      <c r="U302">
        <v>87</v>
      </c>
      <c r="V302">
        <v>443</v>
      </c>
      <c r="W302">
        <v>2.25</v>
      </c>
      <c r="X302">
        <v>0.93</v>
      </c>
      <c r="Y302">
        <v>33</v>
      </c>
      <c r="Z302" t="s">
        <v>162</v>
      </c>
      <c r="AA302" s="1">
        <v>30283</v>
      </c>
      <c r="AC302">
        <v>11</v>
      </c>
      <c r="AD302">
        <v>187.5</v>
      </c>
      <c r="AE302" t="s">
        <v>56</v>
      </c>
      <c r="AF302" t="s">
        <v>92</v>
      </c>
      <c r="AG302">
        <v>87.3</v>
      </c>
      <c r="AH302">
        <v>24.832000000000001</v>
      </c>
      <c r="AI302" t="str">
        <f>VLOOKUP(ROUNDDOWN(Table1[[#This Row],[MIN]], -3), example_sol_calc!$A$2:$B$5, 2)</f>
        <v>Low Mins</v>
      </c>
      <c r="AJ302">
        <f>ROUNDDOWN(Table1[[#This Row],[MIN]], -3)</f>
        <v>0</v>
      </c>
    </row>
    <row r="303" spans="1:36" x14ac:dyDescent="0.2">
      <c r="A303" t="s">
        <v>491</v>
      </c>
      <c r="B303">
        <v>69</v>
      </c>
      <c r="C303">
        <v>2493</v>
      </c>
      <c r="D303">
        <v>1743</v>
      </c>
      <c r="E303">
        <v>624</v>
      </c>
      <c r="F303">
        <v>1279</v>
      </c>
      <c r="G303">
        <v>48.8</v>
      </c>
      <c r="H303">
        <v>120</v>
      </c>
      <c r="I303">
        <v>339</v>
      </c>
      <c r="J303">
        <v>35.4</v>
      </c>
      <c r="K303">
        <v>375</v>
      </c>
      <c r="L303">
        <v>528</v>
      </c>
      <c r="M303">
        <v>71</v>
      </c>
      <c r="N303">
        <v>51</v>
      </c>
      <c r="O303">
        <v>365</v>
      </c>
      <c r="P303">
        <v>416</v>
      </c>
      <c r="Q303">
        <v>511</v>
      </c>
      <c r="R303">
        <v>109</v>
      </c>
      <c r="S303">
        <v>49</v>
      </c>
      <c r="T303">
        <v>272</v>
      </c>
      <c r="U303">
        <v>135</v>
      </c>
      <c r="V303">
        <v>1748</v>
      </c>
      <c r="W303">
        <v>1.88</v>
      </c>
      <c r="X303">
        <v>0.4</v>
      </c>
      <c r="Y303">
        <v>31</v>
      </c>
      <c r="Z303" t="s">
        <v>35</v>
      </c>
      <c r="AA303" s="1">
        <v>31046</v>
      </c>
      <c r="AC303">
        <v>11</v>
      </c>
      <c r="AD303">
        <v>200</v>
      </c>
      <c r="AE303" t="s">
        <v>75</v>
      </c>
      <c r="AF303" t="s">
        <v>63</v>
      </c>
      <c r="AG303">
        <v>112.5</v>
      </c>
      <c r="AH303">
        <v>28.125</v>
      </c>
      <c r="AI303" t="str">
        <f>VLOOKUP(ROUNDDOWN(Table1[[#This Row],[MIN]], -3), example_sol_calc!$A$2:$B$5, 2)</f>
        <v>High Mins</v>
      </c>
      <c r="AJ303">
        <f>ROUNDDOWN(Table1[[#This Row],[MIN]], -3)</f>
        <v>2000</v>
      </c>
    </row>
    <row r="304" spans="1:36" x14ac:dyDescent="0.2">
      <c r="A304" t="s">
        <v>492</v>
      </c>
      <c r="B304">
        <v>5</v>
      </c>
      <c r="C304">
        <v>56</v>
      </c>
      <c r="D304">
        <v>18</v>
      </c>
      <c r="E304">
        <v>6</v>
      </c>
      <c r="F304">
        <v>14</v>
      </c>
      <c r="G304">
        <v>42.9</v>
      </c>
      <c r="H304">
        <v>3</v>
      </c>
      <c r="I304">
        <v>6</v>
      </c>
      <c r="J304">
        <v>50</v>
      </c>
      <c r="K304">
        <v>3</v>
      </c>
      <c r="L304">
        <v>4</v>
      </c>
      <c r="M304">
        <v>75</v>
      </c>
      <c r="N304">
        <v>1</v>
      </c>
      <c r="O304">
        <v>7</v>
      </c>
      <c r="P304">
        <v>8</v>
      </c>
      <c r="Q304">
        <v>5</v>
      </c>
      <c r="R304">
        <v>6</v>
      </c>
      <c r="S304">
        <v>1</v>
      </c>
      <c r="T304">
        <v>3</v>
      </c>
      <c r="U304">
        <v>4</v>
      </c>
      <c r="V304">
        <v>26</v>
      </c>
      <c r="W304">
        <v>1.67</v>
      </c>
      <c r="X304">
        <v>2</v>
      </c>
      <c r="Y304">
        <v>31</v>
      </c>
      <c r="Z304" t="s">
        <v>35</v>
      </c>
      <c r="AA304" s="1">
        <v>30901</v>
      </c>
      <c r="AB304" t="s">
        <v>493</v>
      </c>
      <c r="AC304">
        <v>3</v>
      </c>
      <c r="AD304">
        <v>187.5</v>
      </c>
      <c r="AE304" t="s">
        <v>56</v>
      </c>
      <c r="AF304" t="s">
        <v>141</v>
      </c>
      <c r="AG304">
        <v>85.5</v>
      </c>
      <c r="AH304">
        <v>24.32</v>
      </c>
      <c r="AI304" t="str">
        <f>VLOOKUP(ROUNDDOWN(Table1[[#This Row],[MIN]], -3), example_sol_calc!$A$2:$B$5, 2)</f>
        <v>Low Mins</v>
      </c>
      <c r="AJ304">
        <f>ROUNDDOWN(Table1[[#This Row],[MIN]], -3)</f>
        <v>0</v>
      </c>
    </row>
    <row r="305" spans="1:36" x14ac:dyDescent="0.2">
      <c r="A305" t="s">
        <v>494</v>
      </c>
      <c r="B305">
        <v>29</v>
      </c>
      <c r="C305">
        <v>549</v>
      </c>
      <c r="D305">
        <v>122</v>
      </c>
      <c r="E305">
        <v>52</v>
      </c>
      <c r="F305">
        <v>122</v>
      </c>
      <c r="G305">
        <v>42.6</v>
      </c>
      <c r="H305">
        <v>6</v>
      </c>
      <c r="I305">
        <v>28</v>
      </c>
      <c r="J305">
        <v>21.4</v>
      </c>
      <c r="K305">
        <v>12</v>
      </c>
      <c r="L305">
        <v>19</v>
      </c>
      <c r="M305">
        <v>63.2</v>
      </c>
      <c r="N305">
        <v>14</v>
      </c>
      <c r="O305">
        <v>56</v>
      </c>
      <c r="P305">
        <v>70</v>
      </c>
      <c r="Q305">
        <v>90</v>
      </c>
      <c r="R305">
        <v>28</v>
      </c>
      <c r="S305">
        <v>6</v>
      </c>
      <c r="T305">
        <v>30</v>
      </c>
      <c r="U305">
        <v>49</v>
      </c>
      <c r="V305">
        <v>209</v>
      </c>
      <c r="W305">
        <v>3</v>
      </c>
      <c r="X305">
        <v>0.93</v>
      </c>
      <c r="Y305">
        <v>25</v>
      </c>
      <c r="Z305" t="s">
        <v>35</v>
      </c>
      <c r="AA305" s="1">
        <v>33111</v>
      </c>
      <c r="AB305" t="s">
        <v>405</v>
      </c>
      <c r="AC305">
        <v>1</v>
      </c>
      <c r="AD305">
        <v>192.5</v>
      </c>
      <c r="AE305" t="s">
        <v>37</v>
      </c>
      <c r="AF305" t="s">
        <v>2</v>
      </c>
      <c r="AG305">
        <v>85.05</v>
      </c>
      <c r="AH305">
        <v>22.951593859999999</v>
      </c>
      <c r="AI305" t="str">
        <f>VLOOKUP(ROUNDDOWN(Table1[[#This Row],[MIN]], -3), example_sol_calc!$A$2:$B$5, 2)</f>
        <v>Low Mins</v>
      </c>
      <c r="AJ305">
        <f>ROUNDDOWN(Table1[[#This Row],[MIN]], -3)</f>
        <v>0</v>
      </c>
    </row>
    <row r="306" spans="1:36" x14ac:dyDescent="0.2">
      <c r="A306" t="s">
        <v>495</v>
      </c>
      <c r="B306">
        <v>53</v>
      </c>
      <c r="C306">
        <v>937</v>
      </c>
      <c r="D306">
        <v>259</v>
      </c>
      <c r="E306">
        <v>109</v>
      </c>
      <c r="F306">
        <v>255</v>
      </c>
      <c r="G306">
        <v>42.7</v>
      </c>
      <c r="H306">
        <v>0</v>
      </c>
      <c r="I306">
        <v>1</v>
      </c>
      <c r="J306">
        <v>0</v>
      </c>
      <c r="K306">
        <v>41</v>
      </c>
      <c r="L306">
        <v>87</v>
      </c>
      <c r="M306">
        <v>47.1</v>
      </c>
      <c r="N306">
        <v>94</v>
      </c>
      <c r="O306">
        <v>174</v>
      </c>
      <c r="P306">
        <v>268</v>
      </c>
      <c r="Q306">
        <v>70</v>
      </c>
      <c r="R306">
        <v>22</v>
      </c>
      <c r="S306">
        <v>52</v>
      </c>
      <c r="T306">
        <v>62</v>
      </c>
      <c r="U306">
        <v>126</v>
      </c>
      <c r="V306">
        <v>417</v>
      </c>
      <c r="W306">
        <v>1.1299999999999999</v>
      </c>
      <c r="X306">
        <v>0.36</v>
      </c>
      <c r="Y306">
        <v>33</v>
      </c>
      <c r="Z306" t="s">
        <v>35</v>
      </c>
      <c r="AA306" s="1">
        <v>30292</v>
      </c>
      <c r="AB306" t="s">
        <v>108</v>
      </c>
      <c r="AC306">
        <v>8</v>
      </c>
      <c r="AD306">
        <v>202.5</v>
      </c>
      <c r="AE306" t="s">
        <v>20</v>
      </c>
      <c r="AF306" t="s">
        <v>69</v>
      </c>
      <c r="AG306">
        <v>99</v>
      </c>
      <c r="AH306">
        <v>24.142661180000001</v>
      </c>
      <c r="AI306" t="str">
        <f>VLOOKUP(ROUNDDOWN(Table1[[#This Row],[MIN]], -3), example_sol_calc!$A$2:$B$5, 2)</f>
        <v>Low Mins</v>
      </c>
      <c r="AJ306">
        <f>ROUNDDOWN(Table1[[#This Row],[MIN]], -3)</f>
        <v>0</v>
      </c>
    </row>
    <row r="307" spans="1:36" x14ac:dyDescent="0.2">
      <c r="A307" t="s">
        <v>496</v>
      </c>
      <c r="B307">
        <v>80</v>
      </c>
      <c r="C307">
        <v>2016</v>
      </c>
      <c r="D307">
        <v>1242</v>
      </c>
      <c r="E307">
        <v>375</v>
      </c>
      <c r="F307">
        <v>928</v>
      </c>
      <c r="G307">
        <v>40.4</v>
      </c>
      <c r="H307">
        <v>152</v>
      </c>
      <c r="I307">
        <v>447</v>
      </c>
      <c r="J307">
        <v>34</v>
      </c>
      <c r="K307">
        <v>340</v>
      </c>
      <c r="L307">
        <v>395</v>
      </c>
      <c r="M307">
        <v>86.1</v>
      </c>
      <c r="N307">
        <v>24</v>
      </c>
      <c r="O307">
        <v>127</v>
      </c>
      <c r="P307">
        <v>151</v>
      </c>
      <c r="Q307">
        <v>164</v>
      </c>
      <c r="R307">
        <v>88</v>
      </c>
      <c r="S307">
        <v>10</v>
      </c>
      <c r="T307">
        <v>101</v>
      </c>
      <c r="U307">
        <v>103</v>
      </c>
      <c r="V307">
        <v>946</v>
      </c>
      <c r="W307">
        <v>1.62</v>
      </c>
      <c r="X307">
        <v>0.87</v>
      </c>
      <c r="Y307">
        <v>29</v>
      </c>
      <c r="Z307" t="s">
        <v>35</v>
      </c>
      <c r="AA307" s="1">
        <v>31712</v>
      </c>
      <c r="AC307">
        <v>9</v>
      </c>
      <c r="AD307">
        <v>182.5</v>
      </c>
      <c r="AE307" t="s">
        <v>56</v>
      </c>
      <c r="AF307" t="s">
        <v>84</v>
      </c>
      <c r="AG307">
        <v>78.75</v>
      </c>
      <c r="AH307">
        <v>23.644210919999999</v>
      </c>
      <c r="AI307" t="str">
        <f>VLOOKUP(ROUNDDOWN(Table1[[#This Row],[MIN]], -3), example_sol_calc!$A$2:$B$5, 2)</f>
        <v>High Mins</v>
      </c>
      <c r="AJ307">
        <f>ROUNDDOWN(Table1[[#This Row],[MIN]], -3)</f>
        <v>2000</v>
      </c>
    </row>
    <row r="308" spans="1:36" x14ac:dyDescent="0.2">
      <c r="A308" t="s">
        <v>497</v>
      </c>
      <c r="B308">
        <v>67</v>
      </c>
      <c r="C308">
        <v>1916</v>
      </c>
      <c r="D308">
        <v>660</v>
      </c>
      <c r="E308">
        <v>251</v>
      </c>
      <c r="F308">
        <v>636</v>
      </c>
      <c r="G308">
        <v>39.5</v>
      </c>
      <c r="H308">
        <v>62</v>
      </c>
      <c r="I308">
        <v>202</v>
      </c>
      <c r="J308">
        <v>30.7</v>
      </c>
      <c r="K308">
        <v>96</v>
      </c>
      <c r="L308">
        <v>163</v>
      </c>
      <c r="M308">
        <v>58.9</v>
      </c>
      <c r="N308">
        <v>82</v>
      </c>
      <c r="O308">
        <v>246</v>
      </c>
      <c r="P308">
        <v>328</v>
      </c>
      <c r="Q308">
        <v>106</v>
      </c>
      <c r="R308">
        <v>81</v>
      </c>
      <c r="S308">
        <v>21</v>
      </c>
      <c r="T308">
        <v>99</v>
      </c>
      <c r="U308">
        <v>104</v>
      </c>
      <c r="V308">
        <v>645</v>
      </c>
      <c r="W308">
        <v>1.07</v>
      </c>
      <c r="X308">
        <v>0.82</v>
      </c>
      <c r="Y308">
        <v>29</v>
      </c>
      <c r="Z308" t="s">
        <v>498</v>
      </c>
      <c r="AA308" s="1">
        <v>31664</v>
      </c>
      <c r="AB308" t="s">
        <v>122</v>
      </c>
      <c r="AC308">
        <v>6</v>
      </c>
      <c r="AD308">
        <v>200</v>
      </c>
      <c r="AE308" t="s">
        <v>20</v>
      </c>
      <c r="AF308" t="s">
        <v>151</v>
      </c>
      <c r="AG308">
        <v>103.5</v>
      </c>
      <c r="AH308">
        <v>25.875</v>
      </c>
      <c r="AI308" t="str">
        <f>VLOOKUP(ROUNDDOWN(Table1[[#This Row],[MIN]], -3), example_sol_calc!$A$2:$B$5, 2)</f>
        <v>Mod Mins</v>
      </c>
      <c r="AJ308">
        <f>ROUNDDOWN(Table1[[#This Row],[MIN]], -3)</f>
        <v>1000</v>
      </c>
    </row>
    <row r="309" spans="1:36" x14ac:dyDescent="0.2">
      <c r="A309" t="s">
        <v>499</v>
      </c>
      <c r="B309">
        <v>6</v>
      </c>
      <c r="C309">
        <v>23</v>
      </c>
      <c r="D309">
        <v>6</v>
      </c>
      <c r="E309">
        <v>2</v>
      </c>
      <c r="F309">
        <v>8</v>
      </c>
      <c r="G309">
        <v>25</v>
      </c>
      <c r="H309">
        <v>0</v>
      </c>
      <c r="I309">
        <v>0</v>
      </c>
      <c r="J309">
        <v>0</v>
      </c>
      <c r="K309">
        <v>2</v>
      </c>
      <c r="L309">
        <v>4</v>
      </c>
      <c r="M309">
        <v>50</v>
      </c>
      <c r="N309">
        <v>2</v>
      </c>
      <c r="O309">
        <v>9</v>
      </c>
      <c r="P309">
        <v>11</v>
      </c>
      <c r="Q309">
        <v>1</v>
      </c>
      <c r="R309">
        <v>2</v>
      </c>
      <c r="S309">
        <v>0</v>
      </c>
      <c r="T309">
        <v>2</v>
      </c>
      <c r="U309">
        <v>6</v>
      </c>
      <c r="V309">
        <v>10</v>
      </c>
      <c r="W309">
        <v>0.5</v>
      </c>
      <c r="X309">
        <v>1</v>
      </c>
      <c r="Y309">
        <v>23</v>
      </c>
      <c r="Z309" t="s">
        <v>162</v>
      </c>
      <c r="AA309" s="1">
        <v>33811</v>
      </c>
      <c r="AC309" t="s">
        <v>44</v>
      </c>
      <c r="AD309">
        <v>210</v>
      </c>
      <c r="AE309" t="s">
        <v>52</v>
      </c>
      <c r="AF309" t="s">
        <v>84</v>
      </c>
      <c r="AG309">
        <v>108.45</v>
      </c>
      <c r="AH309">
        <v>24.591836730000001</v>
      </c>
      <c r="AI309" t="str">
        <f>VLOOKUP(ROUNDDOWN(Table1[[#This Row],[MIN]], -3), example_sol_calc!$A$2:$B$5, 2)</f>
        <v>Low Mins</v>
      </c>
      <c r="AJ309">
        <f>ROUNDDOWN(Table1[[#This Row],[MIN]], -3)</f>
        <v>0</v>
      </c>
    </row>
    <row r="310" spans="1:36" x14ac:dyDescent="0.2">
      <c r="A310" t="s">
        <v>500</v>
      </c>
      <c r="B310">
        <v>81</v>
      </c>
      <c r="C310">
        <v>1659</v>
      </c>
      <c r="D310">
        <v>763</v>
      </c>
      <c r="E310">
        <v>300</v>
      </c>
      <c r="F310">
        <v>642</v>
      </c>
      <c r="G310">
        <v>46.7</v>
      </c>
      <c r="H310">
        <v>5</v>
      </c>
      <c r="I310">
        <v>20</v>
      </c>
      <c r="J310">
        <v>25</v>
      </c>
      <c r="K310">
        <v>158</v>
      </c>
      <c r="L310">
        <v>226</v>
      </c>
      <c r="M310">
        <v>69.900000000000006</v>
      </c>
      <c r="N310">
        <v>138</v>
      </c>
      <c r="O310">
        <v>388</v>
      </c>
      <c r="P310">
        <v>526</v>
      </c>
      <c r="Q310">
        <v>105</v>
      </c>
      <c r="R310">
        <v>47</v>
      </c>
      <c r="S310">
        <v>18</v>
      </c>
      <c r="T310">
        <v>94</v>
      </c>
      <c r="U310">
        <v>192</v>
      </c>
      <c r="V310">
        <v>955</v>
      </c>
      <c r="W310">
        <v>1.1200000000000001</v>
      </c>
      <c r="X310">
        <v>0.5</v>
      </c>
      <c r="Y310">
        <v>35</v>
      </c>
      <c r="Z310" t="s">
        <v>501</v>
      </c>
      <c r="AA310" s="1">
        <v>29341</v>
      </c>
      <c r="AC310">
        <v>7</v>
      </c>
      <c r="AD310">
        <v>202.5</v>
      </c>
      <c r="AE310" t="s">
        <v>20</v>
      </c>
      <c r="AF310" t="s">
        <v>167</v>
      </c>
      <c r="AG310">
        <v>108</v>
      </c>
      <c r="AH310">
        <v>26.337448559999999</v>
      </c>
      <c r="AI310" t="str">
        <f>VLOOKUP(ROUNDDOWN(Table1[[#This Row],[MIN]], -3), example_sol_calc!$A$2:$B$5, 2)</f>
        <v>Mod Mins</v>
      </c>
      <c r="AJ310">
        <f>ROUNDDOWN(Table1[[#This Row],[MIN]], -3)</f>
        <v>1000</v>
      </c>
    </row>
    <row r="311" spans="1:36" x14ac:dyDescent="0.2">
      <c r="A311" t="s">
        <v>502</v>
      </c>
      <c r="B311">
        <v>63</v>
      </c>
      <c r="C311">
        <v>830</v>
      </c>
      <c r="D311">
        <v>256</v>
      </c>
      <c r="E311">
        <v>92</v>
      </c>
      <c r="F311">
        <v>192</v>
      </c>
      <c r="G311">
        <v>47.9</v>
      </c>
      <c r="H311">
        <v>59</v>
      </c>
      <c r="I311">
        <v>115</v>
      </c>
      <c r="J311">
        <v>51.3</v>
      </c>
      <c r="K311">
        <v>13</v>
      </c>
      <c r="L311">
        <v>19</v>
      </c>
      <c r="M311">
        <v>68.400000000000006</v>
      </c>
      <c r="N311">
        <v>12</v>
      </c>
      <c r="O311">
        <v>99</v>
      </c>
      <c r="P311">
        <v>111</v>
      </c>
      <c r="Q311">
        <v>24</v>
      </c>
      <c r="R311">
        <v>17</v>
      </c>
      <c r="S311">
        <v>11</v>
      </c>
      <c r="T311">
        <v>26</v>
      </c>
      <c r="U311">
        <v>63</v>
      </c>
      <c r="V311">
        <v>287</v>
      </c>
      <c r="W311">
        <v>0.92</v>
      </c>
      <c r="X311">
        <v>0.65</v>
      </c>
      <c r="Y311">
        <v>26</v>
      </c>
      <c r="Z311" t="s">
        <v>35</v>
      </c>
      <c r="AA311" s="1">
        <v>32679</v>
      </c>
      <c r="AB311" t="s">
        <v>383</v>
      </c>
      <c r="AC311">
        <v>4</v>
      </c>
      <c r="AD311">
        <v>202.5</v>
      </c>
      <c r="AE311" t="s">
        <v>75</v>
      </c>
      <c r="AF311" t="s">
        <v>72</v>
      </c>
      <c r="AG311">
        <v>101.25</v>
      </c>
      <c r="AH311">
        <v>24.691358019999999</v>
      </c>
      <c r="AI311" t="str">
        <f>VLOOKUP(ROUNDDOWN(Table1[[#This Row],[MIN]], -3), example_sol_calc!$A$2:$B$5, 2)</f>
        <v>Low Mins</v>
      </c>
      <c r="AJ311">
        <f>ROUNDDOWN(Table1[[#This Row],[MIN]], -3)</f>
        <v>0</v>
      </c>
    </row>
    <row r="312" spans="1:36" x14ac:dyDescent="0.2">
      <c r="A312" t="s">
        <v>503</v>
      </c>
      <c r="B312">
        <v>47</v>
      </c>
      <c r="C312">
        <v>683</v>
      </c>
      <c r="D312">
        <v>188</v>
      </c>
      <c r="E312">
        <v>75</v>
      </c>
      <c r="F312">
        <v>176</v>
      </c>
      <c r="G312">
        <v>42.6</v>
      </c>
      <c r="H312">
        <v>20</v>
      </c>
      <c r="I312">
        <v>63</v>
      </c>
      <c r="J312">
        <v>31.7</v>
      </c>
      <c r="K312">
        <v>18</v>
      </c>
      <c r="L312">
        <v>21</v>
      </c>
      <c r="M312">
        <v>85.7</v>
      </c>
      <c r="N312">
        <v>8</v>
      </c>
      <c r="O312">
        <v>60</v>
      </c>
      <c r="P312">
        <v>68</v>
      </c>
      <c r="Q312">
        <v>96</v>
      </c>
      <c r="R312">
        <v>20</v>
      </c>
      <c r="S312">
        <v>4</v>
      </c>
      <c r="T312">
        <v>38</v>
      </c>
      <c r="U312">
        <v>67</v>
      </c>
      <c r="V312">
        <v>234</v>
      </c>
      <c r="W312">
        <v>2.5299999999999998</v>
      </c>
      <c r="X312">
        <v>0.53</v>
      </c>
      <c r="Y312">
        <v>34</v>
      </c>
      <c r="Z312" t="s">
        <v>35</v>
      </c>
      <c r="AA312" s="1">
        <v>29630</v>
      </c>
      <c r="AB312" t="s">
        <v>40</v>
      </c>
      <c r="AC312">
        <v>11</v>
      </c>
      <c r="AD312">
        <v>185</v>
      </c>
      <c r="AE312" t="s">
        <v>37</v>
      </c>
      <c r="AF312" t="s">
        <v>45</v>
      </c>
      <c r="AG312">
        <v>78.75</v>
      </c>
      <c r="AH312">
        <v>23.009495980000001</v>
      </c>
      <c r="AI312" t="str">
        <f>VLOOKUP(ROUNDDOWN(Table1[[#This Row],[MIN]], -3), example_sol_calc!$A$2:$B$5, 2)</f>
        <v>Low Mins</v>
      </c>
      <c r="AJ312">
        <f>ROUNDDOWN(Table1[[#This Row],[MIN]], -3)</f>
        <v>0</v>
      </c>
    </row>
    <row r="313" spans="1:36" x14ac:dyDescent="0.2">
      <c r="A313" t="s">
        <v>504</v>
      </c>
      <c r="B313">
        <v>72</v>
      </c>
      <c r="C313">
        <v>2421</v>
      </c>
      <c r="D313">
        <v>1007</v>
      </c>
      <c r="E313">
        <v>369</v>
      </c>
      <c r="F313">
        <v>787</v>
      </c>
      <c r="G313">
        <v>46.9</v>
      </c>
      <c r="H313">
        <v>78</v>
      </c>
      <c r="I313">
        <v>220</v>
      </c>
      <c r="J313">
        <v>35.5</v>
      </c>
      <c r="K313">
        <v>191</v>
      </c>
      <c r="L313">
        <v>251</v>
      </c>
      <c r="M313">
        <v>76.099999999999994</v>
      </c>
      <c r="N313">
        <v>103</v>
      </c>
      <c r="O313">
        <v>273</v>
      </c>
      <c r="P313">
        <v>376</v>
      </c>
      <c r="Q313">
        <v>139</v>
      </c>
      <c r="R313">
        <v>65</v>
      </c>
      <c r="S313">
        <v>22</v>
      </c>
      <c r="T313">
        <v>108</v>
      </c>
      <c r="U313">
        <v>109</v>
      </c>
      <c r="V313">
        <v>1023</v>
      </c>
      <c r="W313">
        <v>1.29</v>
      </c>
      <c r="X313">
        <v>0.6</v>
      </c>
      <c r="Y313">
        <v>30</v>
      </c>
      <c r="Z313" t="s">
        <v>505</v>
      </c>
      <c r="AA313" s="1">
        <v>31153</v>
      </c>
      <c r="AB313" t="s">
        <v>87</v>
      </c>
      <c r="AC313">
        <v>10</v>
      </c>
      <c r="AD313">
        <v>202.5</v>
      </c>
      <c r="AE313" t="s">
        <v>75</v>
      </c>
      <c r="AF313" t="s">
        <v>88</v>
      </c>
      <c r="AG313">
        <v>99</v>
      </c>
      <c r="AH313">
        <v>24.142661180000001</v>
      </c>
      <c r="AI313" t="str">
        <f>VLOOKUP(ROUNDDOWN(Table1[[#This Row],[MIN]], -3), example_sol_calc!$A$2:$B$5, 2)</f>
        <v>High Mins</v>
      </c>
      <c r="AJ313">
        <f>ROUNDDOWN(Table1[[#This Row],[MIN]], -3)</f>
        <v>2000</v>
      </c>
    </row>
    <row r="314" spans="1:36" x14ac:dyDescent="0.2">
      <c r="A314" t="s">
        <v>506</v>
      </c>
      <c r="B314">
        <v>17</v>
      </c>
      <c r="C314">
        <v>194</v>
      </c>
      <c r="D314">
        <v>45</v>
      </c>
      <c r="E314">
        <v>18</v>
      </c>
      <c r="F314">
        <v>40</v>
      </c>
      <c r="G314">
        <v>45</v>
      </c>
      <c r="H314">
        <v>0</v>
      </c>
      <c r="I314">
        <v>7</v>
      </c>
      <c r="J314">
        <v>0</v>
      </c>
      <c r="K314">
        <v>9</v>
      </c>
      <c r="L314">
        <v>13</v>
      </c>
      <c r="M314">
        <v>69.2</v>
      </c>
      <c r="N314">
        <v>16</v>
      </c>
      <c r="O314">
        <v>40</v>
      </c>
      <c r="P314">
        <v>56</v>
      </c>
      <c r="Q314">
        <v>7</v>
      </c>
      <c r="R314">
        <v>3</v>
      </c>
      <c r="S314">
        <v>1</v>
      </c>
      <c r="T314">
        <v>13</v>
      </c>
      <c r="U314">
        <v>17</v>
      </c>
      <c r="V314">
        <v>73</v>
      </c>
      <c r="W314">
        <v>0.54</v>
      </c>
      <c r="X314">
        <v>0.23</v>
      </c>
      <c r="Y314">
        <v>25</v>
      </c>
      <c r="Z314" t="s">
        <v>35</v>
      </c>
      <c r="AA314" s="1">
        <v>33015</v>
      </c>
      <c r="AB314" t="s">
        <v>122</v>
      </c>
      <c r="AC314">
        <v>2</v>
      </c>
      <c r="AD314">
        <v>192.5</v>
      </c>
      <c r="AE314" t="s">
        <v>56</v>
      </c>
      <c r="AF314" t="s">
        <v>151</v>
      </c>
      <c r="AG314">
        <v>90</v>
      </c>
      <c r="AH314">
        <v>24.287400909999999</v>
      </c>
      <c r="AI314" t="str">
        <f>VLOOKUP(ROUNDDOWN(Table1[[#This Row],[MIN]], -3), example_sol_calc!$A$2:$B$5, 2)</f>
        <v>Low Mins</v>
      </c>
      <c r="AJ314">
        <f>ROUNDDOWN(Table1[[#This Row],[MIN]], -3)</f>
        <v>0</v>
      </c>
    </row>
    <row r="315" spans="1:36" x14ac:dyDescent="0.2">
      <c r="A315" t="s">
        <v>507</v>
      </c>
      <c r="B315">
        <v>70</v>
      </c>
      <c r="C315">
        <v>1587</v>
      </c>
      <c r="D315">
        <v>738</v>
      </c>
      <c r="E315">
        <v>251</v>
      </c>
      <c r="F315">
        <v>589</v>
      </c>
      <c r="G315">
        <v>42.6</v>
      </c>
      <c r="H315">
        <v>89</v>
      </c>
      <c r="I315">
        <v>258</v>
      </c>
      <c r="J315">
        <v>34.5</v>
      </c>
      <c r="K315">
        <v>147</v>
      </c>
      <c r="L315">
        <v>204</v>
      </c>
      <c r="M315">
        <v>72.099999999999994</v>
      </c>
      <c r="N315">
        <v>28</v>
      </c>
      <c r="O315">
        <v>183</v>
      </c>
      <c r="P315">
        <v>211</v>
      </c>
      <c r="Q315">
        <v>293</v>
      </c>
      <c r="R315">
        <v>67</v>
      </c>
      <c r="S315">
        <v>20</v>
      </c>
      <c r="T315">
        <v>154</v>
      </c>
      <c r="U315">
        <v>138</v>
      </c>
      <c r="V315">
        <v>780</v>
      </c>
      <c r="W315">
        <v>1.9</v>
      </c>
      <c r="X315">
        <v>0.44</v>
      </c>
      <c r="Y315">
        <v>38</v>
      </c>
      <c r="Z315" t="s">
        <v>501</v>
      </c>
      <c r="AA315" s="1">
        <v>28334</v>
      </c>
      <c r="AC315">
        <v>12</v>
      </c>
      <c r="AD315">
        <v>195</v>
      </c>
      <c r="AE315" t="s">
        <v>56</v>
      </c>
      <c r="AF315" t="s">
        <v>120</v>
      </c>
      <c r="AG315">
        <v>92.25</v>
      </c>
      <c r="AH315">
        <v>24.260355029999999</v>
      </c>
      <c r="AI315" t="str">
        <f>VLOOKUP(ROUNDDOWN(Table1[[#This Row],[MIN]], -3), example_sol_calc!$A$2:$B$5, 2)</f>
        <v>Mod Mins</v>
      </c>
      <c r="AJ315">
        <f>ROUNDDOWN(Table1[[#This Row],[MIN]], -3)</f>
        <v>1000</v>
      </c>
    </row>
    <row r="316" spans="1:36" x14ac:dyDescent="0.2">
      <c r="A316" t="s">
        <v>508</v>
      </c>
      <c r="B316">
        <v>81</v>
      </c>
      <c r="C316">
        <v>2687</v>
      </c>
      <c r="D316">
        <v>1413</v>
      </c>
      <c r="E316">
        <v>530</v>
      </c>
      <c r="F316">
        <v>1072</v>
      </c>
      <c r="G316">
        <v>49.4</v>
      </c>
      <c r="H316">
        <v>3</v>
      </c>
      <c r="I316">
        <v>17</v>
      </c>
      <c r="J316">
        <v>17.600000000000001</v>
      </c>
      <c r="K316">
        <v>350</v>
      </c>
      <c r="L316">
        <v>440</v>
      </c>
      <c r="M316">
        <v>79.5</v>
      </c>
      <c r="N316">
        <v>115</v>
      </c>
      <c r="O316">
        <v>515</v>
      </c>
      <c r="P316">
        <v>630</v>
      </c>
      <c r="Q316">
        <v>307</v>
      </c>
      <c r="R316">
        <v>70</v>
      </c>
      <c r="S316">
        <v>131</v>
      </c>
      <c r="T316">
        <v>176</v>
      </c>
      <c r="U316">
        <v>208</v>
      </c>
      <c r="V316">
        <v>1743</v>
      </c>
      <c r="W316">
        <v>1.74</v>
      </c>
      <c r="X316">
        <v>0.4</v>
      </c>
      <c r="Y316">
        <v>30</v>
      </c>
      <c r="Z316" t="s">
        <v>435</v>
      </c>
      <c r="AA316" s="1">
        <v>31076</v>
      </c>
      <c r="AC316">
        <v>6</v>
      </c>
      <c r="AD316">
        <v>212.5</v>
      </c>
      <c r="AE316" t="s">
        <v>52</v>
      </c>
      <c r="AF316" t="s">
        <v>210</v>
      </c>
      <c r="AG316">
        <v>114.75</v>
      </c>
      <c r="AH316">
        <v>25.41176471</v>
      </c>
      <c r="AI316" t="str">
        <f>VLOOKUP(ROUNDDOWN(Table1[[#This Row],[MIN]], -3), example_sol_calc!$A$2:$B$5, 2)</f>
        <v>High Mins</v>
      </c>
      <c r="AJ316">
        <f>ROUNDDOWN(Table1[[#This Row],[MIN]], -3)</f>
        <v>2000</v>
      </c>
    </row>
    <row r="317" spans="1:36" x14ac:dyDescent="0.2">
      <c r="A317" t="s">
        <v>509</v>
      </c>
      <c r="B317">
        <v>82</v>
      </c>
      <c r="C317">
        <v>2453</v>
      </c>
      <c r="D317">
        <v>1001</v>
      </c>
      <c r="E317">
        <v>439</v>
      </c>
      <c r="F317">
        <v>775</v>
      </c>
      <c r="G317">
        <v>56.6</v>
      </c>
      <c r="H317">
        <v>0</v>
      </c>
      <c r="I317">
        <v>3</v>
      </c>
      <c r="J317">
        <v>0</v>
      </c>
      <c r="K317">
        <v>123</v>
      </c>
      <c r="L317">
        <v>175</v>
      </c>
      <c r="M317">
        <v>70.3</v>
      </c>
      <c r="N317">
        <v>180</v>
      </c>
      <c r="O317">
        <v>537</v>
      </c>
      <c r="P317">
        <v>717</v>
      </c>
      <c r="Q317">
        <v>97</v>
      </c>
      <c r="R317">
        <v>49</v>
      </c>
      <c r="S317">
        <v>110</v>
      </c>
      <c r="T317">
        <v>100</v>
      </c>
      <c r="U317">
        <v>191</v>
      </c>
      <c r="V317">
        <v>1486</v>
      </c>
      <c r="W317">
        <v>0.97</v>
      </c>
      <c r="X317">
        <v>0.49</v>
      </c>
      <c r="Y317">
        <v>31</v>
      </c>
      <c r="Z317" t="s">
        <v>510</v>
      </c>
      <c r="AA317" s="1">
        <v>30729</v>
      </c>
      <c r="AC317">
        <v>7</v>
      </c>
      <c r="AD317">
        <v>207.5</v>
      </c>
      <c r="AE317" t="s">
        <v>52</v>
      </c>
      <c r="AF317" t="s">
        <v>95</v>
      </c>
      <c r="AG317">
        <v>108</v>
      </c>
      <c r="AH317">
        <v>25.083466399999999</v>
      </c>
      <c r="AI317" t="str">
        <f>VLOOKUP(ROUNDDOWN(Table1[[#This Row],[MIN]], -3), example_sol_calc!$A$2:$B$5, 2)</f>
        <v>High Mins</v>
      </c>
      <c r="AJ317">
        <f>ROUNDDOWN(Table1[[#This Row],[MIN]], -3)</f>
        <v>2000</v>
      </c>
    </row>
    <row r="318" spans="1:36" x14ac:dyDescent="0.2">
      <c r="A318" t="s">
        <v>511</v>
      </c>
      <c r="B318">
        <v>62</v>
      </c>
      <c r="C318">
        <v>1388</v>
      </c>
      <c r="D318">
        <v>568</v>
      </c>
      <c r="E318">
        <v>199</v>
      </c>
      <c r="F318">
        <v>470</v>
      </c>
      <c r="G318">
        <v>42.3</v>
      </c>
      <c r="H318">
        <v>86</v>
      </c>
      <c r="I318">
        <v>230</v>
      </c>
      <c r="J318">
        <v>37.4</v>
      </c>
      <c r="K318">
        <v>84</v>
      </c>
      <c r="L318">
        <v>99</v>
      </c>
      <c r="M318">
        <v>84.8</v>
      </c>
      <c r="N318">
        <v>26</v>
      </c>
      <c r="O318">
        <v>131</v>
      </c>
      <c r="P318">
        <v>157</v>
      </c>
      <c r="Q318">
        <v>94</v>
      </c>
      <c r="R318">
        <v>31</v>
      </c>
      <c r="S318">
        <v>3</v>
      </c>
      <c r="T318">
        <v>61</v>
      </c>
      <c r="U318">
        <v>85</v>
      </c>
      <c r="V318">
        <v>506</v>
      </c>
      <c r="W318">
        <v>1.54</v>
      </c>
      <c r="X318">
        <v>0.51</v>
      </c>
      <c r="Y318">
        <v>29</v>
      </c>
      <c r="Z318" t="s">
        <v>99</v>
      </c>
      <c r="AA318" s="1">
        <v>31496</v>
      </c>
      <c r="AC318">
        <v>7</v>
      </c>
      <c r="AD318">
        <v>192.5</v>
      </c>
      <c r="AE318" t="s">
        <v>56</v>
      </c>
      <c r="AF318" t="s">
        <v>120</v>
      </c>
      <c r="AG318">
        <v>94.5</v>
      </c>
      <c r="AH318">
        <v>25.501770960000002</v>
      </c>
      <c r="AI318" t="str">
        <f>VLOOKUP(ROUNDDOWN(Table1[[#This Row],[MIN]], -3), example_sol_calc!$A$2:$B$5, 2)</f>
        <v>Mod Mins</v>
      </c>
      <c r="AJ318">
        <f>ROUNDDOWN(Table1[[#This Row],[MIN]], -3)</f>
        <v>1000</v>
      </c>
    </row>
    <row r="319" spans="1:36" x14ac:dyDescent="0.2">
      <c r="A319" t="s">
        <v>512</v>
      </c>
      <c r="B319">
        <v>81</v>
      </c>
      <c r="C319">
        <v>2045</v>
      </c>
      <c r="D319">
        <v>845</v>
      </c>
      <c r="E319">
        <v>331</v>
      </c>
      <c r="F319">
        <v>763</v>
      </c>
      <c r="G319">
        <v>43.4</v>
      </c>
      <c r="H319">
        <v>112</v>
      </c>
      <c r="I319">
        <v>313</v>
      </c>
      <c r="J319">
        <v>35.799999999999997</v>
      </c>
      <c r="K319">
        <v>71</v>
      </c>
      <c r="L319">
        <v>113</v>
      </c>
      <c r="M319">
        <v>62.8</v>
      </c>
      <c r="N319">
        <v>73</v>
      </c>
      <c r="O319">
        <v>312</v>
      </c>
      <c r="P319">
        <v>385</v>
      </c>
      <c r="Q319">
        <v>133</v>
      </c>
      <c r="R319">
        <v>63</v>
      </c>
      <c r="S319">
        <v>16</v>
      </c>
      <c r="T319">
        <v>73</v>
      </c>
      <c r="U319">
        <v>188</v>
      </c>
      <c r="V319">
        <v>895</v>
      </c>
      <c r="W319">
        <v>1.82</v>
      </c>
      <c r="X319">
        <v>0.86</v>
      </c>
      <c r="Y319">
        <v>26</v>
      </c>
      <c r="Z319" t="s">
        <v>35</v>
      </c>
      <c r="AA319" s="1">
        <v>32753</v>
      </c>
      <c r="AB319" t="s">
        <v>132</v>
      </c>
      <c r="AC319">
        <v>3</v>
      </c>
      <c r="AD319">
        <v>202.5</v>
      </c>
      <c r="AE319" t="s">
        <v>20</v>
      </c>
      <c r="AF319" t="s">
        <v>38</v>
      </c>
      <c r="AG319">
        <v>105.75</v>
      </c>
      <c r="AH319">
        <v>25.78875171</v>
      </c>
      <c r="AI319" t="str">
        <f>VLOOKUP(ROUNDDOWN(Table1[[#This Row],[MIN]], -3), example_sol_calc!$A$2:$B$5, 2)</f>
        <v>High Mins</v>
      </c>
      <c r="AJ319">
        <f>ROUNDDOWN(Table1[[#This Row],[MIN]], -3)</f>
        <v>2000</v>
      </c>
    </row>
    <row r="320" spans="1:36" x14ac:dyDescent="0.2">
      <c r="A320" t="s">
        <v>513</v>
      </c>
      <c r="B320">
        <v>67</v>
      </c>
      <c r="C320">
        <v>1808</v>
      </c>
      <c r="D320">
        <v>523</v>
      </c>
      <c r="E320">
        <v>175</v>
      </c>
      <c r="F320">
        <v>477</v>
      </c>
      <c r="G320">
        <v>36.700000000000003</v>
      </c>
      <c r="H320">
        <v>91</v>
      </c>
      <c r="I320">
        <v>272</v>
      </c>
      <c r="J320">
        <v>33.5</v>
      </c>
      <c r="K320">
        <v>82</v>
      </c>
      <c r="L320">
        <v>127</v>
      </c>
      <c r="M320">
        <v>64.599999999999994</v>
      </c>
      <c r="N320">
        <v>61</v>
      </c>
      <c r="O320">
        <v>161</v>
      </c>
      <c r="P320">
        <v>222</v>
      </c>
      <c r="Q320">
        <v>208</v>
      </c>
      <c r="R320">
        <v>99</v>
      </c>
      <c r="S320">
        <v>18</v>
      </c>
      <c r="T320">
        <v>90</v>
      </c>
      <c r="U320">
        <v>176</v>
      </c>
      <c r="V320">
        <v>633</v>
      </c>
      <c r="W320">
        <v>2.31</v>
      </c>
      <c r="X320">
        <v>1.1000000000000001</v>
      </c>
      <c r="Y320">
        <v>21</v>
      </c>
      <c r="Z320" t="s">
        <v>35</v>
      </c>
      <c r="AA320" s="1">
        <v>34399</v>
      </c>
      <c r="AB320" t="s">
        <v>420</v>
      </c>
      <c r="AC320" t="s">
        <v>44</v>
      </c>
      <c r="AD320">
        <v>190</v>
      </c>
      <c r="AE320" t="s">
        <v>37</v>
      </c>
      <c r="AF320" t="s">
        <v>128</v>
      </c>
      <c r="AG320">
        <v>99</v>
      </c>
      <c r="AH320">
        <v>27.42382271</v>
      </c>
      <c r="AI320" t="str">
        <f>VLOOKUP(ROUNDDOWN(Table1[[#This Row],[MIN]], -3), example_sol_calc!$A$2:$B$5, 2)</f>
        <v>Mod Mins</v>
      </c>
      <c r="AJ320">
        <f>ROUNDDOWN(Table1[[#This Row],[MIN]], -3)</f>
        <v>1000</v>
      </c>
    </row>
    <row r="321" spans="1:36" x14ac:dyDescent="0.2">
      <c r="A321" t="s">
        <v>514</v>
      </c>
      <c r="B321">
        <v>48</v>
      </c>
      <c r="C321">
        <v>721</v>
      </c>
      <c r="D321">
        <v>380</v>
      </c>
      <c r="E321">
        <v>140</v>
      </c>
      <c r="F321">
        <v>345</v>
      </c>
      <c r="G321">
        <v>40.6</v>
      </c>
      <c r="H321">
        <v>54</v>
      </c>
      <c r="I321">
        <v>143</v>
      </c>
      <c r="J321">
        <v>37.799999999999997</v>
      </c>
      <c r="K321">
        <v>46</v>
      </c>
      <c r="L321">
        <v>56</v>
      </c>
      <c r="M321">
        <v>82.1</v>
      </c>
      <c r="N321">
        <v>23</v>
      </c>
      <c r="O321">
        <v>63</v>
      </c>
      <c r="P321">
        <v>86</v>
      </c>
      <c r="Q321">
        <v>36</v>
      </c>
      <c r="R321">
        <v>27</v>
      </c>
      <c r="S321">
        <v>7</v>
      </c>
      <c r="T321">
        <v>27</v>
      </c>
      <c r="U321">
        <v>38</v>
      </c>
      <c r="V321">
        <v>294</v>
      </c>
      <c r="W321">
        <v>1.33</v>
      </c>
      <c r="X321">
        <v>1</v>
      </c>
      <c r="AI321" t="str">
        <f>VLOOKUP(ROUNDDOWN(Table1[[#This Row],[MIN]], -3), example_sol_calc!$A$2:$B$5, 2)</f>
        <v>Low Mins</v>
      </c>
      <c r="AJ321">
        <f>ROUNDDOWN(Table1[[#This Row],[MIN]], -3)</f>
        <v>0</v>
      </c>
    </row>
    <row r="322" spans="1:36" x14ac:dyDescent="0.2">
      <c r="A322" t="s">
        <v>515</v>
      </c>
      <c r="B322">
        <v>80</v>
      </c>
      <c r="C322">
        <v>2368</v>
      </c>
      <c r="D322">
        <v>813</v>
      </c>
      <c r="E322">
        <v>267</v>
      </c>
      <c r="F322">
        <v>663</v>
      </c>
      <c r="G322">
        <v>40.299999999999997</v>
      </c>
      <c r="H322">
        <v>73</v>
      </c>
      <c r="I322">
        <v>248</v>
      </c>
      <c r="J322">
        <v>29.4</v>
      </c>
      <c r="K322">
        <v>206</v>
      </c>
      <c r="L322">
        <v>266</v>
      </c>
      <c r="M322">
        <v>77.400000000000006</v>
      </c>
      <c r="N322">
        <v>24</v>
      </c>
      <c r="O322">
        <v>182</v>
      </c>
      <c r="P322">
        <v>206</v>
      </c>
      <c r="Q322">
        <v>307</v>
      </c>
      <c r="R322">
        <v>122</v>
      </c>
      <c r="S322">
        <v>10</v>
      </c>
      <c r="T322">
        <v>173</v>
      </c>
      <c r="U322">
        <v>251</v>
      </c>
      <c r="V322">
        <v>829</v>
      </c>
      <c r="W322">
        <v>1.78</v>
      </c>
      <c r="X322">
        <v>0.71</v>
      </c>
      <c r="Y322">
        <v>29</v>
      </c>
      <c r="Z322" t="s">
        <v>35</v>
      </c>
      <c r="AA322" s="1">
        <v>31551</v>
      </c>
      <c r="AB322" t="s">
        <v>132</v>
      </c>
      <c r="AC322">
        <v>6</v>
      </c>
      <c r="AD322">
        <v>185</v>
      </c>
      <c r="AE322" t="s">
        <v>37</v>
      </c>
      <c r="AF322" t="s">
        <v>88</v>
      </c>
      <c r="AG322">
        <v>85.5</v>
      </c>
      <c r="AH322">
        <v>24.981738499999999</v>
      </c>
      <c r="AI322" t="str">
        <f>VLOOKUP(ROUNDDOWN(Table1[[#This Row],[MIN]], -3), example_sol_calc!$A$2:$B$5, 2)</f>
        <v>High Mins</v>
      </c>
      <c r="AJ322">
        <f>ROUNDDOWN(Table1[[#This Row],[MIN]], -3)</f>
        <v>2000</v>
      </c>
    </row>
    <row r="323" spans="1:36" x14ac:dyDescent="0.2">
      <c r="A323" t="s">
        <v>516</v>
      </c>
      <c r="B323">
        <v>47</v>
      </c>
      <c r="C323">
        <v>781</v>
      </c>
      <c r="D323">
        <v>216</v>
      </c>
      <c r="E323">
        <v>76</v>
      </c>
      <c r="F323">
        <v>210</v>
      </c>
      <c r="G323">
        <v>36.200000000000003</v>
      </c>
      <c r="H323">
        <v>17</v>
      </c>
      <c r="I323">
        <v>64</v>
      </c>
      <c r="J323">
        <v>26.6</v>
      </c>
      <c r="K323">
        <v>47</v>
      </c>
      <c r="L323">
        <v>57</v>
      </c>
      <c r="M323">
        <v>82.5</v>
      </c>
      <c r="N323">
        <v>16</v>
      </c>
      <c r="O323">
        <v>91</v>
      </c>
      <c r="P323">
        <v>107</v>
      </c>
      <c r="Q323">
        <v>39</v>
      </c>
      <c r="R323">
        <v>31</v>
      </c>
      <c r="S323">
        <v>12</v>
      </c>
      <c r="T323">
        <v>27</v>
      </c>
      <c r="U323">
        <v>57</v>
      </c>
      <c r="V323">
        <v>234</v>
      </c>
      <c r="W323">
        <v>1.44</v>
      </c>
      <c r="X323">
        <v>1.1499999999999999</v>
      </c>
      <c r="Y323">
        <v>23</v>
      </c>
      <c r="Z323" t="s">
        <v>35</v>
      </c>
      <c r="AA323" s="1">
        <v>33632</v>
      </c>
      <c r="AB323" t="s">
        <v>420</v>
      </c>
      <c r="AC323" t="s">
        <v>44</v>
      </c>
      <c r="AD323">
        <v>187.5</v>
      </c>
      <c r="AE323" t="s">
        <v>56</v>
      </c>
      <c r="AF323" t="s">
        <v>57</v>
      </c>
      <c r="AG323">
        <v>85.5</v>
      </c>
      <c r="AH323">
        <v>24.32</v>
      </c>
      <c r="AI323" t="str">
        <f>VLOOKUP(ROUNDDOWN(Table1[[#This Row],[MIN]], -3), example_sol_calc!$A$2:$B$5, 2)</f>
        <v>Low Mins</v>
      </c>
      <c r="AJ323">
        <f>ROUNDDOWN(Table1[[#This Row],[MIN]], -3)</f>
        <v>0</v>
      </c>
    </row>
    <row r="324" spans="1:36" x14ac:dyDescent="0.2">
      <c r="A324" t="s">
        <v>517</v>
      </c>
      <c r="B324">
        <v>82</v>
      </c>
      <c r="C324">
        <v>2581</v>
      </c>
      <c r="D324">
        <v>1258</v>
      </c>
      <c r="E324">
        <v>512</v>
      </c>
      <c r="F324">
        <v>1100</v>
      </c>
      <c r="G324">
        <v>46.5</v>
      </c>
      <c r="H324">
        <v>57</v>
      </c>
      <c r="I324">
        <v>179</v>
      </c>
      <c r="J324">
        <v>31.8</v>
      </c>
      <c r="K324">
        <v>177</v>
      </c>
      <c r="L324">
        <v>232</v>
      </c>
      <c r="M324">
        <v>76.3</v>
      </c>
      <c r="N324">
        <v>110</v>
      </c>
      <c r="O324">
        <v>396</v>
      </c>
      <c r="P324">
        <v>506</v>
      </c>
      <c r="Q324">
        <v>192</v>
      </c>
      <c r="R324">
        <v>101</v>
      </c>
      <c r="S324">
        <v>39</v>
      </c>
      <c r="T324">
        <v>170</v>
      </c>
      <c r="U324">
        <v>245</v>
      </c>
      <c r="V324">
        <v>1283</v>
      </c>
      <c r="W324">
        <v>1.1299999999999999</v>
      </c>
      <c r="X324">
        <v>0.59</v>
      </c>
      <c r="Y324">
        <v>26</v>
      </c>
      <c r="Z324" t="s">
        <v>35</v>
      </c>
      <c r="AA324" s="1">
        <v>32753</v>
      </c>
      <c r="AB324" t="s">
        <v>132</v>
      </c>
      <c r="AC324">
        <v>3</v>
      </c>
      <c r="AD324">
        <v>205</v>
      </c>
      <c r="AE324" t="s">
        <v>20</v>
      </c>
      <c r="AF324" t="s">
        <v>38</v>
      </c>
      <c r="AG324">
        <v>110.25</v>
      </c>
      <c r="AH324">
        <v>26.234384299999999</v>
      </c>
      <c r="AI324" t="str">
        <f>VLOOKUP(ROUNDDOWN(Table1[[#This Row],[MIN]], -3), example_sol_calc!$A$2:$B$5, 2)</f>
        <v>High Mins</v>
      </c>
      <c r="AJ324">
        <f>ROUNDDOWN(Table1[[#This Row],[MIN]], -3)</f>
        <v>2000</v>
      </c>
    </row>
    <row r="325" spans="1:36" x14ac:dyDescent="0.2">
      <c r="A325" t="s">
        <v>518</v>
      </c>
      <c r="B325">
        <v>76</v>
      </c>
      <c r="C325">
        <v>1207</v>
      </c>
      <c r="D325">
        <v>791</v>
      </c>
      <c r="E325">
        <v>318</v>
      </c>
      <c r="F325">
        <v>646</v>
      </c>
      <c r="G325">
        <v>49.2</v>
      </c>
      <c r="H325">
        <v>5</v>
      </c>
      <c r="I325">
        <v>18</v>
      </c>
      <c r="J325">
        <v>27.8</v>
      </c>
      <c r="K325">
        <v>150</v>
      </c>
      <c r="L325">
        <v>178</v>
      </c>
      <c r="M325">
        <v>84.3</v>
      </c>
      <c r="N325">
        <v>109</v>
      </c>
      <c r="O325">
        <v>216</v>
      </c>
      <c r="P325">
        <v>325</v>
      </c>
      <c r="Q325">
        <v>72</v>
      </c>
      <c r="R325">
        <v>20</v>
      </c>
      <c r="S325">
        <v>34</v>
      </c>
      <c r="T325">
        <v>82</v>
      </c>
      <c r="U325">
        <v>189</v>
      </c>
      <c r="V325">
        <v>804</v>
      </c>
      <c r="W325">
        <v>0.88</v>
      </c>
      <c r="X325">
        <v>0.24</v>
      </c>
      <c r="Y325">
        <v>28</v>
      </c>
      <c r="Z325" t="s">
        <v>35</v>
      </c>
      <c r="AA325" s="1">
        <v>31993</v>
      </c>
      <c r="AB325" t="s">
        <v>51</v>
      </c>
      <c r="AC325">
        <v>6</v>
      </c>
      <c r="AD325">
        <v>205</v>
      </c>
      <c r="AE325" t="s">
        <v>52</v>
      </c>
      <c r="AF325" t="s">
        <v>92</v>
      </c>
      <c r="AG325">
        <v>114.75</v>
      </c>
      <c r="AH325">
        <v>27.30517549</v>
      </c>
      <c r="AI325" t="str">
        <f>VLOOKUP(ROUNDDOWN(Table1[[#This Row],[MIN]], -3), example_sol_calc!$A$2:$B$5, 2)</f>
        <v>Mod Mins</v>
      </c>
      <c r="AJ325">
        <f>ROUNDDOWN(Table1[[#This Row],[MIN]], -3)</f>
        <v>1000</v>
      </c>
    </row>
    <row r="326" spans="1:36" x14ac:dyDescent="0.2">
      <c r="A326" t="s">
        <v>519</v>
      </c>
      <c r="B326">
        <v>32</v>
      </c>
      <c r="C326">
        <v>352</v>
      </c>
      <c r="D326">
        <v>106</v>
      </c>
      <c r="E326">
        <v>24</v>
      </c>
      <c r="F326">
        <v>91</v>
      </c>
      <c r="G326">
        <v>26.4</v>
      </c>
      <c r="H326">
        <v>10</v>
      </c>
      <c r="I326">
        <v>43</v>
      </c>
      <c r="J326">
        <v>23.3</v>
      </c>
      <c r="K326">
        <v>48</v>
      </c>
      <c r="L326">
        <v>64</v>
      </c>
      <c r="M326">
        <v>75</v>
      </c>
      <c r="N326">
        <v>10</v>
      </c>
      <c r="O326">
        <v>36</v>
      </c>
      <c r="P326">
        <v>46</v>
      </c>
      <c r="Q326">
        <v>17</v>
      </c>
      <c r="R326">
        <v>7</v>
      </c>
      <c r="S326">
        <v>1</v>
      </c>
      <c r="T326">
        <v>22</v>
      </c>
      <c r="U326">
        <v>24</v>
      </c>
      <c r="V326">
        <v>72</v>
      </c>
      <c r="W326">
        <v>0.77</v>
      </c>
      <c r="X326">
        <v>0.32</v>
      </c>
      <c r="AI326" t="str">
        <f>VLOOKUP(ROUNDDOWN(Table1[[#This Row],[MIN]], -3), example_sol_calc!$A$2:$B$5, 2)</f>
        <v>Low Mins</v>
      </c>
      <c r="AJ326">
        <f>ROUNDDOWN(Table1[[#This Row],[MIN]], -3)</f>
        <v>0</v>
      </c>
    </row>
    <row r="327" spans="1:36" x14ac:dyDescent="0.2">
      <c r="A327" t="s">
        <v>520</v>
      </c>
      <c r="B327">
        <v>78</v>
      </c>
      <c r="C327">
        <v>2035</v>
      </c>
      <c r="D327">
        <v>577</v>
      </c>
      <c r="E327">
        <v>210</v>
      </c>
      <c r="F327">
        <v>495</v>
      </c>
      <c r="G327">
        <v>42.4</v>
      </c>
      <c r="H327">
        <v>95</v>
      </c>
      <c r="I327">
        <v>265</v>
      </c>
      <c r="J327">
        <v>35.799999999999997</v>
      </c>
      <c r="K327">
        <v>62</v>
      </c>
      <c r="L327">
        <v>87</v>
      </c>
      <c r="M327">
        <v>71.3</v>
      </c>
      <c r="N327">
        <v>58</v>
      </c>
      <c r="O327">
        <v>328</v>
      </c>
      <c r="P327">
        <v>386</v>
      </c>
      <c r="Q327">
        <v>100</v>
      </c>
      <c r="R327">
        <v>69</v>
      </c>
      <c r="S327">
        <v>36</v>
      </c>
      <c r="T327">
        <v>60</v>
      </c>
      <c r="U327">
        <v>146</v>
      </c>
      <c r="V327">
        <v>798</v>
      </c>
      <c r="W327">
        <v>1.67</v>
      </c>
      <c r="X327">
        <v>1.1499999999999999</v>
      </c>
      <c r="Y327">
        <v>29</v>
      </c>
      <c r="Z327" t="s">
        <v>35</v>
      </c>
      <c r="AA327" s="1">
        <v>31582</v>
      </c>
      <c r="AB327" t="s">
        <v>156</v>
      </c>
      <c r="AC327">
        <v>9</v>
      </c>
      <c r="AD327">
        <v>202.5</v>
      </c>
      <c r="AE327" t="s">
        <v>20</v>
      </c>
      <c r="AF327" t="s">
        <v>54</v>
      </c>
      <c r="AG327">
        <v>106.65</v>
      </c>
      <c r="AH327">
        <v>26.008230449999999</v>
      </c>
      <c r="AI327" t="str">
        <f>VLOOKUP(ROUNDDOWN(Table1[[#This Row],[MIN]], -3), example_sol_calc!$A$2:$B$5, 2)</f>
        <v>High Mins</v>
      </c>
      <c r="AJ327">
        <f>ROUNDDOWN(Table1[[#This Row],[MIN]], -3)</f>
        <v>2000</v>
      </c>
    </row>
    <row r="328" spans="1:36" x14ac:dyDescent="0.2">
      <c r="A328" t="s">
        <v>521</v>
      </c>
      <c r="B328">
        <v>82</v>
      </c>
      <c r="C328">
        <v>1743</v>
      </c>
      <c r="D328">
        <v>717</v>
      </c>
      <c r="E328">
        <v>280</v>
      </c>
      <c r="F328">
        <v>489</v>
      </c>
      <c r="G328">
        <v>57.3</v>
      </c>
      <c r="H328">
        <v>0</v>
      </c>
      <c r="I328">
        <v>3</v>
      </c>
      <c r="J328">
        <v>0</v>
      </c>
      <c r="K328">
        <v>157</v>
      </c>
      <c r="L328">
        <v>317</v>
      </c>
      <c r="M328">
        <v>49.5</v>
      </c>
      <c r="N328">
        <v>175</v>
      </c>
      <c r="O328">
        <v>337</v>
      </c>
      <c r="P328">
        <v>512</v>
      </c>
      <c r="Q328">
        <v>74</v>
      </c>
      <c r="R328">
        <v>65</v>
      </c>
      <c r="S328">
        <v>63</v>
      </c>
      <c r="T328">
        <v>106</v>
      </c>
      <c r="U328">
        <v>207</v>
      </c>
      <c r="V328">
        <v>956</v>
      </c>
      <c r="W328">
        <v>0.7</v>
      </c>
      <c r="X328">
        <v>0.61</v>
      </c>
      <c r="Y328">
        <v>25</v>
      </c>
      <c r="Z328" t="s">
        <v>35</v>
      </c>
      <c r="AA328" s="1">
        <v>32937</v>
      </c>
      <c r="AB328" t="s">
        <v>87</v>
      </c>
      <c r="AC328">
        <v>1</v>
      </c>
      <c r="AD328">
        <v>207.5</v>
      </c>
      <c r="AE328" t="s">
        <v>52</v>
      </c>
      <c r="AF328" t="s">
        <v>57</v>
      </c>
      <c r="AG328">
        <v>110.25</v>
      </c>
      <c r="AH328">
        <v>25.606038609999999</v>
      </c>
      <c r="AI328" t="str">
        <f>VLOOKUP(ROUNDDOWN(Table1[[#This Row],[MIN]], -3), example_sol_calc!$A$2:$B$5, 2)</f>
        <v>Mod Mins</v>
      </c>
      <c r="AJ328">
        <f>ROUNDDOWN(Table1[[#This Row],[MIN]], -3)</f>
        <v>1000</v>
      </c>
    </row>
    <row r="329" spans="1:36" x14ac:dyDescent="0.2">
      <c r="A329" t="s">
        <v>522</v>
      </c>
      <c r="B329">
        <v>76</v>
      </c>
      <c r="C329">
        <v>2271</v>
      </c>
      <c r="D329">
        <v>764</v>
      </c>
      <c r="E329">
        <v>277</v>
      </c>
      <c r="F329">
        <v>624</v>
      </c>
      <c r="G329">
        <v>44.4</v>
      </c>
      <c r="H329">
        <v>136</v>
      </c>
      <c r="I329">
        <v>376</v>
      </c>
      <c r="J329">
        <v>36.200000000000003</v>
      </c>
      <c r="K329">
        <v>74</v>
      </c>
      <c r="L329">
        <v>95</v>
      </c>
      <c r="M329">
        <v>77.900000000000006</v>
      </c>
      <c r="N329">
        <v>51</v>
      </c>
      <c r="O329">
        <v>251</v>
      </c>
      <c r="P329">
        <v>302</v>
      </c>
      <c r="Q329">
        <v>114</v>
      </c>
      <c r="R329">
        <v>67</v>
      </c>
      <c r="S329">
        <v>50</v>
      </c>
      <c r="T329">
        <v>87</v>
      </c>
      <c r="U329">
        <v>240</v>
      </c>
      <c r="V329">
        <v>842</v>
      </c>
      <c r="W329">
        <v>1.31</v>
      </c>
      <c r="X329">
        <v>0.77</v>
      </c>
      <c r="Y329">
        <v>35</v>
      </c>
      <c r="Z329" t="s">
        <v>35</v>
      </c>
      <c r="AA329" s="1">
        <v>29289</v>
      </c>
      <c r="AB329" t="s">
        <v>122</v>
      </c>
      <c r="AC329">
        <v>11</v>
      </c>
      <c r="AD329">
        <v>197.5</v>
      </c>
      <c r="AE329" t="s">
        <v>75</v>
      </c>
      <c r="AF329" t="s">
        <v>141</v>
      </c>
      <c r="AG329">
        <v>101.7</v>
      </c>
      <c r="AH329">
        <v>26.072744749999998</v>
      </c>
      <c r="AI329" t="str">
        <f>VLOOKUP(ROUNDDOWN(Table1[[#This Row],[MIN]], -3), example_sol_calc!$A$2:$B$5, 2)</f>
        <v>High Mins</v>
      </c>
      <c r="AJ329">
        <f>ROUNDDOWN(Table1[[#This Row],[MIN]], -3)</f>
        <v>2000</v>
      </c>
    </row>
    <row r="330" spans="1:36" x14ac:dyDescent="0.2">
      <c r="A330" t="s">
        <v>523</v>
      </c>
      <c r="B330">
        <v>72</v>
      </c>
      <c r="C330">
        <v>935</v>
      </c>
      <c r="D330">
        <v>264</v>
      </c>
      <c r="E330">
        <v>94</v>
      </c>
      <c r="F330">
        <v>230</v>
      </c>
      <c r="G330">
        <v>40.9</v>
      </c>
      <c r="H330">
        <v>46</v>
      </c>
      <c r="I330">
        <v>126</v>
      </c>
      <c r="J330">
        <v>36.5</v>
      </c>
      <c r="K330">
        <v>30</v>
      </c>
      <c r="L330">
        <v>37</v>
      </c>
      <c r="M330">
        <v>81.099999999999994</v>
      </c>
      <c r="N330">
        <v>29</v>
      </c>
      <c r="O330">
        <v>86</v>
      </c>
      <c r="P330">
        <v>115</v>
      </c>
      <c r="Q330">
        <v>47</v>
      </c>
      <c r="R330">
        <v>10</v>
      </c>
      <c r="S330">
        <v>12</v>
      </c>
      <c r="T330">
        <v>11</v>
      </c>
      <c r="U330">
        <v>65</v>
      </c>
      <c r="V330">
        <v>294</v>
      </c>
      <c r="W330">
        <v>4.2699999999999996</v>
      </c>
      <c r="X330">
        <v>0.91</v>
      </c>
      <c r="Y330">
        <v>35</v>
      </c>
      <c r="Z330" t="s">
        <v>35</v>
      </c>
      <c r="AA330" s="1">
        <v>29316</v>
      </c>
      <c r="AB330" t="s">
        <v>51</v>
      </c>
      <c r="AC330">
        <v>10</v>
      </c>
      <c r="AD330">
        <v>205</v>
      </c>
      <c r="AE330" t="s">
        <v>20</v>
      </c>
      <c r="AF330" t="s">
        <v>120</v>
      </c>
      <c r="AG330">
        <v>105.75</v>
      </c>
      <c r="AH330">
        <v>25.1635931</v>
      </c>
      <c r="AI330" t="str">
        <f>VLOOKUP(ROUNDDOWN(Table1[[#This Row],[MIN]], -3), example_sol_calc!$A$2:$B$5, 2)</f>
        <v>Low Mins</v>
      </c>
      <c r="AJ330">
        <f>ROUNDDOWN(Table1[[#This Row],[MIN]], -3)</f>
        <v>0</v>
      </c>
    </row>
    <row r="331" spans="1:36" x14ac:dyDescent="0.2">
      <c r="A331" t="s">
        <v>524</v>
      </c>
      <c r="B331">
        <v>67</v>
      </c>
      <c r="C331">
        <v>1380</v>
      </c>
      <c r="D331">
        <v>319</v>
      </c>
      <c r="E331">
        <v>111</v>
      </c>
      <c r="F331">
        <v>307</v>
      </c>
      <c r="G331">
        <v>36.200000000000003</v>
      </c>
      <c r="H331">
        <v>68</v>
      </c>
      <c r="I331">
        <v>167</v>
      </c>
      <c r="J331">
        <v>40.700000000000003</v>
      </c>
      <c r="K331">
        <v>29</v>
      </c>
      <c r="L331">
        <v>38</v>
      </c>
      <c r="M331">
        <v>76.3</v>
      </c>
      <c r="N331">
        <v>37</v>
      </c>
      <c r="O331">
        <v>89</v>
      </c>
      <c r="P331">
        <v>126</v>
      </c>
      <c r="Q331">
        <v>204</v>
      </c>
      <c r="R331">
        <v>24</v>
      </c>
      <c r="S331">
        <v>2</v>
      </c>
      <c r="T331">
        <v>61</v>
      </c>
      <c r="U331">
        <v>152</v>
      </c>
      <c r="V331">
        <v>409</v>
      </c>
      <c r="W331">
        <v>3.34</v>
      </c>
      <c r="X331">
        <v>0.39</v>
      </c>
      <c r="Y331">
        <v>25</v>
      </c>
      <c r="Z331" t="s">
        <v>102</v>
      </c>
      <c r="AA331" s="1">
        <v>33124</v>
      </c>
      <c r="AB331" t="s">
        <v>525</v>
      </c>
      <c r="AC331">
        <v>1</v>
      </c>
      <c r="AD331">
        <v>190</v>
      </c>
      <c r="AE331" t="s">
        <v>56</v>
      </c>
      <c r="AF331" t="s">
        <v>63</v>
      </c>
      <c r="AG331">
        <v>89.1</v>
      </c>
      <c r="AH331">
        <v>24.681440439999999</v>
      </c>
      <c r="AI331" t="str">
        <f>VLOOKUP(ROUNDDOWN(Table1[[#This Row],[MIN]], -3), example_sol_calc!$A$2:$B$5, 2)</f>
        <v>Mod Mins</v>
      </c>
      <c r="AJ331">
        <f>ROUNDDOWN(Table1[[#This Row],[MIN]], -3)</f>
        <v>1000</v>
      </c>
    </row>
    <row r="332" spans="1:36" x14ac:dyDescent="0.2">
      <c r="A332" t="s">
        <v>526</v>
      </c>
      <c r="B332">
        <v>45</v>
      </c>
      <c r="C332">
        <v>674</v>
      </c>
      <c r="D332">
        <v>158</v>
      </c>
      <c r="E332">
        <v>63</v>
      </c>
      <c r="F332">
        <v>158</v>
      </c>
      <c r="G332">
        <v>39.9</v>
      </c>
      <c r="H332">
        <v>10</v>
      </c>
      <c r="I332">
        <v>56</v>
      </c>
      <c r="J332">
        <v>17.899999999999999</v>
      </c>
      <c r="K332">
        <v>22</v>
      </c>
      <c r="L332">
        <v>41</v>
      </c>
      <c r="M332">
        <v>53.7</v>
      </c>
      <c r="N332">
        <v>38</v>
      </c>
      <c r="O332">
        <v>68</v>
      </c>
      <c r="P332">
        <v>106</v>
      </c>
      <c r="Q332">
        <v>25</v>
      </c>
      <c r="R332">
        <v>32</v>
      </c>
      <c r="S332">
        <v>9</v>
      </c>
      <c r="T332">
        <v>27</v>
      </c>
      <c r="U332">
        <v>66</v>
      </c>
      <c r="V332">
        <v>189</v>
      </c>
      <c r="W332">
        <v>0.93</v>
      </c>
      <c r="X332">
        <v>1.19</v>
      </c>
      <c r="Y332">
        <v>22</v>
      </c>
      <c r="Z332" t="s">
        <v>35</v>
      </c>
      <c r="AA332" s="1">
        <v>34100</v>
      </c>
      <c r="AB332" t="s">
        <v>527</v>
      </c>
      <c r="AC332">
        <v>2</v>
      </c>
      <c r="AD332">
        <v>202.5</v>
      </c>
      <c r="AE332" t="s">
        <v>75</v>
      </c>
      <c r="AF332" t="s">
        <v>45</v>
      </c>
      <c r="AG332">
        <v>96.75</v>
      </c>
      <c r="AH332">
        <v>23.593964329999999</v>
      </c>
      <c r="AI332" t="str">
        <f>VLOOKUP(ROUNDDOWN(Table1[[#This Row],[MIN]], -3), example_sol_calc!$A$2:$B$5, 2)</f>
        <v>Low Mins</v>
      </c>
      <c r="AJ332">
        <f>ROUNDDOWN(Table1[[#This Row],[MIN]], -3)</f>
        <v>0</v>
      </c>
    </row>
    <row r="333" spans="1:36" x14ac:dyDescent="0.2">
      <c r="A333" t="s">
        <v>528</v>
      </c>
      <c r="B333">
        <v>55</v>
      </c>
      <c r="C333">
        <v>847</v>
      </c>
      <c r="D333">
        <v>327</v>
      </c>
      <c r="E333">
        <v>125</v>
      </c>
      <c r="F333">
        <v>245</v>
      </c>
      <c r="G333">
        <v>51</v>
      </c>
      <c r="H333">
        <v>47</v>
      </c>
      <c r="I333">
        <v>112</v>
      </c>
      <c r="J333">
        <v>42</v>
      </c>
      <c r="K333">
        <v>30</v>
      </c>
      <c r="L333">
        <v>32</v>
      </c>
      <c r="M333">
        <v>93.8</v>
      </c>
      <c r="N333">
        <v>46</v>
      </c>
      <c r="O333">
        <v>204</v>
      </c>
      <c r="P333">
        <v>250</v>
      </c>
      <c r="Q333">
        <v>32</v>
      </c>
      <c r="R333">
        <v>10</v>
      </c>
      <c r="S333">
        <v>14</v>
      </c>
      <c r="T333">
        <v>39</v>
      </c>
      <c r="U333">
        <v>113</v>
      </c>
      <c r="V333">
        <v>472</v>
      </c>
      <c r="W333">
        <v>0.82</v>
      </c>
      <c r="X333">
        <v>0.26</v>
      </c>
      <c r="Y333">
        <v>23</v>
      </c>
      <c r="Z333" t="s">
        <v>35</v>
      </c>
      <c r="AA333" s="1">
        <v>33661</v>
      </c>
      <c r="AB333" t="s">
        <v>529</v>
      </c>
      <c r="AC333">
        <v>2</v>
      </c>
      <c r="AD333">
        <v>212.5</v>
      </c>
      <c r="AE333" t="s">
        <v>52</v>
      </c>
      <c r="AF333" t="s">
        <v>79</v>
      </c>
      <c r="AG333">
        <v>110.25</v>
      </c>
      <c r="AH333">
        <v>24.415224909999999</v>
      </c>
      <c r="AI333" t="str">
        <f>VLOOKUP(ROUNDDOWN(Table1[[#This Row],[MIN]], -3), example_sol_calc!$A$2:$B$5, 2)</f>
        <v>Low Mins</v>
      </c>
      <c r="AJ333">
        <f>ROUNDDOWN(Table1[[#This Row],[MIN]], -3)</f>
        <v>0</v>
      </c>
    </row>
    <row r="334" spans="1:36" x14ac:dyDescent="0.2">
      <c r="A334" t="s">
        <v>530</v>
      </c>
      <c r="B334">
        <v>24</v>
      </c>
      <c r="C334">
        <v>505</v>
      </c>
      <c r="D334">
        <v>212</v>
      </c>
      <c r="E334">
        <v>92</v>
      </c>
      <c r="F334">
        <v>212</v>
      </c>
      <c r="G334">
        <v>43.4</v>
      </c>
      <c r="H334">
        <v>8</v>
      </c>
      <c r="I334">
        <v>34</v>
      </c>
      <c r="J334">
        <v>23.5</v>
      </c>
      <c r="K334">
        <v>20</v>
      </c>
      <c r="L334">
        <v>26</v>
      </c>
      <c r="M334">
        <v>76.900000000000006</v>
      </c>
      <c r="N334">
        <v>12</v>
      </c>
      <c r="O334">
        <v>77</v>
      </c>
      <c r="P334">
        <v>89</v>
      </c>
      <c r="Q334">
        <v>32</v>
      </c>
      <c r="R334">
        <v>15</v>
      </c>
      <c r="S334">
        <v>13</v>
      </c>
      <c r="T334">
        <v>37</v>
      </c>
      <c r="U334">
        <v>66</v>
      </c>
      <c r="V334">
        <v>198</v>
      </c>
      <c r="W334">
        <v>0.87</v>
      </c>
      <c r="X334">
        <v>0.41</v>
      </c>
      <c r="Y334">
        <v>26</v>
      </c>
      <c r="Z334" t="s">
        <v>35</v>
      </c>
      <c r="AA334" s="1">
        <v>32517</v>
      </c>
      <c r="AB334" t="s">
        <v>177</v>
      </c>
      <c r="AC334">
        <v>6</v>
      </c>
      <c r="AD334">
        <v>202.5</v>
      </c>
      <c r="AE334" t="s">
        <v>75</v>
      </c>
      <c r="AF334" t="s">
        <v>88</v>
      </c>
      <c r="AG334">
        <v>105.75</v>
      </c>
      <c r="AH334">
        <v>25.78875171</v>
      </c>
      <c r="AI334" t="str">
        <f>VLOOKUP(ROUNDDOWN(Table1[[#This Row],[MIN]], -3), example_sol_calc!$A$2:$B$5, 2)</f>
        <v>Low Mins</v>
      </c>
      <c r="AJ334">
        <f>ROUNDDOWN(Table1[[#This Row],[MIN]], -3)</f>
        <v>0</v>
      </c>
    </row>
    <row r="335" spans="1:36" x14ac:dyDescent="0.2">
      <c r="A335" t="s">
        <v>531</v>
      </c>
      <c r="B335">
        <v>66</v>
      </c>
      <c r="C335">
        <v>2150</v>
      </c>
      <c r="D335">
        <v>966</v>
      </c>
      <c r="E335">
        <v>364</v>
      </c>
      <c r="F335">
        <v>919</v>
      </c>
      <c r="G335">
        <v>39.6</v>
      </c>
      <c r="H335">
        <v>36</v>
      </c>
      <c r="I335">
        <v>153</v>
      </c>
      <c r="J335">
        <v>23.5</v>
      </c>
      <c r="K335">
        <v>202</v>
      </c>
      <c r="L335">
        <v>291</v>
      </c>
      <c r="M335">
        <v>69.400000000000006</v>
      </c>
      <c r="N335">
        <v>64</v>
      </c>
      <c r="O335">
        <v>289</v>
      </c>
      <c r="P335">
        <v>353</v>
      </c>
      <c r="Q335">
        <v>442</v>
      </c>
      <c r="R335">
        <v>111</v>
      </c>
      <c r="S335">
        <v>30</v>
      </c>
      <c r="T335">
        <v>253</v>
      </c>
      <c r="U335">
        <v>167</v>
      </c>
      <c r="V335">
        <v>1005</v>
      </c>
      <c r="W335">
        <v>1.75</v>
      </c>
      <c r="X335">
        <v>0.44</v>
      </c>
      <c r="Y335">
        <v>24</v>
      </c>
      <c r="Z335" t="s">
        <v>35</v>
      </c>
      <c r="AA335" s="1">
        <v>33521</v>
      </c>
      <c r="AB335" t="s">
        <v>116</v>
      </c>
      <c r="AC335">
        <v>1</v>
      </c>
      <c r="AD335">
        <v>195</v>
      </c>
      <c r="AE335" t="s">
        <v>37</v>
      </c>
      <c r="AF335" t="s">
        <v>151</v>
      </c>
      <c r="AG335">
        <v>85.5</v>
      </c>
      <c r="AH335">
        <v>22.4852071</v>
      </c>
      <c r="AI335" t="str">
        <f>VLOOKUP(ROUNDDOWN(Table1[[#This Row],[MIN]], -3), example_sol_calc!$A$2:$B$5, 2)</f>
        <v>High Mins</v>
      </c>
      <c r="AJ335">
        <f>ROUNDDOWN(Table1[[#This Row],[MIN]], -3)</f>
        <v>2000</v>
      </c>
    </row>
    <row r="336" spans="1:36" x14ac:dyDescent="0.2">
      <c r="A336" t="s">
        <v>532</v>
      </c>
      <c r="B336">
        <v>55</v>
      </c>
      <c r="C336">
        <v>1587</v>
      </c>
      <c r="D336">
        <v>598</v>
      </c>
      <c r="E336">
        <v>224</v>
      </c>
      <c r="F336">
        <v>482</v>
      </c>
      <c r="G336">
        <v>46.5</v>
      </c>
      <c r="H336">
        <v>0</v>
      </c>
      <c r="I336">
        <v>0</v>
      </c>
      <c r="J336">
        <v>0</v>
      </c>
      <c r="K336">
        <v>150</v>
      </c>
      <c r="L336">
        <v>214</v>
      </c>
      <c r="M336">
        <v>70.099999999999994</v>
      </c>
      <c r="N336">
        <v>109</v>
      </c>
      <c r="O336">
        <v>307</v>
      </c>
      <c r="P336">
        <v>416</v>
      </c>
      <c r="Q336">
        <v>77</v>
      </c>
      <c r="R336">
        <v>30</v>
      </c>
      <c r="S336">
        <v>38</v>
      </c>
      <c r="T336">
        <v>63</v>
      </c>
      <c r="U336">
        <v>115</v>
      </c>
      <c r="V336">
        <v>774</v>
      </c>
      <c r="W336">
        <v>1.22</v>
      </c>
      <c r="X336">
        <v>0.48</v>
      </c>
      <c r="Y336">
        <v>22</v>
      </c>
      <c r="Z336" t="s">
        <v>35</v>
      </c>
      <c r="AA336" s="1">
        <v>34238</v>
      </c>
      <c r="AB336" t="s">
        <v>110</v>
      </c>
      <c r="AC336">
        <v>2</v>
      </c>
      <c r="AD336">
        <v>197.5</v>
      </c>
      <c r="AE336" t="s">
        <v>75</v>
      </c>
      <c r="AF336" t="s">
        <v>54</v>
      </c>
      <c r="AG336">
        <v>104.4</v>
      </c>
      <c r="AH336">
        <v>26.764941520000001</v>
      </c>
      <c r="AI336" t="str">
        <f>VLOOKUP(ROUNDDOWN(Table1[[#This Row],[MIN]], -3), example_sol_calc!$A$2:$B$5, 2)</f>
        <v>Mod Mins</v>
      </c>
      <c r="AJ336">
        <f>ROUNDDOWN(Table1[[#This Row],[MIN]], -3)</f>
        <v>1000</v>
      </c>
    </row>
    <row r="337" spans="1:36" x14ac:dyDescent="0.2">
      <c r="A337" t="s">
        <v>533</v>
      </c>
      <c r="B337">
        <v>70</v>
      </c>
      <c r="C337">
        <v>2225</v>
      </c>
      <c r="D337">
        <v>1107</v>
      </c>
      <c r="E337">
        <v>393</v>
      </c>
      <c r="F337">
        <v>882</v>
      </c>
      <c r="G337">
        <v>44.6</v>
      </c>
      <c r="H337">
        <v>107</v>
      </c>
      <c r="I337">
        <v>277</v>
      </c>
      <c r="J337">
        <v>38.6</v>
      </c>
      <c r="K337">
        <v>214</v>
      </c>
      <c r="L337">
        <v>249</v>
      </c>
      <c r="M337">
        <v>85.9</v>
      </c>
      <c r="N337">
        <v>29</v>
      </c>
      <c r="O337">
        <v>180</v>
      </c>
      <c r="P337">
        <v>209</v>
      </c>
      <c r="Q337">
        <v>375</v>
      </c>
      <c r="R337">
        <v>89</v>
      </c>
      <c r="S337">
        <v>14</v>
      </c>
      <c r="T337">
        <v>156</v>
      </c>
      <c r="U337">
        <v>139</v>
      </c>
      <c r="V337">
        <v>1114</v>
      </c>
      <c r="W337">
        <v>2.4</v>
      </c>
      <c r="X337">
        <v>0.56999999999999995</v>
      </c>
      <c r="Y337">
        <v>28</v>
      </c>
      <c r="Z337" t="s">
        <v>35</v>
      </c>
      <c r="AA337" s="1">
        <v>32061</v>
      </c>
      <c r="AB337" t="s">
        <v>373</v>
      </c>
      <c r="AC337">
        <v>7</v>
      </c>
      <c r="AD337">
        <v>182.5</v>
      </c>
      <c r="AE337" t="s">
        <v>37</v>
      </c>
      <c r="AF337" t="s">
        <v>210</v>
      </c>
      <c r="AG337">
        <v>78.75</v>
      </c>
      <c r="AH337">
        <v>23.644210919999999</v>
      </c>
      <c r="AI337" t="str">
        <f>VLOOKUP(ROUNDDOWN(Table1[[#This Row],[MIN]], -3), example_sol_calc!$A$2:$B$5, 2)</f>
        <v>High Mins</v>
      </c>
      <c r="AJ337">
        <f>ROUNDDOWN(Table1[[#This Row],[MIN]], -3)</f>
        <v>2000</v>
      </c>
    </row>
    <row r="338" spans="1:36" x14ac:dyDescent="0.2">
      <c r="A338" t="s">
        <v>534</v>
      </c>
      <c r="B338">
        <v>63</v>
      </c>
      <c r="C338">
        <v>1838</v>
      </c>
      <c r="D338">
        <v>595</v>
      </c>
      <c r="E338">
        <v>209</v>
      </c>
      <c r="F338">
        <v>481</v>
      </c>
      <c r="G338">
        <v>43.5</v>
      </c>
      <c r="H338">
        <v>107</v>
      </c>
      <c r="I338">
        <v>263</v>
      </c>
      <c r="J338">
        <v>40.700000000000003</v>
      </c>
      <c r="K338">
        <v>70</v>
      </c>
      <c r="L338">
        <v>87</v>
      </c>
      <c r="M338">
        <v>80.5</v>
      </c>
      <c r="N338">
        <v>28</v>
      </c>
      <c r="O338">
        <v>220</v>
      </c>
      <c r="P338">
        <v>248</v>
      </c>
      <c r="Q338">
        <v>114</v>
      </c>
      <c r="R338">
        <v>39</v>
      </c>
      <c r="S338">
        <v>21</v>
      </c>
      <c r="T338">
        <v>60</v>
      </c>
      <c r="U338">
        <v>123</v>
      </c>
      <c r="V338">
        <v>668</v>
      </c>
      <c r="W338">
        <v>1.9</v>
      </c>
      <c r="X338">
        <v>0.65</v>
      </c>
      <c r="Y338">
        <v>35</v>
      </c>
      <c r="Z338" t="s">
        <v>35</v>
      </c>
      <c r="AA338" s="1">
        <v>29479</v>
      </c>
      <c r="AB338" t="s">
        <v>87</v>
      </c>
      <c r="AC338">
        <v>12</v>
      </c>
      <c r="AD338">
        <v>202.5</v>
      </c>
      <c r="AE338" t="s">
        <v>75</v>
      </c>
      <c r="AF338" t="s">
        <v>41</v>
      </c>
      <c r="AG338">
        <v>103.5</v>
      </c>
      <c r="AH338">
        <v>25.240054870000002</v>
      </c>
      <c r="AI338" t="str">
        <f>VLOOKUP(ROUNDDOWN(Table1[[#This Row],[MIN]], -3), example_sol_calc!$A$2:$B$5, 2)</f>
        <v>Mod Mins</v>
      </c>
      <c r="AJ338">
        <f>ROUNDDOWN(Table1[[#This Row],[MIN]], -3)</f>
        <v>1000</v>
      </c>
    </row>
    <row r="339" spans="1:36" x14ac:dyDescent="0.2">
      <c r="A339" t="s">
        <v>535</v>
      </c>
      <c r="B339">
        <v>52</v>
      </c>
      <c r="C339">
        <v>701</v>
      </c>
      <c r="D339">
        <v>109</v>
      </c>
      <c r="E339">
        <v>37</v>
      </c>
      <c r="F339">
        <v>114</v>
      </c>
      <c r="G339">
        <v>32.5</v>
      </c>
      <c r="H339">
        <v>32</v>
      </c>
      <c r="I339">
        <v>98</v>
      </c>
      <c r="J339">
        <v>32.700000000000003</v>
      </c>
      <c r="K339">
        <v>3</v>
      </c>
      <c r="L339">
        <v>4</v>
      </c>
      <c r="M339">
        <v>75</v>
      </c>
      <c r="N339">
        <v>4</v>
      </c>
      <c r="O339">
        <v>87</v>
      </c>
      <c r="P339">
        <v>91</v>
      </c>
      <c r="Q339">
        <v>46</v>
      </c>
      <c r="R339">
        <v>14</v>
      </c>
      <c r="S339">
        <v>4</v>
      </c>
      <c r="T339">
        <v>23</v>
      </c>
      <c r="U339">
        <v>74</v>
      </c>
      <c r="V339">
        <v>163</v>
      </c>
      <c r="W339">
        <v>2</v>
      </c>
      <c r="X339">
        <v>0.61</v>
      </c>
      <c r="Y339">
        <v>35</v>
      </c>
      <c r="Z339" t="s">
        <v>35</v>
      </c>
      <c r="AA339" s="1">
        <v>29270</v>
      </c>
      <c r="AB339" t="s">
        <v>51</v>
      </c>
      <c r="AC339">
        <v>14</v>
      </c>
      <c r="AD339">
        <v>200</v>
      </c>
      <c r="AE339" t="s">
        <v>75</v>
      </c>
      <c r="AF339" t="s">
        <v>63</v>
      </c>
      <c r="AG339">
        <v>98.1</v>
      </c>
      <c r="AH339">
        <v>24.524999999999999</v>
      </c>
      <c r="AI339" t="str">
        <f>VLOOKUP(ROUNDDOWN(Table1[[#This Row],[MIN]], -3), example_sol_calc!$A$2:$B$5, 2)</f>
        <v>Low Mins</v>
      </c>
      <c r="AJ339">
        <f>ROUNDDOWN(Table1[[#This Row],[MIN]], -3)</f>
        <v>0</v>
      </c>
    </row>
    <row r="340" spans="1:36" x14ac:dyDescent="0.2">
      <c r="A340" t="s">
        <v>536</v>
      </c>
      <c r="B340">
        <v>40</v>
      </c>
      <c r="C340">
        <v>502</v>
      </c>
      <c r="D340">
        <v>197</v>
      </c>
      <c r="E340">
        <v>83</v>
      </c>
      <c r="F340">
        <v>151</v>
      </c>
      <c r="G340">
        <v>55</v>
      </c>
      <c r="H340">
        <v>9</v>
      </c>
      <c r="I340">
        <v>22</v>
      </c>
      <c r="J340">
        <v>40.9</v>
      </c>
      <c r="K340">
        <v>22</v>
      </c>
      <c r="L340">
        <v>25</v>
      </c>
      <c r="M340">
        <v>88</v>
      </c>
      <c r="N340">
        <v>52</v>
      </c>
      <c r="O340">
        <v>67</v>
      </c>
      <c r="P340">
        <v>119</v>
      </c>
      <c r="Q340">
        <v>25</v>
      </c>
      <c r="R340">
        <v>16</v>
      </c>
      <c r="S340">
        <v>19</v>
      </c>
      <c r="T340">
        <v>21</v>
      </c>
      <c r="U340">
        <v>52</v>
      </c>
      <c r="V340">
        <v>284</v>
      </c>
      <c r="W340">
        <v>1.19</v>
      </c>
      <c r="X340">
        <v>0.76</v>
      </c>
      <c r="Y340">
        <v>24</v>
      </c>
      <c r="Z340" t="s">
        <v>35</v>
      </c>
      <c r="AA340" s="1">
        <v>33420</v>
      </c>
      <c r="AB340" t="s">
        <v>537</v>
      </c>
      <c r="AC340">
        <v>1</v>
      </c>
      <c r="AD340">
        <v>207.5</v>
      </c>
      <c r="AE340" t="s">
        <v>20</v>
      </c>
      <c r="AF340" t="s">
        <v>48</v>
      </c>
      <c r="AG340">
        <v>108</v>
      </c>
      <c r="AH340">
        <v>25.083466399999999</v>
      </c>
      <c r="AI340" t="str">
        <f>VLOOKUP(ROUNDDOWN(Table1[[#This Row],[MIN]], -3), example_sol_calc!$A$2:$B$5, 2)</f>
        <v>Low Mins</v>
      </c>
      <c r="AJ340">
        <f>ROUNDDOWN(Table1[[#This Row],[MIN]], -3)</f>
        <v>0</v>
      </c>
    </row>
    <row r="341" spans="1:36" x14ac:dyDescent="0.2">
      <c r="A341" t="s">
        <v>538</v>
      </c>
      <c r="B341">
        <v>68</v>
      </c>
      <c r="C341">
        <v>1123</v>
      </c>
      <c r="D341">
        <v>529</v>
      </c>
      <c r="E341">
        <v>201</v>
      </c>
      <c r="F341">
        <v>453</v>
      </c>
      <c r="G341">
        <v>44.4</v>
      </c>
      <c r="H341">
        <v>66</v>
      </c>
      <c r="I341">
        <v>192</v>
      </c>
      <c r="J341">
        <v>34.4</v>
      </c>
      <c r="K341">
        <v>61</v>
      </c>
      <c r="L341">
        <v>77</v>
      </c>
      <c r="M341">
        <v>79.2</v>
      </c>
      <c r="N341">
        <v>45</v>
      </c>
      <c r="O341">
        <v>154</v>
      </c>
      <c r="P341">
        <v>199</v>
      </c>
      <c r="Q341">
        <v>75</v>
      </c>
      <c r="R341">
        <v>25</v>
      </c>
      <c r="S341">
        <v>3</v>
      </c>
      <c r="T341">
        <v>39</v>
      </c>
      <c r="U341">
        <v>83</v>
      </c>
      <c r="V341">
        <v>524</v>
      </c>
      <c r="W341">
        <v>1.92</v>
      </c>
      <c r="X341">
        <v>0.64</v>
      </c>
      <c r="Y341">
        <v>27</v>
      </c>
      <c r="Z341" t="s">
        <v>35</v>
      </c>
      <c r="AA341" s="1">
        <v>32340</v>
      </c>
      <c r="AB341" t="s">
        <v>410</v>
      </c>
      <c r="AC341">
        <v>2</v>
      </c>
      <c r="AD341">
        <v>200</v>
      </c>
      <c r="AE341" t="s">
        <v>20</v>
      </c>
      <c r="AF341" t="s">
        <v>48</v>
      </c>
      <c r="AG341">
        <v>106.65</v>
      </c>
      <c r="AH341">
        <v>26.662500000000001</v>
      </c>
      <c r="AI341" t="str">
        <f>VLOOKUP(ROUNDDOWN(Table1[[#This Row],[MIN]], -3), example_sol_calc!$A$2:$B$5, 2)</f>
        <v>Mod Mins</v>
      </c>
      <c r="AJ341">
        <f>ROUNDDOWN(Table1[[#This Row],[MIN]], -3)</f>
        <v>1000</v>
      </c>
    </row>
    <row r="342" spans="1:36" x14ac:dyDescent="0.2">
      <c r="A342" t="s">
        <v>539</v>
      </c>
      <c r="B342">
        <v>73</v>
      </c>
      <c r="C342">
        <v>1194</v>
      </c>
      <c r="D342">
        <v>294</v>
      </c>
      <c r="E342">
        <v>136</v>
      </c>
      <c r="F342">
        <v>254</v>
      </c>
      <c r="G342">
        <v>53.5</v>
      </c>
      <c r="H342">
        <v>0</v>
      </c>
      <c r="I342">
        <v>0</v>
      </c>
      <c r="J342">
        <v>0</v>
      </c>
      <c r="K342">
        <v>22</v>
      </c>
      <c r="L342">
        <v>46</v>
      </c>
      <c r="M342">
        <v>47.8</v>
      </c>
      <c r="N342">
        <v>112</v>
      </c>
      <c r="O342">
        <v>208</v>
      </c>
      <c r="P342">
        <v>320</v>
      </c>
      <c r="Q342">
        <v>34</v>
      </c>
      <c r="R342">
        <v>41</v>
      </c>
      <c r="S342">
        <v>66</v>
      </c>
      <c r="T342">
        <v>51</v>
      </c>
      <c r="U342">
        <v>111</v>
      </c>
      <c r="V342">
        <v>562</v>
      </c>
      <c r="W342">
        <v>0.67</v>
      </c>
      <c r="X342">
        <v>0.8</v>
      </c>
      <c r="Y342">
        <v>27</v>
      </c>
      <c r="Z342" t="s">
        <v>35</v>
      </c>
      <c r="AA342" s="1">
        <v>32387</v>
      </c>
      <c r="AB342" t="s">
        <v>87</v>
      </c>
      <c r="AC342">
        <v>2</v>
      </c>
      <c r="AD342">
        <v>207.5</v>
      </c>
      <c r="AE342" t="s">
        <v>52</v>
      </c>
      <c r="AF342" t="s">
        <v>38</v>
      </c>
      <c r="AG342">
        <v>112.05</v>
      </c>
      <c r="AH342">
        <v>26.02409639</v>
      </c>
      <c r="AI342" t="str">
        <f>VLOOKUP(ROUNDDOWN(Table1[[#This Row],[MIN]], -3), example_sol_calc!$A$2:$B$5, 2)</f>
        <v>Mod Mins</v>
      </c>
      <c r="AJ342">
        <f>ROUNDDOWN(Table1[[#This Row],[MIN]], -3)</f>
        <v>1000</v>
      </c>
    </row>
    <row r="343" spans="1:36" x14ac:dyDescent="0.2">
      <c r="A343" t="s">
        <v>540</v>
      </c>
      <c r="B343">
        <v>5</v>
      </c>
      <c r="C343">
        <v>23</v>
      </c>
      <c r="D343">
        <v>8</v>
      </c>
      <c r="E343">
        <v>3</v>
      </c>
      <c r="F343">
        <v>8</v>
      </c>
      <c r="G343">
        <v>37.5</v>
      </c>
      <c r="H343">
        <v>0</v>
      </c>
      <c r="I343">
        <v>0</v>
      </c>
      <c r="J343">
        <v>0</v>
      </c>
      <c r="K343">
        <v>2</v>
      </c>
      <c r="L343">
        <v>2</v>
      </c>
      <c r="M343">
        <v>100</v>
      </c>
      <c r="N343">
        <v>2</v>
      </c>
      <c r="O343">
        <v>3</v>
      </c>
      <c r="P343">
        <v>5</v>
      </c>
      <c r="Q343">
        <v>0</v>
      </c>
      <c r="R343">
        <v>1</v>
      </c>
      <c r="S343">
        <v>0</v>
      </c>
      <c r="T343">
        <v>2</v>
      </c>
      <c r="U343">
        <v>8</v>
      </c>
      <c r="V343">
        <v>7</v>
      </c>
      <c r="W343">
        <v>0</v>
      </c>
      <c r="X343">
        <v>0.5</v>
      </c>
      <c r="AI343" t="str">
        <f>VLOOKUP(ROUNDDOWN(Table1[[#This Row],[MIN]], -3), example_sol_calc!$A$2:$B$5, 2)</f>
        <v>Low Mins</v>
      </c>
      <c r="AJ343">
        <f>ROUNDDOWN(Table1[[#This Row],[MIN]], -3)</f>
        <v>0</v>
      </c>
    </row>
    <row r="344" spans="1:36" x14ac:dyDescent="0.2">
      <c r="A344" t="s">
        <v>541</v>
      </c>
      <c r="B344">
        <v>40</v>
      </c>
      <c r="C344">
        <v>892</v>
      </c>
      <c r="D344">
        <v>339</v>
      </c>
      <c r="E344">
        <v>122</v>
      </c>
      <c r="F344">
        <v>319</v>
      </c>
      <c r="G344">
        <v>38.200000000000003</v>
      </c>
      <c r="H344">
        <v>62</v>
      </c>
      <c r="I344">
        <v>193</v>
      </c>
      <c r="J344">
        <v>32.1</v>
      </c>
      <c r="K344">
        <v>33</v>
      </c>
      <c r="L344">
        <v>46</v>
      </c>
      <c r="M344">
        <v>71.7</v>
      </c>
      <c r="N344">
        <v>27</v>
      </c>
      <c r="O344">
        <v>167</v>
      </c>
      <c r="P344">
        <v>194</v>
      </c>
      <c r="Q344">
        <v>46</v>
      </c>
      <c r="R344">
        <v>14</v>
      </c>
      <c r="S344">
        <v>16</v>
      </c>
      <c r="T344">
        <v>53</v>
      </c>
      <c r="U344">
        <v>74</v>
      </c>
      <c r="V344">
        <v>346</v>
      </c>
      <c r="W344">
        <v>0.87</v>
      </c>
      <c r="X344">
        <v>0.26</v>
      </c>
      <c r="AI344" t="str">
        <f>VLOOKUP(ROUNDDOWN(Table1[[#This Row],[MIN]], -3), example_sol_calc!$A$2:$B$5, 2)</f>
        <v>Low Mins</v>
      </c>
      <c r="AJ344">
        <f>ROUNDDOWN(Table1[[#This Row],[MIN]], -3)</f>
        <v>0</v>
      </c>
    </row>
    <row r="345" spans="1:36" x14ac:dyDescent="0.2">
      <c r="A345" t="s">
        <v>542</v>
      </c>
      <c r="B345">
        <v>32</v>
      </c>
      <c r="C345">
        <v>485</v>
      </c>
      <c r="D345">
        <v>201</v>
      </c>
      <c r="E345">
        <v>88</v>
      </c>
      <c r="F345">
        <v>165</v>
      </c>
      <c r="G345">
        <v>53.3</v>
      </c>
      <c r="H345">
        <v>0</v>
      </c>
      <c r="I345">
        <v>2</v>
      </c>
      <c r="J345">
        <v>0</v>
      </c>
      <c r="K345">
        <v>25</v>
      </c>
      <c r="L345">
        <v>40</v>
      </c>
      <c r="M345">
        <v>62.5</v>
      </c>
      <c r="N345">
        <v>53</v>
      </c>
      <c r="O345">
        <v>112</v>
      </c>
      <c r="P345">
        <v>165</v>
      </c>
      <c r="Q345">
        <v>14</v>
      </c>
      <c r="R345">
        <v>16</v>
      </c>
      <c r="S345">
        <v>16</v>
      </c>
      <c r="T345">
        <v>31</v>
      </c>
      <c r="U345">
        <v>72</v>
      </c>
      <c r="V345">
        <v>289</v>
      </c>
      <c r="W345">
        <v>0.45</v>
      </c>
      <c r="X345">
        <v>0.52</v>
      </c>
      <c r="Y345">
        <v>23</v>
      </c>
      <c r="Z345" t="s">
        <v>35</v>
      </c>
      <c r="AA345" s="1">
        <v>33761</v>
      </c>
      <c r="AB345" t="s">
        <v>226</v>
      </c>
      <c r="AC345" t="s">
        <v>44</v>
      </c>
      <c r="AD345">
        <v>205</v>
      </c>
      <c r="AE345" t="s">
        <v>20</v>
      </c>
      <c r="AF345" t="s">
        <v>97</v>
      </c>
      <c r="AG345">
        <v>114.75</v>
      </c>
      <c r="AH345">
        <v>27.30517549</v>
      </c>
      <c r="AI345" t="str">
        <f>VLOOKUP(ROUNDDOWN(Table1[[#This Row],[MIN]], -3), example_sol_calc!$A$2:$B$5, 2)</f>
        <v>Low Mins</v>
      </c>
      <c r="AJ345">
        <f>ROUNDDOWN(Table1[[#This Row],[MIN]], -3)</f>
        <v>0</v>
      </c>
    </row>
    <row r="346" spans="1:36" x14ac:dyDescent="0.2">
      <c r="A346" t="s">
        <v>543</v>
      </c>
      <c r="B346">
        <v>68</v>
      </c>
      <c r="C346">
        <v>1980</v>
      </c>
      <c r="D346">
        <v>964</v>
      </c>
      <c r="E346">
        <v>341</v>
      </c>
      <c r="F346">
        <v>860</v>
      </c>
      <c r="G346">
        <v>39.700000000000003</v>
      </c>
      <c r="H346">
        <v>119</v>
      </c>
      <c r="I346">
        <v>348</v>
      </c>
      <c r="J346">
        <v>34.200000000000003</v>
      </c>
      <c r="K346">
        <v>163</v>
      </c>
      <c r="L346">
        <v>187</v>
      </c>
      <c r="M346">
        <v>87.2</v>
      </c>
      <c r="N346">
        <v>22</v>
      </c>
      <c r="O346">
        <v>152</v>
      </c>
      <c r="P346">
        <v>174</v>
      </c>
      <c r="Q346">
        <v>424</v>
      </c>
      <c r="R346">
        <v>46</v>
      </c>
      <c r="S346">
        <v>14</v>
      </c>
      <c r="T346">
        <v>172</v>
      </c>
      <c r="U346">
        <v>162</v>
      </c>
      <c r="V346">
        <v>907</v>
      </c>
      <c r="W346">
        <v>2.4700000000000002</v>
      </c>
      <c r="X346">
        <v>0.27</v>
      </c>
      <c r="Y346">
        <v>33</v>
      </c>
      <c r="Z346" t="s">
        <v>35</v>
      </c>
      <c r="AA346" s="1">
        <v>30304</v>
      </c>
      <c r="AB346" t="s">
        <v>81</v>
      </c>
      <c r="AC346">
        <v>11</v>
      </c>
      <c r="AD346">
        <v>182.5</v>
      </c>
      <c r="AE346" t="s">
        <v>37</v>
      </c>
      <c r="AF346" t="s">
        <v>54</v>
      </c>
      <c r="AG346">
        <v>89.1</v>
      </c>
      <c r="AH346">
        <v>26.751735790000001</v>
      </c>
      <c r="AI346" t="str">
        <f>VLOOKUP(ROUNDDOWN(Table1[[#This Row],[MIN]], -3), example_sol_calc!$A$2:$B$5, 2)</f>
        <v>Mod Mins</v>
      </c>
      <c r="AJ346">
        <f>ROUNDDOWN(Table1[[#This Row],[MIN]], -3)</f>
        <v>1000</v>
      </c>
    </row>
    <row r="347" spans="1:36" x14ac:dyDescent="0.2">
      <c r="A347" t="s">
        <v>544</v>
      </c>
      <c r="B347">
        <v>80</v>
      </c>
      <c r="C347">
        <v>2699</v>
      </c>
      <c r="D347">
        <v>1513</v>
      </c>
      <c r="E347">
        <v>602</v>
      </c>
      <c r="F347">
        <v>1354</v>
      </c>
      <c r="G347">
        <v>44.5</v>
      </c>
      <c r="H347">
        <v>81</v>
      </c>
      <c r="I347">
        <v>284</v>
      </c>
      <c r="J347">
        <v>28.5</v>
      </c>
      <c r="K347">
        <v>228</v>
      </c>
      <c r="L347">
        <v>303</v>
      </c>
      <c r="M347">
        <v>75.2</v>
      </c>
      <c r="N347">
        <v>34</v>
      </c>
      <c r="O347">
        <v>156</v>
      </c>
      <c r="P347">
        <v>190</v>
      </c>
      <c r="Q347">
        <v>329</v>
      </c>
      <c r="R347">
        <v>148</v>
      </c>
      <c r="S347">
        <v>25</v>
      </c>
      <c r="T347">
        <v>198</v>
      </c>
      <c r="U347">
        <v>197</v>
      </c>
      <c r="V347">
        <v>1180</v>
      </c>
      <c r="W347">
        <v>1.66</v>
      </c>
      <c r="X347">
        <v>0.75</v>
      </c>
      <c r="Y347">
        <v>30</v>
      </c>
      <c r="Z347" t="s">
        <v>35</v>
      </c>
      <c r="AA347" s="1">
        <v>31346</v>
      </c>
      <c r="AC347">
        <v>9</v>
      </c>
      <c r="AD347">
        <v>187.5</v>
      </c>
      <c r="AE347" t="s">
        <v>56</v>
      </c>
      <c r="AF347" t="s">
        <v>76</v>
      </c>
      <c r="AG347">
        <v>83.25</v>
      </c>
      <c r="AH347">
        <v>23.68</v>
      </c>
      <c r="AI347" t="str">
        <f>VLOOKUP(ROUNDDOWN(Table1[[#This Row],[MIN]], -3), example_sol_calc!$A$2:$B$5, 2)</f>
        <v>High Mins</v>
      </c>
      <c r="AJ347">
        <f>ROUNDDOWN(Table1[[#This Row],[MIN]], -3)</f>
        <v>2000</v>
      </c>
    </row>
    <row r="348" spans="1:36" x14ac:dyDescent="0.2">
      <c r="A348" t="s">
        <v>545</v>
      </c>
      <c r="B348">
        <v>42</v>
      </c>
      <c r="C348">
        <v>591</v>
      </c>
      <c r="D348">
        <v>238</v>
      </c>
      <c r="E348">
        <v>88</v>
      </c>
      <c r="F348">
        <v>255</v>
      </c>
      <c r="G348">
        <v>34.5</v>
      </c>
      <c r="H348">
        <v>31</v>
      </c>
      <c r="I348">
        <v>112</v>
      </c>
      <c r="J348">
        <v>27.7</v>
      </c>
      <c r="K348">
        <v>31</v>
      </c>
      <c r="L348">
        <v>46</v>
      </c>
      <c r="M348">
        <v>67.400000000000006</v>
      </c>
      <c r="N348">
        <v>17</v>
      </c>
      <c r="O348">
        <v>33</v>
      </c>
      <c r="P348">
        <v>50</v>
      </c>
      <c r="Q348">
        <v>97</v>
      </c>
      <c r="R348">
        <v>20</v>
      </c>
      <c r="S348">
        <v>3</v>
      </c>
      <c r="T348">
        <v>30</v>
      </c>
      <c r="U348">
        <v>76</v>
      </c>
      <c r="V348">
        <v>196</v>
      </c>
      <c r="W348">
        <v>3.23</v>
      </c>
      <c r="X348">
        <v>0.67</v>
      </c>
      <c r="AI348" t="str">
        <f>VLOOKUP(ROUNDDOWN(Table1[[#This Row],[MIN]], -3), example_sol_calc!$A$2:$B$5, 2)</f>
        <v>Low Mins</v>
      </c>
      <c r="AJ348">
        <f>ROUNDDOWN(Table1[[#This Row],[MIN]], -3)</f>
        <v>0</v>
      </c>
    </row>
    <row r="349" spans="1:36" x14ac:dyDescent="0.2">
      <c r="A349" t="s">
        <v>546</v>
      </c>
      <c r="B349">
        <v>21</v>
      </c>
      <c r="C349">
        <v>247</v>
      </c>
      <c r="D349">
        <v>42</v>
      </c>
      <c r="E349">
        <v>20</v>
      </c>
      <c r="F349">
        <v>57</v>
      </c>
      <c r="G349">
        <v>35.1</v>
      </c>
      <c r="H349">
        <v>0</v>
      </c>
      <c r="I349">
        <v>7</v>
      </c>
      <c r="J349">
        <v>0</v>
      </c>
      <c r="K349">
        <v>2</v>
      </c>
      <c r="L349">
        <v>6</v>
      </c>
      <c r="M349">
        <v>33.299999999999997</v>
      </c>
      <c r="N349">
        <v>8</v>
      </c>
      <c r="O349">
        <v>26</v>
      </c>
      <c r="P349">
        <v>34</v>
      </c>
      <c r="Q349">
        <v>21</v>
      </c>
      <c r="R349">
        <v>8</v>
      </c>
      <c r="S349">
        <v>2</v>
      </c>
      <c r="T349">
        <v>13</v>
      </c>
      <c r="U349">
        <v>18</v>
      </c>
      <c r="V349">
        <v>53</v>
      </c>
      <c r="W349">
        <v>1.62</v>
      </c>
      <c r="X349">
        <v>0.62</v>
      </c>
      <c r="AI349" t="str">
        <f>VLOOKUP(ROUNDDOWN(Table1[[#This Row],[MIN]], -3), example_sol_calc!$A$2:$B$5, 2)</f>
        <v>Low Mins</v>
      </c>
      <c r="AJ349">
        <f>ROUNDDOWN(Table1[[#This Row],[MIN]], -3)</f>
        <v>0</v>
      </c>
    </row>
    <row r="350" spans="1:36" x14ac:dyDescent="0.2">
      <c r="A350" t="s">
        <v>547</v>
      </c>
      <c r="B350">
        <v>23</v>
      </c>
      <c r="C350">
        <v>128</v>
      </c>
      <c r="D350">
        <v>27</v>
      </c>
      <c r="E350">
        <v>13</v>
      </c>
      <c r="F350">
        <v>30</v>
      </c>
      <c r="G350">
        <v>43.3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33.299999999999997</v>
      </c>
      <c r="N350">
        <v>11</v>
      </c>
      <c r="O350">
        <v>27</v>
      </c>
      <c r="P350">
        <v>38</v>
      </c>
      <c r="Q350">
        <v>3</v>
      </c>
      <c r="R350">
        <v>4</v>
      </c>
      <c r="S350">
        <v>5</v>
      </c>
      <c r="T350">
        <v>7</v>
      </c>
      <c r="U350">
        <v>16</v>
      </c>
      <c r="V350">
        <v>51</v>
      </c>
      <c r="W350">
        <v>0.43</v>
      </c>
      <c r="X350">
        <v>0.56999999999999995</v>
      </c>
      <c r="Y350">
        <v>38</v>
      </c>
      <c r="Z350" t="s">
        <v>35</v>
      </c>
      <c r="AA350" s="1">
        <v>28373</v>
      </c>
      <c r="AB350" t="s">
        <v>110</v>
      </c>
      <c r="AC350">
        <v>16</v>
      </c>
      <c r="AD350">
        <v>205</v>
      </c>
      <c r="AE350" t="s">
        <v>52</v>
      </c>
      <c r="AF350" t="s">
        <v>41</v>
      </c>
      <c r="AG350">
        <v>99.45</v>
      </c>
      <c r="AH350">
        <v>23.664485429999999</v>
      </c>
      <c r="AI350" t="str">
        <f>VLOOKUP(ROUNDDOWN(Table1[[#This Row],[MIN]], -3), example_sol_calc!$A$2:$B$5, 2)</f>
        <v>Low Mins</v>
      </c>
      <c r="AJ350">
        <f>ROUNDDOWN(Table1[[#This Row],[MIN]], -3)</f>
        <v>0</v>
      </c>
    </row>
    <row r="351" spans="1:36" x14ac:dyDescent="0.2">
      <c r="A351" t="s">
        <v>548</v>
      </c>
      <c r="B351">
        <v>67</v>
      </c>
      <c r="C351">
        <v>1694</v>
      </c>
      <c r="D351">
        <v>737</v>
      </c>
      <c r="E351">
        <v>307</v>
      </c>
      <c r="F351">
        <v>601</v>
      </c>
      <c r="G351">
        <v>51.1</v>
      </c>
      <c r="H351">
        <v>1</v>
      </c>
      <c r="I351">
        <v>5</v>
      </c>
      <c r="J351">
        <v>20</v>
      </c>
      <c r="K351">
        <v>122</v>
      </c>
      <c r="L351">
        <v>202</v>
      </c>
      <c r="M351">
        <v>60.4</v>
      </c>
      <c r="N351">
        <v>84</v>
      </c>
      <c r="O351">
        <v>261</v>
      </c>
      <c r="P351">
        <v>345</v>
      </c>
      <c r="Q351">
        <v>123</v>
      </c>
      <c r="R351">
        <v>66</v>
      </c>
      <c r="S351">
        <v>22</v>
      </c>
      <c r="T351">
        <v>124</v>
      </c>
      <c r="U351">
        <v>180</v>
      </c>
      <c r="V351">
        <v>795</v>
      </c>
      <c r="W351">
        <v>0.99</v>
      </c>
      <c r="X351">
        <v>0.53</v>
      </c>
      <c r="Y351">
        <v>33</v>
      </c>
      <c r="Z351" t="s">
        <v>162</v>
      </c>
      <c r="AA351" s="1">
        <v>30207</v>
      </c>
      <c r="AC351">
        <v>12</v>
      </c>
      <c r="AD351">
        <v>207.5</v>
      </c>
      <c r="AE351" t="s">
        <v>20</v>
      </c>
      <c r="AF351" t="s">
        <v>95</v>
      </c>
      <c r="AG351">
        <v>112.5</v>
      </c>
      <c r="AH351">
        <v>26.12861083</v>
      </c>
      <c r="AI351" t="str">
        <f>VLOOKUP(ROUNDDOWN(Table1[[#This Row],[MIN]], -3), example_sol_calc!$A$2:$B$5, 2)</f>
        <v>Mod Mins</v>
      </c>
      <c r="AJ351">
        <f>ROUNDDOWN(Table1[[#This Row],[MIN]], -3)</f>
        <v>1000</v>
      </c>
    </row>
    <row r="352" spans="1:36" x14ac:dyDescent="0.2">
      <c r="A352" t="s">
        <v>549</v>
      </c>
      <c r="B352">
        <v>75</v>
      </c>
      <c r="C352">
        <v>2311</v>
      </c>
      <c r="D352">
        <v>744</v>
      </c>
      <c r="E352">
        <v>302</v>
      </c>
      <c r="F352">
        <v>653</v>
      </c>
      <c r="G352">
        <v>46.2</v>
      </c>
      <c r="H352">
        <v>0</v>
      </c>
      <c r="I352">
        <v>0</v>
      </c>
      <c r="J352">
        <v>0</v>
      </c>
      <c r="K352">
        <v>140</v>
      </c>
      <c r="L352">
        <v>230</v>
      </c>
      <c r="M352">
        <v>60.9</v>
      </c>
      <c r="N352">
        <v>185</v>
      </c>
      <c r="O352">
        <v>426</v>
      </c>
      <c r="P352">
        <v>611</v>
      </c>
      <c r="Q352">
        <v>128</v>
      </c>
      <c r="R352">
        <v>133</v>
      </c>
      <c r="S352">
        <v>142</v>
      </c>
      <c r="T352">
        <v>146</v>
      </c>
      <c r="U352">
        <v>208</v>
      </c>
      <c r="V352">
        <v>1171</v>
      </c>
      <c r="W352">
        <v>0.88</v>
      </c>
      <c r="X352">
        <v>0.91</v>
      </c>
      <c r="Y352">
        <v>21</v>
      </c>
      <c r="Z352" t="s">
        <v>35</v>
      </c>
      <c r="AA352" s="1">
        <v>34434</v>
      </c>
      <c r="AB352" t="s">
        <v>110</v>
      </c>
      <c r="AC352" t="s">
        <v>44</v>
      </c>
      <c r="AD352">
        <v>207.5</v>
      </c>
      <c r="AE352" t="s">
        <v>52</v>
      </c>
      <c r="AF352" t="s">
        <v>151</v>
      </c>
      <c r="AG352">
        <v>102.6</v>
      </c>
      <c r="AH352">
        <v>23.829293079999999</v>
      </c>
      <c r="AI352" t="str">
        <f>VLOOKUP(ROUNDDOWN(Table1[[#This Row],[MIN]], -3), example_sol_calc!$A$2:$B$5, 2)</f>
        <v>High Mins</v>
      </c>
      <c r="AJ352">
        <f>ROUNDDOWN(Table1[[#This Row],[MIN]], -3)</f>
        <v>2000</v>
      </c>
    </row>
    <row r="353" spans="1:36" x14ac:dyDescent="0.2">
      <c r="A353" t="s">
        <v>550</v>
      </c>
      <c r="B353">
        <v>58</v>
      </c>
      <c r="C353">
        <v>838</v>
      </c>
      <c r="D353">
        <v>243</v>
      </c>
      <c r="E353">
        <v>104</v>
      </c>
      <c r="F353">
        <v>247</v>
      </c>
      <c r="G353">
        <v>42.1</v>
      </c>
      <c r="H353">
        <v>11</v>
      </c>
      <c r="I353">
        <v>43</v>
      </c>
      <c r="J353">
        <v>25.6</v>
      </c>
      <c r="K353">
        <v>24</v>
      </c>
      <c r="L353">
        <v>45</v>
      </c>
      <c r="M353">
        <v>53.3</v>
      </c>
      <c r="N353">
        <v>19</v>
      </c>
      <c r="O353">
        <v>87</v>
      </c>
      <c r="P353">
        <v>106</v>
      </c>
      <c r="Q353">
        <v>146</v>
      </c>
      <c r="R353">
        <v>63</v>
      </c>
      <c r="S353">
        <v>5</v>
      </c>
      <c r="T353">
        <v>61</v>
      </c>
      <c r="U353">
        <v>100</v>
      </c>
      <c r="V353">
        <v>338</v>
      </c>
      <c r="W353">
        <v>2.39</v>
      </c>
      <c r="X353">
        <v>1.03</v>
      </c>
      <c r="Y353">
        <v>26</v>
      </c>
      <c r="Z353" t="s">
        <v>35</v>
      </c>
      <c r="AA353" s="1">
        <v>32546</v>
      </c>
      <c r="AB353" t="s">
        <v>51</v>
      </c>
      <c r="AC353">
        <v>1</v>
      </c>
      <c r="AD353">
        <v>195</v>
      </c>
      <c r="AE353" t="s">
        <v>56</v>
      </c>
      <c r="AF353" t="s">
        <v>210</v>
      </c>
      <c r="AG353">
        <v>95.85</v>
      </c>
      <c r="AH353">
        <v>25.20710059</v>
      </c>
      <c r="AI353" t="str">
        <f>VLOOKUP(ROUNDDOWN(Table1[[#This Row],[MIN]], -3), example_sol_calc!$A$2:$B$5, 2)</f>
        <v>Low Mins</v>
      </c>
      <c r="AJ353">
        <f>ROUNDDOWN(Table1[[#This Row],[MIN]], -3)</f>
        <v>0</v>
      </c>
    </row>
    <row r="354" spans="1:36" x14ac:dyDescent="0.2">
      <c r="A354" t="s">
        <v>551</v>
      </c>
      <c r="B354">
        <v>66</v>
      </c>
      <c r="C354">
        <v>1101</v>
      </c>
      <c r="D354">
        <v>273</v>
      </c>
      <c r="E354">
        <v>106</v>
      </c>
      <c r="F354">
        <v>253</v>
      </c>
      <c r="G354">
        <v>41.9</v>
      </c>
      <c r="H354">
        <v>16</v>
      </c>
      <c r="I354">
        <v>60</v>
      </c>
      <c r="J354">
        <v>26.7</v>
      </c>
      <c r="K354">
        <v>45</v>
      </c>
      <c r="L354">
        <v>65</v>
      </c>
      <c r="M354">
        <v>69.2</v>
      </c>
      <c r="N354">
        <v>90</v>
      </c>
      <c r="O354">
        <v>160</v>
      </c>
      <c r="P354">
        <v>250</v>
      </c>
      <c r="Q354">
        <v>90</v>
      </c>
      <c r="R354">
        <v>35</v>
      </c>
      <c r="S354">
        <v>25</v>
      </c>
      <c r="T354">
        <v>45</v>
      </c>
      <c r="U354">
        <v>156</v>
      </c>
      <c r="V354">
        <v>461</v>
      </c>
      <c r="W354">
        <v>2</v>
      </c>
      <c r="X354">
        <v>0.78</v>
      </c>
      <c r="Y354">
        <v>35</v>
      </c>
      <c r="Z354" t="s">
        <v>35</v>
      </c>
      <c r="AA354" s="1">
        <v>29520</v>
      </c>
      <c r="AB354" t="s">
        <v>132</v>
      </c>
      <c r="AC354">
        <v>10</v>
      </c>
      <c r="AD354">
        <v>205</v>
      </c>
      <c r="AE354" t="s">
        <v>20</v>
      </c>
      <c r="AF354" t="s">
        <v>97</v>
      </c>
      <c r="AG354">
        <v>114.75</v>
      </c>
      <c r="AH354">
        <v>27.30517549</v>
      </c>
      <c r="AI354" t="str">
        <f>VLOOKUP(ROUNDDOWN(Table1[[#This Row],[MIN]], -3), example_sol_calc!$A$2:$B$5, 2)</f>
        <v>Mod Mins</v>
      </c>
      <c r="AJ354">
        <f>ROUNDDOWN(Table1[[#This Row],[MIN]], -3)</f>
        <v>1000</v>
      </c>
    </row>
    <row r="355" spans="1:36" x14ac:dyDescent="0.2">
      <c r="A355" t="s">
        <v>552</v>
      </c>
      <c r="B355">
        <v>28</v>
      </c>
      <c r="C355">
        <v>262</v>
      </c>
      <c r="D355">
        <v>74</v>
      </c>
      <c r="E355">
        <v>26</v>
      </c>
      <c r="F355">
        <v>75</v>
      </c>
      <c r="G355">
        <v>34.700000000000003</v>
      </c>
      <c r="H355">
        <v>5</v>
      </c>
      <c r="I355">
        <v>21</v>
      </c>
      <c r="J355">
        <v>23.8</v>
      </c>
      <c r="K355">
        <v>17</v>
      </c>
      <c r="L355">
        <v>25</v>
      </c>
      <c r="M355">
        <v>68</v>
      </c>
      <c r="N355">
        <v>13</v>
      </c>
      <c r="O355">
        <v>26</v>
      </c>
      <c r="P355">
        <v>39</v>
      </c>
      <c r="Q355">
        <v>11</v>
      </c>
      <c r="R355">
        <v>7</v>
      </c>
      <c r="S355">
        <v>3</v>
      </c>
      <c r="T355">
        <v>19</v>
      </c>
      <c r="U355">
        <v>34</v>
      </c>
      <c r="V355">
        <v>58</v>
      </c>
      <c r="W355">
        <v>0.57999999999999996</v>
      </c>
      <c r="X355">
        <v>0.37</v>
      </c>
      <c r="Y355">
        <v>23</v>
      </c>
      <c r="Z355" t="s">
        <v>35</v>
      </c>
      <c r="AA355" s="1">
        <v>33960</v>
      </c>
      <c r="AB355" t="s">
        <v>43</v>
      </c>
      <c r="AC355" t="s">
        <v>44</v>
      </c>
      <c r="AD355">
        <v>187.5</v>
      </c>
      <c r="AE355" t="s">
        <v>56</v>
      </c>
      <c r="AF355" t="s">
        <v>201</v>
      </c>
      <c r="AG355">
        <v>90.9</v>
      </c>
      <c r="AH355">
        <v>25.856000000000002</v>
      </c>
      <c r="AI355" t="str">
        <f>VLOOKUP(ROUNDDOWN(Table1[[#This Row],[MIN]], -3), example_sol_calc!$A$2:$B$5, 2)</f>
        <v>Low Mins</v>
      </c>
      <c r="AJ355">
        <f>ROUNDDOWN(Table1[[#This Row],[MIN]], -3)</f>
        <v>0</v>
      </c>
    </row>
    <row r="356" spans="1:36" x14ac:dyDescent="0.2">
      <c r="A356" t="s">
        <v>553</v>
      </c>
      <c r="B356">
        <v>42</v>
      </c>
      <c r="C356">
        <v>1000</v>
      </c>
      <c r="D356">
        <v>563</v>
      </c>
      <c r="E356">
        <v>174</v>
      </c>
      <c r="F356">
        <v>476</v>
      </c>
      <c r="G356">
        <v>36.6</v>
      </c>
      <c r="H356">
        <v>83</v>
      </c>
      <c r="I356">
        <v>225</v>
      </c>
      <c r="J356">
        <v>36.9</v>
      </c>
      <c r="K356">
        <v>132</v>
      </c>
      <c r="L356">
        <v>148</v>
      </c>
      <c r="M356">
        <v>89.2</v>
      </c>
      <c r="N356">
        <v>17</v>
      </c>
      <c r="O356">
        <v>79</v>
      </c>
      <c r="P356">
        <v>96</v>
      </c>
      <c r="Q356">
        <v>41</v>
      </c>
      <c r="R356">
        <v>23</v>
      </c>
      <c r="S356">
        <v>11</v>
      </c>
      <c r="T356">
        <v>44</v>
      </c>
      <c r="U356">
        <v>83</v>
      </c>
      <c r="V356">
        <v>372</v>
      </c>
      <c r="W356">
        <v>0.93</v>
      </c>
      <c r="X356">
        <v>0.52</v>
      </c>
      <c r="AI356" t="str">
        <f>VLOOKUP(ROUNDDOWN(Table1[[#This Row],[MIN]], -3), example_sol_calc!$A$2:$B$5, 2)</f>
        <v>Mod Mins</v>
      </c>
      <c r="AJ356">
        <f>ROUNDDOWN(Table1[[#This Row],[MIN]], -3)</f>
        <v>1000</v>
      </c>
    </row>
    <row r="357" spans="1:36" x14ac:dyDescent="0.2">
      <c r="A357" t="s">
        <v>554</v>
      </c>
      <c r="B357">
        <v>71</v>
      </c>
      <c r="C357">
        <v>2380</v>
      </c>
      <c r="D357">
        <v>664</v>
      </c>
      <c r="E357">
        <v>240</v>
      </c>
      <c r="F357">
        <v>600</v>
      </c>
      <c r="G357">
        <v>40</v>
      </c>
      <c r="H357">
        <v>100</v>
      </c>
      <c r="I357">
        <v>309</v>
      </c>
      <c r="J357">
        <v>32.4</v>
      </c>
      <c r="K357">
        <v>84</v>
      </c>
      <c r="L357">
        <v>98</v>
      </c>
      <c r="M357">
        <v>85.7</v>
      </c>
      <c r="N357">
        <v>62</v>
      </c>
      <c r="O357">
        <v>354</v>
      </c>
      <c r="P357">
        <v>416</v>
      </c>
      <c r="Q357">
        <v>341</v>
      </c>
      <c r="R357">
        <v>78</v>
      </c>
      <c r="S357">
        <v>40</v>
      </c>
      <c r="T357">
        <v>132</v>
      </c>
      <c r="U357">
        <v>106</v>
      </c>
      <c r="V357">
        <v>1033</v>
      </c>
      <c r="W357">
        <v>2.58</v>
      </c>
      <c r="X357">
        <v>0.59</v>
      </c>
      <c r="Y357">
        <v>27</v>
      </c>
      <c r="Z357" t="s">
        <v>71</v>
      </c>
      <c r="AA357" s="1">
        <v>32491</v>
      </c>
      <c r="AC357">
        <v>6</v>
      </c>
      <c r="AD357">
        <v>200</v>
      </c>
      <c r="AE357" t="s">
        <v>75</v>
      </c>
      <c r="AF357" t="s">
        <v>79</v>
      </c>
      <c r="AG357">
        <v>90</v>
      </c>
      <c r="AH357">
        <v>22.5</v>
      </c>
      <c r="AI357" t="str">
        <f>VLOOKUP(ROUNDDOWN(Table1[[#This Row],[MIN]], -3), example_sol_calc!$A$2:$B$5, 2)</f>
        <v>High Mins</v>
      </c>
      <c r="AJ357">
        <f>ROUNDDOWN(Table1[[#This Row],[MIN]], -3)</f>
        <v>2000</v>
      </c>
    </row>
    <row r="358" spans="1:36" x14ac:dyDescent="0.2">
      <c r="A358" t="s">
        <v>555</v>
      </c>
      <c r="B358">
        <v>73</v>
      </c>
      <c r="C358">
        <v>1127</v>
      </c>
      <c r="D358">
        <v>319</v>
      </c>
      <c r="E358">
        <v>108</v>
      </c>
      <c r="F358">
        <v>296</v>
      </c>
      <c r="G358">
        <v>36.5</v>
      </c>
      <c r="H358">
        <v>48</v>
      </c>
      <c r="I358">
        <v>149</v>
      </c>
      <c r="J358">
        <v>32.200000000000003</v>
      </c>
      <c r="K358">
        <v>55</v>
      </c>
      <c r="L358">
        <v>64</v>
      </c>
      <c r="M358">
        <v>85.9</v>
      </c>
      <c r="N358">
        <v>11</v>
      </c>
      <c r="O358">
        <v>77</v>
      </c>
      <c r="P358">
        <v>88</v>
      </c>
      <c r="Q358">
        <v>67</v>
      </c>
      <c r="R358">
        <v>20</v>
      </c>
      <c r="S358">
        <v>17</v>
      </c>
      <c r="T358">
        <v>40</v>
      </c>
      <c r="U358">
        <v>92</v>
      </c>
      <c r="V358">
        <v>274</v>
      </c>
      <c r="W358">
        <v>1.68</v>
      </c>
      <c r="X358">
        <v>0.5</v>
      </c>
      <c r="Y358">
        <v>22</v>
      </c>
      <c r="Z358" t="s">
        <v>104</v>
      </c>
      <c r="AA358" s="1">
        <v>34249</v>
      </c>
      <c r="AB358" t="s">
        <v>226</v>
      </c>
      <c r="AC358" t="s">
        <v>44</v>
      </c>
      <c r="AD358">
        <v>195</v>
      </c>
      <c r="AE358" t="s">
        <v>56</v>
      </c>
      <c r="AF358" t="s">
        <v>133</v>
      </c>
      <c r="AG358">
        <v>92.25</v>
      </c>
      <c r="AH358">
        <v>24.260355029999999</v>
      </c>
      <c r="AI358" t="str">
        <f>VLOOKUP(ROUNDDOWN(Table1[[#This Row],[MIN]], -3), example_sol_calc!$A$2:$B$5, 2)</f>
        <v>Mod Mins</v>
      </c>
      <c r="AJ358">
        <f>ROUNDDOWN(Table1[[#This Row],[MIN]], -3)</f>
        <v>1000</v>
      </c>
    </row>
    <row r="359" spans="1:36" x14ac:dyDescent="0.2">
      <c r="A359" t="s">
        <v>556</v>
      </c>
      <c r="B359">
        <v>82</v>
      </c>
      <c r="C359">
        <v>1654</v>
      </c>
      <c r="D359">
        <v>833</v>
      </c>
      <c r="E359">
        <v>253</v>
      </c>
      <c r="F359">
        <v>624</v>
      </c>
      <c r="G359">
        <v>40.5</v>
      </c>
      <c r="H359">
        <v>99</v>
      </c>
      <c r="I359">
        <v>313</v>
      </c>
      <c r="J359">
        <v>31.6</v>
      </c>
      <c r="K359">
        <v>228</v>
      </c>
      <c r="L359">
        <v>284</v>
      </c>
      <c r="M359">
        <v>80.3</v>
      </c>
      <c r="N359">
        <v>63</v>
      </c>
      <c r="O359">
        <v>341</v>
      </c>
      <c r="P359">
        <v>404</v>
      </c>
      <c r="Q359">
        <v>97</v>
      </c>
      <c r="R359">
        <v>54</v>
      </c>
      <c r="S359">
        <v>54</v>
      </c>
      <c r="T359">
        <v>89</v>
      </c>
      <c r="U359">
        <v>172</v>
      </c>
      <c r="V359">
        <v>926</v>
      </c>
      <c r="W359">
        <v>1.0900000000000001</v>
      </c>
      <c r="X359">
        <v>0.61</v>
      </c>
      <c r="Y359">
        <v>24</v>
      </c>
      <c r="Z359" t="s">
        <v>557</v>
      </c>
      <c r="AA359" s="1">
        <v>33280</v>
      </c>
      <c r="AC359" t="s">
        <v>44</v>
      </c>
      <c r="AD359">
        <v>205</v>
      </c>
      <c r="AE359" t="s">
        <v>20</v>
      </c>
      <c r="AF359" t="s">
        <v>41</v>
      </c>
      <c r="AG359">
        <v>99</v>
      </c>
      <c r="AH359">
        <v>23.557406310000001</v>
      </c>
      <c r="AI359" t="str">
        <f>VLOOKUP(ROUNDDOWN(Table1[[#This Row],[MIN]], -3), example_sol_calc!$A$2:$B$5, 2)</f>
        <v>Mod Mins</v>
      </c>
      <c r="AJ359">
        <f>ROUNDDOWN(Table1[[#This Row],[MIN]], -3)</f>
        <v>1000</v>
      </c>
    </row>
    <row r="360" spans="1:36" x14ac:dyDescent="0.2">
      <c r="A360" t="s">
        <v>558</v>
      </c>
      <c r="B360">
        <v>31</v>
      </c>
      <c r="C360">
        <v>815</v>
      </c>
      <c r="D360">
        <v>386</v>
      </c>
      <c r="E360">
        <v>139</v>
      </c>
      <c r="F360">
        <v>328</v>
      </c>
      <c r="G360">
        <v>42.4</v>
      </c>
      <c r="H360">
        <v>0</v>
      </c>
      <c r="I360">
        <v>0</v>
      </c>
      <c r="J360">
        <v>0</v>
      </c>
      <c r="K360">
        <v>108</v>
      </c>
      <c r="L360">
        <v>129</v>
      </c>
      <c r="M360">
        <v>83.7</v>
      </c>
      <c r="N360">
        <v>89</v>
      </c>
      <c r="O360">
        <v>145</v>
      </c>
      <c r="P360">
        <v>234</v>
      </c>
      <c r="Q360">
        <v>27</v>
      </c>
      <c r="R360">
        <v>19</v>
      </c>
      <c r="S360">
        <v>12</v>
      </c>
      <c r="T360">
        <v>42</v>
      </c>
      <c r="U360">
        <v>59</v>
      </c>
      <c r="V360">
        <v>426</v>
      </c>
      <c r="W360">
        <v>0.64</v>
      </c>
      <c r="X360">
        <v>0.45</v>
      </c>
      <c r="AI360" t="str">
        <f>VLOOKUP(ROUNDDOWN(Table1[[#This Row],[MIN]], -3), example_sol_calc!$A$2:$B$5, 2)</f>
        <v>Low Mins</v>
      </c>
      <c r="AJ360">
        <f>ROUNDDOWN(Table1[[#This Row],[MIN]], -3)</f>
        <v>0</v>
      </c>
    </row>
    <row r="361" spans="1:36" x14ac:dyDescent="0.2">
      <c r="A361" t="s">
        <v>559</v>
      </c>
      <c r="B361">
        <v>74</v>
      </c>
      <c r="C361">
        <v>2529</v>
      </c>
      <c r="D361">
        <v>1428</v>
      </c>
      <c r="E361">
        <v>631</v>
      </c>
      <c r="F361">
        <v>1206</v>
      </c>
      <c r="G361">
        <v>52.3</v>
      </c>
      <c r="H361">
        <v>2</v>
      </c>
      <c r="I361">
        <v>6</v>
      </c>
      <c r="J361">
        <v>33.299999999999997</v>
      </c>
      <c r="K361">
        <v>164</v>
      </c>
      <c r="L361">
        <v>218</v>
      </c>
      <c r="M361">
        <v>75.2</v>
      </c>
      <c r="N361">
        <v>238</v>
      </c>
      <c r="O361">
        <v>572</v>
      </c>
      <c r="P361">
        <v>810</v>
      </c>
      <c r="Q361">
        <v>147</v>
      </c>
      <c r="R361">
        <v>54</v>
      </c>
      <c r="S361">
        <v>54</v>
      </c>
      <c r="T361">
        <v>148</v>
      </c>
      <c r="U361">
        <v>220</v>
      </c>
      <c r="V361">
        <v>1716</v>
      </c>
      <c r="W361">
        <v>0.99</v>
      </c>
      <c r="X361">
        <v>0.37</v>
      </c>
      <c r="Y361">
        <v>25</v>
      </c>
      <c r="Z361" t="s">
        <v>200</v>
      </c>
      <c r="AA361" s="1">
        <v>33170</v>
      </c>
      <c r="AB361" t="s">
        <v>239</v>
      </c>
      <c r="AC361">
        <v>3</v>
      </c>
      <c r="AD361">
        <v>210</v>
      </c>
      <c r="AE361" t="s">
        <v>52</v>
      </c>
      <c r="AF361" t="s">
        <v>45</v>
      </c>
      <c r="AG361">
        <v>117</v>
      </c>
      <c r="AH361">
        <v>26.53061224</v>
      </c>
      <c r="AI361" t="str">
        <f>VLOOKUP(ROUNDDOWN(Table1[[#This Row],[MIN]], -3), example_sol_calc!$A$2:$B$5, 2)</f>
        <v>High Mins</v>
      </c>
      <c r="AJ361">
        <f>ROUNDDOWN(Table1[[#This Row],[MIN]], -3)</f>
        <v>2000</v>
      </c>
    </row>
    <row r="362" spans="1:36" x14ac:dyDescent="0.2">
      <c r="A362" t="s">
        <v>560</v>
      </c>
      <c r="B362">
        <v>25</v>
      </c>
      <c r="C362">
        <v>259</v>
      </c>
      <c r="D362">
        <v>83</v>
      </c>
      <c r="E362">
        <v>30</v>
      </c>
      <c r="F362">
        <v>76</v>
      </c>
      <c r="G362">
        <v>39.5</v>
      </c>
      <c r="H362">
        <v>5</v>
      </c>
      <c r="I362">
        <v>13</v>
      </c>
      <c r="J362">
        <v>38.5</v>
      </c>
      <c r="K362">
        <v>18</v>
      </c>
      <c r="L362">
        <v>26</v>
      </c>
      <c r="M362">
        <v>69.2</v>
      </c>
      <c r="N362">
        <v>28</v>
      </c>
      <c r="O362">
        <v>58</v>
      </c>
      <c r="P362">
        <v>86</v>
      </c>
      <c r="Q362">
        <v>4</v>
      </c>
      <c r="R362">
        <v>4</v>
      </c>
      <c r="S362">
        <v>9</v>
      </c>
      <c r="T362">
        <v>11</v>
      </c>
      <c r="U362">
        <v>20</v>
      </c>
      <c r="V362">
        <v>121</v>
      </c>
      <c r="W362">
        <v>0.36</v>
      </c>
      <c r="X362">
        <v>0.36</v>
      </c>
      <c r="Y362">
        <v>20</v>
      </c>
      <c r="Z362" t="s">
        <v>35</v>
      </c>
      <c r="AA362" s="1">
        <v>34935</v>
      </c>
      <c r="AB362" t="s">
        <v>282</v>
      </c>
      <c r="AC362" t="s">
        <v>44</v>
      </c>
      <c r="AD362">
        <v>205</v>
      </c>
      <c r="AE362" t="s">
        <v>20</v>
      </c>
      <c r="AF362" t="s">
        <v>54</v>
      </c>
      <c r="AG362">
        <v>108</v>
      </c>
      <c r="AH362">
        <v>25.698988700000001</v>
      </c>
      <c r="AI362" t="str">
        <f>VLOOKUP(ROUNDDOWN(Table1[[#This Row],[MIN]], -3), example_sol_calc!$A$2:$B$5, 2)</f>
        <v>Low Mins</v>
      </c>
      <c r="AJ362">
        <f>ROUNDDOWN(Table1[[#This Row],[MIN]], -3)</f>
        <v>0</v>
      </c>
    </row>
    <row r="363" spans="1:36" x14ac:dyDescent="0.2">
      <c r="A363" t="s">
        <v>561</v>
      </c>
      <c r="B363">
        <v>75</v>
      </c>
      <c r="C363">
        <v>1831</v>
      </c>
      <c r="D363">
        <v>573</v>
      </c>
      <c r="E363">
        <v>230</v>
      </c>
      <c r="F363">
        <v>558</v>
      </c>
      <c r="G363">
        <v>41.2</v>
      </c>
      <c r="H363">
        <v>55</v>
      </c>
      <c r="I363">
        <v>176</v>
      </c>
      <c r="J363">
        <v>31.3</v>
      </c>
      <c r="K363">
        <v>58</v>
      </c>
      <c r="L363">
        <v>81</v>
      </c>
      <c r="M363">
        <v>71.599999999999994</v>
      </c>
      <c r="N363">
        <v>13</v>
      </c>
      <c r="O363">
        <v>146</v>
      </c>
      <c r="P363">
        <v>159</v>
      </c>
      <c r="Q363">
        <v>255</v>
      </c>
      <c r="R363">
        <v>57</v>
      </c>
      <c r="S363">
        <v>15</v>
      </c>
      <c r="T363">
        <v>99</v>
      </c>
      <c r="U363">
        <v>124</v>
      </c>
      <c r="V363">
        <v>609</v>
      </c>
      <c r="W363">
        <v>2.58</v>
      </c>
      <c r="X363">
        <v>0.57999999999999996</v>
      </c>
      <c r="Y363">
        <v>27</v>
      </c>
      <c r="Z363" t="s">
        <v>35</v>
      </c>
      <c r="AA363" s="1">
        <v>32429</v>
      </c>
      <c r="AB363" t="s">
        <v>562</v>
      </c>
      <c r="AC363">
        <v>3</v>
      </c>
      <c r="AD363">
        <v>185</v>
      </c>
      <c r="AE363" t="s">
        <v>37</v>
      </c>
      <c r="AF363" t="s">
        <v>72</v>
      </c>
      <c r="AG363">
        <v>78.75</v>
      </c>
      <c r="AH363">
        <v>23.009495980000001</v>
      </c>
      <c r="AI363" t="str">
        <f>VLOOKUP(ROUNDDOWN(Table1[[#This Row],[MIN]], -3), example_sol_calc!$A$2:$B$5, 2)</f>
        <v>Mod Mins</v>
      </c>
      <c r="AJ363">
        <f>ROUNDDOWN(Table1[[#This Row],[MIN]], -3)</f>
        <v>1000</v>
      </c>
    </row>
    <row r="364" spans="1:36" x14ac:dyDescent="0.2">
      <c r="A364" t="s">
        <v>563</v>
      </c>
      <c r="B364">
        <v>71</v>
      </c>
      <c r="C364">
        <v>1697</v>
      </c>
      <c r="D364">
        <v>806</v>
      </c>
      <c r="E364">
        <v>296</v>
      </c>
      <c r="F364">
        <v>701</v>
      </c>
      <c r="G364">
        <v>42.2</v>
      </c>
      <c r="H364">
        <v>99</v>
      </c>
      <c r="I364">
        <v>277</v>
      </c>
      <c r="J364">
        <v>35.700000000000003</v>
      </c>
      <c r="K364">
        <v>115</v>
      </c>
      <c r="L364">
        <v>139</v>
      </c>
      <c r="M364">
        <v>82.7</v>
      </c>
      <c r="N364">
        <v>30</v>
      </c>
      <c r="O364">
        <v>157</v>
      </c>
      <c r="P364">
        <v>187</v>
      </c>
      <c r="Q364">
        <v>197</v>
      </c>
      <c r="R364">
        <v>57</v>
      </c>
      <c r="S364">
        <v>18</v>
      </c>
      <c r="T364">
        <v>128</v>
      </c>
      <c r="U364">
        <v>165</v>
      </c>
      <c r="V364">
        <v>708</v>
      </c>
      <c r="W364">
        <v>1.54</v>
      </c>
      <c r="X364">
        <v>0.45</v>
      </c>
      <c r="Y364">
        <v>28</v>
      </c>
      <c r="Z364" t="s">
        <v>35</v>
      </c>
      <c r="AA364" s="1">
        <v>32086</v>
      </c>
      <c r="AB364" t="s">
        <v>239</v>
      </c>
      <c r="AC364">
        <v>6</v>
      </c>
      <c r="AD364">
        <v>192.5</v>
      </c>
      <c r="AE364" t="s">
        <v>56</v>
      </c>
      <c r="AF364" t="s">
        <v>287</v>
      </c>
      <c r="AG364">
        <v>94.5</v>
      </c>
      <c r="AH364">
        <v>25.501770960000002</v>
      </c>
      <c r="AI364" t="str">
        <f>VLOOKUP(ROUNDDOWN(Table1[[#This Row],[MIN]], -3), example_sol_calc!$A$2:$B$5, 2)</f>
        <v>Mod Mins</v>
      </c>
      <c r="AJ364">
        <f>ROUNDDOWN(Table1[[#This Row],[MIN]], -3)</f>
        <v>1000</v>
      </c>
    </row>
    <row r="365" spans="1:36" x14ac:dyDescent="0.2">
      <c r="A365" t="s">
        <v>564</v>
      </c>
      <c r="B365">
        <v>16</v>
      </c>
      <c r="C365">
        <v>72</v>
      </c>
      <c r="D365">
        <v>20</v>
      </c>
      <c r="E365">
        <v>8</v>
      </c>
      <c r="F365">
        <v>12</v>
      </c>
      <c r="G365">
        <v>66.7</v>
      </c>
      <c r="H365">
        <v>0</v>
      </c>
      <c r="I365">
        <v>0</v>
      </c>
      <c r="J365">
        <v>0</v>
      </c>
      <c r="K365">
        <v>4</v>
      </c>
      <c r="L365">
        <v>4</v>
      </c>
      <c r="M365">
        <v>100</v>
      </c>
      <c r="N365">
        <v>7</v>
      </c>
      <c r="O365">
        <v>10</v>
      </c>
      <c r="P365">
        <v>17</v>
      </c>
      <c r="Q365">
        <v>6</v>
      </c>
      <c r="R365">
        <v>2</v>
      </c>
      <c r="S365">
        <v>1</v>
      </c>
      <c r="T365">
        <v>5</v>
      </c>
      <c r="U365">
        <v>13</v>
      </c>
      <c r="V365">
        <v>37</v>
      </c>
      <c r="W365">
        <v>1.2</v>
      </c>
      <c r="X365">
        <v>0.4</v>
      </c>
      <c r="Y365">
        <v>25</v>
      </c>
      <c r="Z365" t="s">
        <v>143</v>
      </c>
      <c r="AA365" s="1">
        <v>33009</v>
      </c>
      <c r="AC365">
        <v>1</v>
      </c>
      <c r="AD365">
        <v>212.5</v>
      </c>
      <c r="AE365" t="s">
        <v>52</v>
      </c>
      <c r="AF365" t="s">
        <v>92</v>
      </c>
      <c r="AG365">
        <v>112.95</v>
      </c>
      <c r="AH365">
        <v>25.013148789999999</v>
      </c>
      <c r="AI365" t="str">
        <f>VLOOKUP(ROUNDDOWN(Table1[[#This Row],[MIN]], -3), example_sol_calc!$A$2:$B$5, 2)</f>
        <v>Low Mins</v>
      </c>
      <c r="AJ365">
        <f>ROUNDDOWN(Table1[[#This Row],[MIN]], -3)</f>
        <v>0</v>
      </c>
    </row>
    <row r="366" spans="1:36" x14ac:dyDescent="0.2">
      <c r="A366" t="s">
        <v>565</v>
      </c>
      <c r="B366">
        <v>76</v>
      </c>
      <c r="C366">
        <v>1982</v>
      </c>
      <c r="D366">
        <v>557</v>
      </c>
      <c r="E366">
        <v>213</v>
      </c>
      <c r="F366">
        <v>412</v>
      </c>
      <c r="G366">
        <v>51.7</v>
      </c>
      <c r="H366">
        <v>0</v>
      </c>
      <c r="I366">
        <v>0</v>
      </c>
      <c r="J366">
        <v>0</v>
      </c>
      <c r="K366">
        <v>131</v>
      </c>
      <c r="L366">
        <v>225</v>
      </c>
      <c r="M366">
        <v>58.2</v>
      </c>
      <c r="N366">
        <v>244</v>
      </c>
      <c r="O366">
        <v>504</v>
      </c>
      <c r="P366">
        <v>748</v>
      </c>
      <c r="Q366">
        <v>72</v>
      </c>
      <c r="R366">
        <v>29</v>
      </c>
      <c r="S366">
        <v>54</v>
      </c>
      <c r="T366">
        <v>95</v>
      </c>
      <c r="U366">
        <v>144</v>
      </c>
      <c r="V366">
        <v>1072</v>
      </c>
      <c r="W366">
        <v>0.76</v>
      </c>
      <c r="X366">
        <v>0.31</v>
      </c>
      <c r="Y366">
        <v>29</v>
      </c>
      <c r="Z366" t="s">
        <v>286</v>
      </c>
      <c r="AA366" s="1">
        <v>31597</v>
      </c>
      <c r="AC366">
        <v>4</v>
      </c>
      <c r="AD366">
        <v>210</v>
      </c>
      <c r="AE366" t="s">
        <v>52</v>
      </c>
      <c r="AF366" t="s">
        <v>72</v>
      </c>
      <c r="AG366">
        <v>114.75</v>
      </c>
      <c r="AH366">
        <v>26.020408159999999</v>
      </c>
      <c r="AI366" t="str">
        <f>VLOOKUP(ROUNDDOWN(Table1[[#This Row],[MIN]], -3), example_sol_calc!$A$2:$B$5, 2)</f>
        <v>Mod Mins</v>
      </c>
      <c r="AJ366">
        <f>ROUNDDOWN(Table1[[#This Row],[MIN]], -3)</f>
        <v>1000</v>
      </c>
    </row>
    <row r="367" spans="1:36" x14ac:dyDescent="0.2">
      <c r="A367" t="s">
        <v>566</v>
      </c>
      <c r="B367">
        <v>67</v>
      </c>
      <c r="C367">
        <v>1416</v>
      </c>
      <c r="D367">
        <v>593</v>
      </c>
      <c r="E367">
        <v>209</v>
      </c>
      <c r="F367">
        <v>427</v>
      </c>
      <c r="G367">
        <v>48.9</v>
      </c>
      <c r="H367">
        <v>35</v>
      </c>
      <c r="I367">
        <v>87</v>
      </c>
      <c r="J367">
        <v>40.200000000000003</v>
      </c>
      <c r="K367">
        <v>140</v>
      </c>
      <c r="L367">
        <v>191</v>
      </c>
      <c r="M367">
        <v>73.3</v>
      </c>
      <c r="N367">
        <v>54</v>
      </c>
      <c r="O367">
        <v>206</v>
      </c>
      <c r="P367">
        <v>260</v>
      </c>
      <c r="Q367">
        <v>102</v>
      </c>
      <c r="R367">
        <v>31</v>
      </c>
      <c r="S367">
        <v>9</v>
      </c>
      <c r="T367">
        <v>88</v>
      </c>
      <c r="U367">
        <v>107</v>
      </c>
      <c r="V367">
        <v>638</v>
      </c>
      <c r="W367">
        <v>1.1599999999999999</v>
      </c>
      <c r="X367">
        <v>0.35</v>
      </c>
      <c r="Y367">
        <v>27</v>
      </c>
      <c r="Z367" t="s">
        <v>297</v>
      </c>
      <c r="AA367" s="1">
        <v>32316</v>
      </c>
      <c r="AC367">
        <v>5</v>
      </c>
      <c r="AD367">
        <v>202.5</v>
      </c>
      <c r="AE367" t="s">
        <v>75</v>
      </c>
      <c r="AF367" t="s">
        <v>133</v>
      </c>
      <c r="AG367">
        <v>101.25</v>
      </c>
      <c r="AH367">
        <v>24.691358019999999</v>
      </c>
      <c r="AI367" t="str">
        <f>VLOOKUP(ROUNDDOWN(Table1[[#This Row],[MIN]], -3), example_sol_calc!$A$2:$B$5, 2)</f>
        <v>Mod Mins</v>
      </c>
      <c r="AJ367">
        <f>ROUNDDOWN(Table1[[#This Row],[MIN]], -3)</f>
        <v>1000</v>
      </c>
    </row>
    <row r="368" spans="1:36" x14ac:dyDescent="0.2">
      <c r="A368" t="s">
        <v>567</v>
      </c>
      <c r="B368">
        <v>74</v>
      </c>
      <c r="C368">
        <v>1432</v>
      </c>
      <c r="D368">
        <v>445</v>
      </c>
      <c r="E368">
        <v>176</v>
      </c>
      <c r="F368">
        <v>391</v>
      </c>
      <c r="G368">
        <v>45</v>
      </c>
      <c r="H368">
        <v>35</v>
      </c>
      <c r="I368">
        <v>104</v>
      </c>
      <c r="J368">
        <v>33.700000000000003</v>
      </c>
      <c r="K368">
        <v>58</v>
      </c>
      <c r="L368">
        <v>79</v>
      </c>
      <c r="M368">
        <v>73.400000000000006</v>
      </c>
      <c r="N368">
        <v>70</v>
      </c>
      <c r="O368">
        <v>151</v>
      </c>
      <c r="P368">
        <v>221</v>
      </c>
      <c r="Q368">
        <v>65</v>
      </c>
      <c r="R368">
        <v>44</v>
      </c>
      <c r="S368">
        <v>30</v>
      </c>
      <c r="T368">
        <v>52</v>
      </c>
      <c r="U368">
        <v>97</v>
      </c>
      <c r="V368">
        <v>517</v>
      </c>
      <c r="W368">
        <v>1.25</v>
      </c>
      <c r="X368">
        <v>0.85</v>
      </c>
      <c r="Y368">
        <v>22</v>
      </c>
      <c r="Z368" t="s">
        <v>35</v>
      </c>
      <c r="AA368" s="1">
        <v>34123</v>
      </c>
      <c r="AB368" t="s">
        <v>321</v>
      </c>
      <c r="AC368">
        <v>1</v>
      </c>
      <c r="AD368">
        <v>200</v>
      </c>
      <c r="AE368" t="s">
        <v>75</v>
      </c>
      <c r="AF368" t="s">
        <v>95</v>
      </c>
      <c r="AG368">
        <v>89.1</v>
      </c>
      <c r="AH368">
        <v>22.274999999999999</v>
      </c>
      <c r="AI368" t="str">
        <f>VLOOKUP(ROUNDDOWN(Table1[[#This Row],[MIN]], -3), example_sol_calc!$A$2:$B$5, 2)</f>
        <v>Mod Mins</v>
      </c>
      <c r="AJ368">
        <f>ROUNDDOWN(Table1[[#This Row],[MIN]], -3)</f>
        <v>1000</v>
      </c>
    </row>
    <row r="369" spans="1:36" x14ac:dyDescent="0.2">
      <c r="A369" t="s">
        <v>568</v>
      </c>
      <c r="B369">
        <v>67</v>
      </c>
      <c r="C369">
        <v>1197</v>
      </c>
      <c r="D369">
        <v>274</v>
      </c>
      <c r="E369">
        <v>91</v>
      </c>
      <c r="F369">
        <v>228</v>
      </c>
      <c r="G369">
        <v>39.9</v>
      </c>
      <c r="H369">
        <v>57</v>
      </c>
      <c r="I369">
        <v>166</v>
      </c>
      <c r="J369">
        <v>34.299999999999997</v>
      </c>
      <c r="K369">
        <v>35</v>
      </c>
      <c r="L369">
        <v>41</v>
      </c>
      <c r="M369">
        <v>85.4</v>
      </c>
      <c r="N369">
        <v>30</v>
      </c>
      <c r="O369">
        <v>89</v>
      </c>
      <c r="P369">
        <v>119</v>
      </c>
      <c r="Q369">
        <v>171</v>
      </c>
      <c r="R369">
        <v>79</v>
      </c>
      <c r="S369">
        <v>1</v>
      </c>
      <c r="T369">
        <v>62</v>
      </c>
      <c r="U369">
        <v>88</v>
      </c>
      <c r="V369">
        <v>439</v>
      </c>
      <c r="W369">
        <v>2.76</v>
      </c>
      <c r="X369">
        <v>1.27</v>
      </c>
      <c r="Y369">
        <v>38</v>
      </c>
      <c r="Z369" t="s">
        <v>501</v>
      </c>
      <c r="AA369" s="1">
        <v>28262</v>
      </c>
      <c r="AC369">
        <v>2</v>
      </c>
      <c r="AD369">
        <v>187.5</v>
      </c>
      <c r="AE369" t="s">
        <v>37</v>
      </c>
      <c r="AF369" t="s">
        <v>69</v>
      </c>
      <c r="AG369">
        <v>83.25</v>
      </c>
      <c r="AH369">
        <v>23.68</v>
      </c>
      <c r="AI369" t="str">
        <f>VLOOKUP(ROUNDDOWN(Table1[[#This Row],[MIN]], -3), example_sol_calc!$A$2:$B$5, 2)</f>
        <v>Mod Mins</v>
      </c>
      <c r="AJ369">
        <f>ROUNDDOWN(Table1[[#This Row],[MIN]], -3)</f>
        <v>1000</v>
      </c>
    </row>
    <row r="370" spans="1:36" x14ac:dyDescent="0.2">
      <c r="A370" t="s">
        <v>569</v>
      </c>
      <c r="B370">
        <v>56</v>
      </c>
      <c r="C370">
        <v>1727</v>
      </c>
      <c r="D370">
        <v>568</v>
      </c>
      <c r="E370">
        <v>204</v>
      </c>
      <c r="F370">
        <v>532</v>
      </c>
      <c r="G370">
        <v>38.299999999999997</v>
      </c>
      <c r="H370">
        <v>115</v>
      </c>
      <c r="I370">
        <v>323</v>
      </c>
      <c r="J370">
        <v>35.6</v>
      </c>
      <c r="K370">
        <v>45</v>
      </c>
      <c r="L370">
        <v>60</v>
      </c>
      <c r="M370">
        <v>75</v>
      </c>
      <c r="N370">
        <v>67</v>
      </c>
      <c r="O370">
        <v>170</v>
      </c>
      <c r="P370">
        <v>237</v>
      </c>
      <c r="Q370">
        <v>192</v>
      </c>
      <c r="R370">
        <v>59</v>
      </c>
      <c r="S370">
        <v>23</v>
      </c>
      <c r="T370">
        <v>83</v>
      </c>
      <c r="U370">
        <v>182</v>
      </c>
      <c r="V370">
        <v>653</v>
      </c>
      <c r="W370">
        <v>2.31</v>
      </c>
      <c r="X370">
        <v>0.71</v>
      </c>
      <c r="Y370">
        <v>27</v>
      </c>
      <c r="Z370" t="s">
        <v>35</v>
      </c>
      <c r="AA370" s="1">
        <v>32336</v>
      </c>
      <c r="AB370" t="s">
        <v>367</v>
      </c>
      <c r="AC370">
        <v>2</v>
      </c>
      <c r="AD370">
        <v>182.5</v>
      </c>
      <c r="AE370" t="s">
        <v>37</v>
      </c>
      <c r="AF370" t="s">
        <v>201</v>
      </c>
      <c r="AG370">
        <v>83.25</v>
      </c>
      <c r="AH370">
        <v>24.995308690000002</v>
      </c>
      <c r="AI370" t="str">
        <f>VLOOKUP(ROUNDDOWN(Table1[[#This Row],[MIN]], -3), example_sol_calc!$A$2:$B$5, 2)</f>
        <v>Mod Mins</v>
      </c>
      <c r="AJ370">
        <f>ROUNDDOWN(Table1[[#This Row],[MIN]], -3)</f>
        <v>1000</v>
      </c>
    </row>
    <row r="371" spans="1:36" x14ac:dyDescent="0.2">
      <c r="A371" t="s">
        <v>570</v>
      </c>
      <c r="B371">
        <v>4</v>
      </c>
      <c r="C371">
        <v>29</v>
      </c>
      <c r="D371">
        <v>6</v>
      </c>
      <c r="E371">
        <v>3</v>
      </c>
      <c r="F371">
        <v>12</v>
      </c>
      <c r="G371">
        <v>25</v>
      </c>
      <c r="H371">
        <v>0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4</v>
      </c>
      <c r="P371">
        <v>6</v>
      </c>
      <c r="Q371">
        <v>0</v>
      </c>
      <c r="R371">
        <v>1</v>
      </c>
      <c r="S371">
        <v>0</v>
      </c>
      <c r="T371">
        <v>1</v>
      </c>
      <c r="U371">
        <v>6</v>
      </c>
      <c r="V371">
        <v>3</v>
      </c>
      <c r="W371">
        <v>0</v>
      </c>
      <c r="X371">
        <v>1</v>
      </c>
      <c r="Y371">
        <v>27</v>
      </c>
      <c r="Z371" t="s">
        <v>35</v>
      </c>
      <c r="AA371" s="1">
        <v>32297</v>
      </c>
      <c r="AB371" t="s">
        <v>78</v>
      </c>
      <c r="AC371" t="s">
        <v>44</v>
      </c>
      <c r="AD371">
        <v>192.5</v>
      </c>
      <c r="AE371" t="s">
        <v>56</v>
      </c>
      <c r="AF371" t="s">
        <v>60</v>
      </c>
      <c r="AG371">
        <v>94.05</v>
      </c>
      <c r="AH371">
        <v>25.380333950000001</v>
      </c>
      <c r="AI371" t="str">
        <f>VLOOKUP(ROUNDDOWN(Table1[[#This Row],[MIN]], -3), example_sol_calc!$A$2:$B$5, 2)</f>
        <v>Low Mins</v>
      </c>
      <c r="AJ371">
        <f>ROUNDDOWN(Table1[[#This Row],[MIN]], -3)</f>
        <v>0</v>
      </c>
    </row>
    <row r="372" spans="1:36" x14ac:dyDescent="0.2">
      <c r="A372" t="s">
        <v>571</v>
      </c>
      <c r="B372">
        <v>81</v>
      </c>
      <c r="C372">
        <v>2156</v>
      </c>
      <c r="D372">
        <v>648</v>
      </c>
      <c r="E372">
        <v>240</v>
      </c>
      <c r="F372">
        <v>535</v>
      </c>
      <c r="G372">
        <v>44.9</v>
      </c>
      <c r="H372">
        <v>105</v>
      </c>
      <c r="I372">
        <v>283</v>
      </c>
      <c r="J372">
        <v>37.1</v>
      </c>
      <c r="K372">
        <v>63</v>
      </c>
      <c r="L372">
        <v>80</v>
      </c>
      <c r="M372">
        <v>78.8</v>
      </c>
      <c r="N372">
        <v>127</v>
      </c>
      <c r="O372">
        <v>306</v>
      </c>
      <c r="P372">
        <v>433</v>
      </c>
      <c r="Q372">
        <v>155</v>
      </c>
      <c r="R372">
        <v>60</v>
      </c>
      <c r="S372">
        <v>44</v>
      </c>
      <c r="T372">
        <v>54</v>
      </c>
      <c r="U372">
        <v>149</v>
      </c>
      <c r="V372">
        <v>974</v>
      </c>
      <c r="W372">
        <v>2.87</v>
      </c>
      <c r="X372">
        <v>1.1100000000000001</v>
      </c>
      <c r="AI372" t="str">
        <f>VLOOKUP(ROUNDDOWN(Table1[[#This Row],[MIN]], -3), example_sol_calc!$A$2:$B$5, 2)</f>
        <v>High Mins</v>
      </c>
      <c r="AJ372">
        <f>ROUNDDOWN(Table1[[#This Row],[MIN]], -3)</f>
        <v>2000</v>
      </c>
    </row>
    <row r="373" spans="1:36" x14ac:dyDescent="0.2">
      <c r="A373" t="s">
        <v>572</v>
      </c>
      <c r="B373">
        <v>51</v>
      </c>
      <c r="C373">
        <v>801</v>
      </c>
      <c r="D373">
        <v>351</v>
      </c>
      <c r="E373">
        <v>128</v>
      </c>
      <c r="F373">
        <v>336</v>
      </c>
      <c r="G373">
        <v>38.1</v>
      </c>
      <c r="H373">
        <v>62</v>
      </c>
      <c r="I373">
        <v>182</v>
      </c>
      <c r="J373">
        <v>34.1</v>
      </c>
      <c r="K373">
        <v>33</v>
      </c>
      <c r="L373">
        <v>40</v>
      </c>
      <c r="M373">
        <v>82.5</v>
      </c>
      <c r="N373">
        <v>21</v>
      </c>
      <c r="O373">
        <v>54</v>
      </c>
      <c r="P373">
        <v>75</v>
      </c>
      <c r="Q373">
        <v>87</v>
      </c>
      <c r="R373">
        <v>28</v>
      </c>
      <c r="S373">
        <v>2</v>
      </c>
      <c r="T373">
        <v>35</v>
      </c>
      <c r="U373">
        <v>58</v>
      </c>
      <c r="V373">
        <v>293</v>
      </c>
      <c r="W373">
        <v>2.4900000000000002</v>
      </c>
      <c r="X373">
        <v>0.8</v>
      </c>
      <c r="Y373">
        <v>27</v>
      </c>
      <c r="Z373" t="s">
        <v>102</v>
      </c>
      <c r="AA373" s="1">
        <v>32366</v>
      </c>
      <c r="AB373" t="s">
        <v>525</v>
      </c>
      <c r="AC373">
        <v>5</v>
      </c>
      <c r="AD373">
        <v>180</v>
      </c>
      <c r="AE373" t="s">
        <v>37</v>
      </c>
      <c r="AF373" t="s">
        <v>120</v>
      </c>
      <c r="AG373">
        <v>83.25</v>
      </c>
      <c r="AH373">
        <v>25.694444440000002</v>
      </c>
      <c r="AI373" t="str">
        <f>VLOOKUP(ROUNDDOWN(Table1[[#This Row],[MIN]], -3), example_sol_calc!$A$2:$B$5, 2)</f>
        <v>Low Mins</v>
      </c>
      <c r="AJ373">
        <f>ROUNDDOWN(Table1[[#This Row],[MIN]], -3)</f>
        <v>0</v>
      </c>
    </row>
    <row r="374" spans="1:36" x14ac:dyDescent="0.2">
      <c r="A374" t="s">
        <v>573</v>
      </c>
      <c r="B374">
        <v>78</v>
      </c>
      <c r="C374">
        <v>2681</v>
      </c>
      <c r="D374">
        <v>1446</v>
      </c>
      <c r="E374">
        <v>570</v>
      </c>
      <c r="F374">
        <v>1153</v>
      </c>
      <c r="G374">
        <v>49.4</v>
      </c>
      <c r="H374">
        <v>12</v>
      </c>
      <c r="I374">
        <v>26</v>
      </c>
      <c r="J374">
        <v>46.2</v>
      </c>
      <c r="K374">
        <v>294</v>
      </c>
      <c r="L374">
        <v>366</v>
      </c>
      <c r="M374">
        <v>80.3</v>
      </c>
      <c r="N374">
        <v>220</v>
      </c>
      <c r="O374">
        <v>699</v>
      </c>
      <c r="P374">
        <v>919</v>
      </c>
      <c r="Q374">
        <v>210</v>
      </c>
      <c r="R374">
        <v>25</v>
      </c>
      <c r="S374">
        <v>147</v>
      </c>
      <c r="T374">
        <v>158</v>
      </c>
      <c r="U374">
        <v>147</v>
      </c>
      <c r="V374">
        <v>1934</v>
      </c>
      <c r="W374">
        <v>1.33</v>
      </c>
      <c r="X374">
        <v>0.16</v>
      </c>
      <c r="Y374">
        <v>35</v>
      </c>
      <c r="Z374" t="s">
        <v>435</v>
      </c>
      <c r="AA374" s="1">
        <v>29408</v>
      </c>
      <c r="AC374">
        <v>13</v>
      </c>
      <c r="AD374">
        <v>210</v>
      </c>
      <c r="AE374" t="s">
        <v>20</v>
      </c>
      <c r="AF374" t="s">
        <v>41</v>
      </c>
      <c r="AG374">
        <v>112.5</v>
      </c>
      <c r="AH374">
        <v>25.510204080000001</v>
      </c>
      <c r="AI374" t="str">
        <f>VLOOKUP(ROUNDDOWN(Table1[[#This Row],[MIN]], -3), example_sol_calc!$A$2:$B$5, 2)</f>
        <v>High Mins</v>
      </c>
      <c r="AJ374">
        <f>ROUNDDOWN(Table1[[#This Row],[MIN]], -3)</f>
        <v>2000</v>
      </c>
    </row>
    <row r="375" spans="1:36" x14ac:dyDescent="0.2">
      <c r="A375" t="s">
        <v>574</v>
      </c>
      <c r="B375">
        <v>6</v>
      </c>
      <c r="C375">
        <v>91</v>
      </c>
      <c r="D375">
        <v>53</v>
      </c>
      <c r="E375">
        <v>18</v>
      </c>
      <c r="F375">
        <v>49</v>
      </c>
      <c r="G375">
        <v>36.700000000000003</v>
      </c>
      <c r="H375">
        <v>9</v>
      </c>
      <c r="I375">
        <v>22</v>
      </c>
      <c r="J375">
        <v>40.9</v>
      </c>
      <c r="K375">
        <v>8</v>
      </c>
      <c r="L375">
        <v>11</v>
      </c>
      <c r="M375">
        <v>72.7</v>
      </c>
      <c r="N375">
        <v>4</v>
      </c>
      <c r="O375">
        <v>18</v>
      </c>
      <c r="P375">
        <v>22</v>
      </c>
      <c r="Q375">
        <v>6</v>
      </c>
      <c r="R375">
        <v>5</v>
      </c>
      <c r="S375">
        <v>1</v>
      </c>
      <c r="T375">
        <v>12</v>
      </c>
      <c r="U375">
        <v>11</v>
      </c>
      <c r="V375">
        <v>41</v>
      </c>
      <c r="W375">
        <v>0.5</v>
      </c>
      <c r="X375">
        <v>0.42</v>
      </c>
      <c r="Y375">
        <v>25</v>
      </c>
      <c r="Z375" t="s">
        <v>35</v>
      </c>
      <c r="AA375" s="1">
        <v>32995</v>
      </c>
      <c r="AB375" t="s">
        <v>323</v>
      </c>
      <c r="AC375">
        <v>4</v>
      </c>
      <c r="AD375">
        <v>202.5</v>
      </c>
      <c r="AE375" t="s">
        <v>75</v>
      </c>
      <c r="AF375" t="s">
        <v>167</v>
      </c>
      <c r="AG375">
        <v>99</v>
      </c>
      <c r="AH375">
        <v>24.142661180000001</v>
      </c>
      <c r="AI375" t="str">
        <f>VLOOKUP(ROUNDDOWN(Table1[[#This Row],[MIN]], -3), example_sol_calc!$A$2:$B$5, 2)</f>
        <v>Low Mins</v>
      </c>
      <c r="AJ375">
        <f>ROUNDDOWN(Table1[[#This Row],[MIN]], -3)</f>
        <v>0</v>
      </c>
    </row>
    <row r="376" spans="1:36" x14ac:dyDescent="0.2">
      <c r="A376" t="s">
        <v>575</v>
      </c>
      <c r="B376">
        <v>73</v>
      </c>
      <c r="C376">
        <v>2390</v>
      </c>
      <c r="D376">
        <v>1218</v>
      </c>
      <c r="E376">
        <v>443</v>
      </c>
      <c r="F376">
        <v>930</v>
      </c>
      <c r="G376">
        <v>47.6</v>
      </c>
      <c r="H376">
        <v>77</v>
      </c>
      <c r="I376">
        <v>216</v>
      </c>
      <c r="J376">
        <v>35.6</v>
      </c>
      <c r="K376">
        <v>255</v>
      </c>
      <c r="L376">
        <v>337</v>
      </c>
      <c r="M376">
        <v>75.7</v>
      </c>
      <c r="N376">
        <v>139</v>
      </c>
      <c r="O376">
        <v>431</v>
      </c>
      <c r="P376">
        <v>570</v>
      </c>
      <c r="Q376">
        <v>223</v>
      </c>
      <c r="R376">
        <v>130</v>
      </c>
      <c r="S376">
        <v>69</v>
      </c>
      <c r="T376">
        <v>166</v>
      </c>
      <c r="U376">
        <v>201</v>
      </c>
      <c r="V376">
        <v>1475</v>
      </c>
      <c r="W376">
        <v>1.34</v>
      </c>
      <c r="X376">
        <v>0.78</v>
      </c>
      <c r="Y376">
        <v>30</v>
      </c>
      <c r="Z376" t="s">
        <v>35</v>
      </c>
      <c r="AA376" s="1">
        <v>31088</v>
      </c>
      <c r="AB376" t="s">
        <v>576</v>
      </c>
      <c r="AC376">
        <v>8</v>
      </c>
      <c r="AD376">
        <v>200</v>
      </c>
      <c r="AE376" t="s">
        <v>20</v>
      </c>
      <c r="AF376" t="s">
        <v>48</v>
      </c>
      <c r="AG376">
        <v>110.7</v>
      </c>
      <c r="AH376">
        <v>27.675000000000001</v>
      </c>
      <c r="AI376" t="str">
        <f>VLOOKUP(ROUNDDOWN(Table1[[#This Row],[MIN]], -3), example_sol_calc!$A$2:$B$5, 2)</f>
        <v>High Mins</v>
      </c>
      <c r="AJ376">
        <f>ROUNDDOWN(Table1[[#This Row],[MIN]], -3)</f>
        <v>2000</v>
      </c>
    </row>
    <row r="377" spans="1:36" x14ac:dyDescent="0.2">
      <c r="A377" t="s">
        <v>577</v>
      </c>
      <c r="B377">
        <v>73</v>
      </c>
      <c r="C377">
        <v>1914</v>
      </c>
      <c r="D377">
        <v>868</v>
      </c>
      <c r="E377">
        <v>293</v>
      </c>
      <c r="F377">
        <v>656</v>
      </c>
      <c r="G377">
        <v>44.7</v>
      </c>
      <c r="H377">
        <v>118</v>
      </c>
      <c r="I377">
        <v>303</v>
      </c>
      <c r="J377">
        <v>38.9</v>
      </c>
      <c r="K377">
        <v>164</v>
      </c>
      <c r="L377">
        <v>210</v>
      </c>
      <c r="M377">
        <v>78.099999999999994</v>
      </c>
      <c r="N377">
        <v>45</v>
      </c>
      <c r="O377">
        <v>249</v>
      </c>
      <c r="P377">
        <v>294</v>
      </c>
      <c r="Q377">
        <v>144</v>
      </c>
      <c r="R377">
        <v>46</v>
      </c>
      <c r="S377">
        <v>24</v>
      </c>
      <c r="T377">
        <v>92</v>
      </c>
      <c r="U377">
        <v>160</v>
      </c>
      <c r="V377">
        <v>875</v>
      </c>
      <c r="W377">
        <v>1.57</v>
      </c>
      <c r="X377">
        <v>0.5</v>
      </c>
      <c r="Y377">
        <v>38</v>
      </c>
      <c r="Z377" t="s">
        <v>35</v>
      </c>
      <c r="AA377" s="1">
        <v>28411</v>
      </c>
      <c r="AB377" t="s">
        <v>132</v>
      </c>
      <c r="AC377">
        <v>16</v>
      </c>
      <c r="AD377">
        <v>197.5</v>
      </c>
      <c r="AE377" t="s">
        <v>75</v>
      </c>
      <c r="AF377" t="s">
        <v>95</v>
      </c>
      <c r="AG377">
        <v>105.75</v>
      </c>
      <c r="AH377">
        <v>27.111039900000002</v>
      </c>
      <c r="AI377" t="str">
        <f>VLOOKUP(ROUNDDOWN(Table1[[#This Row],[MIN]], -3), example_sol_calc!$A$2:$B$5, 2)</f>
        <v>Mod Mins</v>
      </c>
      <c r="AJ377">
        <f>ROUNDDOWN(Table1[[#This Row],[MIN]], -3)</f>
        <v>1000</v>
      </c>
    </row>
    <row r="378" spans="1:36" x14ac:dyDescent="0.2">
      <c r="A378" t="s">
        <v>578</v>
      </c>
      <c r="B378">
        <v>63</v>
      </c>
      <c r="C378">
        <v>1037</v>
      </c>
      <c r="D378">
        <v>356</v>
      </c>
      <c r="E378">
        <v>108</v>
      </c>
      <c r="F378">
        <v>296</v>
      </c>
      <c r="G378">
        <v>36.5</v>
      </c>
      <c r="H378">
        <v>52</v>
      </c>
      <c r="I378">
        <v>173</v>
      </c>
      <c r="J378">
        <v>30.1</v>
      </c>
      <c r="K378">
        <v>88</v>
      </c>
      <c r="L378">
        <v>123</v>
      </c>
      <c r="M378">
        <v>71.5</v>
      </c>
      <c r="N378">
        <v>58</v>
      </c>
      <c r="O378">
        <v>131</v>
      </c>
      <c r="P378">
        <v>189</v>
      </c>
      <c r="Q378">
        <v>49</v>
      </c>
      <c r="R378">
        <v>18</v>
      </c>
      <c r="S378">
        <v>14</v>
      </c>
      <c r="T378">
        <v>49</v>
      </c>
      <c r="U378">
        <v>132</v>
      </c>
      <c r="V378">
        <v>354</v>
      </c>
      <c r="W378">
        <v>1</v>
      </c>
      <c r="X378">
        <v>0.37</v>
      </c>
      <c r="Y378">
        <v>33</v>
      </c>
      <c r="Z378" t="s">
        <v>579</v>
      </c>
      <c r="AA378" s="1">
        <v>30161</v>
      </c>
      <c r="AC378">
        <v>1</v>
      </c>
      <c r="AD378">
        <v>207.5</v>
      </c>
      <c r="AE378" t="s">
        <v>20</v>
      </c>
      <c r="AF378" t="s">
        <v>48</v>
      </c>
      <c r="AG378">
        <v>117</v>
      </c>
      <c r="AH378">
        <v>27.17375526</v>
      </c>
      <c r="AI378" t="str">
        <f>VLOOKUP(ROUNDDOWN(Table1[[#This Row],[MIN]], -3), example_sol_calc!$A$2:$B$5, 2)</f>
        <v>Mod Mins</v>
      </c>
      <c r="AJ378">
        <f>ROUNDDOWN(Table1[[#This Row],[MIN]], -3)</f>
        <v>1000</v>
      </c>
    </row>
    <row r="379" spans="1:36" x14ac:dyDescent="0.2">
      <c r="A379" t="s">
        <v>580</v>
      </c>
      <c r="B379">
        <v>43</v>
      </c>
      <c r="C379">
        <v>631</v>
      </c>
      <c r="D379">
        <v>184</v>
      </c>
      <c r="E379">
        <v>73</v>
      </c>
      <c r="F379">
        <v>184</v>
      </c>
      <c r="G379">
        <v>39.700000000000003</v>
      </c>
      <c r="H379">
        <v>14</v>
      </c>
      <c r="I379">
        <v>60</v>
      </c>
      <c r="J379">
        <v>23.3</v>
      </c>
      <c r="K379">
        <v>24</v>
      </c>
      <c r="L379">
        <v>37</v>
      </c>
      <c r="M379">
        <v>64.900000000000006</v>
      </c>
      <c r="N379">
        <v>6</v>
      </c>
      <c r="O379">
        <v>70</v>
      </c>
      <c r="P379">
        <v>76</v>
      </c>
      <c r="Q379">
        <v>18</v>
      </c>
      <c r="R379">
        <v>17</v>
      </c>
      <c r="S379">
        <v>8</v>
      </c>
      <c r="T379">
        <v>24</v>
      </c>
      <c r="U379">
        <v>50</v>
      </c>
      <c r="V379">
        <v>155</v>
      </c>
      <c r="W379">
        <v>0.75</v>
      </c>
      <c r="X379">
        <v>0.71</v>
      </c>
      <c r="Y379">
        <v>24</v>
      </c>
      <c r="Z379" t="s">
        <v>35</v>
      </c>
      <c r="AA379" s="1">
        <v>33505</v>
      </c>
      <c r="AB379" t="s">
        <v>206</v>
      </c>
      <c r="AC379">
        <v>2</v>
      </c>
      <c r="AD379">
        <v>207.5</v>
      </c>
      <c r="AE379" t="s">
        <v>75</v>
      </c>
      <c r="AF379" t="s">
        <v>97</v>
      </c>
      <c r="AG379">
        <v>105.75</v>
      </c>
      <c r="AH379">
        <v>24.560894179999998</v>
      </c>
      <c r="AI379" t="str">
        <f>VLOOKUP(ROUNDDOWN(Table1[[#This Row],[MIN]], -3), example_sol_calc!$A$2:$B$5, 2)</f>
        <v>Low Mins</v>
      </c>
      <c r="AJ379">
        <f>ROUNDDOWN(Table1[[#This Row],[MIN]], -3)</f>
        <v>0</v>
      </c>
    </row>
    <row r="380" spans="1:36" x14ac:dyDescent="0.2">
      <c r="A380" t="s">
        <v>581</v>
      </c>
      <c r="B380">
        <v>50</v>
      </c>
      <c r="C380">
        <v>600</v>
      </c>
      <c r="D380">
        <v>177</v>
      </c>
      <c r="E380">
        <v>64</v>
      </c>
      <c r="F380">
        <v>174</v>
      </c>
      <c r="G380">
        <v>36.799999999999997</v>
      </c>
      <c r="H380">
        <v>16</v>
      </c>
      <c r="I380">
        <v>65</v>
      </c>
      <c r="J380">
        <v>24.6</v>
      </c>
      <c r="K380">
        <v>33</v>
      </c>
      <c r="L380">
        <v>49</v>
      </c>
      <c r="M380">
        <v>67.3</v>
      </c>
      <c r="N380">
        <v>13</v>
      </c>
      <c r="O380">
        <v>67</v>
      </c>
      <c r="P380">
        <v>80</v>
      </c>
      <c r="Q380">
        <v>117</v>
      </c>
      <c r="R380">
        <v>30</v>
      </c>
      <c r="S380">
        <v>6</v>
      </c>
      <c r="T380">
        <v>41</v>
      </c>
      <c r="U380">
        <v>54</v>
      </c>
      <c r="V380">
        <v>243</v>
      </c>
      <c r="W380">
        <v>2.85</v>
      </c>
      <c r="X380">
        <v>0.73</v>
      </c>
      <c r="Y380">
        <v>24</v>
      </c>
      <c r="Z380" t="s">
        <v>35</v>
      </c>
      <c r="AA380" s="1">
        <v>33286</v>
      </c>
      <c r="AB380" t="s">
        <v>242</v>
      </c>
      <c r="AC380">
        <v>1</v>
      </c>
      <c r="AD380">
        <v>177.5</v>
      </c>
      <c r="AE380" t="s">
        <v>37</v>
      </c>
      <c r="AF380" t="s">
        <v>128</v>
      </c>
      <c r="AG380">
        <v>78.75</v>
      </c>
      <c r="AH380">
        <v>24.995040670000002</v>
      </c>
      <c r="AI380" t="str">
        <f>VLOOKUP(ROUNDDOWN(Table1[[#This Row],[MIN]], -3), example_sol_calc!$A$2:$B$5, 2)</f>
        <v>Low Mins</v>
      </c>
      <c r="AJ380">
        <f>ROUNDDOWN(Table1[[#This Row],[MIN]], -3)</f>
        <v>0</v>
      </c>
    </row>
    <row r="381" spans="1:36" x14ac:dyDescent="0.2">
      <c r="A381" t="s">
        <v>582</v>
      </c>
      <c r="B381">
        <v>45</v>
      </c>
      <c r="C381">
        <v>687</v>
      </c>
      <c r="D381">
        <v>254</v>
      </c>
      <c r="E381">
        <v>87</v>
      </c>
      <c r="F381">
        <v>269</v>
      </c>
      <c r="G381">
        <v>32.299999999999997</v>
      </c>
      <c r="H381">
        <v>49</v>
      </c>
      <c r="I381">
        <v>163</v>
      </c>
      <c r="J381">
        <v>30.1</v>
      </c>
      <c r="K381">
        <v>31</v>
      </c>
      <c r="L381">
        <v>36</v>
      </c>
      <c r="M381">
        <v>86.1</v>
      </c>
      <c r="N381">
        <v>22</v>
      </c>
      <c r="O381">
        <v>70</v>
      </c>
      <c r="P381">
        <v>92</v>
      </c>
      <c r="Q381">
        <v>21</v>
      </c>
      <c r="R381">
        <v>21</v>
      </c>
      <c r="S381">
        <v>13</v>
      </c>
      <c r="T381">
        <v>22</v>
      </c>
      <c r="U381">
        <v>61</v>
      </c>
      <c r="V381">
        <v>192</v>
      </c>
      <c r="W381">
        <v>0.96</v>
      </c>
      <c r="X381">
        <v>0.96</v>
      </c>
      <c r="Y381">
        <v>23</v>
      </c>
      <c r="Z381" t="s">
        <v>35</v>
      </c>
      <c r="AA381" s="1">
        <v>33962</v>
      </c>
      <c r="AB381" t="s">
        <v>156</v>
      </c>
      <c r="AC381" t="s">
        <v>44</v>
      </c>
      <c r="AD381">
        <v>195</v>
      </c>
      <c r="AE381" t="s">
        <v>56</v>
      </c>
      <c r="AF381" t="s">
        <v>54</v>
      </c>
      <c r="AG381">
        <v>103.5</v>
      </c>
      <c r="AH381">
        <v>27.218934910000002</v>
      </c>
      <c r="AI381" t="str">
        <f>VLOOKUP(ROUNDDOWN(Table1[[#This Row],[MIN]], -3), example_sol_calc!$A$2:$B$5, 2)</f>
        <v>Low Mins</v>
      </c>
      <c r="AJ381">
        <f>ROUNDDOWN(Table1[[#This Row],[MIN]], -3)</f>
        <v>0</v>
      </c>
    </row>
    <row r="382" spans="1:36" x14ac:dyDescent="0.2">
      <c r="A382" t="s">
        <v>583</v>
      </c>
      <c r="B382">
        <v>78</v>
      </c>
      <c r="C382">
        <v>2383</v>
      </c>
      <c r="D382">
        <v>713</v>
      </c>
      <c r="E382">
        <v>261</v>
      </c>
      <c r="F382">
        <v>596</v>
      </c>
      <c r="G382">
        <v>43.8</v>
      </c>
      <c r="H382">
        <v>87</v>
      </c>
      <c r="I382">
        <v>252</v>
      </c>
      <c r="J382">
        <v>34.5</v>
      </c>
      <c r="K382">
        <v>104</v>
      </c>
      <c r="L382">
        <v>143</v>
      </c>
      <c r="M382">
        <v>72.7</v>
      </c>
      <c r="N382">
        <v>114</v>
      </c>
      <c r="O382">
        <v>388</v>
      </c>
      <c r="P382">
        <v>502</v>
      </c>
      <c r="Q382">
        <v>122</v>
      </c>
      <c r="R382">
        <v>107</v>
      </c>
      <c r="S382">
        <v>23</v>
      </c>
      <c r="T382">
        <v>96</v>
      </c>
      <c r="U382">
        <v>179</v>
      </c>
      <c r="V382">
        <v>997</v>
      </c>
      <c r="W382">
        <v>1.27</v>
      </c>
      <c r="X382">
        <v>1.1200000000000001</v>
      </c>
      <c r="AI382" t="str">
        <f>VLOOKUP(ROUNDDOWN(Table1[[#This Row],[MIN]], -3), example_sol_calc!$A$2:$B$5, 2)</f>
        <v>High Mins</v>
      </c>
      <c r="AJ382">
        <f>ROUNDDOWN(Table1[[#This Row],[MIN]], -3)</f>
        <v>2000</v>
      </c>
    </row>
    <row r="383" spans="1:36" x14ac:dyDescent="0.2">
      <c r="A383" t="s">
        <v>584</v>
      </c>
      <c r="B383">
        <v>68</v>
      </c>
      <c r="C383">
        <v>1287</v>
      </c>
      <c r="D383">
        <v>398</v>
      </c>
      <c r="E383">
        <v>152</v>
      </c>
      <c r="F383">
        <v>331</v>
      </c>
      <c r="G383">
        <v>45.9</v>
      </c>
      <c r="H383">
        <v>18</v>
      </c>
      <c r="I383">
        <v>60</v>
      </c>
      <c r="J383">
        <v>30</v>
      </c>
      <c r="K383">
        <v>76</v>
      </c>
      <c r="L383">
        <v>97</v>
      </c>
      <c r="M383">
        <v>78.400000000000006</v>
      </c>
      <c r="N383">
        <v>79</v>
      </c>
      <c r="O383">
        <v>222</v>
      </c>
      <c r="P383">
        <v>301</v>
      </c>
      <c r="Q383">
        <v>68</v>
      </c>
      <c r="R383">
        <v>27</v>
      </c>
      <c r="S383">
        <v>22</v>
      </c>
      <c r="T383">
        <v>60</v>
      </c>
      <c r="U383">
        <v>147</v>
      </c>
      <c r="V383">
        <v>556</v>
      </c>
      <c r="W383">
        <v>1.1299999999999999</v>
      </c>
      <c r="X383">
        <v>0.45</v>
      </c>
      <c r="Y383">
        <v>25</v>
      </c>
      <c r="Z383" t="s">
        <v>35</v>
      </c>
      <c r="AA383" s="1">
        <v>33152</v>
      </c>
      <c r="AB383" t="s">
        <v>206</v>
      </c>
      <c r="AC383">
        <v>2</v>
      </c>
      <c r="AD383">
        <v>197.5</v>
      </c>
      <c r="AE383" t="s">
        <v>20</v>
      </c>
      <c r="AF383" t="s">
        <v>69</v>
      </c>
      <c r="AG383">
        <v>108</v>
      </c>
      <c r="AH383">
        <v>27.687870530000001</v>
      </c>
      <c r="AI383" t="str">
        <f>VLOOKUP(ROUNDDOWN(Table1[[#This Row],[MIN]], -3), example_sol_calc!$A$2:$B$5, 2)</f>
        <v>Mod Mins</v>
      </c>
      <c r="AJ383">
        <f>ROUNDDOWN(Table1[[#This Row],[MIN]], -3)</f>
        <v>1000</v>
      </c>
    </row>
    <row r="384" spans="1:36" x14ac:dyDescent="0.2">
      <c r="A384" t="s">
        <v>585</v>
      </c>
      <c r="B384">
        <v>10</v>
      </c>
      <c r="C384">
        <v>120</v>
      </c>
      <c r="D384">
        <v>29</v>
      </c>
      <c r="E384">
        <v>9</v>
      </c>
      <c r="F384">
        <v>38</v>
      </c>
      <c r="G384">
        <v>23.7</v>
      </c>
      <c r="H384">
        <v>3</v>
      </c>
      <c r="I384">
        <v>18</v>
      </c>
      <c r="J384">
        <v>16.7</v>
      </c>
      <c r="K384">
        <v>8</v>
      </c>
      <c r="L384">
        <v>11</v>
      </c>
      <c r="M384">
        <v>72.7</v>
      </c>
      <c r="N384">
        <v>4</v>
      </c>
      <c r="O384">
        <v>16</v>
      </c>
      <c r="P384">
        <v>20</v>
      </c>
      <c r="Q384">
        <v>8</v>
      </c>
      <c r="R384">
        <v>7</v>
      </c>
      <c r="S384">
        <v>5</v>
      </c>
      <c r="T384">
        <v>5</v>
      </c>
      <c r="U384">
        <v>9</v>
      </c>
      <c r="V384">
        <v>32</v>
      </c>
      <c r="W384">
        <v>1.6</v>
      </c>
      <c r="X384">
        <v>1.4</v>
      </c>
      <c r="Y384">
        <v>23</v>
      </c>
      <c r="Z384" t="s">
        <v>35</v>
      </c>
      <c r="AA384" s="1">
        <v>33926</v>
      </c>
      <c r="AB384" t="s">
        <v>206</v>
      </c>
      <c r="AC384">
        <v>2</v>
      </c>
      <c r="AD384">
        <v>202.5</v>
      </c>
      <c r="AE384" t="s">
        <v>20</v>
      </c>
      <c r="AF384" t="s">
        <v>133</v>
      </c>
      <c r="AG384">
        <v>94.5</v>
      </c>
      <c r="AH384">
        <v>23.045267490000001</v>
      </c>
      <c r="AI384" t="str">
        <f>VLOOKUP(ROUNDDOWN(Table1[[#This Row],[MIN]], -3), example_sol_calc!$A$2:$B$5, 2)</f>
        <v>Low Mins</v>
      </c>
      <c r="AJ384">
        <f>ROUNDDOWN(Table1[[#This Row],[MIN]], -3)</f>
        <v>0</v>
      </c>
    </row>
    <row r="385" spans="1:36" x14ac:dyDescent="0.2">
      <c r="A385" t="s">
        <v>586</v>
      </c>
      <c r="B385">
        <v>75</v>
      </c>
      <c r="C385">
        <v>1793</v>
      </c>
      <c r="D385">
        <v>538</v>
      </c>
      <c r="E385">
        <v>188</v>
      </c>
      <c r="F385">
        <v>447</v>
      </c>
      <c r="G385">
        <v>42.1</v>
      </c>
      <c r="H385">
        <v>91</v>
      </c>
      <c r="I385">
        <v>244</v>
      </c>
      <c r="J385">
        <v>37.299999999999997</v>
      </c>
      <c r="K385">
        <v>71</v>
      </c>
      <c r="L385">
        <v>96</v>
      </c>
      <c r="M385">
        <v>74</v>
      </c>
      <c r="N385">
        <v>53</v>
      </c>
      <c r="O385">
        <v>142</v>
      </c>
      <c r="P385">
        <v>195</v>
      </c>
      <c r="Q385">
        <v>94</v>
      </c>
      <c r="R385">
        <v>19</v>
      </c>
      <c r="S385">
        <v>24</v>
      </c>
      <c r="T385">
        <v>51</v>
      </c>
      <c r="U385">
        <v>150</v>
      </c>
      <c r="V385">
        <v>535</v>
      </c>
      <c r="W385">
        <v>1.84</v>
      </c>
      <c r="X385">
        <v>0.37</v>
      </c>
      <c r="Y385">
        <v>27</v>
      </c>
      <c r="Z385" t="s">
        <v>35</v>
      </c>
      <c r="AA385" s="1">
        <v>32212</v>
      </c>
      <c r="AB385" t="s">
        <v>340</v>
      </c>
      <c r="AC385">
        <v>4</v>
      </c>
      <c r="AD385">
        <v>197.5</v>
      </c>
      <c r="AE385" t="s">
        <v>75</v>
      </c>
      <c r="AF385" t="s">
        <v>72</v>
      </c>
      <c r="AG385">
        <v>99</v>
      </c>
      <c r="AH385">
        <v>25.38054799</v>
      </c>
      <c r="AI385" t="str">
        <f>VLOOKUP(ROUNDDOWN(Table1[[#This Row],[MIN]], -3), example_sol_calc!$A$2:$B$5, 2)</f>
        <v>Mod Mins</v>
      </c>
      <c r="AJ385">
        <f>ROUNDDOWN(Table1[[#This Row],[MIN]], -3)</f>
        <v>1000</v>
      </c>
    </row>
    <row r="386" spans="1:36" x14ac:dyDescent="0.2">
      <c r="A386" t="s">
        <v>587</v>
      </c>
      <c r="B386">
        <v>68</v>
      </c>
      <c r="C386">
        <v>2019</v>
      </c>
      <c r="D386">
        <v>608</v>
      </c>
      <c r="E386">
        <v>275</v>
      </c>
      <c r="F386">
        <v>645</v>
      </c>
      <c r="G386">
        <v>42.6</v>
      </c>
      <c r="H386">
        <v>27</v>
      </c>
      <c r="I386">
        <v>86</v>
      </c>
      <c r="J386">
        <v>31.4</v>
      </c>
      <c r="K386">
        <v>31</v>
      </c>
      <c r="L386">
        <v>78</v>
      </c>
      <c r="M386">
        <v>39.700000000000003</v>
      </c>
      <c r="N386">
        <v>73</v>
      </c>
      <c r="O386">
        <v>300</v>
      </c>
      <c r="P386">
        <v>373</v>
      </c>
      <c r="Q386">
        <v>538</v>
      </c>
      <c r="R386">
        <v>91</v>
      </c>
      <c r="S386">
        <v>7</v>
      </c>
      <c r="T386">
        <v>210</v>
      </c>
      <c r="U386">
        <v>153</v>
      </c>
      <c r="V386">
        <v>990</v>
      </c>
      <c r="W386">
        <v>2.56</v>
      </c>
      <c r="X386">
        <v>0.43</v>
      </c>
      <c r="Y386">
        <v>29</v>
      </c>
      <c r="Z386" t="s">
        <v>35</v>
      </c>
      <c r="AA386" s="1">
        <v>31465</v>
      </c>
      <c r="AB386" t="s">
        <v>110</v>
      </c>
      <c r="AC386">
        <v>8</v>
      </c>
      <c r="AD386">
        <v>182.5</v>
      </c>
      <c r="AE386" t="s">
        <v>37</v>
      </c>
      <c r="AF386" t="s">
        <v>76</v>
      </c>
      <c r="AG386">
        <v>83.7</v>
      </c>
      <c r="AH386">
        <v>25.130418469999999</v>
      </c>
      <c r="AI386" t="str">
        <f>VLOOKUP(ROUNDDOWN(Table1[[#This Row],[MIN]], -3), example_sol_calc!$A$2:$B$5, 2)</f>
        <v>High Mins</v>
      </c>
      <c r="AJ386">
        <f>ROUNDDOWN(Table1[[#This Row],[MIN]], -3)</f>
        <v>2000</v>
      </c>
    </row>
    <row r="387" spans="1:36" x14ac:dyDescent="0.2">
      <c r="A387" t="s">
        <v>588</v>
      </c>
      <c r="B387">
        <v>64</v>
      </c>
      <c r="C387">
        <v>1188</v>
      </c>
      <c r="D387">
        <v>402</v>
      </c>
      <c r="E387">
        <v>125</v>
      </c>
      <c r="F387">
        <v>334</v>
      </c>
      <c r="G387">
        <v>37.4</v>
      </c>
      <c r="H387">
        <v>19</v>
      </c>
      <c r="I387">
        <v>60</v>
      </c>
      <c r="J387">
        <v>31.7</v>
      </c>
      <c r="K387">
        <v>133</v>
      </c>
      <c r="L387">
        <v>173</v>
      </c>
      <c r="M387">
        <v>76.900000000000006</v>
      </c>
      <c r="N387">
        <v>23</v>
      </c>
      <c r="O387">
        <v>121</v>
      </c>
      <c r="P387">
        <v>144</v>
      </c>
      <c r="Q387">
        <v>182</v>
      </c>
      <c r="R387">
        <v>29</v>
      </c>
      <c r="S387">
        <v>0</v>
      </c>
      <c r="T387">
        <v>86</v>
      </c>
      <c r="U387">
        <v>73</v>
      </c>
      <c r="V387">
        <v>422</v>
      </c>
      <c r="W387">
        <v>2.12</v>
      </c>
      <c r="X387">
        <v>0.34</v>
      </c>
      <c r="Y387">
        <v>29</v>
      </c>
      <c r="Z387" t="s">
        <v>35</v>
      </c>
      <c r="AA387" s="1">
        <v>31513</v>
      </c>
      <c r="AB387" t="s">
        <v>383</v>
      </c>
      <c r="AC387">
        <v>7</v>
      </c>
      <c r="AD387">
        <v>187.5</v>
      </c>
      <c r="AE387" t="s">
        <v>37</v>
      </c>
      <c r="AF387" t="s">
        <v>95</v>
      </c>
      <c r="AG387">
        <v>85.5</v>
      </c>
      <c r="AH387">
        <v>24.32</v>
      </c>
      <c r="AI387" t="str">
        <f>VLOOKUP(ROUNDDOWN(Table1[[#This Row],[MIN]], -3), example_sol_calc!$A$2:$B$5, 2)</f>
        <v>Mod Mins</v>
      </c>
      <c r="AJ387">
        <f>ROUNDDOWN(Table1[[#This Row],[MIN]], -3)</f>
        <v>1000</v>
      </c>
    </row>
    <row r="388" spans="1:36" x14ac:dyDescent="0.2">
      <c r="A388" t="s">
        <v>589</v>
      </c>
      <c r="B388">
        <v>50</v>
      </c>
      <c r="C388">
        <v>1087</v>
      </c>
      <c r="D388">
        <v>435</v>
      </c>
      <c r="E388">
        <v>148</v>
      </c>
      <c r="F388">
        <v>402</v>
      </c>
      <c r="G388">
        <v>36.799999999999997</v>
      </c>
      <c r="H388">
        <v>94</v>
      </c>
      <c r="I388">
        <v>263</v>
      </c>
      <c r="J388">
        <v>35.700000000000003</v>
      </c>
      <c r="K388">
        <v>45</v>
      </c>
      <c r="L388">
        <v>55</v>
      </c>
      <c r="M388">
        <v>81.8</v>
      </c>
      <c r="N388">
        <v>9</v>
      </c>
      <c r="O388">
        <v>76</v>
      </c>
      <c r="P388">
        <v>85</v>
      </c>
      <c r="Q388">
        <v>119</v>
      </c>
      <c r="R388">
        <v>34</v>
      </c>
      <c r="S388">
        <v>11</v>
      </c>
      <c r="T388">
        <v>60</v>
      </c>
      <c r="U388">
        <v>97</v>
      </c>
      <c r="V388">
        <v>360</v>
      </c>
      <c r="W388">
        <v>1.98</v>
      </c>
      <c r="X388">
        <v>0.56999999999999995</v>
      </c>
      <c r="Y388">
        <v>32</v>
      </c>
      <c r="Z388" t="s">
        <v>35</v>
      </c>
      <c r="AA388" s="1">
        <v>30583</v>
      </c>
      <c r="AB388" t="s">
        <v>222</v>
      </c>
      <c r="AC388">
        <v>8</v>
      </c>
      <c r="AD388">
        <v>190</v>
      </c>
      <c r="AE388" t="s">
        <v>56</v>
      </c>
      <c r="AF388" t="s">
        <v>218</v>
      </c>
      <c r="AG388">
        <v>95.85</v>
      </c>
      <c r="AH388">
        <v>26.551246540000001</v>
      </c>
      <c r="AI388" t="str">
        <f>VLOOKUP(ROUNDDOWN(Table1[[#This Row],[MIN]], -3), example_sol_calc!$A$2:$B$5, 2)</f>
        <v>Mod Mins</v>
      </c>
      <c r="AJ388">
        <f>ROUNDDOWN(Table1[[#This Row],[MIN]], -3)</f>
        <v>1000</v>
      </c>
    </row>
    <row r="389" spans="1:36" x14ac:dyDescent="0.2">
      <c r="A389" t="s">
        <v>590</v>
      </c>
      <c r="B389">
        <v>75</v>
      </c>
      <c r="C389">
        <v>1505</v>
      </c>
      <c r="D389">
        <v>580</v>
      </c>
      <c r="E389">
        <v>218</v>
      </c>
      <c r="F389">
        <v>517</v>
      </c>
      <c r="G389">
        <v>42.2</v>
      </c>
      <c r="H389">
        <v>91</v>
      </c>
      <c r="I389">
        <v>235</v>
      </c>
      <c r="J389">
        <v>38.700000000000003</v>
      </c>
      <c r="K389">
        <v>53</v>
      </c>
      <c r="L389">
        <v>67</v>
      </c>
      <c r="M389">
        <v>79.099999999999994</v>
      </c>
      <c r="N389">
        <v>27</v>
      </c>
      <c r="O389">
        <v>170</v>
      </c>
      <c r="P389">
        <v>197</v>
      </c>
      <c r="Q389">
        <v>63</v>
      </c>
      <c r="R389">
        <v>29</v>
      </c>
      <c r="S389">
        <v>22</v>
      </c>
      <c r="T389">
        <v>48</v>
      </c>
      <c r="U389">
        <v>98</v>
      </c>
      <c r="V389">
        <v>530</v>
      </c>
      <c r="W389">
        <v>1.31</v>
      </c>
      <c r="X389">
        <v>0.6</v>
      </c>
      <c r="Y389">
        <v>36</v>
      </c>
      <c r="Z389" t="s">
        <v>35</v>
      </c>
      <c r="AA389" s="1">
        <v>28998</v>
      </c>
      <c r="AB389" t="s">
        <v>591</v>
      </c>
      <c r="AC389">
        <v>11</v>
      </c>
      <c r="AD389">
        <v>197.5</v>
      </c>
      <c r="AE389" t="s">
        <v>75</v>
      </c>
      <c r="AF389" t="s">
        <v>95</v>
      </c>
      <c r="AG389">
        <v>96.75</v>
      </c>
      <c r="AH389">
        <v>24.803717349999999</v>
      </c>
      <c r="AI389" t="str">
        <f>VLOOKUP(ROUNDDOWN(Table1[[#This Row],[MIN]], -3), example_sol_calc!$A$2:$B$5, 2)</f>
        <v>Mod Mins</v>
      </c>
      <c r="AJ389">
        <f>ROUNDDOWN(Table1[[#This Row],[MIN]], -3)</f>
        <v>1000</v>
      </c>
    </row>
    <row r="390" spans="1:36" x14ac:dyDescent="0.2">
      <c r="A390" t="s">
        <v>592</v>
      </c>
      <c r="B390">
        <v>68</v>
      </c>
      <c r="C390">
        <v>1436</v>
      </c>
      <c r="D390">
        <v>503</v>
      </c>
      <c r="E390">
        <v>206</v>
      </c>
      <c r="F390">
        <v>470</v>
      </c>
      <c r="G390">
        <v>43.8</v>
      </c>
      <c r="H390">
        <v>34</v>
      </c>
      <c r="I390">
        <v>111</v>
      </c>
      <c r="J390">
        <v>30.6</v>
      </c>
      <c r="K390">
        <v>57</v>
      </c>
      <c r="L390">
        <v>84</v>
      </c>
      <c r="M390">
        <v>67.900000000000006</v>
      </c>
      <c r="N390">
        <v>52</v>
      </c>
      <c r="O390">
        <v>128</v>
      </c>
      <c r="P390">
        <v>180</v>
      </c>
      <c r="Q390">
        <v>188</v>
      </c>
      <c r="R390">
        <v>45</v>
      </c>
      <c r="S390">
        <v>11</v>
      </c>
      <c r="T390">
        <v>85</v>
      </c>
      <c r="U390">
        <v>92</v>
      </c>
      <c r="V390">
        <v>551</v>
      </c>
      <c r="W390">
        <v>2.21</v>
      </c>
      <c r="X390">
        <v>0.53</v>
      </c>
      <c r="Y390">
        <v>24</v>
      </c>
      <c r="Z390" t="s">
        <v>35</v>
      </c>
      <c r="AA390" s="1">
        <v>33401</v>
      </c>
      <c r="AB390" t="s">
        <v>593</v>
      </c>
      <c r="AC390">
        <v>1</v>
      </c>
      <c r="AD390">
        <v>187.5</v>
      </c>
      <c r="AE390" t="s">
        <v>37</v>
      </c>
      <c r="AF390" t="s">
        <v>133</v>
      </c>
      <c r="AG390">
        <v>85.5</v>
      </c>
      <c r="AH390">
        <v>24.32</v>
      </c>
      <c r="AI390" t="str">
        <f>VLOOKUP(ROUNDDOWN(Table1[[#This Row],[MIN]], -3), example_sol_calc!$A$2:$B$5, 2)</f>
        <v>Mod Mins</v>
      </c>
      <c r="AJ390">
        <f>ROUNDDOWN(Table1[[#This Row],[MIN]], -3)</f>
        <v>1000</v>
      </c>
    </row>
    <row r="391" spans="1:36" x14ac:dyDescent="0.2">
      <c r="A391" t="s">
        <v>594</v>
      </c>
      <c r="B391">
        <v>29</v>
      </c>
      <c r="C391">
        <v>281</v>
      </c>
      <c r="D391">
        <v>108</v>
      </c>
      <c r="E391">
        <v>43</v>
      </c>
      <c r="F391">
        <v>106</v>
      </c>
      <c r="G391">
        <v>40.6</v>
      </c>
      <c r="H391">
        <v>10</v>
      </c>
      <c r="I391">
        <v>34</v>
      </c>
      <c r="J391">
        <v>29.4</v>
      </c>
      <c r="K391">
        <v>12</v>
      </c>
      <c r="L391">
        <v>15</v>
      </c>
      <c r="M391">
        <v>80</v>
      </c>
      <c r="N391">
        <v>2</v>
      </c>
      <c r="O391">
        <v>24</v>
      </c>
      <c r="P391">
        <v>26</v>
      </c>
      <c r="Q391">
        <v>41</v>
      </c>
      <c r="R391">
        <v>11</v>
      </c>
      <c r="S391">
        <v>4</v>
      </c>
      <c r="T391">
        <v>18</v>
      </c>
      <c r="U391">
        <v>17</v>
      </c>
      <c r="V391">
        <v>106</v>
      </c>
      <c r="W391">
        <v>2.2799999999999998</v>
      </c>
      <c r="X391">
        <v>0.61</v>
      </c>
      <c r="Y391">
        <v>31</v>
      </c>
      <c r="Z391" t="s">
        <v>35</v>
      </c>
      <c r="AA391" s="1">
        <v>30859</v>
      </c>
      <c r="AB391" t="s">
        <v>156</v>
      </c>
      <c r="AC391">
        <v>9</v>
      </c>
      <c r="AD391">
        <v>182.5</v>
      </c>
      <c r="AE391" t="s">
        <v>37</v>
      </c>
      <c r="AF391" t="s">
        <v>76</v>
      </c>
      <c r="AG391">
        <v>92.25</v>
      </c>
      <c r="AH391">
        <v>27.697504219999999</v>
      </c>
      <c r="AI391" t="str">
        <f>VLOOKUP(ROUNDDOWN(Table1[[#This Row],[MIN]], -3), example_sol_calc!$A$2:$B$5, 2)</f>
        <v>Low Mins</v>
      </c>
      <c r="AJ391">
        <f>ROUNDDOWN(Table1[[#This Row],[MIN]], -3)</f>
        <v>0</v>
      </c>
    </row>
    <row r="392" spans="1:36" x14ac:dyDescent="0.2">
      <c r="A392" t="s">
        <v>595</v>
      </c>
      <c r="B392">
        <v>36</v>
      </c>
      <c r="C392">
        <v>338</v>
      </c>
      <c r="D392">
        <v>69</v>
      </c>
      <c r="E392">
        <v>24</v>
      </c>
      <c r="F392">
        <v>70</v>
      </c>
      <c r="G392">
        <v>34.299999999999997</v>
      </c>
      <c r="H392">
        <v>15</v>
      </c>
      <c r="I392">
        <v>46</v>
      </c>
      <c r="J392">
        <v>32.6</v>
      </c>
      <c r="K392">
        <v>6</v>
      </c>
      <c r="L392">
        <v>9</v>
      </c>
      <c r="M392">
        <v>66.7</v>
      </c>
      <c r="N392">
        <v>1</v>
      </c>
      <c r="O392">
        <v>49</v>
      </c>
      <c r="P392">
        <v>50</v>
      </c>
      <c r="Q392">
        <v>8</v>
      </c>
      <c r="R392">
        <v>10</v>
      </c>
      <c r="S392">
        <v>4</v>
      </c>
      <c r="T392">
        <v>8</v>
      </c>
      <c r="U392">
        <v>19</v>
      </c>
      <c r="V392">
        <v>84</v>
      </c>
      <c r="W392">
        <v>1</v>
      </c>
      <c r="X392">
        <v>1.25</v>
      </c>
      <c r="Y392">
        <v>24</v>
      </c>
      <c r="Z392" t="s">
        <v>35</v>
      </c>
      <c r="AA392" s="1">
        <v>33313</v>
      </c>
      <c r="AB392" t="s">
        <v>156</v>
      </c>
      <c r="AC392">
        <v>1</v>
      </c>
      <c r="AD392">
        <v>197.5</v>
      </c>
      <c r="AE392" t="s">
        <v>75</v>
      </c>
      <c r="AF392" t="s">
        <v>38</v>
      </c>
      <c r="AG392">
        <v>92.25</v>
      </c>
      <c r="AH392">
        <v>23.650056079999999</v>
      </c>
      <c r="AI392" t="str">
        <f>VLOOKUP(ROUNDDOWN(Table1[[#This Row],[MIN]], -3), example_sol_calc!$A$2:$B$5, 2)</f>
        <v>Low Mins</v>
      </c>
      <c r="AJ392">
        <f>ROUNDDOWN(Table1[[#This Row],[MIN]], -3)</f>
        <v>0</v>
      </c>
    </row>
    <row r="393" spans="1:36" x14ac:dyDescent="0.2">
      <c r="A393" t="s">
        <v>596</v>
      </c>
      <c r="B393">
        <v>47</v>
      </c>
      <c r="C393">
        <v>764</v>
      </c>
      <c r="D393">
        <v>176</v>
      </c>
      <c r="E393">
        <v>58</v>
      </c>
      <c r="F393">
        <v>137</v>
      </c>
      <c r="G393">
        <v>42.3</v>
      </c>
      <c r="H393">
        <v>0</v>
      </c>
      <c r="I393">
        <v>2</v>
      </c>
      <c r="J393">
        <v>0</v>
      </c>
      <c r="K393">
        <v>60</v>
      </c>
      <c r="L393">
        <v>97</v>
      </c>
      <c r="M393">
        <v>61.9</v>
      </c>
      <c r="N393">
        <v>97</v>
      </c>
      <c r="O393">
        <v>202</v>
      </c>
      <c r="P393">
        <v>299</v>
      </c>
      <c r="Q393">
        <v>32</v>
      </c>
      <c r="R393">
        <v>22</v>
      </c>
      <c r="S393">
        <v>5</v>
      </c>
      <c r="T393">
        <v>45</v>
      </c>
      <c r="U393">
        <v>91</v>
      </c>
      <c r="V393">
        <v>373</v>
      </c>
      <c r="W393">
        <v>0.71</v>
      </c>
      <c r="X393">
        <v>0.49</v>
      </c>
      <c r="Y393">
        <v>35</v>
      </c>
      <c r="Z393" t="s">
        <v>35</v>
      </c>
      <c r="AA393" s="1">
        <v>29359</v>
      </c>
      <c r="AB393" t="s">
        <v>251</v>
      </c>
      <c r="AC393">
        <v>12</v>
      </c>
      <c r="AD393">
        <v>200</v>
      </c>
      <c r="AE393" t="s">
        <v>20</v>
      </c>
      <c r="AF393" t="s">
        <v>133</v>
      </c>
      <c r="AG393">
        <v>110.25</v>
      </c>
      <c r="AH393">
        <v>27.5625</v>
      </c>
      <c r="AI393" t="str">
        <f>VLOOKUP(ROUNDDOWN(Table1[[#This Row],[MIN]], -3), example_sol_calc!$A$2:$B$5, 2)</f>
        <v>Low Mins</v>
      </c>
      <c r="AJ393">
        <f>ROUNDDOWN(Table1[[#This Row],[MIN]], -3)</f>
        <v>0</v>
      </c>
    </row>
    <row r="394" spans="1:36" x14ac:dyDescent="0.2">
      <c r="A394" t="s">
        <v>597</v>
      </c>
      <c r="B394">
        <v>77</v>
      </c>
      <c r="C394">
        <v>2268</v>
      </c>
      <c r="D394">
        <v>1117</v>
      </c>
      <c r="E394">
        <v>432</v>
      </c>
      <c r="F394">
        <v>996</v>
      </c>
      <c r="G394">
        <v>43.4</v>
      </c>
      <c r="H394">
        <v>72</v>
      </c>
      <c r="I394">
        <v>241</v>
      </c>
      <c r="J394">
        <v>29.9</v>
      </c>
      <c r="K394">
        <v>181</v>
      </c>
      <c r="L394">
        <v>218</v>
      </c>
      <c r="M394">
        <v>83</v>
      </c>
      <c r="N394">
        <v>56</v>
      </c>
      <c r="O394">
        <v>271</v>
      </c>
      <c r="P394">
        <v>327</v>
      </c>
      <c r="Q394">
        <v>462</v>
      </c>
      <c r="R394">
        <v>62</v>
      </c>
      <c r="S394">
        <v>9</v>
      </c>
      <c r="T394">
        <v>186</v>
      </c>
      <c r="U394">
        <v>167</v>
      </c>
      <c r="V394">
        <v>1190</v>
      </c>
      <c r="W394">
        <v>2.48</v>
      </c>
      <c r="X394">
        <v>0.33</v>
      </c>
      <c r="Y394">
        <v>25</v>
      </c>
      <c r="Z394" t="s">
        <v>99</v>
      </c>
      <c r="AA394" s="1">
        <v>32979</v>
      </c>
      <c r="AB394" t="s">
        <v>371</v>
      </c>
      <c r="AC394">
        <v>3</v>
      </c>
      <c r="AD394">
        <v>187.5</v>
      </c>
      <c r="AE394" t="s">
        <v>37</v>
      </c>
      <c r="AF394" t="s">
        <v>97</v>
      </c>
      <c r="AG394">
        <v>93.6</v>
      </c>
      <c r="AH394">
        <v>26.623999999999999</v>
      </c>
      <c r="AI394" t="str">
        <f>VLOOKUP(ROUNDDOWN(Table1[[#This Row],[MIN]], -3), example_sol_calc!$A$2:$B$5, 2)</f>
        <v>High Mins</v>
      </c>
      <c r="AJ394">
        <f>ROUNDDOWN(Table1[[#This Row],[MIN]], -3)</f>
        <v>2000</v>
      </c>
    </row>
    <row r="395" spans="1:36" x14ac:dyDescent="0.2">
      <c r="A395" t="s">
        <v>598</v>
      </c>
      <c r="B395">
        <v>20</v>
      </c>
      <c r="C395">
        <v>105</v>
      </c>
      <c r="D395">
        <v>37</v>
      </c>
      <c r="E395">
        <v>15</v>
      </c>
      <c r="F395">
        <v>39</v>
      </c>
      <c r="G395">
        <v>38.5</v>
      </c>
      <c r="H395">
        <v>3</v>
      </c>
      <c r="I395">
        <v>19</v>
      </c>
      <c r="J395">
        <v>15.8</v>
      </c>
      <c r="K395">
        <v>4</v>
      </c>
      <c r="L395">
        <v>4</v>
      </c>
      <c r="M395">
        <v>100</v>
      </c>
      <c r="N395">
        <v>5</v>
      </c>
      <c r="O395">
        <v>12</v>
      </c>
      <c r="P395">
        <v>17</v>
      </c>
      <c r="Q395">
        <v>10</v>
      </c>
      <c r="R395">
        <v>1</v>
      </c>
      <c r="S395">
        <v>0</v>
      </c>
      <c r="T395">
        <v>2</v>
      </c>
      <c r="U395">
        <v>12</v>
      </c>
      <c r="V395">
        <v>39</v>
      </c>
      <c r="W395">
        <v>5</v>
      </c>
      <c r="X395">
        <v>0.5</v>
      </c>
      <c r="AI395" t="str">
        <f>VLOOKUP(ROUNDDOWN(Table1[[#This Row],[MIN]], -3), example_sol_calc!$A$2:$B$5, 2)</f>
        <v>Low Mins</v>
      </c>
      <c r="AJ395">
        <f>ROUNDDOWN(Table1[[#This Row],[MIN]], -3)</f>
        <v>0</v>
      </c>
    </row>
    <row r="396" spans="1:36" x14ac:dyDescent="0.2">
      <c r="A396" t="s">
        <v>599</v>
      </c>
      <c r="B396">
        <v>74</v>
      </c>
      <c r="C396">
        <v>1244</v>
      </c>
      <c r="D396">
        <v>432</v>
      </c>
      <c r="E396">
        <v>144</v>
      </c>
      <c r="F396">
        <v>324</v>
      </c>
      <c r="G396">
        <v>44.4</v>
      </c>
      <c r="H396">
        <v>66</v>
      </c>
      <c r="I396">
        <v>155</v>
      </c>
      <c r="J396">
        <v>42.6</v>
      </c>
      <c r="K396">
        <v>78</v>
      </c>
      <c r="L396">
        <v>114</v>
      </c>
      <c r="M396">
        <v>68.400000000000006</v>
      </c>
      <c r="N396">
        <v>25</v>
      </c>
      <c r="O396">
        <v>158</v>
      </c>
      <c r="P396">
        <v>183</v>
      </c>
      <c r="Q396">
        <v>61</v>
      </c>
      <c r="R396">
        <v>32</v>
      </c>
      <c r="S396">
        <v>11</v>
      </c>
      <c r="T396">
        <v>52</v>
      </c>
      <c r="U396">
        <v>115</v>
      </c>
      <c r="V396">
        <v>451</v>
      </c>
      <c r="W396">
        <v>1.17</v>
      </c>
      <c r="X396">
        <v>0.62</v>
      </c>
      <c r="Y396">
        <v>35</v>
      </c>
      <c r="Z396" t="s">
        <v>35</v>
      </c>
      <c r="AA396" s="1">
        <v>29393</v>
      </c>
      <c r="AB396" t="s">
        <v>43</v>
      </c>
      <c r="AC396">
        <v>13</v>
      </c>
      <c r="AD396">
        <v>197.5</v>
      </c>
      <c r="AE396" t="s">
        <v>75</v>
      </c>
      <c r="AF396" t="s">
        <v>76</v>
      </c>
      <c r="AG396">
        <v>104.85</v>
      </c>
      <c r="AH396">
        <v>26.880307640000002</v>
      </c>
      <c r="AI396" t="str">
        <f>VLOOKUP(ROUNDDOWN(Table1[[#This Row],[MIN]], -3), example_sol_calc!$A$2:$B$5, 2)</f>
        <v>Mod Mins</v>
      </c>
      <c r="AJ396">
        <f>ROUNDDOWN(Table1[[#This Row],[MIN]], -3)</f>
        <v>1000</v>
      </c>
    </row>
    <row r="397" spans="1:36" x14ac:dyDescent="0.2">
      <c r="A397" t="s">
        <v>600</v>
      </c>
      <c r="B397">
        <v>17</v>
      </c>
      <c r="C397">
        <v>244</v>
      </c>
      <c r="D397">
        <v>90</v>
      </c>
      <c r="E397">
        <v>32</v>
      </c>
      <c r="F397">
        <v>96</v>
      </c>
      <c r="G397">
        <v>33.299999999999997</v>
      </c>
      <c r="H397">
        <v>10</v>
      </c>
      <c r="I397">
        <v>27</v>
      </c>
      <c r="J397">
        <v>37</v>
      </c>
      <c r="K397">
        <v>16</v>
      </c>
      <c r="L397">
        <v>22</v>
      </c>
      <c r="M397">
        <v>72.7</v>
      </c>
      <c r="N397">
        <v>16</v>
      </c>
      <c r="O397">
        <v>20</v>
      </c>
      <c r="P397">
        <v>36</v>
      </c>
      <c r="Q397">
        <v>19</v>
      </c>
      <c r="R397">
        <v>6</v>
      </c>
      <c r="S397">
        <v>1</v>
      </c>
      <c r="T397">
        <v>26</v>
      </c>
      <c r="U397">
        <v>21</v>
      </c>
      <c r="V397">
        <v>56</v>
      </c>
      <c r="W397">
        <v>0.73</v>
      </c>
      <c r="X397">
        <v>0.23</v>
      </c>
      <c r="AI397" t="str">
        <f>VLOOKUP(ROUNDDOWN(Table1[[#This Row],[MIN]], -3), example_sol_calc!$A$2:$B$5, 2)</f>
        <v>Low Mins</v>
      </c>
      <c r="AJ397">
        <f>ROUNDDOWN(Table1[[#This Row],[MIN]], -3)</f>
        <v>0</v>
      </c>
    </row>
    <row r="398" spans="1:36" x14ac:dyDescent="0.2">
      <c r="A398" t="s">
        <v>601</v>
      </c>
      <c r="B398">
        <v>22</v>
      </c>
      <c r="C398">
        <v>692</v>
      </c>
      <c r="D398">
        <v>226</v>
      </c>
      <c r="E398">
        <v>78</v>
      </c>
      <c r="F398">
        <v>219</v>
      </c>
      <c r="G398">
        <v>35.6</v>
      </c>
      <c r="H398">
        <v>13</v>
      </c>
      <c r="I398">
        <v>51</v>
      </c>
      <c r="J398">
        <v>25.5</v>
      </c>
      <c r="K398">
        <v>57</v>
      </c>
      <c r="L398">
        <v>71</v>
      </c>
      <c r="M398">
        <v>80.3</v>
      </c>
      <c r="N398">
        <v>19</v>
      </c>
      <c r="O398">
        <v>106</v>
      </c>
      <c r="P398">
        <v>125</v>
      </c>
      <c r="Q398">
        <v>193</v>
      </c>
      <c r="R398">
        <v>38</v>
      </c>
      <c r="S398">
        <v>1</v>
      </c>
      <c r="T398">
        <v>64</v>
      </c>
      <c r="U398">
        <v>59</v>
      </c>
      <c r="V398">
        <v>364</v>
      </c>
      <c r="W398">
        <v>3.02</v>
      </c>
      <c r="X398">
        <v>0.59</v>
      </c>
      <c r="Y398">
        <v>23</v>
      </c>
      <c r="Z398" t="s">
        <v>35</v>
      </c>
      <c r="AA398" s="1">
        <v>33857</v>
      </c>
      <c r="AC398">
        <v>1</v>
      </c>
      <c r="AD398">
        <v>197.5</v>
      </c>
      <c r="AE398" t="s">
        <v>56</v>
      </c>
      <c r="AF398" t="s">
        <v>69</v>
      </c>
      <c r="AG398">
        <v>87.75</v>
      </c>
      <c r="AH398">
        <v>22.496394810000002</v>
      </c>
      <c r="AI398" t="str">
        <f>VLOOKUP(ROUNDDOWN(Table1[[#This Row],[MIN]], -3), example_sol_calc!$A$2:$B$5, 2)</f>
        <v>Low Mins</v>
      </c>
      <c r="AJ398">
        <f>ROUNDDOWN(Table1[[#This Row],[MIN]], -3)</f>
        <v>0</v>
      </c>
    </row>
    <row r="399" spans="1:36" x14ac:dyDescent="0.2">
      <c r="A399" t="s">
        <v>602</v>
      </c>
      <c r="B399">
        <v>45</v>
      </c>
      <c r="C399">
        <v>742</v>
      </c>
      <c r="D399">
        <v>198</v>
      </c>
      <c r="E399">
        <v>79</v>
      </c>
      <c r="F399">
        <v>172</v>
      </c>
      <c r="G399">
        <v>45.9</v>
      </c>
      <c r="H399">
        <v>16</v>
      </c>
      <c r="I399">
        <v>51</v>
      </c>
      <c r="J399">
        <v>31.4</v>
      </c>
      <c r="K399">
        <v>24</v>
      </c>
      <c r="L399">
        <v>29</v>
      </c>
      <c r="M399">
        <v>82.8</v>
      </c>
      <c r="N399">
        <v>31</v>
      </c>
      <c r="O399">
        <v>103</v>
      </c>
      <c r="P399">
        <v>134</v>
      </c>
      <c r="Q399">
        <v>27</v>
      </c>
      <c r="R399">
        <v>16</v>
      </c>
      <c r="S399">
        <v>9</v>
      </c>
      <c r="T399">
        <v>18</v>
      </c>
      <c r="U399">
        <v>86</v>
      </c>
      <c r="V399">
        <v>268</v>
      </c>
      <c r="W399">
        <v>1.5</v>
      </c>
      <c r="X399">
        <v>0.89</v>
      </c>
      <c r="Y399">
        <v>26</v>
      </c>
      <c r="Z399" t="s">
        <v>35</v>
      </c>
      <c r="AA399" s="1">
        <v>32575</v>
      </c>
      <c r="AB399" t="s">
        <v>170</v>
      </c>
      <c r="AC399">
        <v>1</v>
      </c>
      <c r="AD399">
        <v>200</v>
      </c>
      <c r="AE399" t="s">
        <v>75</v>
      </c>
      <c r="AF399" t="s">
        <v>2</v>
      </c>
      <c r="AG399">
        <v>96.75</v>
      </c>
      <c r="AH399">
        <v>24.1875</v>
      </c>
      <c r="AI399" t="str">
        <f>VLOOKUP(ROUNDDOWN(Table1[[#This Row],[MIN]], -3), example_sol_calc!$A$2:$B$5, 2)</f>
        <v>Low Mins</v>
      </c>
      <c r="AJ399">
        <f>ROUNDDOWN(Table1[[#This Row],[MIN]], -3)</f>
        <v>0</v>
      </c>
    </row>
    <row r="400" spans="1:36" x14ac:dyDescent="0.2">
      <c r="A400" t="s">
        <v>603</v>
      </c>
      <c r="B400">
        <v>70</v>
      </c>
      <c r="C400">
        <v>1956</v>
      </c>
      <c r="D400">
        <v>943</v>
      </c>
      <c r="E400">
        <v>299</v>
      </c>
      <c r="F400">
        <v>756</v>
      </c>
      <c r="G400">
        <v>39.6</v>
      </c>
      <c r="H400">
        <v>167</v>
      </c>
      <c r="I400">
        <v>446</v>
      </c>
      <c r="J400">
        <v>37.4</v>
      </c>
      <c r="K400">
        <v>178</v>
      </c>
      <c r="L400">
        <v>217</v>
      </c>
      <c r="M400">
        <v>82</v>
      </c>
      <c r="N400">
        <v>65</v>
      </c>
      <c r="O400">
        <v>251</v>
      </c>
      <c r="P400">
        <v>316</v>
      </c>
      <c r="Q400">
        <v>105</v>
      </c>
      <c r="R400">
        <v>97</v>
      </c>
      <c r="S400">
        <v>31</v>
      </c>
      <c r="T400">
        <v>128</v>
      </c>
      <c r="U400">
        <v>189</v>
      </c>
      <c r="V400">
        <v>868</v>
      </c>
      <c r="W400">
        <v>0.82</v>
      </c>
      <c r="X400">
        <v>0.76</v>
      </c>
      <c r="Y400">
        <v>25</v>
      </c>
      <c r="Z400" t="s">
        <v>35</v>
      </c>
      <c r="AA400" s="1">
        <v>33221</v>
      </c>
      <c r="AB400" t="s">
        <v>604</v>
      </c>
      <c r="AC400">
        <v>1</v>
      </c>
      <c r="AD400">
        <v>202.5</v>
      </c>
      <c r="AE400" t="s">
        <v>75</v>
      </c>
      <c r="AF400" t="s">
        <v>151</v>
      </c>
      <c r="AG400">
        <v>96.75</v>
      </c>
      <c r="AH400">
        <v>23.593964329999999</v>
      </c>
      <c r="AI400" t="str">
        <f>VLOOKUP(ROUNDDOWN(Table1[[#This Row],[MIN]], -3), example_sol_calc!$A$2:$B$5, 2)</f>
        <v>Mod Mins</v>
      </c>
      <c r="AJ400">
        <f>ROUNDDOWN(Table1[[#This Row],[MIN]], -3)</f>
        <v>1000</v>
      </c>
    </row>
    <row r="401" spans="1:36" x14ac:dyDescent="0.2">
      <c r="A401" t="s">
        <v>605</v>
      </c>
      <c r="B401">
        <v>67</v>
      </c>
      <c r="C401">
        <v>1133</v>
      </c>
      <c r="D401">
        <v>307</v>
      </c>
      <c r="E401">
        <v>126</v>
      </c>
      <c r="F401">
        <v>306</v>
      </c>
      <c r="G401">
        <v>41.2</v>
      </c>
      <c r="H401">
        <v>0</v>
      </c>
      <c r="I401">
        <v>1</v>
      </c>
      <c r="J401">
        <v>0</v>
      </c>
      <c r="K401">
        <v>55</v>
      </c>
      <c r="L401">
        <v>82</v>
      </c>
      <c r="M401">
        <v>67.099999999999994</v>
      </c>
      <c r="N401">
        <v>89</v>
      </c>
      <c r="O401">
        <v>144</v>
      </c>
      <c r="P401">
        <v>233</v>
      </c>
      <c r="Q401">
        <v>55</v>
      </c>
      <c r="R401">
        <v>28</v>
      </c>
      <c r="S401">
        <v>43</v>
      </c>
      <c r="T401">
        <v>36</v>
      </c>
      <c r="U401">
        <v>121</v>
      </c>
      <c r="V401">
        <v>423</v>
      </c>
      <c r="W401">
        <v>1.53</v>
      </c>
      <c r="X401">
        <v>0.78</v>
      </c>
      <c r="AI401" t="str">
        <f>VLOOKUP(ROUNDDOWN(Table1[[#This Row],[MIN]], -3), example_sol_calc!$A$2:$B$5, 2)</f>
        <v>Mod Mins</v>
      </c>
      <c r="AJ401">
        <f>ROUNDDOWN(Table1[[#This Row],[MIN]], -3)</f>
        <v>1000</v>
      </c>
    </row>
    <row r="402" spans="1:36" x14ac:dyDescent="0.2">
      <c r="A402" t="s">
        <v>606</v>
      </c>
      <c r="B402">
        <v>59</v>
      </c>
      <c r="C402">
        <v>1638</v>
      </c>
      <c r="D402">
        <v>566</v>
      </c>
      <c r="E402">
        <v>234</v>
      </c>
      <c r="F402">
        <v>437</v>
      </c>
      <c r="G402">
        <v>53.5</v>
      </c>
      <c r="H402">
        <v>0</v>
      </c>
      <c r="I402">
        <v>1</v>
      </c>
      <c r="J402">
        <v>0</v>
      </c>
      <c r="K402">
        <v>98</v>
      </c>
      <c r="L402">
        <v>127</v>
      </c>
      <c r="M402">
        <v>77.2</v>
      </c>
      <c r="N402">
        <v>190</v>
      </c>
      <c r="O402">
        <v>204</v>
      </c>
      <c r="P402">
        <v>394</v>
      </c>
      <c r="Q402">
        <v>55</v>
      </c>
      <c r="R402">
        <v>16</v>
      </c>
      <c r="S402">
        <v>84</v>
      </c>
      <c r="T402">
        <v>73</v>
      </c>
      <c r="U402">
        <v>122</v>
      </c>
      <c r="V402">
        <v>810</v>
      </c>
      <c r="W402">
        <v>0.75</v>
      </c>
      <c r="X402">
        <v>0.22</v>
      </c>
      <c r="Y402">
        <v>27</v>
      </c>
      <c r="Z402" t="s">
        <v>35</v>
      </c>
      <c r="AA402" s="1">
        <v>32234</v>
      </c>
      <c r="AB402" t="s">
        <v>160</v>
      </c>
      <c r="AC402">
        <v>6</v>
      </c>
      <c r="AD402">
        <v>210</v>
      </c>
      <c r="AE402" t="s">
        <v>52</v>
      </c>
      <c r="AF402" t="s">
        <v>79</v>
      </c>
      <c r="AG402">
        <v>114.75</v>
      </c>
      <c r="AH402">
        <v>26.020408159999999</v>
      </c>
      <c r="AI402" t="str">
        <f>VLOOKUP(ROUNDDOWN(Table1[[#This Row],[MIN]], -3), example_sol_calc!$A$2:$B$5, 2)</f>
        <v>Mod Mins</v>
      </c>
      <c r="AJ402">
        <f>ROUNDDOWN(Table1[[#This Row],[MIN]], -3)</f>
        <v>1000</v>
      </c>
    </row>
    <row r="403" spans="1:36" x14ac:dyDescent="0.2">
      <c r="A403" t="s">
        <v>607</v>
      </c>
      <c r="B403">
        <v>50</v>
      </c>
      <c r="C403">
        <v>1064</v>
      </c>
      <c r="D403">
        <v>433</v>
      </c>
      <c r="E403">
        <v>155</v>
      </c>
      <c r="F403">
        <v>374</v>
      </c>
      <c r="G403">
        <v>41.4</v>
      </c>
      <c r="H403">
        <v>62</v>
      </c>
      <c r="I403">
        <v>170</v>
      </c>
      <c r="J403">
        <v>36.5</v>
      </c>
      <c r="K403">
        <v>61</v>
      </c>
      <c r="L403">
        <v>80</v>
      </c>
      <c r="M403">
        <v>76.3</v>
      </c>
      <c r="N403">
        <v>9</v>
      </c>
      <c r="O403">
        <v>108</v>
      </c>
      <c r="P403">
        <v>117</v>
      </c>
      <c r="Q403">
        <v>83</v>
      </c>
      <c r="R403">
        <v>30</v>
      </c>
      <c r="S403">
        <v>12</v>
      </c>
      <c r="T403">
        <v>45</v>
      </c>
      <c r="U403">
        <v>119</v>
      </c>
      <c r="V403">
        <v>392</v>
      </c>
      <c r="W403">
        <v>1.84</v>
      </c>
      <c r="X403">
        <v>0.67</v>
      </c>
      <c r="Y403">
        <v>23</v>
      </c>
      <c r="Z403" t="s">
        <v>35</v>
      </c>
      <c r="AA403" s="1">
        <v>33897</v>
      </c>
      <c r="AB403" t="s">
        <v>87</v>
      </c>
      <c r="AC403" t="s">
        <v>44</v>
      </c>
      <c r="AD403">
        <v>200</v>
      </c>
      <c r="AE403" t="s">
        <v>56</v>
      </c>
      <c r="AF403" t="s">
        <v>60</v>
      </c>
      <c r="AG403">
        <v>92.7</v>
      </c>
      <c r="AH403">
        <v>23.175000000000001</v>
      </c>
      <c r="AI403" t="str">
        <f>VLOOKUP(ROUNDDOWN(Table1[[#This Row],[MIN]], -3), example_sol_calc!$A$2:$B$5, 2)</f>
        <v>Mod Mins</v>
      </c>
      <c r="AJ403">
        <f>ROUNDDOWN(Table1[[#This Row],[MIN]], -3)</f>
        <v>1000</v>
      </c>
    </row>
    <row r="404" spans="1:36" x14ac:dyDescent="0.2">
      <c r="A404" t="s">
        <v>608</v>
      </c>
      <c r="B404">
        <v>71</v>
      </c>
      <c r="C404">
        <v>1874</v>
      </c>
      <c r="D404">
        <v>896</v>
      </c>
      <c r="E404">
        <v>332</v>
      </c>
      <c r="F404">
        <v>754</v>
      </c>
      <c r="G404">
        <v>44</v>
      </c>
      <c r="H404">
        <v>55</v>
      </c>
      <c r="I404">
        <v>141</v>
      </c>
      <c r="J404">
        <v>39</v>
      </c>
      <c r="K404">
        <v>177</v>
      </c>
      <c r="L404">
        <v>216</v>
      </c>
      <c r="M404">
        <v>81.900000000000006</v>
      </c>
      <c r="N404">
        <v>36</v>
      </c>
      <c r="O404">
        <v>212</v>
      </c>
      <c r="P404">
        <v>248</v>
      </c>
      <c r="Q404">
        <v>219</v>
      </c>
      <c r="R404">
        <v>56</v>
      </c>
      <c r="S404">
        <v>10</v>
      </c>
      <c r="T404">
        <v>118</v>
      </c>
      <c r="U404">
        <v>131</v>
      </c>
      <c r="V404">
        <v>850</v>
      </c>
      <c r="W404">
        <v>1.86</v>
      </c>
      <c r="X404">
        <v>0.48</v>
      </c>
      <c r="Y404">
        <v>29</v>
      </c>
      <c r="Z404" t="s">
        <v>35</v>
      </c>
      <c r="AA404" s="1">
        <v>31523</v>
      </c>
      <c r="AB404" t="s">
        <v>609</v>
      </c>
      <c r="AC404">
        <v>7</v>
      </c>
      <c r="AD404">
        <v>192.5</v>
      </c>
      <c r="AE404" t="s">
        <v>37</v>
      </c>
      <c r="AF404" t="s">
        <v>167</v>
      </c>
      <c r="AG404">
        <v>94.5</v>
      </c>
      <c r="AH404">
        <v>25.501770960000002</v>
      </c>
      <c r="AI404" t="str">
        <f>VLOOKUP(ROUNDDOWN(Table1[[#This Row],[MIN]], -3), example_sol_calc!$A$2:$B$5, 2)</f>
        <v>Mod Mins</v>
      </c>
      <c r="AJ404">
        <f>ROUNDDOWN(Table1[[#This Row],[MIN]], -3)</f>
        <v>1000</v>
      </c>
    </row>
    <row r="405" spans="1:36" x14ac:dyDescent="0.2">
      <c r="A405" t="s">
        <v>610</v>
      </c>
      <c r="B405">
        <v>43</v>
      </c>
      <c r="C405">
        <v>982</v>
      </c>
      <c r="D405">
        <v>221</v>
      </c>
      <c r="E405">
        <v>77</v>
      </c>
      <c r="F405">
        <v>223</v>
      </c>
      <c r="G405">
        <v>34.5</v>
      </c>
      <c r="H405">
        <v>31</v>
      </c>
      <c r="I405">
        <v>109</v>
      </c>
      <c r="J405">
        <v>28.4</v>
      </c>
      <c r="K405">
        <v>36</v>
      </c>
      <c r="L405">
        <v>45</v>
      </c>
      <c r="M405">
        <v>80</v>
      </c>
      <c r="N405">
        <v>19</v>
      </c>
      <c r="O405">
        <v>50</v>
      </c>
      <c r="P405">
        <v>69</v>
      </c>
      <c r="Q405">
        <v>165</v>
      </c>
      <c r="R405">
        <v>67</v>
      </c>
      <c r="S405">
        <v>4</v>
      </c>
      <c r="T405">
        <v>52</v>
      </c>
      <c r="U405">
        <v>118</v>
      </c>
      <c r="V405">
        <v>319</v>
      </c>
      <c r="W405">
        <v>3.17</v>
      </c>
      <c r="X405">
        <v>1.29</v>
      </c>
      <c r="Y405">
        <v>32</v>
      </c>
      <c r="Z405" t="s">
        <v>35</v>
      </c>
      <c r="AA405" s="1">
        <v>30488</v>
      </c>
      <c r="AB405" t="s">
        <v>611</v>
      </c>
      <c r="AC405">
        <v>9</v>
      </c>
      <c r="AD405">
        <v>185</v>
      </c>
      <c r="AE405" t="s">
        <v>37</v>
      </c>
      <c r="AF405" t="s">
        <v>173</v>
      </c>
      <c r="AG405">
        <v>85.5</v>
      </c>
      <c r="AH405">
        <v>24.981738499999999</v>
      </c>
      <c r="AI405" t="str">
        <f>VLOOKUP(ROUNDDOWN(Table1[[#This Row],[MIN]], -3), example_sol_calc!$A$2:$B$5, 2)</f>
        <v>Low Mins</v>
      </c>
      <c r="AJ405">
        <f>ROUNDDOWN(Table1[[#This Row],[MIN]], -3)</f>
        <v>0</v>
      </c>
    </row>
    <row r="406" spans="1:36" x14ac:dyDescent="0.2">
      <c r="A406" t="s">
        <v>612</v>
      </c>
      <c r="B406">
        <v>2</v>
      </c>
      <c r="C406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0</v>
      </c>
      <c r="X406">
        <v>0</v>
      </c>
      <c r="AI406" t="str">
        <f>VLOOKUP(ROUNDDOWN(Table1[[#This Row],[MIN]], -3), example_sol_calc!$A$2:$B$5, 2)</f>
        <v>Low Mins</v>
      </c>
      <c r="AJ406">
        <f>ROUNDDOWN(Table1[[#This Row],[MIN]], -3)</f>
        <v>0</v>
      </c>
    </row>
    <row r="407" spans="1:36" x14ac:dyDescent="0.2">
      <c r="A407" t="s">
        <v>613</v>
      </c>
      <c r="B407">
        <v>76</v>
      </c>
      <c r="C407">
        <v>1926</v>
      </c>
      <c r="D407">
        <v>802</v>
      </c>
      <c r="E407">
        <v>317</v>
      </c>
      <c r="F407">
        <v>710</v>
      </c>
      <c r="G407">
        <v>44.6</v>
      </c>
      <c r="H407">
        <v>0</v>
      </c>
      <c r="I407">
        <v>2</v>
      </c>
      <c r="J407">
        <v>0</v>
      </c>
      <c r="K407">
        <v>168</v>
      </c>
      <c r="L407">
        <v>204</v>
      </c>
      <c r="M407">
        <v>82.4</v>
      </c>
      <c r="N407">
        <v>156</v>
      </c>
      <c r="O407">
        <v>384</v>
      </c>
      <c r="P407">
        <v>540</v>
      </c>
      <c r="Q407">
        <v>84</v>
      </c>
      <c r="R407">
        <v>18</v>
      </c>
      <c r="S407">
        <v>125</v>
      </c>
      <c r="T407">
        <v>107</v>
      </c>
      <c r="U407">
        <v>216</v>
      </c>
      <c r="V407">
        <v>1033</v>
      </c>
      <c r="W407">
        <v>0.79</v>
      </c>
      <c r="X407">
        <v>0.17</v>
      </c>
      <c r="Y407">
        <v>29</v>
      </c>
      <c r="Z407" t="s">
        <v>35</v>
      </c>
      <c r="AA407" s="1">
        <v>31757</v>
      </c>
      <c r="AB407" t="s">
        <v>321</v>
      </c>
      <c r="AC407">
        <v>6</v>
      </c>
      <c r="AD407">
        <v>215</v>
      </c>
      <c r="AE407" t="s">
        <v>52</v>
      </c>
      <c r="AF407" t="s">
        <v>167</v>
      </c>
      <c r="AG407">
        <v>121.5</v>
      </c>
      <c r="AH407">
        <v>26.284478100000001</v>
      </c>
      <c r="AI407" t="str">
        <f>VLOOKUP(ROUNDDOWN(Table1[[#This Row],[MIN]], -3), example_sol_calc!$A$2:$B$5, 2)</f>
        <v>Mod Mins</v>
      </c>
      <c r="AJ407">
        <f>ROUNDDOWN(Table1[[#This Row],[MIN]], -3)</f>
        <v>1000</v>
      </c>
    </row>
    <row r="408" spans="1:36" x14ac:dyDescent="0.2">
      <c r="A408" t="s">
        <v>614</v>
      </c>
      <c r="B408">
        <v>68</v>
      </c>
      <c r="C408">
        <v>2408</v>
      </c>
      <c r="D408">
        <v>1432</v>
      </c>
      <c r="E408">
        <v>508</v>
      </c>
      <c r="F408">
        <v>1116</v>
      </c>
      <c r="G408">
        <v>45.5</v>
      </c>
      <c r="H408">
        <v>79</v>
      </c>
      <c r="I408">
        <v>220</v>
      </c>
      <c r="J408">
        <v>35.9</v>
      </c>
      <c r="K408">
        <v>337</v>
      </c>
      <c r="L408">
        <v>393</v>
      </c>
      <c r="M408">
        <v>85.8</v>
      </c>
      <c r="N408">
        <v>98</v>
      </c>
      <c r="O408">
        <v>301</v>
      </c>
      <c r="P408">
        <v>399</v>
      </c>
      <c r="Q408">
        <v>250</v>
      </c>
      <c r="R408">
        <v>71</v>
      </c>
      <c r="S408">
        <v>41</v>
      </c>
      <c r="T408">
        <v>183</v>
      </c>
      <c r="U408">
        <v>157</v>
      </c>
      <c r="V408">
        <v>1346</v>
      </c>
      <c r="W408">
        <v>1.37</v>
      </c>
      <c r="X408">
        <v>0.39</v>
      </c>
      <c r="Y408">
        <v>29</v>
      </c>
      <c r="Z408" t="s">
        <v>35</v>
      </c>
      <c r="AA408" s="1">
        <v>31641</v>
      </c>
      <c r="AB408" t="s">
        <v>36</v>
      </c>
      <c r="AC408">
        <v>8</v>
      </c>
      <c r="AD408">
        <v>200</v>
      </c>
      <c r="AE408" t="s">
        <v>75</v>
      </c>
      <c r="AF408" t="s">
        <v>133</v>
      </c>
      <c r="AG408">
        <v>103.5</v>
      </c>
      <c r="AH408">
        <v>25.875</v>
      </c>
      <c r="AI408" t="str">
        <f>VLOOKUP(ROUNDDOWN(Table1[[#This Row],[MIN]], -3), example_sol_calc!$A$2:$B$5, 2)</f>
        <v>High Mins</v>
      </c>
      <c r="AJ408">
        <f>ROUNDDOWN(Table1[[#This Row],[MIN]], -3)</f>
        <v>2000</v>
      </c>
    </row>
    <row r="409" spans="1:36" x14ac:dyDescent="0.2">
      <c r="A409" t="s">
        <v>615</v>
      </c>
      <c r="B409">
        <v>82</v>
      </c>
      <c r="C409">
        <v>2158</v>
      </c>
      <c r="D409">
        <v>686</v>
      </c>
      <c r="E409">
        <v>258</v>
      </c>
      <c r="F409">
        <v>427</v>
      </c>
      <c r="G409">
        <v>60.4</v>
      </c>
      <c r="H409">
        <v>0</v>
      </c>
      <c r="I409">
        <v>2</v>
      </c>
      <c r="J409">
        <v>0</v>
      </c>
      <c r="K409">
        <v>170</v>
      </c>
      <c r="L409">
        <v>273</v>
      </c>
      <c r="M409">
        <v>62.3</v>
      </c>
      <c r="N409">
        <v>265</v>
      </c>
      <c r="O409">
        <v>510</v>
      </c>
      <c r="P409">
        <v>775</v>
      </c>
      <c r="Q409">
        <v>109</v>
      </c>
      <c r="R409">
        <v>64</v>
      </c>
      <c r="S409">
        <v>189</v>
      </c>
      <c r="T409">
        <v>111</v>
      </c>
      <c r="U409">
        <v>175</v>
      </c>
      <c r="V409">
        <v>1440</v>
      </c>
      <c r="W409">
        <v>0.98</v>
      </c>
      <c r="X409">
        <v>0.57999999999999996</v>
      </c>
      <c r="Y409">
        <v>23</v>
      </c>
      <c r="Z409" t="s">
        <v>71</v>
      </c>
      <c r="AA409" s="1">
        <v>33781</v>
      </c>
      <c r="AC409">
        <v>1</v>
      </c>
      <c r="AD409">
        <v>212.5</v>
      </c>
      <c r="AE409" t="s">
        <v>52</v>
      </c>
      <c r="AF409" t="s">
        <v>60</v>
      </c>
      <c r="AG409">
        <v>110.25</v>
      </c>
      <c r="AH409">
        <v>24.415224909999999</v>
      </c>
      <c r="AI409" t="str">
        <f>VLOOKUP(ROUNDDOWN(Table1[[#This Row],[MIN]], -3), example_sol_calc!$A$2:$B$5, 2)</f>
        <v>High Mins</v>
      </c>
      <c r="AJ409">
        <f>ROUNDDOWN(Table1[[#This Row],[MIN]], -3)</f>
        <v>2000</v>
      </c>
    </row>
    <row r="410" spans="1:36" x14ac:dyDescent="0.2">
      <c r="A410" t="s">
        <v>616</v>
      </c>
      <c r="B410">
        <v>12</v>
      </c>
      <c r="C410">
        <v>65</v>
      </c>
      <c r="D410">
        <v>30</v>
      </c>
      <c r="E410">
        <v>8</v>
      </c>
      <c r="F410">
        <v>25</v>
      </c>
      <c r="G410">
        <v>32</v>
      </c>
      <c r="H410">
        <v>2</v>
      </c>
      <c r="I410">
        <v>11</v>
      </c>
      <c r="J410">
        <v>18.2</v>
      </c>
      <c r="K410">
        <v>12</v>
      </c>
      <c r="L410">
        <v>13</v>
      </c>
      <c r="M410">
        <v>92.3</v>
      </c>
      <c r="N410">
        <v>1</v>
      </c>
      <c r="O410">
        <v>5</v>
      </c>
      <c r="P410">
        <v>6</v>
      </c>
      <c r="Q410">
        <v>8</v>
      </c>
      <c r="R410">
        <v>3</v>
      </c>
      <c r="S410">
        <v>0</v>
      </c>
      <c r="T410">
        <v>12</v>
      </c>
      <c r="U410">
        <v>13</v>
      </c>
      <c r="V410">
        <v>17</v>
      </c>
      <c r="W410">
        <v>0.67</v>
      </c>
      <c r="X410">
        <v>0.25</v>
      </c>
      <c r="Y410">
        <v>24</v>
      </c>
      <c r="Z410" t="s">
        <v>35</v>
      </c>
      <c r="AA410" s="1">
        <v>33347</v>
      </c>
      <c r="AB410" t="s">
        <v>271</v>
      </c>
      <c r="AC410" t="s">
        <v>44</v>
      </c>
      <c r="AD410">
        <v>180</v>
      </c>
      <c r="AE410" t="s">
        <v>37</v>
      </c>
      <c r="AF410" t="s">
        <v>210</v>
      </c>
      <c r="AG410">
        <v>74.25</v>
      </c>
      <c r="AH410">
        <v>22.916666670000001</v>
      </c>
      <c r="AI410" t="str">
        <f>VLOOKUP(ROUNDDOWN(Table1[[#This Row],[MIN]], -3), example_sol_calc!$A$2:$B$5, 2)</f>
        <v>Low Mins</v>
      </c>
      <c r="AJ410">
        <f>ROUNDDOWN(Table1[[#This Row],[MIN]], -3)</f>
        <v>0</v>
      </c>
    </row>
    <row r="411" spans="1:36" x14ac:dyDescent="0.2">
      <c r="A411" t="s">
        <v>617</v>
      </c>
      <c r="B411">
        <v>67</v>
      </c>
      <c r="C411">
        <v>2302</v>
      </c>
      <c r="D411">
        <v>1886</v>
      </c>
      <c r="E411">
        <v>627</v>
      </c>
      <c r="F411">
        <v>1471</v>
      </c>
      <c r="G411">
        <v>42.6</v>
      </c>
      <c r="H411">
        <v>86</v>
      </c>
      <c r="I411">
        <v>288</v>
      </c>
      <c r="J411">
        <v>29.9</v>
      </c>
      <c r="K411">
        <v>546</v>
      </c>
      <c r="L411">
        <v>654</v>
      </c>
      <c r="M411">
        <v>83.5</v>
      </c>
      <c r="N411">
        <v>124</v>
      </c>
      <c r="O411">
        <v>364</v>
      </c>
      <c r="P411">
        <v>488</v>
      </c>
      <c r="Q411">
        <v>574</v>
      </c>
      <c r="R411">
        <v>140</v>
      </c>
      <c r="S411">
        <v>14</v>
      </c>
      <c r="T411">
        <v>293</v>
      </c>
      <c r="U411">
        <v>184</v>
      </c>
      <c r="V411">
        <v>1857</v>
      </c>
      <c r="W411">
        <v>1.96</v>
      </c>
      <c r="X411">
        <v>0.48</v>
      </c>
      <c r="AI411" t="str">
        <f>VLOOKUP(ROUNDDOWN(Table1[[#This Row],[MIN]], -3), example_sol_calc!$A$2:$B$5, 2)</f>
        <v>High Mins</v>
      </c>
      <c r="AJ411">
        <f>ROUNDDOWN(Table1[[#This Row],[MIN]], -3)</f>
        <v>2000</v>
      </c>
    </row>
    <row r="412" spans="1:36" x14ac:dyDescent="0.2">
      <c r="A412" t="s">
        <v>618</v>
      </c>
      <c r="B412">
        <v>61</v>
      </c>
      <c r="C412">
        <v>1675</v>
      </c>
      <c r="D412">
        <v>833</v>
      </c>
      <c r="E412">
        <v>291</v>
      </c>
      <c r="F412">
        <v>729</v>
      </c>
      <c r="G412">
        <v>39.9</v>
      </c>
      <c r="H412">
        <v>122</v>
      </c>
      <c r="I412">
        <v>359</v>
      </c>
      <c r="J412">
        <v>34</v>
      </c>
      <c r="K412">
        <v>129</v>
      </c>
      <c r="L412">
        <v>151</v>
      </c>
      <c r="M412">
        <v>85.4</v>
      </c>
      <c r="N412">
        <v>108</v>
      </c>
      <c r="O412">
        <v>187</v>
      </c>
      <c r="P412">
        <v>295</v>
      </c>
      <c r="Q412">
        <v>55</v>
      </c>
      <c r="R412">
        <v>33</v>
      </c>
      <c r="S412">
        <v>20</v>
      </c>
      <c r="T412">
        <v>62</v>
      </c>
      <c r="U412">
        <v>113</v>
      </c>
      <c r="V412">
        <v>714</v>
      </c>
      <c r="W412">
        <v>0.89</v>
      </c>
      <c r="X412">
        <v>0.53</v>
      </c>
      <c r="Y412">
        <v>27</v>
      </c>
      <c r="Z412" t="s">
        <v>35</v>
      </c>
      <c r="AA412" s="1">
        <v>32269</v>
      </c>
      <c r="AB412" t="s">
        <v>78</v>
      </c>
      <c r="AC412">
        <v>6</v>
      </c>
      <c r="AD412">
        <v>205</v>
      </c>
      <c r="AE412" t="s">
        <v>20</v>
      </c>
      <c r="AF412" t="s">
        <v>72</v>
      </c>
      <c r="AG412">
        <v>108</v>
      </c>
      <c r="AH412">
        <v>25.698988700000001</v>
      </c>
      <c r="AI412" t="str">
        <f>VLOOKUP(ROUNDDOWN(Table1[[#This Row],[MIN]], -3), example_sol_calc!$A$2:$B$5, 2)</f>
        <v>Mod Mins</v>
      </c>
      <c r="AJ412">
        <f>ROUNDDOWN(Table1[[#This Row],[MIN]], -3)</f>
        <v>1000</v>
      </c>
    </row>
    <row r="413" spans="1:36" x14ac:dyDescent="0.2">
      <c r="A413" t="s">
        <v>619</v>
      </c>
      <c r="B413">
        <v>46</v>
      </c>
      <c r="C413">
        <v>441</v>
      </c>
      <c r="D413">
        <v>137</v>
      </c>
      <c r="E413">
        <v>53</v>
      </c>
      <c r="F413">
        <v>82</v>
      </c>
      <c r="G413">
        <v>64.599999999999994</v>
      </c>
      <c r="H413">
        <v>0</v>
      </c>
      <c r="I413">
        <v>0</v>
      </c>
      <c r="J413">
        <v>0</v>
      </c>
      <c r="K413">
        <v>31</v>
      </c>
      <c r="L413">
        <v>54</v>
      </c>
      <c r="M413">
        <v>57.4</v>
      </c>
      <c r="N413">
        <v>36</v>
      </c>
      <c r="O413">
        <v>67</v>
      </c>
      <c r="P413">
        <v>103</v>
      </c>
      <c r="Q413">
        <v>14</v>
      </c>
      <c r="R413">
        <v>6</v>
      </c>
      <c r="S413">
        <v>19</v>
      </c>
      <c r="T413">
        <v>25</v>
      </c>
      <c r="U413">
        <v>65</v>
      </c>
      <c r="V413">
        <v>202</v>
      </c>
      <c r="W413">
        <v>0.56000000000000005</v>
      </c>
      <c r="X413">
        <v>0.24</v>
      </c>
      <c r="Y413">
        <v>31</v>
      </c>
      <c r="Z413" t="s">
        <v>35</v>
      </c>
      <c r="AA413" s="1">
        <v>30965</v>
      </c>
      <c r="AB413" t="s">
        <v>122</v>
      </c>
      <c r="AC413">
        <v>8</v>
      </c>
      <c r="AD413">
        <v>210</v>
      </c>
      <c r="AE413" t="s">
        <v>52</v>
      </c>
      <c r="AF413" t="s">
        <v>133</v>
      </c>
      <c r="AG413">
        <v>108</v>
      </c>
      <c r="AH413">
        <v>24.489795919999999</v>
      </c>
      <c r="AI413" t="str">
        <f>VLOOKUP(ROUNDDOWN(Table1[[#This Row],[MIN]], -3), example_sol_calc!$A$2:$B$5, 2)</f>
        <v>Low Mins</v>
      </c>
      <c r="AJ413">
        <f>ROUNDDOWN(Table1[[#This Row],[MIN]], -3)</f>
        <v>0</v>
      </c>
    </row>
    <row r="414" spans="1:36" x14ac:dyDescent="0.2">
      <c r="A414" t="s">
        <v>620</v>
      </c>
      <c r="B414">
        <v>52</v>
      </c>
      <c r="C414">
        <v>1233</v>
      </c>
      <c r="D414">
        <v>332</v>
      </c>
      <c r="E414">
        <v>104</v>
      </c>
      <c r="F414">
        <v>309</v>
      </c>
      <c r="G414">
        <v>33.700000000000003</v>
      </c>
      <c r="H414">
        <v>45</v>
      </c>
      <c r="I414">
        <v>134</v>
      </c>
      <c r="J414">
        <v>33.6</v>
      </c>
      <c r="K414">
        <v>79</v>
      </c>
      <c r="L414">
        <v>95</v>
      </c>
      <c r="M414">
        <v>83.2</v>
      </c>
      <c r="N414">
        <v>13</v>
      </c>
      <c r="O414">
        <v>133</v>
      </c>
      <c r="P414">
        <v>146</v>
      </c>
      <c r="Q414">
        <v>92</v>
      </c>
      <c r="R414">
        <v>30</v>
      </c>
      <c r="S414">
        <v>24</v>
      </c>
      <c r="T414">
        <v>37</v>
      </c>
      <c r="U414">
        <v>118</v>
      </c>
      <c r="V414">
        <v>366</v>
      </c>
      <c r="W414">
        <v>2.4900000000000002</v>
      </c>
      <c r="X414">
        <v>0.81</v>
      </c>
      <c r="Y414">
        <v>24</v>
      </c>
      <c r="Z414" t="s">
        <v>35</v>
      </c>
      <c r="AA414" s="1">
        <v>33337</v>
      </c>
      <c r="AB414" t="s">
        <v>87</v>
      </c>
      <c r="AC414">
        <v>1</v>
      </c>
      <c r="AD414">
        <v>207.5</v>
      </c>
      <c r="AE414" t="s">
        <v>20</v>
      </c>
      <c r="AF414" t="s">
        <v>173</v>
      </c>
      <c r="AG414">
        <v>103.5</v>
      </c>
      <c r="AH414">
        <v>24.038321960000001</v>
      </c>
      <c r="AI414" t="str">
        <f>VLOOKUP(ROUNDDOWN(Table1[[#This Row],[MIN]], -3), example_sol_calc!$A$2:$B$5, 2)</f>
        <v>Mod Mins</v>
      </c>
      <c r="AJ414">
        <f>ROUNDDOWN(Table1[[#This Row],[MIN]], -3)</f>
        <v>1000</v>
      </c>
    </row>
    <row r="415" spans="1:36" x14ac:dyDescent="0.2">
      <c r="A415" t="s">
        <v>621</v>
      </c>
      <c r="B415">
        <v>32</v>
      </c>
      <c r="C415">
        <v>544</v>
      </c>
      <c r="D415">
        <v>128</v>
      </c>
      <c r="E415">
        <v>57</v>
      </c>
      <c r="F415">
        <v>130</v>
      </c>
      <c r="G415">
        <v>43.8</v>
      </c>
      <c r="H415">
        <v>0</v>
      </c>
      <c r="I415">
        <v>0</v>
      </c>
      <c r="J415">
        <v>0</v>
      </c>
      <c r="K415">
        <v>14</v>
      </c>
      <c r="L415">
        <v>20</v>
      </c>
      <c r="M415">
        <v>70</v>
      </c>
      <c r="N415">
        <v>53</v>
      </c>
      <c r="O415">
        <v>115</v>
      </c>
      <c r="P415">
        <v>168</v>
      </c>
      <c r="Q415">
        <v>29</v>
      </c>
      <c r="R415">
        <v>14</v>
      </c>
      <c r="S415">
        <v>41</v>
      </c>
      <c r="T415">
        <v>39</v>
      </c>
      <c r="U415">
        <v>70</v>
      </c>
      <c r="V415">
        <v>262</v>
      </c>
      <c r="W415">
        <v>0.74</v>
      </c>
      <c r="X415">
        <v>0.36</v>
      </c>
      <c r="Y415">
        <v>34</v>
      </c>
      <c r="Z415" t="s">
        <v>622</v>
      </c>
      <c r="AA415" s="1">
        <v>29716</v>
      </c>
      <c r="AB415" t="s">
        <v>623</v>
      </c>
      <c r="AC415">
        <v>12</v>
      </c>
      <c r="AD415">
        <v>207.5</v>
      </c>
      <c r="AE415" t="s">
        <v>52</v>
      </c>
      <c r="AF415" t="s">
        <v>69</v>
      </c>
      <c r="AG415">
        <v>114.75</v>
      </c>
      <c r="AH415">
        <v>26.65118305</v>
      </c>
      <c r="AI415" t="str">
        <f>VLOOKUP(ROUNDDOWN(Table1[[#This Row],[MIN]], -3), example_sol_calc!$A$2:$B$5, 2)</f>
        <v>Low Mins</v>
      </c>
      <c r="AJ415">
        <f>ROUNDDOWN(Table1[[#This Row],[MIN]], -3)</f>
        <v>0</v>
      </c>
    </row>
    <row r="416" spans="1:36" x14ac:dyDescent="0.2">
      <c r="A416" t="s">
        <v>624</v>
      </c>
      <c r="B416">
        <v>4</v>
      </c>
      <c r="C416">
        <v>72</v>
      </c>
      <c r="D416">
        <v>22</v>
      </c>
      <c r="E416">
        <v>7</v>
      </c>
      <c r="F416">
        <v>20</v>
      </c>
      <c r="G416">
        <v>35</v>
      </c>
      <c r="H416">
        <v>4</v>
      </c>
      <c r="I416">
        <v>13</v>
      </c>
      <c r="J416">
        <v>30.8</v>
      </c>
      <c r="K416">
        <v>4</v>
      </c>
      <c r="L416">
        <v>4</v>
      </c>
      <c r="M416">
        <v>100</v>
      </c>
      <c r="N416">
        <v>1</v>
      </c>
      <c r="O416">
        <v>5</v>
      </c>
      <c r="P416">
        <v>6</v>
      </c>
      <c r="Q416">
        <v>4</v>
      </c>
      <c r="R416">
        <v>3</v>
      </c>
      <c r="S416">
        <v>0</v>
      </c>
      <c r="T416">
        <v>2</v>
      </c>
      <c r="U416">
        <v>3</v>
      </c>
      <c r="V416">
        <v>20</v>
      </c>
      <c r="W416">
        <v>2</v>
      </c>
      <c r="X416">
        <v>1.5</v>
      </c>
      <c r="Y416">
        <v>25</v>
      </c>
      <c r="Z416" t="s">
        <v>35</v>
      </c>
      <c r="AA416" s="1">
        <v>32879</v>
      </c>
      <c r="AB416" t="s">
        <v>377</v>
      </c>
      <c r="AC416" t="s">
        <v>44</v>
      </c>
      <c r="AD416">
        <v>190</v>
      </c>
      <c r="AE416" t="s">
        <v>56</v>
      </c>
      <c r="AF416" t="s">
        <v>2</v>
      </c>
      <c r="AG416">
        <v>94.5</v>
      </c>
      <c r="AH416">
        <v>26.177285319999999</v>
      </c>
      <c r="AI416" t="str">
        <f>VLOOKUP(ROUNDDOWN(Table1[[#This Row],[MIN]], -3), example_sol_calc!$A$2:$B$5, 2)</f>
        <v>Low Mins</v>
      </c>
      <c r="AJ416">
        <f>ROUNDDOWN(Table1[[#This Row],[MIN]], -3)</f>
        <v>0</v>
      </c>
    </row>
    <row r="417" spans="1:36" x14ac:dyDescent="0.2">
      <c r="A417" t="s">
        <v>625</v>
      </c>
      <c r="B417">
        <v>16</v>
      </c>
      <c r="C417">
        <v>327</v>
      </c>
      <c r="D417">
        <v>134</v>
      </c>
      <c r="E417">
        <v>46</v>
      </c>
      <c r="F417">
        <v>125</v>
      </c>
      <c r="G417">
        <v>36.799999999999997</v>
      </c>
      <c r="H417">
        <v>18</v>
      </c>
      <c r="I417">
        <v>60</v>
      </c>
      <c r="J417">
        <v>30</v>
      </c>
      <c r="K417">
        <v>24</v>
      </c>
      <c r="L417">
        <v>34</v>
      </c>
      <c r="M417">
        <v>70.599999999999994</v>
      </c>
      <c r="N417">
        <v>2</v>
      </c>
      <c r="O417">
        <v>28</v>
      </c>
      <c r="P417">
        <v>30</v>
      </c>
      <c r="Q417">
        <v>45</v>
      </c>
      <c r="R417">
        <v>10</v>
      </c>
      <c r="S417">
        <v>0</v>
      </c>
      <c r="T417">
        <v>18</v>
      </c>
      <c r="U417">
        <v>29</v>
      </c>
      <c r="V417">
        <v>112</v>
      </c>
      <c r="W417">
        <v>2.5</v>
      </c>
      <c r="X417">
        <v>0.56000000000000005</v>
      </c>
      <c r="AI417" t="str">
        <f>VLOOKUP(ROUNDDOWN(Table1[[#This Row],[MIN]], -3), example_sol_calc!$A$2:$B$5, 2)</f>
        <v>Low Mins</v>
      </c>
      <c r="AJ417">
        <f>ROUNDDOWN(Table1[[#This Row],[MIN]], -3)</f>
        <v>0</v>
      </c>
    </row>
    <row r="418" spans="1:36" x14ac:dyDescent="0.2">
      <c r="A418" t="s">
        <v>626</v>
      </c>
      <c r="B418">
        <v>64</v>
      </c>
      <c r="C418">
        <v>2116</v>
      </c>
      <c r="D418">
        <v>917</v>
      </c>
      <c r="E418">
        <v>374</v>
      </c>
      <c r="F418">
        <v>786</v>
      </c>
      <c r="G418">
        <v>47.6</v>
      </c>
      <c r="H418">
        <v>77</v>
      </c>
      <c r="I418">
        <v>205</v>
      </c>
      <c r="J418">
        <v>37.6</v>
      </c>
      <c r="K418">
        <v>92</v>
      </c>
      <c r="L418">
        <v>110</v>
      </c>
      <c r="M418">
        <v>83.6</v>
      </c>
      <c r="N418">
        <v>135</v>
      </c>
      <c r="O418">
        <v>364</v>
      </c>
      <c r="P418">
        <v>499</v>
      </c>
      <c r="Q418">
        <v>55</v>
      </c>
      <c r="R418">
        <v>30</v>
      </c>
      <c r="S418">
        <v>155</v>
      </c>
      <c r="T418">
        <v>97</v>
      </c>
      <c r="U418">
        <v>194</v>
      </c>
      <c r="V418">
        <v>1129</v>
      </c>
      <c r="W418">
        <v>0.56999999999999995</v>
      </c>
      <c r="X418">
        <v>0.31</v>
      </c>
      <c r="Y418">
        <v>26</v>
      </c>
      <c r="Z418" t="s">
        <v>627</v>
      </c>
      <c r="AA418" s="1">
        <v>32769</v>
      </c>
      <c r="AC418">
        <v>5</v>
      </c>
      <c r="AD418">
        <v>205</v>
      </c>
      <c r="AE418" t="s">
        <v>20</v>
      </c>
      <c r="AF418" t="s">
        <v>97</v>
      </c>
      <c r="AG418">
        <v>105.75</v>
      </c>
      <c r="AH418">
        <v>25.1635931</v>
      </c>
      <c r="AI418" t="str">
        <f>VLOOKUP(ROUNDDOWN(Table1[[#This Row],[MIN]], -3), example_sol_calc!$A$2:$B$5, 2)</f>
        <v>High Mins</v>
      </c>
      <c r="AJ418">
        <f>ROUNDDOWN(Table1[[#This Row],[MIN]], -3)</f>
        <v>2000</v>
      </c>
    </row>
    <row r="419" spans="1:36" x14ac:dyDescent="0.2">
      <c r="A419" t="s">
        <v>628</v>
      </c>
      <c r="B419">
        <v>33</v>
      </c>
      <c r="C419">
        <v>555</v>
      </c>
      <c r="D419">
        <v>153</v>
      </c>
      <c r="E419">
        <v>54</v>
      </c>
      <c r="F419">
        <v>134</v>
      </c>
      <c r="G419">
        <v>40.299999999999997</v>
      </c>
      <c r="H419">
        <v>16</v>
      </c>
      <c r="I419">
        <v>54</v>
      </c>
      <c r="J419">
        <v>29.6</v>
      </c>
      <c r="K419">
        <v>29</v>
      </c>
      <c r="L419">
        <v>38</v>
      </c>
      <c r="M419">
        <v>76.3</v>
      </c>
      <c r="N419">
        <v>22</v>
      </c>
      <c r="O419">
        <v>44</v>
      </c>
      <c r="P419">
        <v>66</v>
      </c>
      <c r="Q419">
        <v>46</v>
      </c>
      <c r="R419">
        <v>23</v>
      </c>
      <c r="S419">
        <v>1</v>
      </c>
      <c r="T419">
        <v>24</v>
      </c>
      <c r="U419">
        <v>45</v>
      </c>
      <c r="V419">
        <v>176</v>
      </c>
      <c r="W419">
        <v>1.92</v>
      </c>
      <c r="X419">
        <v>0.96</v>
      </c>
      <c r="Y419">
        <v>22</v>
      </c>
      <c r="Z419" t="s">
        <v>68</v>
      </c>
      <c r="AA419" s="1">
        <v>34268</v>
      </c>
      <c r="AC419">
        <v>1</v>
      </c>
      <c r="AD419">
        <v>197.5</v>
      </c>
      <c r="AE419" t="s">
        <v>56</v>
      </c>
      <c r="AF419" t="s">
        <v>57</v>
      </c>
      <c r="AG419">
        <v>93.6</v>
      </c>
      <c r="AH419">
        <v>23.99615446</v>
      </c>
      <c r="AI419" t="str">
        <f>VLOOKUP(ROUNDDOWN(Table1[[#This Row],[MIN]], -3), example_sol_calc!$A$2:$B$5, 2)</f>
        <v>Low Mins</v>
      </c>
      <c r="AJ419">
        <f>ROUNDDOWN(Table1[[#This Row],[MIN]], -3)</f>
        <v>0</v>
      </c>
    </row>
    <row r="420" spans="1:36" x14ac:dyDescent="0.2">
      <c r="A420" t="s">
        <v>629</v>
      </c>
      <c r="B420">
        <v>2</v>
      </c>
      <c r="C420">
        <v>8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2</v>
      </c>
      <c r="Q420">
        <v>1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25</v>
      </c>
      <c r="Z420" t="s">
        <v>35</v>
      </c>
      <c r="AA420" s="1">
        <v>33108</v>
      </c>
      <c r="AB420" t="s">
        <v>87</v>
      </c>
      <c r="AC420">
        <v>1</v>
      </c>
      <c r="AD420">
        <v>185</v>
      </c>
      <c r="AE420" t="s">
        <v>37</v>
      </c>
      <c r="AF420" t="s">
        <v>38</v>
      </c>
      <c r="AG420">
        <v>83.25</v>
      </c>
      <c r="AH420">
        <v>24.324324319999999</v>
      </c>
      <c r="AI420" t="str">
        <f>VLOOKUP(ROUNDDOWN(Table1[[#This Row],[MIN]], -3), example_sol_calc!$A$2:$B$5, 2)</f>
        <v>Low Mins</v>
      </c>
      <c r="AJ420">
        <f>ROUNDDOWN(Table1[[#This Row],[MIN]], -3)</f>
        <v>0</v>
      </c>
    </row>
    <row r="421" spans="1:36" x14ac:dyDescent="0.2">
      <c r="A421" t="s">
        <v>630</v>
      </c>
      <c r="B421">
        <v>38</v>
      </c>
      <c r="C421">
        <v>866</v>
      </c>
      <c r="D421">
        <v>512</v>
      </c>
      <c r="E421">
        <v>194</v>
      </c>
      <c r="F421">
        <v>397</v>
      </c>
      <c r="G421">
        <v>48.9</v>
      </c>
      <c r="H421">
        <v>20</v>
      </c>
      <c r="I421">
        <v>51</v>
      </c>
      <c r="J421">
        <v>39.200000000000003</v>
      </c>
      <c r="K421">
        <v>104</v>
      </c>
      <c r="L421">
        <v>145</v>
      </c>
      <c r="M421">
        <v>71.7</v>
      </c>
      <c r="N421">
        <v>63</v>
      </c>
      <c r="O421">
        <v>91</v>
      </c>
      <c r="P421">
        <v>154</v>
      </c>
      <c r="Q421">
        <v>44</v>
      </c>
      <c r="R421">
        <v>18</v>
      </c>
      <c r="S421">
        <v>7</v>
      </c>
      <c r="T421">
        <v>35</v>
      </c>
      <c r="U421">
        <v>49</v>
      </c>
      <c r="V421">
        <v>456</v>
      </c>
      <c r="W421">
        <v>1.26</v>
      </c>
      <c r="X421">
        <v>0.51</v>
      </c>
      <c r="Y421">
        <v>23</v>
      </c>
      <c r="Z421" t="s">
        <v>35</v>
      </c>
      <c r="AA421" s="1">
        <v>33921</v>
      </c>
      <c r="AB421" t="s">
        <v>122</v>
      </c>
      <c r="AC421">
        <v>1</v>
      </c>
      <c r="AD421">
        <v>195</v>
      </c>
      <c r="AE421" t="s">
        <v>56</v>
      </c>
      <c r="AF421" t="s">
        <v>2</v>
      </c>
      <c r="AG421">
        <v>100.35</v>
      </c>
      <c r="AH421">
        <v>26.390532539999999</v>
      </c>
      <c r="AI421" t="str">
        <f>VLOOKUP(ROUNDDOWN(Table1[[#This Row],[MIN]], -3), example_sol_calc!$A$2:$B$5, 2)</f>
        <v>Low Mins</v>
      </c>
      <c r="AJ421">
        <f>ROUNDDOWN(Table1[[#This Row],[MIN]], -3)</f>
        <v>0</v>
      </c>
    </row>
    <row r="422" spans="1:36" x14ac:dyDescent="0.2">
      <c r="A422" t="s">
        <v>631</v>
      </c>
      <c r="B422">
        <v>51</v>
      </c>
      <c r="C422">
        <v>1012</v>
      </c>
      <c r="D422">
        <v>261</v>
      </c>
      <c r="E422">
        <v>87</v>
      </c>
      <c r="F422">
        <v>228</v>
      </c>
      <c r="G422">
        <v>38.200000000000003</v>
      </c>
      <c r="H422">
        <v>43</v>
      </c>
      <c r="I422">
        <v>118</v>
      </c>
      <c r="J422">
        <v>36.4</v>
      </c>
      <c r="K422">
        <v>44</v>
      </c>
      <c r="L422">
        <v>56</v>
      </c>
      <c r="M422">
        <v>78.599999999999994</v>
      </c>
      <c r="N422">
        <v>17</v>
      </c>
      <c r="O422">
        <v>96</v>
      </c>
      <c r="P422">
        <v>113</v>
      </c>
      <c r="Q422">
        <v>130</v>
      </c>
      <c r="R422">
        <v>40</v>
      </c>
      <c r="S422">
        <v>4</v>
      </c>
      <c r="T422">
        <v>81</v>
      </c>
      <c r="U422">
        <v>76</v>
      </c>
      <c r="V422">
        <v>314</v>
      </c>
      <c r="W422">
        <v>1.61</v>
      </c>
      <c r="X422">
        <v>0.49</v>
      </c>
      <c r="AI422" t="str">
        <f>VLOOKUP(ROUNDDOWN(Table1[[#This Row],[MIN]], -3), example_sol_calc!$A$2:$B$5, 2)</f>
        <v>Mod Mins</v>
      </c>
      <c r="AJ422">
        <f>ROUNDDOWN(Table1[[#This Row],[MIN]], -3)</f>
        <v>1000</v>
      </c>
    </row>
    <row r="423" spans="1:36" x14ac:dyDescent="0.2">
      <c r="A423" t="s">
        <v>632</v>
      </c>
      <c r="B423">
        <v>76</v>
      </c>
      <c r="C423">
        <v>1865</v>
      </c>
      <c r="D423">
        <v>470</v>
      </c>
      <c r="E423">
        <v>187</v>
      </c>
      <c r="F423">
        <v>432</v>
      </c>
      <c r="G423">
        <v>43.3</v>
      </c>
      <c r="H423">
        <v>35</v>
      </c>
      <c r="I423">
        <v>116</v>
      </c>
      <c r="J423">
        <v>30.2</v>
      </c>
      <c r="K423">
        <v>61</v>
      </c>
      <c r="L423">
        <v>78</v>
      </c>
      <c r="M423">
        <v>78.2</v>
      </c>
      <c r="N423">
        <v>29</v>
      </c>
      <c r="O423">
        <v>147</v>
      </c>
      <c r="P423">
        <v>176</v>
      </c>
      <c r="Q423">
        <v>226</v>
      </c>
      <c r="R423">
        <v>93</v>
      </c>
      <c r="S423">
        <v>9</v>
      </c>
      <c r="T423">
        <v>83</v>
      </c>
      <c r="U423">
        <v>150</v>
      </c>
      <c r="V423">
        <v>629</v>
      </c>
      <c r="W423">
        <v>2.72</v>
      </c>
      <c r="X423">
        <v>1.1200000000000001</v>
      </c>
      <c r="Y423">
        <v>23</v>
      </c>
      <c r="Z423" t="s">
        <v>35</v>
      </c>
      <c r="AA423" s="1">
        <v>33879</v>
      </c>
      <c r="AB423" t="s">
        <v>362</v>
      </c>
      <c r="AC423">
        <v>1</v>
      </c>
      <c r="AD423">
        <v>177.5</v>
      </c>
      <c r="AE423" t="s">
        <v>37</v>
      </c>
      <c r="AF423" t="s">
        <v>69</v>
      </c>
      <c r="AG423">
        <v>78.75</v>
      </c>
      <c r="AH423">
        <v>24.995040670000002</v>
      </c>
      <c r="AI423" t="str">
        <f>VLOOKUP(ROUNDDOWN(Table1[[#This Row],[MIN]], -3), example_sol_calc!$A$2:$B$5, 2)</f>
        <v>Mod Mins</v>
      </c>
      <c r="AJ423">
        <f>ROUNDDOWN(Table1[[#This Row],[MIN]], -3)</f>
        <v>1000</v>
      </c>
    </row>
    <row r="424" spans="1:36" x14ac:dyDescent="0.2">
      <c r="A424" t="s">
        <v>633</v>
      </c>
      <c r="B424">
        <v>5</v>
      </c>
      <c r="C424">
        <v>89</v>
      </c>
      <c r="D424">
        <v>20</v>
      </c>
      <c r="E424">
        <v>7</v>
      </c>
      <c r="F424">
        <v>19</v>
      </c>
      <c r="G424">
        <v>36.799999999999997</v>
      </c>
      <c r="H424">
        <v>3</v>
      </c>
      <c r="I424">
        <v>7</v>
      </c>
      <c r="J424">
        <v>42.9</v>
      </c>
      <c r="K424">
        <v>3</v>
      </c>
      <c r="L424">
        <v>4</v>
      </c>
      <c r="M424">
        <v>75</v>
      </c>
      <c r="N424">
        <v>0</v>
      </c>
      <c r="O424">
        <v>1</v>
      </c>
      <c r="P424">
        <v>1</v>
      </c>
      <c r="Q424">
        <v>3</v>
      </c>
      <c r="R424">
        <v>4</v>
      </c>
      <c r="S424">
        <v>0</v>
      </c>
      <c r="T424">
        <v>4</v>
      </c>
      <c r="U424">
        <v>8</v>
      </c>
      <c r="V424">
        <v>11</v>
      </c>
      <c r="W424">
        <v>0.75</v>
      </c>
      <c r="X424">
        <v>1</v>
      </c>
      <c r="Y424">
        <v>30</v>
      </c>
      <c r="Z424" t="s">
        <v>35</v>
      </c>
      <c r="AA424" s="1">
        <v>31380</v>
      </c>
      <c r="AB424" t="s">
        <v>47</v>
      </c>
      <c r="AC424">
        <v>8</v>
      </c>
      <c r="AD424">
        <v>190</v>
      </c>
      <c r="AE424" t="s">
        <v>56</v>
      </c>
      <c r="AF424" t="s">
        <v>88</v>
      </c>
      <c r="AG424">
        <v>92.25</v>
      </c>
      <c r="AH424">
        <v>25.554016619999999</v>
      </c>
      <c r="AI424" t="str">
        <f>VLOOKUP(ROUNDDOWN(Table1[[#This Row],[MIN]], -3), example_sol_calc!$A$2:$B$5, 2)</f>
        <v>Low Mins</v>
      </c>
      <c r="AJ424">
        <f>ROUNDDOWN(Table1[[#This Row],[MIN]], -3)</f>
        <v>0</v>
      </c>
    </row>
    <row r="425" spans="1:36" x14ac:dyDescent="0.2">
      <c r="A425" t="s">
        <v>634</v>
      </c>
      <c r="B425">
        <v>78</v>
      </c>
      <c r="C425">
        <v>1468</v>
      </c>
      <c r="D425">
        <v>461</v>
      </c>
      <c r="E425">
        <v>198</v>
      </c>
      <c r="F425">
        <v>396</v>
      </c>
      <c r="G425">
        <v>50</v>
      </c>
      <c r="H425">
        <v>0</v>
      </c>
      <c r="I425">
        <v>2</v>
      </c>
      <c r="J425">
        <v>0</v>
      </c>
      <c r="K425">
        <v>65</v>
      </c>
      <c r="L425">
        <v>91</v>
      </c>
      <c r="M425">
        <v>71.400000000000006</v>
      </c>
      <c r="N425">
        <v>43</v>
      </c>
      <c r="O425">
        <v>140</v>
      </c>
      <c r="P425">
        <v>183</v>
      </c>
      <c r="Q425">
        <v>259</v>
      </c>
      <c r="R425">
        <v>49</v>
      </c>
      <c r="S425">
        <v>20</v>
      </c>
      <c r="T425">
        <v>102</v>
      </c>
      <c r="U425">
        <v>110</v>
      </c>
      <c r="V425">
        <v>646</v>
      </c>
      <c r="W425">
        <v>2.54</v>
      </c>
      <c r="X425">
        <v>0.48</v>
      </c>
      <c r="Y425">
        <v>30</v>
      </c>
      <c r="Z425" t="s">
        <v>35</v>
      </c>
      <c r="AA425" s="1">
        <v>31301</v>
      </c>
      <c r="AC425">
        <v>9</v>
      </c>
      <c r="AD425">
        <v>197.5</v>
      </c>
      <c r="AE425" t="s">
        <v>37</v>
      </c>
      <c r="AF425" t="s">
        <v>92</v>
      </c>
      <c r="AG425">
        <v>86.4</v>
      </c>
      <c r="AH425">
        <v>22.150296430000001</v>
      </c>
      <c r="AI425" t="str">
        <f>VLOOKUP(ROUNDDOWN(Table1[[#This Row],[MIN]], -3), example_sol_calc!$A$2:$B$5, 2)</f>
        <v>Mod Mins</v>
      </c>
      <c r="AJ425">
        <f>ROUNDDOWN(Table1[[#This Row],[MIN]], -3)</f>
        <v>1000</v>
      </c>
    </row>
    <row r="426" spans="1:36" x14ac:dyDescent="0.2">
      <c r="A426" t="s">
        <v>635</v>
      </c>
      <c r="B426">
        <v>21</v>
      </c>
      <c r="C426">
        <v>126</v>
      </c>
      <c r="D426">
        <v>24</v>
      </c>
      <c r="E426">
        <v>9</v>
      </c>
      <c r="F426">
        <v>35</v>
      </c>
      <c r="G426">
        <v>25.7</v>
      </c>
      <c r="H426">
        <v>0</v>
      </c>
      <c r="I426">
        <v>5</v>
      </c>
      <c r="J426">
        <v>0</v>
      </c>
      <c r="K426">
        <v>6</v>
      </c>
      <c r="L426">
        <v>12</v>
      </c>
      <c r="M426">
        <v>50</v>
      </c>
      <c r="N426">
        <v>16</v>
      </c>
      <c r="O426">
        <v>22</v>
      </c>
      <c r="P426">
        <v>38</v>
      </c>
      <c r="Q426">
        <v>4</v>
      </c>
      <c r="R426">
        <v>5</v>
      </c>
      <c r="S426">
        <v>3</v>
      </c>
      <c r="T426">
        <v>3</v>
      </c>
      <c r="U426">
        <v>16</v>
      </c>
      <c r="V426">
        <v>39</v>
      </c>
      <c r="W426">
        <v>1.33</v>
      </c>
      <c r="X426">
        <v>1.67</v>
      </c>
      <c r="Y426">
        <v>32</v>
      </c>
      <c r="Z426" t="s">
        <v>35</v>
      </c>
      <c r="AA426" s="1">
        <v>30644</v>
      </c>
      <c r="AB426" t="s">
        <v>87</v>
      </c>
      <c r="AC426">
        <v>7</v>
      </c>
      <c r="AD426">
        <v>205</v>
      </c>
      <c r="AE426" t="s">
        <v>20</v>
      </c>
      <c r="AF426" t="s">
        <v>128</v>
      </c>
      <c r="AG426">
        <v>108</v>
      </c>
      <c r="AH426">
        <v>25.698988700000001</v>
      </c>
      <c r="AI426" t="str">
        <f>VLOOKUP(ROUNDDOWN(Table1[[#This Row],[MIN]], -3), example_sol_calc!$A$2:$B$5, 2)</f>
        <v>Low Mins</v>
      </c>
      <c r="AJ426">
        <f>ROUNDDOWN(Table1[[#This Row],[MIN]], -3)</f>
        <v>0</v>
      </c>
    </row>
    <row r="427" spans="1:36" x14ac:dyDescent="0.2">
      <c r="A427" t="s">
        <v>636</v>
      </c>
      <c r="B427">
        <v>57</v>
      </c>
      <c r="C427">
        <v>1101</v>
      </c>
      <c r="D427">
        <v>276</v>
      </c>
      <c r="E427">
        <v>119</v>
      </c>
      <c r="F427">
        <v>267</v>
      </c>
      <c r="G427">
        <v>44.6</v>
      </c>
      <c r="H427">
        <v>12</v>
      </c>
      <c r="I427">
        <v>46</v>
      </c>
      <c r="J427">
        <v>26.1</v>
      </c>
      <c r="K427">
        <v>26</v>
      </c>
      <c r="L427">
        <v>34</v>
      </c>
      <c r="M427">
        <v>76.5</v>
      </c>
      <c r="N427">
        <v>64</v>
      </c>
      <c r="O427">
        <v>138</v>
      </c>
      <c r="P427">
        <v>202</v>
      </c>
      <c r="Q427">
        <v>51</v>
      </c>
      <c r="R427">
        <v>27</v>
      </c>
      <c r="S427">
        <v>27</v>
      </c>
      <c r="T427">
        <v>33</v>
      </c>
      <c r="U427">
        <v>58</v>
      </c>
      <c r="V427">
        <v>394</v>
      </c>
      <c r="W427">
        <v>1.55</v>
      </c>
      <c r="X427">
        <v>0.82</v>
      </c>
      <c r="Y427">
        <v>37</v>
      </c>
      <c r="Z427" t="s">
        <v>35</v>
      </c>
      <c r="AA427" s="1">
        <v>28617</v>
      </c>
      <c r="AB427" t="s">
        <v>108</v>
      </c>
      <c r="AC427">
        <v>15</v>
      </c>
      <c r="AD427">
        <v>197.5</v>
      </c>
      <c r="AE427" t="s">
        <v>75</v>
      </c>
      <c r="AF427" t="s">
        <v>63</v>
      </c>
      <c r="AG427">
        <v>99</v>
      </c>
      <c r="AH427">
        <v>25.38054799</v>
      </c>
      <c r="AI427" t="str">
        <f>VLOOKUP(ROUNDDOWN(Table1[[#This Row],[MIN]], -3), example_sol_calc!$A$2:$B$5, 2)</f>
        <v>Mod Mins</v>
      </c>
      <c r="AJ427">
        <f>ROUNDDOWN(Table1[[#This Row],[MIN]], -3)</f>
        <v>1000</v>
      </c>
    </row>
    <row r="428" spans="1:36" x14ac:dyDescent="0.2">
      <c r="A428" t="s">
        <v>637</v>
      </c>
      <c r="B428">
        <v>63</v>
      </c>
      <c r="C428">
        <v>1087</v>
      </c>
      <c r="D428">
        <v>341</v>
      </c>
      <c r="E428">
        <v>121</v>
      </c>
      <c r="F428">
        <v>300</v>
      </c>
      <c r="G428">
        <v>40.299999999999997</v>
      </c>
      <c r="H428">
        <v>64</v>
      </c>
      <c r="I428">
        <v>178</v>
      </c>
      <c r="J428">
        <v>36</v>
      </c>
      <c r="K428">
        <v>35</v>
      </c>
      <c r="L428">
        <v>40</v>
      </c>
      <c r="M428">
        <v>87.5</v>
      </c>
      <c r="N428">
        <v>36</v>
      </c>
      <c r="O428">
        <v>130</v>
      </c>
      <c r="P428">
        <v>166</v>
      </c>
      <c r="Q428">
        <v>44</v>
      </c>
      <c r="R428">
        <v>25</v>
      </c>
      <c r="S428">
        <v>21</v>
      </c>
      <c r="T428">
        <v>30</v>
      </c>
      <c r="U428">
        <v>135</v>
      </c>
      <c r="V428">
        <v>383</v>
      </c>
      <c r="W428">
        <v>1.47</v>
      </c>
      <c r="X428">
        <v>0.83</v>
      </c>
      <c r="Y428">
        <v>24</v>
      </c>
      <c r="Z428" t="s">
        <v>35</v>
      </c>
      <c r="AA428" s="1">
        <v>33324</v>
      </c>
      <c r="AB428" t="s">
        <v>638</v>
      </c>
      <c r="AC428" t="s">
        <v>44</v>
      </c>
      <c r="AD428">
        <v>207.5</v>
      </c>
      <c r="AE428" t="s">
        <v>20</v>
      </c>
      <c r="AF428" t="s">
        <v>167</v>
      </c>
      <c r="AG428">
        <v>112.5</v>
      </c>
      <c r="AH428">
        <v>26.12861083</v>
      </c>
      <c r="AI428" t="str">
        <f>VLOOKUP(ROUNDDOWN(Table1[[#This Row],[MIN]], -3), example_sol_calc!$A$2:$B$5, 2)</f>
        <v>Mod Mins</v>
      </c>
      <c r="AJ428">
        <f>ROUNDDOWN(Table1[[#This Row],[MIN]], -3)</f>
        <v>1000</v>
      </c>
    </row>
    <row r="429" spans="1:36" x14ac:dyDescent="0.2">
      <c r="A429" t="s">
        <v>639</v>
      </c>
      <c r="B429">
        <v>20</v>
      </c>
      <c r="C429">
        <v>108</v>
      </c>
      <c r="D429">
        <v>57</v>
      </c>
      <c r="E429">
        <v>19</v>
      </c>
      <c r="F429">
        <v>42</v>
      </c>
      <c r="G429">
        <v>45.2</v>
      </c>
      <c r="H429">
        <v>1</v>
      </c>
      <c r="I429">
        <v>6</v>
      </c>
      <c r="J429">
        <v>16.7</v>
      </c>
      <c r="K429">
        <v>18</v>
      </c>
      <c r="L429">
        <v>23</v>
      </c>
      <c r="M429">
        <v>78.3</v>
      </c>
      <c r="N429">
        <v>10</v>
      </c>
      <c r="O429">
        <v>19</v>
      </c>
      <c r="P429">
        <v>29</v>
      </c>
      <c r="Q429">
        <v>6</v>
      </c>
      <c r="R429">
        <v>5</v>
      </c>
      <c r="S429">
        <v>2</v>
      </c>
      <c r="T429">
        <v>5</v>
      </c>
      <c r="U429">
        <v>18</v>
      </c>
      <c r="V429">
        <v>66</v>
      </c>
      <c r="W429">
        <v>1.2</v>
      </c>
      <c r="X429">
        <v>1</v>
      </c>
      <c r="AI429" t="str">
        <f>VLOOKUP(ROUNDDOWN(Table1[[#This Row],[MIN]], -3), example_sol_calc!$A$2:$B$5, 2)</f>
        <v>Low Mins</v>
      </c>
      <c r="AJ429">
        <f>ROUNDDOWN(Table1[[#This Row],[MIN]], -3)</f>
        <v>0</v>
      </c>
    </row>
    <row r="430" spans="1:36" x14ac:dyDescent="0.2">
      <c r="A430" t="s">
        <v>640</v>
      </c>
      <c r="B430">
        <v>55</v>
      </c>
      <c r="C430">
        <v>833</v>
      </c>
      <c r="D430">
        <v>299</v>
      </c>
      <c r="E430">
        <v>117</v>
      </c>
      <c r="F430">
        <v>292</v>
      </c>
      <c r="G430">
        <v>40.1</v>
      </c>
      <c r="H430">
        <v>40</v>
      </c>
      <c r="I430">
        <v>127</v>
      </c>
      <c r="J430">
        <v>31.5</v>
      </c>
      <c r="K430">
        <v>25</v>
      </c>
      <c r="L430">
        <v>31</v>
      </c>
      <c r="M430">
        <v>80.599999999999994</v>
      </c>
      <c r="N430">
        <v>8</v>
      </c>
      <c r="O430">
        <v>71</v>
      </c>
      <c r="P430">
        <v>79</v>
      </c>
      <c r="Q430">
        <v>155</v>
      </c>
      <c r="R430">
        <v>30</v>
      </c>
      <c r="S430">
        <v>2</v>
      </c>
      <c r="T430">
        <v>49</v>
      </c>
      <c r="U430">
        <v>32</v>
      </c>
      <c r="V430">
        <v>335</v>
      </c>
      <c r="W430">
        <v>3.16</v>
      </c>
      <c r="X430">
        <v>0.61</v>
      </c>
      <c r="Y430">
        <v>25</v>
      </c>
      <c r="Z430" t="s">
        <v>35</v>
      </c>
      <c r="AA430" s="1">
        <v>32985</v>
      </c>
      <c r="AB430" t="s">
        <v>316</v>
      </c>
      <c r="AC430">
        <v>3</v>
      </c>
      <c r="AD430">
        <v>187.5</v>
      </c>
      <c r="AE430" t="s">
        <v>37</v>
      </c>
      <c r="AF430" t="s">
        <v>48</v>
      </c>
      <c r="AG430">
        <v>91.35</v>
      </c>
      <c r="AH430">
        <v>25.984000000000002</v>
      </c>
      <c r="AI430" t="str">
        <f>VLOOKUP(ROUNDDOWN(Table1[[#This Row],[MIN]], -3), example_sol_calc!$A$2:$B$5, 2)</f>
        <v>Low Mins</v>
      </c>
      <c r="AJ430">
        <f>ROUNDDOWN(Table1[[#This Row],[MIN]], -3)</f>
        <v>0</v>
      </c>
    </row>
    <row r="431" spans="1:36" x14ac:dyDescent="0.2">
      <c r="A431" t="s">
        <v>641</v>
      </c>
      <c r="B431">
        <v>3</v>
      </c>
      <c r="C431">
        <v>3</v>
      </c>
      <c r="D431">
        <v>2</v>
      </c>
      <c r="E431">
        <v>1</v>
      </c>
      <c r="F431">
        <v>2</v>
      </c>
      <c r="G431">
        <v>50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4</v>
      </c>
      <c r="W431">
        <v>0</v>
      </c>
      <c r="X431">
        <v>0</v>
      </c>
      <c r="Y431">
        <v>23</v>
      </c>
      <c r="Z431" t="s">
        <v>104</v>
      </c>
      <c r="AA431" s="1">
        <v>33940</v>
      </c>
      <c r="AB431" t="s">
        <v>642</v>
      </c>
      <c r="AC431" t="s">
        <v>44</v>
      </c>
      <c r="AD431">
        <v>222.5</v>
      </c>
      <c r="AE431" t="s">
        <v>52</v>
      </c>
      <c r="AF431" t="s">
        <v>133</v>
      </c>
      <c r="AG431">
        <v>162</v>
      </c>
      <c r="AH431">
        <v>32.72314102</v>
      </c>
      <c r="AI431" t="str">
        <f>VLOOKUP(ROUNDDOWN(Table1[[#This Row],[MIN]], -3), example_sol_calc!$A$2:$B$5, 2)</f>
        <v>Low Mins</v>
      </c>
      <c r="AJ431">
        <f>ROUNDDOWN(Table1[[#This Row],[MIN]], -3)</f>
        <v>0</v>
      </c>
    </row>
    <row r="432" spans="1:36" x14ac:dyDescent="0.2">
      <c r="A432" t="s">
        <v>643</v>
      </c>
      <c r="B432">
        <v>82</v>
      </c>
      <c r="C432">
        <v>2381</v>
      </c>
      <c r="D432">
        <v>729</v>
      </c>
      <c r="E432">
        <v>251</v>
      </c>
      <c r="F432">
        <v>634</v>
      </c>
      <c r="G432">
        <v>39.6</v>
      </c>
      <c r="H432">
        <v>68</v>
      </c>
      <c r="I432">
        <v>208</v>
      </c>
      <c r="J432">
        <v>32.700000000000003</v>
      </c>
      <c r="K432">
        <v>159</v>
      </c>
      <c r="L432">
        <v>193</v>
      </c>
      <c r="M432">
        <v>82.4</v>
      </c>
      <c r="N432">
        <v>70</v>
      </c>
      <c r="O432">
        <v>244</v>
      </c>
      <c r="P432">
        <v>314</v>
      </c>
      <c r="Q432">
        <v>184</v>
      </c>
      <c r="R432">
        <v>66</v>
      </c>
      <c r="S432">
        <v>18</v>
      </c>
      <c r="T432">
        <v>115</v>
      </c>
      <c r="U432">
        <v>177</v>
      </c>
      <c r="V432">
        <v>779</v>
      </c>
      <c r="W432">
        <v>1.6</v>
      </c>
      <c r="X432">
        <v>0.56999999999999995</v>
      </c>
      <c r="Y432">
        <v>24</v>
      </c>
      <c r="Z432" t="s">
        <v>35</v>
      </c>
      <c r="AA432" s="1">
        <v>33315</v>
      </c>
      <c r="AB432" t="s">
        <v>43</v>
      </c>
      <c r="AC432">
        <v>1</v>
      </c>
      <c r="AD432">
        <v>197.5</v>
      </c>
      <c r="AE432" t="s">
        <v>75</v>
      </c>
      <c r="AF432" t="s">
        <v>167</v>
      </c>
      <c r="AG432">
        <v>101.25</v>
      </c>
      <c r="AH432">
        <v>25.957378630000001</v>
      </c>
      <c r="AI432" t="str">
        <f>VLOOKUP(ROUNDDOWN(Table1[[#This Row],[MIN]], -3), example_sol_calc!$A$2:$B$5, 2)</f>
        <v>High Mins</v>
      </c>
      <c r="AJ432">
        <f>ROUNDDOWN(Table1[[#This Row],[MIN]], -3)</f>
        <v>2000</v>
      </c>
    </row>
    <row r="433" spans="1:36" x14ac:dyDescent="0.2">
      <c r="A433" t="s">
        <v>644</v>
      </c>
      <c r="B433">
        <v>34</v>
      </c>
      <c r="C433">
        <v>455</v>
      </c>
      <c r="D433">
        <v>145</v>
      </c>
      <c r="E433">
        <v>51</v>
      </c>
      <c r="F433">
        <v>169</v>
      </c>
      <c r="G433">
        <v>30.2</v>
      </c>
      <c r="H433">
        <v>12</v>
      </c>
      <c r="I433">
        <v>65</v>
      </c>
      <c r="J433">
        <v>18.5</v>
      </c>
      <c r="K433">
        <v>31</v>
      </c>
      <c r="L433">
        <v>34</v>
      </c>
      <c r="M433">
        <v>91.2</v>
      </c>
      <c r="N433">
        <v>4</v>
      </c>
      <c r="O433">
        <v>44</v>
      </c>
      <c r="P433">
        <v>48</v>
      </c>
      <c r="Q433">
        <v>104</v>
      </c>
      <c r="R433">
        <v>19</v>
      </c>
      <c r="S433">
        <v>6</v>
      </c>
      <c r="T433">
        <v>33</v>
      </c>
      <c r="U433">
        <v>53</v>
      </c>
      <c r="V433">
        <v>168</v>
      </c>
      <c r="W433">
        <v>3.15</v>
      </c>
      <c r="X433">
        <v>0.57999999999999996</v>
      </c>
      <c r="Y433">
        <v>22</v>
      </c>
      <c r="Z433" t="s">
        <v>35</v>
      </c>
      <c r="AA433" s="1">
        <v>34065</v>
      </c>
      <c r="AB433" t="s">
        <v>59</v>
      </c>
      <c r="AC433" t="s">
        <v>44</v>
      </c>
      <c r="AD433">
        <v>195</v>
      </c>
      <c r="AE433" t="s">
        <v>37</v>
      </c>
      <c r="AF433" t="s">
        <v>90</v>
      </c>
      <c r="AG433">
        <v>90</v>
      </c>
      <c r="AH433">
        <v>23.668639049999999</v>
      </c>
      <c r="AI433" t="str">
        <f>VLOOKUP(ROUNDDOWN(Table1[[#This Row],[MIN]], -3), example_sol_calc!$A$2:$B$5, 2)</f>
        <v>Low Mins</v>
      </c>
      <c r="AJ433">
        <f>ROUNDDOWN(Table1[[#This Row],[MIN]], -3)</f>
        <v>0</v>
      </c>
    </row>
    <row r="434" spans="1:36" x14ac:dyDescent="0.2">
      <c r="A434" t="s">
        <v>645</v>
      </c>
      <c r="B434">
        <v>73</v>
      </c>
      <c r="C434">
        <v>1274</v>
      </c>
      <c r="D434">
        <v>425</v>
      </c>
      <c r="E434">
        <v>163</v>
      </c>
      <c r="F434">
        <v>415</v>
      </c>
      <c r="G434">
        <v>39.299999999999997</v>
      </c>
      <c r="H434">
        <v>55</v>
      </c>
      <c r="I434">
        <v>176</v>
      </c>
      <c r="J434">
        <v>31.3</v>
      </c>
      <c r="K434">
        <v>44</v>
      </c>
      <c r="L434">
        <v>68</v>
      </c>
      <c r="M434">
        <v>64.7</v>
      </c>
      <c r="N434">
        <v>30</v>
      </c>
      <c r="O434">
        <v>228</v>
      </c>
      <c r="P434">
        <v>258</v>
      </c>
      <c r="Q434">
        <v>88</v>
      </c>
      <c r="R434">
        <v>24</v>
      </c>
      <c r="S434">
        <v>53</v>
      </c>
      <c r="T434">
        <v>61</v>
      </c>
      <c r="U434">
        <v>173</v>
      </c>
      <c r="V434">
        <v>511</v>
      </c>
      <c r="W434">
        <v>1.44</v>
      </c>
      <c r="X434">
        <v>0.39</v>
      </c>
      <c r="Y434">
        <v>27</v>
      </c>
      <c r="Z434" t="s">
        <v>35</v>
      </c>
      <c r="AA434" s="1">
        <v>32261</v>
      </c>
      <c r="AB434" t="s">
        <v>340</v>
      </c>
      <c r="AC434">
        <v>7</v>
      </c>
      <c r="AD434">
        <v>212.5</v>
      </c>
      <c r="AE434" t="s">
        <v>20</v>
      </c>
      <c r="AF434" t="s">
        <v>141</v>
      </c>
      <c r="AG434">
        <v>110.25</v>
      </c>
      <c r="AH434">
        <v>24.415224909999999</v>
      </c>
      <c r="AI434" t="str">
        <f>VLOOKUP(ROUNDDOWN(Table1[[#This Row],[MIN]], -3), example_sol_calc!$A$2:$B$5, 2)</f>
        <v>Mod Mins</v>
      </c>
      <c r="AJ434">
        <f>ROUNDDOWN(Table1[[#This Row],[MIN]], -3)</f>
        <v>1000</v>
      </c>
    </row>
    <row r="435" spans="1:36" x14ac:dyDescent="0.2">
      <c r="A435" t="s">
        <v>646</v>
      </c>
      <c r="B435">
        <v>80</v>
      </c>
      <c r="C435">
        <v>2613</v>
      </c>
      <c r="D435">
        <v>1900</v>
      </c>
      <c r="E435">
        <v>653</v>
      </c>
      <c r="F435">
        <v>1341</v>
      </c>
      <c r="G435">
        <v>48.7</v>
      </c>
      <c r="H435">
        <v>286</v>
      </c>
      <c r="I435">
        <v>646</v>
      </c>
      <c r="J435">
        <v>44.3</v>
      </c>
      <c r="K435">
        <v>308</v>
      </c>
      <c r="L435">
        <v>337</v>
      </c>
      <c r="M435">
        <v>91.4</v>
      </c>
      <c r="N435">
        <v>56</v>
      </c>
      <c r="O435">
        <v>285</v>
      </c>
      <c r="P435">
        <v>341</v>
      </c>
      <c r="Q435">
        <v>619</v>
      </c>
      <c r="R435">
        <v>163</v>
      </c>
      <c r="S435">
        <v>16</v>
      </c>
      <c r="T435">
        <v>249</v>
      </c>
      <c r="U435">
        <v>158</v>
      </c>
      <c r="V435">
        <v>2073</v>
      </c>
      <c r="W435">
        <v>2.4900000000000002</v>
      </c>
      <c r="X435">
        <v>0.66</v>
      </c>
      <c r="Y435">
        <v>27</v>
      </c>
      <c r="Z435" t="s">
        <v>35</v>
      </c>
      <c r="AA435" s="1">
        <v>32216</v>
      </c>
      <c r="AB435" t="s">
        <v>647</v>
      </c>
      <c r="AC435">
        <v>5</v>
      </c>
      <c r="AD435">
        <v>187.5</v>
      </c>
      <c r="AE435" t="s">
        <v>37</v>
      </c>
      <c r="AF435" t="s">
        <v>92</v>
      </c>
      <c r="AG435">
        <v>85.5</v>
      </c>
      <c r="AH435">
        <v>24.32</v>
      </c>
      <c r="AI435" t="str">
        <f>VLOOKUP(ROUNDDOWN(Table1[[#This Row],[MIN]], -3), example_sol_calc!$A$2:$B$5, 2)</f>
        <v>High Mins</v>
      </c>
      <c r="AJ435">
        <f>ROUNDDOWN(Table1[[#This Row],[MIN]], -3)</f>
        <v>2000</v>
      </c>
    </row>
    <row r="436" spans="1:36" x14ac:dyDescent="0.2">
      <c r="A436" t="s">
        <v>648</v>
      </c>
      <c r="B436">
        <v>81</v>
      </c>
      <c r="C436">
        <v>1529</v>
      </c>
      <c r="D436">
        <v>350</v>
      </c>
      <c r="E436">
        <v>122</v>
      </c>
      <c r="F436">
        <v>327</v>
      </c>
      <c r="G436">
        <v>37.299999999999997</v>
      </c>
      <c r="H436">
        <v>77</v>
      </c>
      <c r="I436">
        <v>219</v>
      </c>
      <c r="J436">
        <v>35.200000000000003</v>
      </c>
      <c r="K436">
        <v>29</v>
      </c>
      <c r="L436">
        <v>41</v>
      </c>
      <c r="M436">
        <v>70.7</v>
      </c>
      <c r="N436">
        <v>16</v>
      </c>
      <c r="O436">
        <v>121</v>
      </c>
      <c r="P436">
        <v>137</v>
      </c>
      <c r="Q436">
        <v>288</v>
      </c>
      <c r="R436">
        <v>41</v>
      </c>
      <c r="S436">
        <v>5</v>
      </c>
      <c r="T436">
        <v>104</v>
      </c>
      <c r="U436">
        <v>118</v>
      </c>
      <c r="V436">
        <v>500</v>
      </c>
      <c r="W436">
        <v>2.77</v>
      </c>
      <c r="X436">
        <v>0.39</v>
      </c>
      <c r="Y436">
        <v>35</v>
      </c>
      <c r="Z436" t="s">
        <v>35</v>
      </c>
      <c r="AA436" s="1">
        <v>29277</v>
      </c>
      <c r="AB436" t="s">
        <v>66</v>
      </c>
      <c r="AC436">
        <v>11</v>
      </c>
      <c r="AD436">
        <v>187.5</v>
      </c>
      <c r="AE436" t="s">
        <v>37</v>
      </c>
      <c r="AF436" t="s">
        <v>79</v>
      </c>
      <c r="AG436">
        <v>77.400000000000006</v>
      </c>
      <c r="AH436">
        <v>22.015999999999998</v>
      </c>
      <c r="AI436" t="str">
        <f>VLOOKUP(ROUNDDOWN(Table1[[#This Row],[MIN]], -3), example_sol_calc!$A$2:$B$5, 2)</f>
        <v>Mod Mins</v>
      </c>
      <c r="AJ436">
        <f>ROUNDDOWN(Table1[[#This Row],[MIN]], -3)</f>
        <v>1000</v>
      </c>
    </row>
    <row r="437" spans="1:36" x14ac:dyDescent="0.2">
      <c r="A437" t="s">
        <v>649</v>
      </c>
      <c r="B437">
        <v>35</v>
      </c>
      <c r="C437">
        <v>197</v>
      </c>
      <c r="D437">
        <v>63</v>
      </c>
      <c r="E437">
        <v>22</v>
      </c>
      <c r="F437">
        <v>56</v>
      </c>
      <c r="G437">
        <v>39.299999999999997</v>
      </c>
      <c r="H437">
        <v>19</v>
      </c>
      <c r="I437">
        <v>48</v>
      </c>
      <c r="J437">
        <v>39.6</v>
      </c>
      <c r="K437">
        <v>0</v>
      </c>
      <c r="L437">
        <v>2</v>
      </c>
      <c r="M437">
        <v>0</v>
      </c>
      <c r="N437">
        <v>2</v>
      </c>
      <c r="O437">
        <v>20</v>
      </c>
      <c r="P437">
        <v>22</v>
      </c>
      <c r="Q437">
        <v>11</v>
      </c>
      <c r="R437">
        <v>0</v>
      </c>
      <c r="S437">
        <v>2</v>
      </c>
      <c r="T437">
        <v>5</v>
      </c>
      <c r="U437">
        <v>23</v>
      </c>
      <c r="V437">
        <v>57</v>
      </c>
      <c r="W437">
        <v>2.2000000000000002</v>
      </c>
      <c r="X437">
        <v>0</v>
      </c>
      <c r="Y437">
        <v>32</v>
      </c>
      <c r="Z437" t="s">
        <v>35</v>
      </c>
      <c r="AA437" s="1">
        <v>30480</v>
      </c>
      <c r="AB437" t="s">
        <v>265</v>
      </c>
      <c r="AC437">
        <v>8</v>
      </c>
      <c r="AD437">
        <v>205</v>
      </c>
      <c r="AE437" t="s">
        <v>20</v>
      </c>
      <c r="AF437" t="s">
        <v>97</v>
      </c>
      <c r="AG437">
        <v>101.25</v>
      </c>
      <c r="AH437">
        <v>24.092801900000001</v>
      </c>
      <c r="AI437" t="str">
        <f>VLOOKUP(ROUNDDOWN(Table1[[#This Row],[MIN]], -3), example_sol_calc!$A$2:$B$5, 2)</f>
        <v>Low Mins</v>
      </c>
      <c r="AJ437">
        <f>ROUNDDOWN(Table1[[#This Row],[MIN]], -3)</f>
        <v>0</v>
      </c>
    </row>
    <row r="438" spans="1:36" x14ac:dyDescent="0.2">
      <c r="A438" t="s">
        <v>650</v>
      </c>
      <c r="B438">
        <v>70</v>
      </c>
      <c r="C438">
        <v>1771</v>
      </c>
      <c r="D438">
        <v>537</v>
      </c>
      <c r="E438">
        <v>217</v>
      </c>
      <c r="F438">
        <v>399</v>
      </c>
      <c r="G438">
        <v>54.4</v>
      </c>
      <c r="H438">
        <v>0</v>
      </c>
      <c r="I438">
        <v>2</v>
      </c>
      <c r="J438">
        <v>0</v>
      </c>
      <c r="K438">
        <v>103</v>
      </c>
      <c r="L438">
        <v>205</v>
      </c>
      <c r="M438">
        <v>50.2</v>
      </c>
      <c r="N438">
        <v>199</v>
      </c>
      <c r="O438">
        <v>324</v>
      </c>
      <c r="P438">
        <v>523</v>
      </c>
      <c r="Q438">
        <v>66</v>
      </c>
      <c r="R438">
        <v>38</v>
      </c>
      <c r="S438">
        <v>86</v>
      </c>
      <c r="T438">
        <v>99</v>
      </c>
      <c r="U438">
        <v>222</v>
      </c>
      <c r="V438">
        <v>867</v>
      </c>
      <c r="W438">
        <v>0.67</v>
      </c>
      <c r="X438">
        <v>0.38</v>
      </c>
      <c r="Y438">
        <v>22</v>
      </c>
      <c r="Z438" t="s">
        <v>118</v>
      </c>
      <c r="AA438" s="1">
        <v>34170</v>
      </c>
      <c r="AB438" t="s">
        <v>237</v>
      </c>
      <c r="AC438">
        <v>1</v>
      </c>
      <c r="AD438">
        <v>210</v>
      </c>
      <c r="AE438" t="s">
        <v>52</v>
      </c>
      <c r="AF438" t="s">
        <v>97</v>
      </c>
      <c r="AG438">
        <v>114.75</v>
      </c>
      <c r="AH438">
        <v>26.020408159999999</v>
      </c>
      <c r="AI438" t="str">
        <f>VLOOKUP(ROUNDDOWN(Table1[[#This Row],[MIN]], -3), example_sol_calc!$A$2:$B$5, 2)</f>
        <v>Mod Mins</v>
      </c>
      <c r="AJ438">
        <f>ROUNDDOWN(Table1[[#This Row],[MIN]], -3)</f>
        <v>1000</v>
      </c>
    </row>
    <row r="439" spans="1:36" x14ac:dyDescent="0.2">
      <c r="A439" t="s">
        <v>651</v>
      </c>
      <c r="B439">
        <v>62</v>
      </c>
      <c r="C439">
        <v>1692</v>
      </c>
      <c r="D439">
        <v>640</v>
      </c>
      <c r="E439">
        <v>254</v>
      </c>
      <c r="F439">
        <v>506</v>
      </c>
      <c r="G439">
        <v>50.2</v>
      </c>
      <c r="H439">
        <v>0</v>
      </c>
      <c r="I439">
        <v>0</v>
      </c>
      <c r="J439">
        <v>0</v>
      </c>
      <c r="K439">
        <v>132</v>
      </c>
      <c r="L439">
        <v>184</v>
      </c>
      <c r="M439">
        <v>71.7</v>
      </c>
      <c r="N439">
        <v>162</v>
      </c>
      <c r="O439">
        <v>234</v>
      </c>
      <c r="P439">
        <v>396</v>
      </c>
      <c r="Q439">
        <v>71</v>
      </c>
      <c r="R439">
        <v>36</v>
      </c>
      <c r="S439">
        <v>75</v>
      </c>
      <c r="T439">
        <v>77</v>
      </c>
      <c r="U439">
        <v>162</v>
      </c>
      <c r="V439">
        <v>837</v>
      </c>
      <c r="W439">
        <v>0.92</v>
      </c>
      <c r="X439">
        <v>0.47</v>
      </c>
      <c r="Y439">
        <v>30</v>
      </c>
      <c r="Z439" t="s">
        <v>35</v>
      </c>
      <c r="AA439" s="1">
        <v>31222</v>
      </c>
      <c r="AB439" t="s">
        <v>239</v>
      </c>
      <c r="AC439">
        <v>5</v>
      </c>
      <c r="AD439">
        <v>202.5</v>
      </c>
      <c r="AE439" t="s">
        <v>20</v>
      </c>
      <c r="AF439" t="s">
        <v>41</v>
      </c>
      <c r="AG439">
        <v>101.25</v>
      </c>
      <c r="AH439">
        <v>24.691358019999999</v>
      </c>
      <c r="AI439" t="str">
        <f>VLOOKUP(ROUNDDOWN(Table1[[#This Row],[MIN]], -3), example_sol_calc!$A$2:$B$5, 2)</f>
        <v>Mod Mins</v>
      </c>
      <c r="AJ439">
        <f>ROUNDDOWN(Table1[[#This Row],[MIN]], -3)</f>
        <v>1000</v>
      </c>
    </row>
    <row r="440" spans="1:36" x14ac:dyDescent="0.2">
      <c r="A440" t="s">
        <v>652</v>
      </c>
      <c r="B440">
        <v>63</v>
      </c>
      <c r="C440">
        <v>1195</v>
      </c>
      <c r="D440">
        <v>379</v>
      </c>
      <c r="E440">
        <v>157</v>
      </c>
      <c r="F440">
        <v>273</v>
      </c>
      <c r="G440">
        <v>57.5</v>
      </c>
      <c r="H440">
        <v>0</v>
      </c>
      <c r="I440">
        <v>1</v>
      </c>
      <c r="J440">
        <v>0</v>
      </c>
      <c r="K440">
        <v>65</v>
      </c>
      <c r="L440">
        <v>118</v>
      </c>
      <c r="M440">
        <v>55.1</v>
      </c>
      <c r="N440">
        <v>142</v>
      </c>
      <c r="O440">
        <v>226</v>
      </c>
      <c r="P440">
        <v>368</v>
      </c>
      <c r="Q440">
        <v>42</v>
      </c>
      <c r="R440">
        <v>19</v>
      </c>
      <c r="S440">
        <v>24</v>
      </c>
      <c r="T440">
        <v>48</v>
      </c>
      <c r="U440">
        <v>158</v>
      </c>
      <c r="V440">
        <v>615</v>
      </c>
      <c r="W440">
        <v>0.88</v>
      </c>
      <c r="X440">
        <v>0.4</v>
      </c>
      <c r="Y440">
        <v>24</v>
      </c>
      <c r="Z440" t="s">
        <v>35</v>
      </c>
      <c r="AA440" s="1">
        <v>33564</v>
      </c>
      <c r="AB440" t="s">
        <v>132</v>
      </c>
      <c r="AC440" t="s">
        <v>44</v>
      </c>
      <c r="AD440">
        <v>202.5</v>
      </c>
      <c r="AE440" t="s">
        <v>52</v>
      </c>
      <c r="AF440" t="s">
        <v>173</v>
      </c>
      <c r="AG440">
        <v>112.5</v>
      </c>
      <c r="AH440">
        <v>27.434842249999999</v>
      </c>
      <c r="AI440" t="str">
        <f>VLOOKUP(ROUNDDOWN(Table1[[#This Row],[MIN]], -3), example_sol_calc!$A$2:$B$5, 2)</f>
        <v>Mod Mins</v>
      </c>
      <c r="AJ440">
        <f>ROUNDDOWN(Table1[[#This Row],[MIN]], -3)</f>
        <v>1000</v>
      </c>
    </row>
    <row r="441" spans="1:36" x14ac:dyDescent="0.2">
      <c r="A441" t="s">
        <v>653</v>
      </c>
      <c r="B441">
        <v>58</v>
      </c>
      <c r="C441">
        <v>1397</v>
      </c>
      <c r="D441">
        <v>434</v>
      </c>
      <c r="E441">
        <v>177</v>
      </c>
      <c r="F441">
        <v>402</v>
      </c>
      <c r="G441">
        <v>44</v>
      </c>
      <c r="H441">
        <v>31</v>
      </c>
      <c r="I441">
        <v>67</v>
      </c>
      <c r="J441">
        <v>46.3</v>
      </c>
      <c r="K441">
        <v>49</v>
      </c>
      <c r="L441">
        <v>65</v>
      </c>
      <c r="M441">
        <v>75.400000000000006</v>
      </c>
      <c r="N441">
        <v>52</v>
      </c>
      <c r="O441">
        <v>158</v>
      </c>
      <c r="P441">
        <v>210</v>
      </c>
      <c r="Q441">
        <v>93</v>
      </c>
      <c r="R441">
        <v>29</v>
      </c>
      <c r="S441">
        <v>16</v>
      </c>
      <c r="T441">
        <v>35</v>
      </c>
      <c r="U441">
        <v>55</v>
      </c>
      <c r="V441">
        <v>506</v>
      </c>
      <c r="W441">
        <v>2.66</v>
      </c>
      <c r="X441">
        <v>0.83</v>
      </c>
      <c r="Y441">
        <v>35</v>
      </c>
      <c r="Z441" t="s">
        <v>35</v>
      </c>
      <c r="AA441" s="1">
        <v>29279</v>
      </c>
      <c r="AB441" t="s">
        <v>110</v>
      </c>
      <c r="AC441">
        <v>12</v>
      </c>
      <c r="AD441">
        <v>202.5</v>
      </c>
      <c r="AE441" t="s">
        <v>75</v>
      </c>
      <c r="AF441" t="s">
        <v>210</v>
      </c>
      <c r="AG441">
        <v>95.4</v>
      </c>
      <c r="AH441">
        <v>23.26474623</v>
      </c>
      <c r="AI441" t="str">
        <f>VLOOKUP(ROUNDDOWN(Table1[[#This Row],[MIN]], -3), example_sol_calc!$A$2:$B$5, 2)</f>
        <v>Mod Mins</v>
      </c>
      <c r="AJ441">
        <f>ROUNDDOWN(Table1[[#This Row],[MIN]], -3)</f>
        <v>1000</v>
      </c>
    </row>
    <row r="442" spans="1:36" x14ac:dyDescent="0.2">
      <c r="A442" t="s">
        <v>654</v>
      </c>
      <c r="B442">
        <v>33</v>
      </c>
      <c r="C442">
        <v>889</v>
      </c>
      <c r="D442">
        <v>386</v>
      </c>
      <c r="E442">
        <v>158</v>
      </c>
      <c r="F442">
        <v>299</v>
      </c>
      <c r="G442">
        <v>52.8</v>
      </c>
      <c r="H442">
        <v>13</v>
      </c>
      <c r="I442">
        <v>37</v>
      </c>
      <c r="J442">
        <v>35.1</v>
      </c>
      <c r="K442">
        <v>57</v>
      </c>
      <c r="L442">
        <v>94</v>
      </c>
      <c r="M442">
        <v>60.6</v>
      </c>
      <c r="N442">
        <v>78</v>
      </c>
      <c r="O442">
        <v>142</v>
      </c>
      <c r="P442">
        <v>220</v>
      </c>
      <c r="Q442">
        <v>36</v>
      </c>
      <c r="R442">
        <v>18</v>
      </c>
      <c r="S442">
        <v>59</v>
      </c>
      <c r="T442">
        <v>37</v>
      </c>
      <c r="U442">
        <v>78</v>
      </c>
      <c r="V442">
        <v>504</v>
      </c>
      <c r="W442">
        <v>0.97</v>
      </c>
      <c r="X442">
        <v>0.49</v>
      </c>
      <c r="Y442">
        <v>23</v>
      </c>
      <c r="Z442" t="s">
        <v>35</v>
      </c>
      <c r="AA442" s="1">
        <v>33612</v>
      </c>
      <c r="AB442" t="s">
        <v>110</v>
      </c>
      <c r="AC442">
        <v>2</v>
      </c>
      <c r="AD442">
        <v>202.5</v>
      </c>
      <c r="AE442" t="s">
        <v>20</v>
      </c>
      <c r="AF442" t="s">
        <v>201</v>
      </c>
      <c r="AG442">
        <v>113.4</v>
      </c>
      <c r="AH442">
        <v>27.654320989999999</v>
      </c>
      <c r="AI442" t="str">
        <f>VLOOKUP(ROUNDDOWN(Table1[[#This Row],[MIN]], -3), example_sol_calc!$A$2:$B$5, 2)</f>
        <v>Low Mins</v>
      </c>
      <c r="AJ442">
        <f>ROUNDDOWN(Table1[[#This Row],[MIN]], -3)</f>
        <v>0</v>
      </c>
    </row>
    <row r="443" spans="1:36" x14ac:dyDescent="0.2">
      <c r="A443" t="s">
        <v>655</v>
      </c>
      <c r="B443">
        <v>82</v>
      </c>
      <c r="C443">
        <v>2092</v>
      </c>
      <c r="D443">
        <v>807</v>
      </c>
      <c r="E443">
        <v>309</v>
      </c>
      <c r="F443">
        <v>753</v>
      </c>
      <c r="G443">
        <v>41</v>
      </c>
      <c r="H443">
        <v>145</v>
      </c>
      <c r="I443">
        <v>390</v>
      </c>
      <c r="J443">
        <v>37.200000000000003</v>
      </c>
      <c r="K443">
        <v>44</v>
      </c>
      <c r="L443">
        <v>56</v>
      </c>
      <c r="M443">
        <v>78.599999999999994</v>
      </c>
      <c r="N443">
        <v>32</v>
      </c>
      <c r="O443">
        <v>194</v>
      </c>
      <c r="P443">
        <v>226</v>
      </c>
      <c r="Q443">
        <v>86</v>
      </c>
      <c r="R443">
        <v>53</v>
      </c>
      <c r="S443">
        <v>25</v>
      </c>
      <c r="T443">
        <v>69</v>
      </c>
      <c r="U443">
        <v>136</v>
      </c>
      <c r="V443">
        <v>672</v>
      </c>
      <c r="W443">
        <v>1.25</v>
      </c>
      <c r="X443">
        <v>0.77</v>
      </c>
      <c r="Y443">
        <v>24</v>
      </c>
      <c r="Z443" t="s">
        <v>35</v>
      </c>
      <c r="AA443" s="1">
        <v>33274</v>
      </c>
      <c r="AB443" t="s">
        <v>340</v>
      </c>
      <c r="AC443">
        <v>2</v>
      </c>
      <c r="AD443">
        <v>197.5</v>
      </c>
      <c r="AE443" t="s">
        <v>75</v>
      </c>
      <c r="AF443" t="s">
        <v>84</v>
      </c>
      <c r="AG443">
        <v>92.7</v>
      </c>
      <c r="AH443">
        <v>23.765422210000001</v>
      </c>
      <c r="AI443" t="str">
        <f>VLOOKUP(ROUNDDOWN(Table1[[#This Row],[MIN]], -3), example_sol_calc!$A$2:$B$5, 2)</f>
        <v>High Mins</v>
      </c>
      <c r="AJ443">
        <f>ROUNDDOWN(Table1[[#This Row],[MIN]], -3)</f>
        <v>2000</v>
      </c>
    </row>
    <row r="444" spans="1:36" x14ac:dyDescent="0.2">
      <c r="A444" t="s">
        <v>656</v>
      </c>
      <c r="B444">
        <v>52</v>
      </c>
      <c r="C444">
        <v>976</v>
      </c>
      <c r="D444">
        <v>278</v>
      </c>
      <c r="E444">
        <v>104</v>
      </c>
      <c r="F444">
        <v>249</v>
      </c>
      <c r="G444">
        <v>41.8</v>
      </c>
      <c r="H444">
        <v>25</v>
      </c>
      <c r="I444">
        <v>78</v>
      </c>
      <c r="J444">
        <v>32.1</v>
      </c>
      <c r="K444">
        <v>45</v>
      </c>
      <c r="L444">
        <v>58</v>
      </c>
      <c r="M444">
        <v>77.599999999999994</v>
      </c>
      <c r="N444">
        <v>53</v>
      </c>
      <c r="O444">
        <v>170</v>
      </c>
      <c r="P444">
        <v>223</v>
      </c>
      <c r="Q444">
        <v>75</v>
      </c>
      <c r="R444">
        <v>53</v>
      </c>
      <c r="S444">
        <v>21</v>
      </c>
      <c r="T444">
        <v>38</v>
      </c>
      <c r="U444">
        <v>67</v>
      </c>
      <c r="V444">
        <v>454</v>
      </c>
      <c r="W444">
        <v>1.97</v>
      </c>
      <c r="X444">
        <v>1.4</v>
      </c>
      <c r="Y444">
        <v>31</v>
      </c>
      <c r="Z444" t="s">
        <v>200</v>
      </c>
      <c r="AA444" s="1">
        <v>30804</v>
      </c>
      <c r="AC444">
        <v>8</v>
      </c>
      <c r="AD444">
        <v>197.5</v>
      </c>
      <c r="AE444" t="s">
        <v>75</v>
      </c>
      <c r="AF444" t="s">
        <v>48</v>
      </c>
      <c r="AG444">
        <v>99</v>
      </c>
      <c r="AH444">
        <v>25.38054799</v>
      </c>
      <c r="AI444" t="str">
        <f>VLOOKUP(ROUNDDOWN(Table1[[#This Row],[MIN]], -3), example_sol_calc!$A$2:$B$5, 2)</f>
        <v>Low Mins</v>
      </c>
      <c r="AJ444">
        <f>ROUNDDOWN(Table1[[#This Row],[MIN]], -3)</f>
        <v>0</v>
      </c>
    </row>
    <row r="445" spans="1:36" x14ac:dyDescent="0.2">
      <c r="A445" t="s">
        <v>657</v>
      </c>
      <c r="B445">
        <v>76</v>
      </c>
      <c r="C445">
        <v>2434</v>
      </c>
      <c r="D445">
        <v>1071</v>
      </c>
      <c r="E445">
        <v>451</v>
      </c>
      <c r="F445">
        <v>968</v>
      </c>
      <c r="G445">
        <v>46.6</v>
      </c>
      <c r="H445">
        <v>38</v>
      </c>
      <c r="I445">
        <v>115</v>
      </c>
      <c r="J445">
        <v>33</v>
      </c>
      <c r="K445">
        <v>131</v>
      </c>
      <c r="L445">
        <v>200</v>
      </c>
      <c r="M445">
        <v>65.5</v>
      </c>
      <c r="N445">
        <v>127</v>
      </c>
      <c r="O445">
        <v>284</v>
      </c>
      <c r="P445">
        <v>411</v>
      </c>
      <c r="Q445">
        <v>173</v>
      </c>
      <c r="R445">
        <v>124</v>
      </c>
      <c r="S445">
        <v>25</v>
      </c>
      <c r="T445">
        <v>117</v>
      </c>
      <c r="U445">
        <v>171</v>
      </c>
      <c r="V445">
        <v>1101</v>
      </c>
      <c r="W445">
        <v>1.48</v>
      </c>
      <c r="X445">
        <v>1.06</v>
      </c>
      <c r="AI445" t="str">
        <f>VLOOKUP(ROUNDDOWN(Table1[[#This Row],[MIN]], -3), example_sol_calc!$A$2:$B$5, 2)</f>
        <v>High Mins</v>
      </c>
      <c r="AJ445">
        <f>ROUNDDOWN(Table1[[#This Row],[MIN]], -3)</f>
        <v>2000</v>
      </c>
    </row>
    <row r="446" spans="1:36" x14ac:dyDescent="0.2">
      <c r="A446" t="s">
        <v>658</v>
      </c>
      <c r="B446">
        <v>54</v>
      </c>
      <c r="C446">
        <v>798</v>
      </c>
      <c r="D446">
        <v>308</v>
      </c>
      <c r="E446">
        <v>126</v>
      </c>
      <c r="F446">
        <v>260</v>
      </c>
      <c r="G446">
        <v>48.5</v>
      </c>
      <c r="H446">
        <v>0</v>
      </c>
      <c r="I446">
        <v>2</v>
      </c>
      <c r="J446">
        <v>0</v>
      </c>
      <c r="K446">
        <v>56</v>
      </c>
      <c r="L446">
        <v>106</v>
      </c>
      <c r="M446">
        <v>52.8</v>
      </c>
      <c r="N446">
        <v>95</v>
      </c>
      <c r="O446">
        <v>208</v>
      </c>
      <c r="P446">
        <v>303</v>
      </c>
      <c r="Q446">
        <v>33</v>
      </c>
      <c r="R446">
        <v>32</v>
      </c>
      <c r="S446">
        <v>20</v>
      </c>
      <c r="T446">
        <v>59</v>
      </c>
      <c r="U446">
        <v>104</v>
      </c>
      <c r="V446">
        <v>453</v>
      </c>
      <c r="W446">
        <v>0.56000000000000005</v>
      </c>
      <c r="X446">
        <v>0.54</v>
      </c>
      <c r="AI446" t="str">
        <f>VLOOKUP(ROUNDDOWN(Table1[[#This Row],[MIN]], -3), example_sol_calc!$A$2:$B$5, 2)</f>
        <v>Low Mins</v>
      </c>
      <c r="AJ446">
        <f>ROUNDDOWN(Table1[[#This Row],[MIN]], -3)</f>
        <v>0</v>
      </c>
    </row>
    <row r="447" spans="1:36" x14ac:dyDescent="0.2">
      <c r="A447" t="s">
        <v>659</v>
      </c>
      <c r="B447">
        <v>52</v>
      </c>
      <c r="C447">
        <v>1030</v>
      </c>
      <c r="D447">
        <v>428</v>
      </c>
      <c r="E447">
        <v>169</v>
      </c>
      <c r="F447">
        <v>303</v>
      </c>
      <c r="G447">
        <v>55.8</v>
      </c>
      <c r="H447">
        <v>0</v>
      </c>
      <c r="I447">
        <v>0</v>
      </c>
      <c r="J447">
        <v>0</v>
      </c>
      <c r="K447">
        <v>90</v>
      </c>
      <c r="L447">
        <v>120</v>
      </c>
      <c r="M447">
        <v>75</v>
      </c>
      <c r="N447">
        <v>91</v>
      </c>
      <c r="O447">
        <v>161</v>
      </c>
      <c r="P447">
        <v>252</v>
      </c>
      <c r="Q447">
        <v>78</v>
      </c>
      <c r="R447">
        <v>35</v>
      </c>
      <c r="S447">
        <v>37</v>
      </c>
      <c r="T447">
        <v>60</v>
      </c>
      <c r="U447">
        <v>103</v>
      </c>
      <c r="V447">
        <v>606</v>
      </c>
      <c r="W447">
        <v>1.3</v>
      </c>
      <c r="X447">
        <v>0.57999999999999996</v>
      </c>
      <c r="Y447">
        <v>30</v>
      </c>
      <c r="Z447" t="s">
        <v>162</v>
      </c>
      <c r="AA447" s="1">
        <v>31048</v>
      </c>
      <c r="AC447">
        <v>4</v>
      </c>
      <c r="AD447">
        <v>207.5</v>
      </c>
      <c r="AE447" t="s">
        <v>52</v>
      </c>
      <c r="AF447" t="s">
        <v>120</v>
      </c>
      <c r="AG447">
        <v>110.25</v>
      </c>
      <c r="AH447">
        <v>25.606038609999999</v>
      </c>
      <c r="AI447" t="str">
        <f>VLOOKUP(ROUNDDOWN(Table1[[#This Row],[MIN]], -3), example_sol_calc!$A$2:$B$5, 2)</f>
        <v>Mod Mins</v>
      </c>
      <c r="AJ447">
        <f>ROUNDDOWN(Table1[[#This Row],[MIN]], -3)</f>
        <v>1000</v>
      </c>
    </row>
    <row r="448" spans="1:36" x14ac:dyDescent="0.2">
      <c r="A448" t="s">
        <v>660</v>
      </c>
      <c r="B448">
        <v>77</v>
      </c>
      <c r="C448">
        <v>2227</v>
      </c>
      <c r="D448">
        <v>1070</v>
      </c>
      <c r="E448">
        <v>419</v>
      </c>
      <c r="F448">
        <v>819</v>
      </c>
      <c r="G448">
        <v>51.2</v>
      </c>
      <c r="H448">
        <v>2</v>
      </c>
      <c r="I448">
        <v>7</v>
      </c>
      <c r="J448">
        <v>28.6</v>
      </c>
      <c r="K448">
        <v>230</v>
      </c>
      <c r="L448">
        <v>311</v>
      </c>
      <c r="M448">
        <v>74</v>
      </c>
      <c r="N448">
        <v>170</v>
      </c>
      <c r="O448">
        <v>534</v>
      </c>
      <c r="P448">
        <v>704</v>
      </c>
      <c r="Q448">
        <v>230</v>
      </c>
      <c r="R448">
        <v>63</v>
      </c>
      <c r="S448">
        <v>151</v>
      </c>
      <c r="T448">
        <v>131</v>
      </c>
      <c r="U448">
        <v>165</v>
      </c>
      <c r="V448">
        <v>1606</v>
      </c>
      <c r="W448">
        <v>1.76</v>
      </c>
      <c r="X448">
        <v>0.48</v>
      </c>
      <c r="Y448">
        <v>39</v>
      </c>
      <c r="Z448" t="s">
        <v>661</v>
      </c>
      <c r="AA448" s="1">
        <v>27875</v>
      </c>
      <c r="AB448" t="s">
        <v>74</v>
      </c>
      <c r="AC448">
        <v>17</v>
      </c>
      <c r="AD448">
        <v>207.5</v>
      </c>
      <c r="AE448" t="s">
        <v>52</v>
      </c>
      <c r="AF448" t="s">
        <v>120</v>
      </c>
      <c r="AG448">
        <v>112.5</v>
      </c>
      <c r="AH448">
        <v>26.12861083</v>
      </c>
      <c r="AI448" t="str">
        <f>VLOOKUP(ROUNDDOWN(Table1[[#This Row],[MIN]], -3), example_sol_calc!$A$2:$B$5, 2)</f>
        <v>High Mins</v>
      </c>
      <c r="AJ448">
        <f>ROUNDDOWN(Table1[[#This Row],[MIN]], -3)</f>
        <v>2000</v>
      </c>
    </row>
    <row r="449" spans="1:36" x14ac:dyDescent="0.2">
      <c r="A449" t="s">
        <v>662</v>
      </c>
      <c r="B449">
        <v>11</v>
      </c>
      <c r="C449">
        <v>240</v>
      </c>
      <c r="D449">
        <v>57</v>
      </c>
      <c r="E449">
        <v>21</v>
      </c>
      <c r="F449">
        <v>61</v>
      </c>
      <c r="G449">
        <v>34.4</v>
      </c>
      <c r="H449">
        <v>5</v>
      </c>
      <c r="I449">
        <v>17</v>
      </c>
      <c r="J449">
        <v>29.4</v>
      </c>
      <c r="K449">
        <v>10</v>
      </c>
      <c r="L449">
        <v>21</v>
      </c>
      <c r="M449">
        <v>47.6</v>
      </c>
      <c r="N449">
        <v>6</v>
      </c>
      <c r="O449">
        <v>22</v>
      </c>
      <c r="P449">
        <v>28</v>
      </c>
      <c r="Q449">
        <v>60</v>
      </c>
      <c r="R449">
        <v>8</v>
      </c>
      <c r="S449">
        <v>0</v>
      </c>
      <c r="T449">
        <v>25</v>
      </c>
      <c r="U449">
        <v>26</v>
      </c>
      <c r="V449">
        <v>77</v>
      </c>
      <c r="W449">
        <v>2.4</v>
      </c>
      <c r="X449">
        <v>0.32</v>
      </c>
      <c r="Y449">
        <v>25</v>
      </c>
      <c r="Z449" t="s">
        <v>35</v>
      </c>
      <c r="AA449" s="1">
        <v>33178</v>
      </c>
      <c r="AB449" t="s">
        <v>663</v>
      </c>
      <c r="AC449" t="s">
        <v>44</v>
      </c>
      <c r="AD449">
        <v>182.5</v>
      </c>
      <c r="AE449" t="s">
        <v>37</v>
      </c>
      <c r="AF449" t="s">
        <v>79</v>
      </c>
      <c r="AG449">
        <v>76.5</v>
      </c>
      <c r="AH449">
        <v>22.968662040000002</v>
      </c>
      <c r="AI449" t="str">
        <f>VLOOKUP(ROUNDDOWN(Table1[[#This Row],[MIN]], -3), example_sol_calc!$A$2:$B$5, 2)</f>
        <v>Low Mins</v>
      </c>
      <c r="AJ449">
        <f>ROUNDDOWN(Table1[[#This Row],[MIN]], -3)</f>
        <v>0</v>
      </c>
    </row>
    <row r="450" spans="1:36" x14ac:dyDescent="0.2">
      <c r="A450" t="s">
        <v>664</v>
      </c>
      <c r="B450">
        <v>70</v>
      </c>
      <c r="C450">
        <v>1681</v>
      </c>
      <c r="D450">
        <v>804</v>
      </c>
      <c r="E450">
        <v>279</v>
      </c>
      <c r="F450">
        <v>717</v>
      </c>
      <c r="G450">
        <v>38.9</v>
      </c>
      <c r="H450">
        <v>121</v>
      </c>
      <c r="I450">
        <v>354</v>
      </c>
      <c r="J450">
        <v>34.200000000000003</v>
      </c>
      <c r="K450">
        <v>125</v>
      </c>
      <c r="L450">
        <v>156</v>
      </c>
      <c r="M450">
        <v>80.099999999999994</v>
      </c>
      <c r="N450">
        <v>12</v>
      </c>
      <c r="O450">
        <v>144</v>
      </c>
      <c r="P450">
        <v>156</v>
      </c>
      <c r="Q450">
        <v>127</v>
      </c>
      <c r="R450">
        <v>20</v>
      </c>
      <c r="S450">
        <v>14</v>
      </c>
      <c r="T450">
        <v>82</v>
      </c>
      <c r="U450">
        <v>119</v>
      </c>
      <c r="V450">
        <v>570</v>
      </c>
      <c r="W450">
        <v>1.55</v>
      </c>
      <c r="X450">
        <v>0.24</v>
      </c>
      <c r="Y450">
        <v>23</v>
      </c>
      <c r="Z450" t="s">
        <v>35</v>
      </c>
      <c r="AA450" s="1">
        <v>33679</v>
      </c>
      <c r="AB450" t="s">
        <v>226</v>
      </c>
      <c r="AC450">
        <v>1</v>
      </c>
      <c r="AD450">
        <v>195</v>
      </c>
      <c r="AE450" t="s">
        <v>56</v>
      </c>
      <c r="AF450" t="s">
        <v>69</v>
      </c>
      <c r="AG450">
        <v>92.25</v>
      </c>
      <c r="AH450">
        <v>24.260355029999999</v>
      </c>
      <c r="AI450" t="str">
        <f>VLOOKUP(ROUNDDOWN(Table1[[#This Row],[MIN]], -3), example_sol_calc!$A$2:$B$5, 2)</f>
        <v>Mod Mins</v>
      </c>
      <c r="AJ450">
        <f>ROUNDDOWN(Table1[[#This Row],[MIN]], -3)</f>
        <v>1000</v>
      </c>
    </row>
    <row r="451" spans="1:36" x14ac:dyDescent="0.2">
      <c r="A451" t="s">
        <v>665</v>
      </c>
      <c r="B451">
        <v>81</v>
      </c>
      <c r="C451">
        <v>2046</v>
      </c>
      <c r="D451">
        <v>785</v>
      </c>
      <c r="E451">
        <v>314</v>
      </c>
      <c r="F451">
        <v>566</v>
      </c>
      <c r="G451">
        <v>55.5</v>
      </c>
      <c r="H451">
        <v>2</v>
      </c>
      <c r="I451">
        <v>6</v>
      </c>
      <c r="J451">
        <v>33.299999999999997</v>
      </c>
      <c r="K451">
        <v>155</v>
      </c>
      <c r="L451">
        <v>216</v>
      </c>
      <c r="M451">
        <v>71.8</v>
      </c>
      <c r="N451">
        <v>203</v>
      </c>
      <c r="O451">
        <v>388</v>
      </c>
      <c r="P451">
        <v>591</v>
      </c>
      <c r="Q451">
        <v>55</v>
      </c>
      <c r="R451">
        <v>33</v>
      </c>
      <c r="S451">
        <v>97</v>
      </c>
      <c r="T451">
        <v>116</v>
      </c>
      <c r="U451">
        <v>227</v>
      </c>
      <c r="V451">
        <v>1132</v>
      </c>
      <c r="W451">
        <v>0.47</v>
      </c>
      <c r="X451">
        <v>0.28000000000000003</v>
      </c>
      <c r="Y451">
        <v>29</v>
      </c>
      <c r="Z451" t="s">
        <v>68</v>
      </c>
      <c r="AA451" s="1">
        <v>31609</v>
      </c>
      <c r="AC451">
        <v>4</v>
      </c>
      <c r="AD451">
        <v>212.5</v>
      </c>
      <c r="AE451" t="s">
        <v>52</v>
      </c>
      <c r="AF451" t="s">
        <v>63</v>
      </c>
      <c r="AG451">
        <v>123.75</v>
      </c>
      <c r="AH451">
        <v>27.40484429</v>
      </c>
      <c r="AI451" t="str">
        <f>VLOOKUP(ROUNDDOWN(Table1[[#This Row],[MIN]], -3), example_sol_calc!$A$2:$B$5, 2)</f>
        <v>High Mins</v>
      </c>
      <c r="AJ451">
        <f>ROUNDDOWN(Table1[[#This Row],[MIN]], -3)</f>
        <v>2000</v>
      </c>
    </row>
    <row r="452" spans="1:36" x14ac:dyDescent="0.2">
      <c r="A452" t="s">
        <v>666</v>
      </c>
      <c r="B452">
        <v>40</v>
      </c>
      <c r="C452">
        <v>614</v>
      </c>
      <c r="D452">
        <v>245</v>
      </c>
      <c r="E452">
        <v>113</v>
      </c>
      <c r="F452">
        <v>214</v>
      </c>
      <c r="G452">
        <v>52.8</v>
      </c>
      <c r="H452">
        <v>5</v>
      </c>
      <c r="I452">
        <v>21</v>
      </c>
      <c r="J452">
        <v>23.8</v>
      </c>
      <c r="K452">
        <v>14</v>
      </c>
      <c r="L452">
        <v>19</v>
      </c>
      <c r="M452">
        <v>73.7</v>
      </c>
      <c r="N452">
        <v>41</v>
      </c>
      <c r="O452">
        <v>44</v>
      </c>
      <c r="P452">
        <v>85</v>
      </c>
      <c r="Q452">
        <v>25</v>
      </c>
      <c r="R452">
        <v>18</v>
      </c>
      <c r="S452">
        <v>9</v>
      </c>
      <c r="T452">
        <v>27</v>
      </c>
      <c r="U452">
        <v>51</v>
      </c>
      <c r="V452">
        <v>249</v>
      </c>
      <c r="W452">
        <v>0.93</v>
      </c>
      <c r="X452">
        <v>0.67</v>
      </c>
      <c r="AI452" t="str">
        <f>VLOOKUP(ROUNDDOWN(Table1[[#This Row],[MIN]], -3), example_sol_calc!$A$2:$B$5, 2)</f>
        <v>Low Mins</v>
      </c>
      <c r="AJ452">
        <f>ROUNDDOWN(Table1[[#This Row],[MIN]], -3)</f>
        <v>0</v>
      </c>
    </row>
    <row r="453" spans="1:36" x14ac:dyDescent="0.2">
      <c r="A453" t="s">
        <v>667</v>
      </c>
      <c r="B453">
        <v>68</v>
      </c>
      <c r="C453">
        <v>2369</v>
      </c>
      <c r="D453">
        <v>1164</v>
      </c>
      <c r="E453">
        <v>442</v>
      </c>
      <c r="F453">
        <v>949</v>
      </c>
      <c r="G453">
        <v>46.6</v>
      </c>
      <c r="H453">
        <v>87</v>
      </c>
      <c r="I453">
        <v>239</v>
      </c>
      <c r="J453">
        <v>36.4</v>
      </c>
      <c r="K453">
        <v>193</v>
      </c>
      <c r="L453">
        <v>245</v>
      </c>
      <c r="M453">
        <v>78.8</v>
      </c>
      <c r="N453">
        <v>73</v>
      </c>
      <c r="O453">
        <v>357</v>
      </c>
      <c r="P453">
        <v>430</v>
      </c>
      <c r="Q453">
        <v>124</v>
      </c>
      <c r="R453">
        <v>69</v>
      </c>
      <c r="S453">
        <v>36</v>
      </c>
      <c r="T453">
        <v>115</v>
      </c>
      <c r="U453">
        <v>134</v>
      </c>
      <c r="V453">
        <v>1149</v>
      </c>
      <c r="W453">
        <v>1.08</v>
      </c>
      <c r="X453">
        <v>0.6</v>
      </c>
      <c r="Y453">
        <v>23</v>
      </c>
      <c r="Z453" t="s">
        <v>35</v>
      </c>
      <c r="AA453" s="1">
        <v>33800</v>
      </c>
      <c r="AB453" t="s">
        <v>166</v>
      </c>
      <c r="AC453">
        <v>3</v>
      </c>
      <c r="AD453">
        <v>202.5</v>
      </c>
      <c r="AE453" t="s">
        <v>75</v>
      </c>
      <c r="AF453" t="s">
        <v>45</v>
      </c>
      <c r="AG453">
        <v>105.75</v>
      </c>
      <c r="AH453">
        <v>25.78875171</v>
      </c>
      <c r="AI453" t="str">
        <f>VLOOKUP(ROUNDDOWN(Table1[[#This Row],[MIN]], -3), example_sol_calc!$A$2:$B$5, 2)</f>
        <v>High Mins</v>
      </c>
      <c r="AJ453">
        <f>ROUNDDOWN(Table1[[#This Row],[MIN]], -3)</f>
        <v>2000</v>
      </c>
    </row>
    <row r="454" spans="1:36" x14ac:dyDescent="0.2">
      <c r="A454" t="s">
        <v>668</v>
      </c>
      <c r="B454">
        <v>12</v>
      </c>
      <c r="C454">
        <v>177</v>
      </c>
      <c r="D454">
        <v>51</v>
      </c>
      <c r="E454">
        <v>19</v>
      </c>
      <c r="F454">
        <v>51</v>
      </c>
      <c r="G454">
        <v>37.299999999999997</v>
      </c>
      <c r="H454">
        <v>5</v>
      </c>
      <c r="I454">
        <v>18</v>
      </c>
      <c r="J454">
        <v>27.8</v>
      </c>
      <c r="K454">
        <v>8</v>
      </c>
      <c r="L454">
        <v>13</v>
      </c>
      <c r="M454">
        <v>61.5</v>
      </c>
      <c r="N454">
        <v>2</v>
      </c>
      <c r="O454">
        <v>20</v>
      </c>
      <c r="P454">
        <v>22</v>
      </c>
      <c r="Q454">
        <v>24</v>
      </c>
      <c r="R454">
        <v>11</v>
      </c>
      <c r="S454">
        <v>4</v>
      </c>
      <c r="T454">
        <v>10</v>
      </c>
      <c r="U454">
        <v>20</v>
      </c>
      <c r="V454">
        <v>65</v>
      </c>
      <c r="W454">
        <v>2.4</v>
      </c>
      <c r="X454">
        <v>1.1000000000000001</v>
      </c>
      <c r="Y454">
        <v>29</v>
      </c>
      <c r="Z454" t="s">
        <v>35</v>
      </c>
      <c r="AA454" s="1">
        <v>31487</v>
      </c>
      <c r="AB454" t="s">
        <v>136</v>
      </c>
      <c r="AC454">
        <v>5</v>
      </c>
      <c r="AD454">
        <v>185</v>
      </c>
      <c r="AE454" t="s">
        <v>56</v>
      </c>
      <c r="AF454" t="s">
        <v>72</v>
      </c>
      <c r="AG454">
        <v>87.75</v>
      </c>
      <c r="AH454">
        <v>25.639152670000001</v>
      </c>
      <c r="AI454" t="str">
        <f>VLOOKUP(ROUNDDOWN(Table1[[#This Row],[MIN]], -3), example_sol_calc!$A$2:$B$5, 2)</f>
        <v>Low Mins</v>
      </c>
      <c r="AJ454">
        <f>ROUNDDOWN(Table1[[#This Row],[MIN]], -3)</f>
        <v>0</v>
      </c>
    </row>
    <row r="455" spans="1:36" x14ac:dyDescent="0.2">
      <c r="A455" t="s">
        <v>669</v>
      </c>
      <c r="B455">
        <v>63</v>
      </c>
      <c r="C455">
        <v>1648</v>
      </c>
      <c r="D455">
        <v>539</v>
      </c>
      <c r="E455">
        <v>225</v>
      </c>
      <c r="F455">
        <v>455</v>
      </c>
      <c r="G455">
        <v>49.5</v>
      </c>
      <c r="H455">
        <v>10</v>
      </c>
      <c r="I455">
        <v>29</v>
      </c>
      <c r="J455">
        <v>34.5</v>
      </c>
      <c r="K455">
        <v>79</v>
      </c>
      <c r="L455">
        <v>126</v>
      </c>
      <c r="M455">
        <v>62.7</v>
      </c>
      <c r="N455">
        <v>103</v>
      </c>
      <c r="O455">
        <v>177</v>
      </c>
      <c r="P455">
        <v>280</v>
      </c>
      <c r="Q455">
        <v>86</v>
      </c>
      <c r="R455">
        <v>129</v>
      </c>
      <c r="S455">
        <v>30</v>
      </c>
      <c r="T455">
        <v>86</v>
      </c>
      <c r="U455">
        <v>166</v>
      </c>
      <c r="V455">
        <v>701</v>
      </c>
      <c r="W455">
        <v>1</v>
      </c>
      <c r="X455">
        <v>1.5</v>
      </c>
      <c r="Y455">
        <v>33</v>
      </c>
      <c r="Z455" t="s">
        <v>35</v>
      </c>
      <c r="AA455" s="1">
        <v>29962</v>
      </c>
      <c r="AB455" t="s">
        <v>420</v>
      </c>
      <c r="AC455">
        <v>10</v>
      </c>
      <c r="AD455">
        <v>190</v>
      </c>
      <c r="AE455" t="s">
        <v>56</v>
      </c>
      <c r="AF455" t="s">
        <v>210</v>
      </c>
      <c r="AG455">
        <v>95.85</v>
      </c>
      <c r="AH455">
        <v>26.551246540000001</v>
      </c>
      <c r="AI455" t="str">
        <f>VLOOKUP(ROUNDDOWN(Table1[[#This Row],[MIN]], -3), example_sol_calc!$A$2:$B$5, 2)</f>
        <v>Mod Mins</v>
      </c>
      <c r="AJ455">
        <f>ROUNDDOWN(Table1[[#This Row],[MIN]], -3)</f>
        <v>1000</v>
      </c>
    </row>
    <row r="456" spans="1:36" x14ac:dyDescent="0.2">
      <c r="A456" t="s">
        <v>670</v>
      </c>
      <c r="B456">
        <v>68</v>
      </c>
      <c r="C456">
        <v>1953</v>
      </c>
      <c r="D456">
        <v>976</v>
      </c>
      <c r="E456">
        <v>404</v>
      </c>
      <c r="F456">
        <v>832</v>
      </c>
      <c r="G456">
        <v>48.6</v>
      </c>
      <c r="H456">
        <v>38</v>
      </c>
      <c r="I456">
        <v>89</v>
      </c>
      <c r="J456">
        <v>42.7</v>
      </c>
      <c r="K456">
        <v>130</v>
      </c>
      <c r="L456">
        <v>166</v>
      </c>
      <c r="M456">
        <v>78.3</v>
      </c>
      <c r="N456">
        <v>15</v>
      </c>
      <c r="O456">
        <v>114</v>
      </c>
      <c r="P456">
        <v>129</v>
      </c>
      <c r="Q456">
        <v>335</v>
      </c>
      <c r="R456">
        <v>44</v>
      </c>
      <c r="S456">
        <v>2</v>
      </c>
      <c r="T456">
        <v>146</v>
      </c>
      <c r="U456">
        <v>108</v>
      </c>
      <c r="V456">
        <v>876</v>
      </c>
      <c r="W456">
        <v>2.2999999999999998</v>
      </c>
      <c r="X456">
        <v>0.3</v>
      </c>
      <c r="Y456">
        <v>33</v>
      </c>
      <c r="Z456" t="s">
        <v>671</v>
      </c>
      <c r="AA456" s="1">
        <v>30088</v>
      </c>
      <c r="AC456">
        <v>13</v>
      </c>
      <c r="AD456">
        <v>185</v>
      </c>
      <c r="AE456" t="s">
        <v>37</v>
      </c>
      <c r="AF456" t="s">
        <v>120</v>
      </c>
      <c r="AG456">
        <v>83.25</v>
      </c>
      <c r="AH456">
        <v>24.324324319999999</v>
      </c>
      <c r="AI456" t="str">
        <f>VLOOKUP(ROUNDDOWN(Table1[[#This Row],[MIN]], -3), example_sol_calc!$A$2:$B$5, 2)</f>
        <v>Mod Mins</v>
      </c>
      <c r="AJ456">
        <f>ROUNDDOWN(Table1[[#This Row],[MIN]], -3)</f>
        <v>1000</v>
      </c>
    </row>
    <row r="457" spans="1:36" x14ac:dyDescent="0.2">
      <c r="A457" t="s">
        <v>672</v>
      </c>
      <c r="B457">
        <v>72</v>
      </c>
      <c r="C457">
        <v>1412</v>
      </c>
      <c r="D457">
        <v>435</v>
      </c>
      <c r="E457">
        <v>159</v>
      </c>
      <c r="F457">
        <v>371</v>
      </c>
      <c r="G457">
        <v>42.9</v>
      </c>
      <c r="H457">
        <v>73</v>
      </c>
      <c r="I457">
        <v>197</v>
      </c>
      <c r="J457">
        <v>37.1</v>
      </c>
      <c r="K457">
        <v>44</v>
      </c>
      <c r="L457">
        <v>55</v>
      </c>
      <c r="M457">
        <v>80</v>
      </c>
      <c r="N457">
        <v>31</v>
      </c>
      <c r="O457">
        <v>145</v>
      </c>
      <c r="P457">
        <v>176</v>
      </c>
      <c r="Q457">
        <v>62</v>
      </c>
      <c r="R457">
        <v>32</v>
      </c>
      <c r="S457">
        <v>11</v>
      </c>
      <c r="T457">
        <v>48</v>
      </c>
      <c r="U457">
        <v>86</v>
      </c>
      <c r="V457">
        <v>445</v>
      </c>
      <c r="W457">
        <v>1.29</v>
      </c>
      <c r="X457">
        <v>0.67</v>
      </c>
      <c r="Y457">
        <v>24</v>
      </c>
      <c r="Z457" t="s">
        <v>35</v>
      </c>
      <c r="AA457" s="1">
        <v>33552</v>
      </c>
      <c r="AB457" t="s">
        <v>62</v>
      </c>
      <c r="AC457">
        <v>1</v>
      </c>
      <c r="AD457">
        <v>197.5</v>
      </c>
      <c r="AE457" t="s">
        <v>75</v>
      </c>
      <c r="AF457" t="s">
        <v>41</v>
      </c>
      <c r="AG457">
        <v>90</v>
      </c>
      <c r="AH457">
        <v>23.073225440000002</v>
      </c>
      <c r="AI457" t="str">
        <f>VLOOKUP(ROUNDDOWN(Table1[[#This Row],[MIN]], -3), example_sol_calc!$A$2:$B$5, 2)</f>
        <v>Mod Mins</v>
      </c>
      <c r="AJ457">
        <f>ROUNDDOWN(Table1[[#This Row],[MIN]], -3)</f>
        <v>1000</v>
      </c>
    </row>
    <row r="458" spans="1:36" x14ac:dyDescent="0.2">
      <c r="A458" t="s">
        <v>673</v>
      </c>
      <c r="B458">
        <v>30</v>
      </c>
      <c r="C458">
        <v>895</v>
      </c>
      <c r="D458">
        <v>507</v>
      </c>
      <c r="E458">
        <v>175</v>
      </c>
      <c r="F458">
        <v>434</v>
      </c>
      <c r="G458">
        <v>40.299999999999997</v>
      </c>
      <c r="H458">
        <v>37</v>
      </c>
      <c r="I458">
        <v>142</v>
      </c>
      <c r="J458">
        <v>26.1</v>
      </c>
      <c r="K458">
        <v>120</v>
      </c>
      <c r="L458">
        <v>180</v>
      </c>
      <c r="M458">
        <v>66.7</v>
      </c>
      <c r="N458">
        <v>22</v>
      </c>
      <c r="O458">
        <v>64</v>
      </c>
      <c r="P458">
        <v>86</v>
      </c>
      <c r="Q458">
        <v>157</v>
      </c>
      <c r="R458">
        <v>48</v>
      </c>
      <c r="S458">
        <v>8</v>
      </c>
      <c r="T458">
        <v>113</v>
      </c>
      <c r="U458">
        <v>72</v>
      </c>
      <c r="V458">
        <v>374</v>
      </c>
      <c r="W458">
        <v>1.39</v>
      </c>
      <c r="X458">
        <v>0.43</v>
      </c>
      <c r="AI458" t="str">
        <f>VLOOKUP(ROUNDDOWN(Table1[[#This Row],[MIN]], -3), example_sol_calc!$A$2:$B$5, 2)</f>
        <v>Low Mins</v>
      </c>
      <c r="AJ458">
        <f>ROUNDDOWN(Table1[[#This Row],[MIN]], -3)</f>
        <v>0</v>
      </c>
    </row>
    <row r="459" spans="1:36" x14ac:dyDescent="0.2">
      <c r="A459" t="s">
        <v>674</v>
      </c>
      <c r="B459">
        <v>5</v>
      </c>
      <c r="C459">
        <v>18</v>
      </c>
      <c r="D459">
        <v>6</v>
      </c>
      <c r="E459">
        <v>2</v>
      </c>
      <c r="F459">
        <v>5</v>
      </c>
      <c r="G459">
        <v>40</v>
      </c>
      <c r="H459">
        <v>0</v>
      </c>
      <c r="I459">
        <v>0</v>
      </c>
      <c r="J459">
        <v>0</v>
      </c>
      <c r="K459">
        <v>2</v>
      </c>
      <c r="L459">
        <v>2</v>
      </c>
      <c r="M459">
        <v>100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4</v>
      </c>
      <c r="U459">
        <v>2</v>
      </c>
      <c r="V459">
        <v>2</v>
      </c>
      <c r="W459">
        <v>0.25</v>
      </c>
      <c r="X459">
        <v>0.25</v>
      </c>
      <c r="Y459">
        <v>26</v>
      </c>
      <c r="Z459" t="s">
        <v>35</v>
      </c>
      <c r="AA459" s="1">
        <v>32820</v>
      </c>
      <c r="AB459" t="s">
        <v>198</v>
      </c>
      <c r="AC459">
        <v>1</v>
      </c>
      <c r="AD459">
        <v>192.5</v>
      </c>
      <c r="AE459" t="s">
        <v>56</v>
      </c>
      <c r="AF459" t="s">
        <v>95</v>
      </c>
      <c r="AG459">
        <v>87.75</v>
      </c>
      <c r="AH459">
        <v>23.680215889999999</v>
      </c>
      <c r="AI459" t="str">
        <f>VLOOKUP(ROUNDDOWN(Table1[[#This Row],[MIN]], -3), example_sol_calc!$A$2:$B$5, 2)</f>
        <v>Low Mins</v>
      </c>
      <c r="AJ459">
        <f>ROUNDDOWN(Table1[[#This Row],[MIN]], -3)</f>
        <v>0</v>
      </c>
    </row>
    <row r="460" spans="1:36" x14ac:dyDescent="0.2">
      <c r="A460" t="s">
        <v>675</v>
      </c>
      <c r="B460">
        <v>51</v>
      </c>
      <c r="C460">
        <v>672</v>
      </c>
      <c r="D460">
        <v>199</v>
      </c>
      <c r="E460">
        <v>84</v>
      </c>
      <c r="F460">
        <v>209</v>
      </c>
      <c r="G460">
        <v>40.200000000000003</v>
      </c>
      <c r="H460">
        <v>11</v>
      </c>
      <c r="I460">
        <v>30</v>
      </c>
      <c r="J460">
        <v>36.700000000000003</v>
      </c>
      <c r="K460">
        <v>20</v>
      </c>
      <c r="L460">
        <v>26</v>
      </c>
      <c r="M460">
        <v>76.900000000000006</v>
      </c>
      <c r="N460">
        <v>31</v>
      </c>
      <c r="O460">
        <v>75</v>
      </c>
      <c r="P460">
        <v>106</v>
      </c>
      <c r="Q460">
        <v>40</v>
      </c>
      <c r="R460">
        <v>15</v>
      </c>
      <c r="S460">
        <v>11</v>
      </c>
      <c r="T460">
        <v>35</v>
      </c>
      <c r="U460">
        <v>55</v>
      </c>
      <c r="V460">
        <v>205</v>
      </c>
      <c r="W460">
        <v>1.1399999999999999</v>
      </c>
      <c r="X460">
        <v>0.43</v>
      </c>
      <c r="AI460" t="str">
        <f>VLOOKUP(ROUNDDOWN(Table1[[#This Row],[MIN]], -3), example_sol_calc!$A$2:$B$5, 2)</f>
        <v>Low Mins</v>
      </c>
      <c r="AJ460">
        <f>ROUNDDOWN(Table1[[#This Row],[MIN]], -3)</f>
        <v>0</v>
      </c>
    </row>
    <row r="461" spans="1:36" x14ac:dyDescent="0.2">
      <c r="A461" t="s">
        <v>676</v>
      </c>
      <c r="B461">
        <v>82</v>
      </c>
      <c r="C461">
        <v>2930</v>
      </c>
      <c r="D461">
        <v>1048</v>
      </c>
      <c r="E461">
        <v>366</v>
      </c>
      <c r="F461">
        <v>910</v>
      </c>
      <c r="G461">
        <v>40.200000000000003</v>
      </c>
      <c r="H461">
        <v>194</v>
      </c>
      <c r="I461">
        <v>555</v>
      </c>
      <c r="J461">
        <v>35</v>
      </c>
      <c r="K461">
        <v>122</v>
      </c>
      <c r="L461">
        <v>143</v>
      </c>
      <c r="M461">
        <v>85.3</v>
      </c>
      <c r="N461">
        <v>77</v>
      </c>
      <c r="O461">
        <v>382</v>
      </c>
      <c r="P461">
        <v>459</v>
      </c>
      <c r="Q461">
        <v>209</v>
      </c>
      <c r="R461">
        <v>152</v>
      </c>
      <c r="S461">
        <v>17</v>
      </c>
      <c r="T461">
        <v>141</v>
      </c>
      <c r="U461">
        <v>186</v>
      </c>
      <c r="V461">
        <v>1179</v>
      </c>
      <c r="W461">
        <v>1.48</v>
      </c>
      <c r="X461">
        <v>1.08</v>
      </c>
      <c r="Y461">
        <v>30</v>
      </c>
      <c r="Z461" t="s">
        <v>35</v>
      </c>
      <c r="AA461" s="1">
        <v>31228</v>
      </c>
      <c r="AB461" t="s">
        <v>122</v>
      </c>
      <c r="AC461">
        <v>10</v>
      </c>
      <c r="AD461">
        <v>200</v>
      </c>
      <c r="AE461" t="s">
        <v>75</v>
      </c>
      <c r="AF461" t="s">
        <v>201</v>
      </c>
      <c r="AG461">
        <v>96.75</v>
      </c>
      <c r="AH461">
        <v>24.1875</v>
      </c>
      <c r="AI461" t="str">
        <f>VLOOKUP(ROUNDDOWN(Table1[[#This Row],[MIN]], -3), example_sol_calc!$A$2:$B$5, 2)</f>
        <v>High Mins</v>
      </c>
      <c r="AJ461">
        <f>ROUNDDOWN(Table1[[#This Row],[MIN]], -3)</f>
        <v>2000</v>
      </c>
    </row>
    <row r="462" spans="1:36" x14ac:dyDescent="0.2">
      <c r="A462" t="s">
        <v>677</v>
      </c>
      <c r="B462">
        <v>79</v>
      </c>
      <c r="C462">
        <v>1564</v>
      </c>
      <c r="D462">
        <v>567</v>
      </c>
      <c r="E462">
        <v>226</v>
      </c>
      <c r="F462">
        <v>464</v>
      </c>
      <c r="G462">
        <v>48.7</v>
      </c>
      <c r="H462">
        <v>29</v>
      </c>
      <c r="I462">
        <v>84</v>
      </c>
      <c r="J462">
        <v>34.5</v>
      </c>
      <c r="K462">
        <v>86</v>
      </c>
      <c r="L462">
        <v>148</v>
      </c>
      <c r="M462">
        <v>58.1</v>
      </c>
      <c r="N462">
        <v>139</v>
      </c>
      <c r="O462">
        <v>258</v>
      </c>
      <c r="P462">
        <v>397</v>
      </c>
      <c r="Q462">
        <v>83</v>
      </c>
      <c r="R462">
        <v>43</v>
      </c>
      <c r="S462">
        <v>41</v>
      </c>
      <c r="T462">
        <v>88</v>
      </c>
      <c r="U462">
        <v>144</v>
      </c>
      <c r="V462">
        <v>743</v>
      </c>
      <c r="W462">
        <v>0.94</v>
      </c>
      <c r="X462">
        <v>0.49</v>
      </c>
      <c r="Y462">
        <v>28</v>
      </c>
      <c r="Z462" t="s">
        <v>35</v>
      </c>
      <c r="AA462" s="1">
        <v>32106</v>
      </c>
      <c r="AB462" t="s">
        <v>467</v>
      </c>
      <c r="AC462">
        <v>4</v>
      </c>
      <c r="AD462">
        <v>200</v>
      </c>
      <c r="AE462" t="s">
        <v>20</v>
      </c>
      <c r="AF462" t="s">
        <v>60</v>
      </c>
      <c r="AG462">
        <v>102.6</v>
      </c>
      <c r="AH462">
        <v>25.65</v>
      </c>
      <c r="AI462" t="str">
        <f>VLOOKUP(ROUNDDOWN(Table1[[#This Row],[MIN]], -3), example_sol_calc!$A$2:$B$5, 2)</f>
        <v>Mod Mins</v>
      </c>
      <c r="AJ462">
        <f>ROUNDDOWN(Table1[[#This Row],[MIN]], -3)</f>
        <v>1000</v>
      </c>
    </row>
    <row r="463" spans="1:36" x14ac:dyDescent="0.2">
      <c r="A463" t="s">
        <v>678</v>
      </c>
      <c r="B463">
        <v>76</v>
      </c>
      <c r="C463">
        <v>2288</v>
      </c>
      <c r="D463">
        <v>973</v>
      </c>
      <c r="E463">
        <v>370</v>
      </c>
      <c r="F463">
        <v>1005</v>
      </c>
      <c r="G463">
        <v>36.799999999999997</v>
      </c>
      <c r="H463">
        <v>124</v>
      </c>
      <c r="I463">
        <v>390</v>
      </c>
      <c r="J463">
        <v>31.8</v>
      </c>
      <c r="K463">
        <v>109</v>
      </c>
      <c r="L463">
        <v>145</v>
      </c>
      <c r="M463">
        <v>75.2</v>
      </c>
      <c r="N463">
        <v>31</v>
      </c>
      <c r="O463">
        <v>173</v>
      </c>
      <c r="P463">
        <v>204</v>
      </c>
      <c r="Q463">
        <v>328</v>
      </c>
      <c r="R463">
        <v>65</v>
      </c>
      <c r="S463">
        <v>15</v>
      </c>
      <c r="T463">
        <v>124</v>
      </c>
      <c r="U463">
        <v>119</v>
      </c>
      <c r="V463">
        <v>790</v>
      </c>
      <c r="W463">
        <v>2.65</v>
      </c>
      <c r="X463">
        <v>0.52</v>
      </c>
      <c r="Y463">
        <v>23</v>
      </c>
      <c r="Z463" t="s">
        <v>35</v>
      </c>
      <c r="AA463" s="1">
        <v>33920</v>
      </c>
      <c r="AB463" t="s">
        <v>226</v>
      </c>
      <c r="AC463">
        <v>1</v>
      </c>
      <c r="AD463">
        <v>182.5</v>
      </c>
      <c r="AE463" t="s">
        <v>37</v>
      </c>
      <c r="AF463" t="s">
        <v>60</v>
      </c>
      <c r="AG463">
        <v>85.95</v>
      </c>
      <c r="AH463">
        <v>25.80596735</v>
      </c>
      <c r="AI463" t="str">
        <f>VLOOKUP(ROUNDDOWN(Table1[[#This Row],[MIN]], -3), example_sol_calc!$A$2:$B$5, 2)</f>
        <v>High Mins</v>
      </c>
      <c r="AJ463">
        <f>ROUNDDOWN(Table1[[#This Row],[MIN]], -3)</f>
        <v>2000</v>
      </c>
    </row>
    <row r="464" spans="1:36" x14ac:dyDescent="0.2">
      <c r="A464" t="s">
        <v>679</v>
      </c>
      <c r="B464">
        <v>82</v>
      </c>
      <c r="C464">
        <v>2194</v>
      </c>
      <c r="D464">
        <v>693</v>
      </c>
      <c r="E464">
        <v>267</v>
      </c>
      <c r="F464">
        <v>488</v>
      </c>
      <c r="G464">
        <v>54.7</v>
      </c>
      <c r="H464">
        <v>0</v>
      </c>
      <c r="I464">
        <v>0</v>
      </c>
      <c r="J464">
        <v>0</v>
      </c>
      <c r="K464">
        <v>159</v>
      </c>
      <c r="L464">
        <v>248</v>
      </c>
      <c r="M464">
        <v>64.099999999999994</v>
      </c>
      <c r="N464">
        <v>274</v>
      </c>
      <c r="O464">
        <v>383</v>
      </c>
      <c r="P464">
        <v>657</v>
      </c>
      <c r="Q464">
        <v>39</v>
      </c>
      <c r="R464">
        <v>34</v>
      </c>
      <c r="S464">
        <v>61</v>
      </c>
      <c r="T464">
        <v>83</v>
      </c>
      <c r="U464">
        <v>189</v>
      </c>
      <c r="V464">
        <v>1091</v>
      </c>
      <c r="W464">
        <v>0.47</v>
      </c>
      <c r="X464">
        <v>0.41</v>
      </c>
      <c r="AI464" t="str">
        <f>VLOOKUP(ROUNDDOWN(Table1[[#This Row],[MIN]], -3), example_sol_calc!$A$2:$B$5, 2)</f>
        <v>High Mins</v>
      </c>
      <c r="AJ464">
        <f>ROUNDDOWN(Table1[[#This Row],[MIN]], -3)</f>
        <v>2000</v>
      </c>
    </row>
    <row r="465" spans="1:36" x14ac:dyDescent="0.2">
      <c r="A465" t="s">
        <v>680</v>
      </c>
      <c r="B465">
        <v>47</v>
      </c>
      <c r="C465">
        <v>397</v>
      </c>
      <c r="D465">
        <v>176</v>
      </c>
      <c r="E465">
        <v>61</v>
      </c>
      <c r="F465">
        <v>165</v>
      </c>
      <c r="G465">
        <v>37</v>
      </c>
      <c r="H465">
        <v>43</v>
      </c>
      <c r="I465">
        <v>118</v>
      </c>
      <c r="J465">
        <v>36.4</v>
      </c>
      <c r="K465">
        <v>11</v>
      </c>
      <c r="L465">
        <v>13</v>
      </c>
      <c r="M465">
        <v>84.6</v>
      </c>
      <c r="N465">
        <v>8</v>
      </c>
      <c r="O465">
        <v>25</v>
      </c>
      <c r="P465">
        <v>33</v>
      </c>
      <c r="Q465">
        <v>22</v>
      </c>
      <c r="R465">
        <v>6</v>
      </c>
      <c r="S465">
        <v>1</v>
      </c>
      <c r="T465">
        <v>20</v>
      </c>
      <c r="U465">
        <v>40</v>
      </c>
      <c r="V465">
        <v>112</v>
      </c>
      <c r="W465">
        <v>1.1000000000000001</v>
      </c>
      <c r="X465">
        <v>0.3</v>
      </c>
      <c r="Y465">
        <v>24</v>
      </c>
      <c r="Z465" t="s">
        <v>35</v>
      </c>
      <c r="AA465" s="1">
        <v>33434</v>
      </c>
      <c r="AB465" t="s">
        <v>681</v>
      </c>
      <c r="AC465">
        <v>1</v>
      </c>
      <c r="AD465">
        <v>190</v>
      </c>
      <c r="AE465" t="s">
        <v>56</v>
      </c>
      <c r="AF465" t="s">
        <v>2</v>
      </c>
      <c r="AG465">
        <v>92.25</v>
      </c>
      <c r="AH465">
        <v>25.554016619999999</v>
      </c>
      <c r="AI465" t="str">
        <f>VLOOKUP(ROUNDDOWN(Table1[[#This Row],[MIN]], -3), example_sol_calc!$A$2:$B$5, 2)</f>
        <v>Low Mins</v>
      </c>
      <c r="AJ465">
        <f>ROUNDDOWN(Table1[[#This Row],[MIN]], -3)</f>
        <v>0</v>
      </c>
    </row>
    <row r="466" spans="1:36" x14ac:dyDescent="0.2">
      <c r="A466" t="s">
        <v>682</v>
      </c>
      <c r="B466">
        <v>75</v>
      </c>
      <c r="C466">
        <v>2665</v>
      </c>
      <c r="D466">
        <v>1143</v>
      </c>
      <c r="E466">
        <v>404</v>
      </c>
      <c r="F466">
        <v>926</v>
      </c>
      <c r="G466">
        <v>43.6</v>
      </c>
      <c r="H466">
        <v>70</v>
      </c>
      <c r="I466">
        <v>205</v>
      </c>
      <c r="J466">
        <v>34.1</v>
      </c>
      <c r="K466">
        <v>265</v>
      </c>
      <c r="L466">
        <v>363</v>
      </c>
      <c r="M466">
        <v>73</v>
      </c>
      <c r="N466">
        <v>42</v>
      </c>
      <c r="O466">
        <v>192</v>
      </c>
      <c r="P466">
        <v>234</v>
      </c>
      <c r="Q466">
        <v>720</v>
      </c>
      <c r="R466">
        <v>92</v>
      </c>
      <c r="S466">
        <v>9</v>
      </c>
      <c r="T466">
        <v>185</v>
      </c>
      <c r="U466">
        <v>128</v>
      </c>
      <c r="V466">
        <v>1393</v>
      </c>
      <c r="W466">
        <v>3.89</v>
      </c>
      <c r="X466">
        <v>0.5</v>
      </c>
      <c r="Y466">
        <v>28</v>
      </c>
      <c r="Z466" t="s">
        <v>35</v>
      </c>
      <c r="AA466" s="1">
        <v>32084</v>
      </c>
      <c r="AB466" t="s">
        <v>156</v>
      </c>
      <c r="AC466">
        <v>5</v>
      </c>
      <c r="AD466">
        <v>177.5</v>
      </c>
      <c r="AE466" t="s">
        <v>37</v>
      </c>
      <c r="AF466" t="s">
        <v>218</v>
      </c>
      <c r="AG466">
        <v>87.75</v>
      </c>
      <c r="AH466">
        <v>27.851616740000001</v>
      </c>
      <c r="AI466" t="str">
        <f>VLOOKUP(ROUNDDOWN(Table1[[#This Row],[MIN]], -3), example_sol_calc!$A$2:$B$5, 2)</f>
        <v>High Mins</v>
      </c>
      <c r="AJ466">
        <f>ROUNDDOWN(Table1[[#This Row],[MIN]], -3)</f>
        <v>2000</v>
      </c>
    </row>
    <row r="467" spans="1:36" x14ac:dyDescent="0.2">
      <c r="A467" t="s">
        <v>683</v>
      </c>
      <c r="B467">
        <v>33</v>
      </c>
      <c r="C467">
        <v>411</v>
      </c>
      <c r="D467">
        <v>121</v>
      </c>
      <c r="E467">
        <v>52</v>
      </c>
      <c r="F467">
        <v>144</v>
      </c>
      <c r="G467">
        <v>36.1</v>
      </c>
      <c r="H467">
        <v>12</v>
      </c>
      <c r="I467">
        <v>43</v>
      </c>
      <c r="J467">
        <v>27.9</v>
      </c>
      <c r="K467">
        <v>5</v>
      </c>
      <c r="L467">
        <v>7</v>
      </c>
      <c r="M467">
        <v>71.400000000000006</v>
      </c>
      <c r="N467">
        <v>7</v>
      </c>
      <c r="O467">
        <v>28</v>
      </c>
      <c r="P467">
        <v>35</v>
      </c>
      <c r="Q467">
        <v>73</v>
      </c>
      <c r="R467">
        <v>18</v>
      </c>
      <c r="S467">
        <v>5</v>
      </c>
      <c r="T467">
        <v>42</v>
      </c>
      <c r="U467">
        <v>36</v>
      </c>
      <c r="V467">
        <v>116</v>
      </c>
      <c r="W467">
        <v>1.74</v>
      </c>
      <c r="X467">
        <v>0.43</v>
      </c>
      <c r="Y467">
        <v>21</v>
      </c>
      <c r="Z467" t="s">
        <v>104</v>
      </c>
      <c r="AA467" s="1">
        <v>34570</v>
      </c>
      <c r="AB467" t="s">
        <v>116</v>
      </c>
      <c r="AC467" t="s">
        <v>44</v>
      </c>
      <c r="AD467">
        <v>187.5</v>
      </c>
      <c r="AE467" t="s">
        <v>37</v>
      </c>
      <c r="AF467" t="s">
        <v>38</v>
      </c>
      <c r="AG467">
        <v>87.3</v>
      </c>
      <c r="AH467">
        <v>24.832000000000001</v>
      </c>
      <c r="AI467" t="str">
        <f>VLOOKUP(ROUNDDOWN(Table1[[#This Row],[MIN]], -3), example_sol_calc!$A$2:$B$5, 2)</f>
        <v>Low Mins</v>
      </c>
      <c r="AJ467">
        <f>ROUNDDOWN(Table1[[#This Row],[MIN]], -3)</f>
        <v>0</v>
      </c>
    </row>
    <row r="468" spans="1:36" x14ac:dyDescent="0.2">
      <c r="A468" t="s">
        <v>684</v>
      </c>
      <c r="B468">
        <v>74</v>
      </c>
      <c r="C468">
        <v>1058</v>
      </c>
      <c r="D468">
        <v>270</v>
      </c>
      <c r="E468">
        <v>86</v>
      </c>
      <c r="F468">
        <v>165</v>
      </c>
      <c r="G468">
        <v>52.1</v>
      </c>
      <c r="H468">
        <v>1</v>
      </c>
      <c r="I468">
        <v>7</v>
      </c>
      <c r="J468">
        <v>14.3</v>
      </c>
      <c r="K468">
        <v>97</v>
      </c>
      <c r="L468">
        <v>139</v>
      </c>
      <c r="M468">
        <v>69.8</v>
      </c>
      <c r="N468">
        <v>106</v>
      </c>
      <c r="O468">
        <v>159</v>
      </c>
      <c r="P468">
        <v>265</v>
      </c>
      <c r="Q468">
        <v>21</v>
      </c>
      <c r="R468">
        <v>30</v>
      </c>
      <c r="S468">
        <v>15</v>
      </c>
      <c r="T468">
        <v>20</v>
      </c>
      <c r="U468">
        <v>141</v>
      </c>
      <c r="V468">
        <v>460</v>
      </c>
      <c r="W468">
        <v>1.05</v>
      </c>
      <c r="X468">
        <v>1.5</v>
      </c>
      <c r="Y468">
        <v>30</v>
      </c>
      <c r="Z468" t="s">
        <v>35</v>
      </c>
      <c r="AA468" s="1">
        <v>31354</v>
      </c>
      <c r="AB468" t="s">
        <v>156</v>
      </c>
      <c r="AC468">
        <v>5</v>
      </c>
      <c r="AD468">
        <v>202.5</v>
      </c>
      <c r="AE468" t="s">
        <v>20</v>
      </c>
      <c r="AF468" t="s">
        <v>84</v>
      </c>
      <c r="AG468">
        <v>112.5</v>
      </c>
      <c r="AH468">
        <v>27.434842249999999</v>
      </c>
      <c r="AI468" t="str">
        <f>VLOOKUP(ROUNDDOWN(Table1[[#This Row],[MIN]], -3), example_sol_calc!$A$2:$B$5, 2)</f>
        <v>Mod Mins</v>
      </c>
      <c r="AJ468">
        <f>ROUNDDOWN(Table1[[#This Row],[MIN]], -3)</f>
        <v>1000</v>
      </c>
    </row>
    <row r="469" spans="1:36" x14ac:dyDescent="0.2">
      <c r="A469" t="s">
        <v>685</v>
      </c>
      <c r="B469">
        <v>32</v>
      </c>
      <c r="C469">
        <v>603</v>
      </c>
      <c r="D469">
        <v>190</v>
      </c>
      <c r="E469">
        <v>70</v>
      </c>
      <c r="F469">
        <v>167</v>
      </c>
      <c r="G469">
        <v>41.9</v>
      </c>
      <c r="H469">
        <v>18</v>
      </c>
      <c r="I469">
        <v>48</v>
      </c>
      <c r="J469">
        <v>37.5</v>
      </c>
      <c r="K469">
        <v>32</v>
      </c>
      <c r="L469">
        <v>47</v>
      </c>
      <c r="M469">
        <v>68.099999999999994</v>
      </c>
      <c r="N469">
        <v>14</v>
      </c>
      <c r="O469">
        <v>67</v>
      </c>
      <c r="P469">
        <v>81</v>
      </c>
      <c r="Q469">
        <v>42</v>
      </c>
      <c r="R469">
        <v>33</v>
      </c>
      <c r="S469">
        <v>9</v>
      </c>
      <c r="T469">
        <v>30</v>
      </c>
      <c r="U469">
        <v>42</v>
      </c>
      <c r="V469">
        <v>213</v>
      </c>
      <c r="W469">
        <v>1.4</v>
      </c>
      <c r="X469">
        <v>1.1000000000000001</v>
      </c>
      <c r="Y469">
        <v>23</v>
      </c>
      <c r="Z469" t="s">
        <v>35</v>
      </c>
      <c r="AA469" s="1">
        <v>33731</v>
      </c>
      <c r="AB469" t="s">
        <v>323</v>
      </c>
      <c r="AC469" t="s">
        <v>44</v>
      </c>
      <c r="AD469">
        <v>190</v>
      </c>
      <c r="AE469" t="s">
        <v>56</v>
      </c>
      <c r="AF469" t="s">
        <v>88</v>
      </c>
      <c r="AG469">
        <v>83.7</v>
      </c>
      <c r="AH469">
        <v>23.18559557</v>
      </c>
      <c r="AI469" t="str">
        <f>VLOOKUP(ROUNDDOWN(Table1[[#This Row],[MIN]], -3), example_sol_calc!$A$2:$B$5, 2)</f>
        <v>Low Mins</v>
      </c>
      <c r="AJ469">
        <f>ROUNDDOWN(Table1[[#This Row],[MIN]], -3)</f>
        <v>0</v>
      </c>
    </row>
    <row r="470" spans="1:36" x14ac:dyDescent="0.2">
      <c r="A470" t="s">
        <v>686</v>
      </c>
      <c r="B470">
        <v>82</v>
      </c>
      <c r="C470">
        <v>1731</v>
      </c>
      <c r="D470">
        <v>833</v>
      </c>
      <c r="E470">
        <v>340</v>
      </c>
      <c r="F470">
        <v>619</v>
      </c>
      <c r="G470">
        <v>54.9</v>
      </c>
      <c r="H470">
        <v>0</v>
      </c>
      <c r="I470">
        <v>0</v>
      </c>
      <c r="J470">
        <v>0</v>
      </c>
      <c r="K470">
        <v>153</v>
      </c>
      <c r="L470">
        <v>186</v>
      </c>
      <c r="M470">
        <v>82.3</v>
      </c>
      <c r="N470">
        <v>146</v>
      </c>
      <c r="O470">
        <v>319</v>
      </c>
      <c r="P470">
        <v>465</v>
      </c>
      <c r="Q470">
        <v>113</v>
      </c>
      <c r="R470">
        <v>18</v>
      </c>
      <c r="S470">
        <v>52</v>
      </c>
      <c r="T470">
        <v>76</v>
      </c>
      <c r="U470">
        <v>205</v>
      </c>
      <c r="V470">
        <v>1093</v>
      </c>
      <c r="W470">
        <v>1.49</v>
      </c>
      <c r="X470">
        <v>0.24</v>
      </c>
      <c r="AI470" t="str">
        <f>VLOOKUP(ROUNDDOWN(Table1[[#This Row],[MIN]], -3), example_sol_calc!$A$2:$B$5, 2)</f>
        <v>Mod Mins</v>
      </c>
      <c r="AJ470">
        <f>ROUNDDOWN(Table1[[#This Row],[MIN]], -3)</f>
        <v>1000</v>
      </c>
    </row>
    <row r="471" spans="1:36" x14ac:dyDescent="0.2">
      <c r="A471" t="s">
        <v>687</v>
      </c>
      <c r="B471">
        <v>79</v>
      </c>
      <c r="C471">
        <v>2690</v>
      </c>
      <c r="D471">
        <v>1313</v>
      </c>
      <c r="E471">
        <v>521</v>
      </c>
      <c r="F471">
        <v>1165</v>
      </c>
      <c r="G471">
        <v>44.7</v>
      </c>
      <c r="H471">
        <v>69</v>
      </c>
      <c r="I471">
        <v>227</v>
      </c>
      <c r="J471">
        <v>30.4</v>
      </c>
      <c r="K471">
        <v>202</v>
      </c>
      <c r="L471">
        <v>291</v>
      </c>
      <c r="M471">
        <v>69.400000000000006</v>
      </c>
      <c r="N471">
        <v>82</v>
      </c>
      <c r="O471">
        <v>334</v>
      </c>
      <c r="P471">
        <v>416</v>
      </c>
      <c r="Q471">
        <v>521</v>
      </c>
      <c r="R471">
        <v>100</v>
      </c>
      <c r="S471">
        <v>37</v>
      </c>
      <c r="T471">
        <v>246</v>
      </c>
      <c r="U471">
        <v>198</v>
      </c>
      <c r="V471">
        <v>1408</v>
      </c>
      <c r="W471">
        <v>2.12</v>
      </c>
      <c r="X471">
        <v>0.41</v>
      </c>
      <c r="Y471">
        <v>26</v>
      </c>
      <c r="Z471" t="s">
        <v>35</v>
      </c>
      <c r="AA471" s="1">
        <v>32770</v>
      </c>
      <c r="AB471" t="s">
        <v>187</v>
      </c>
      <c r="AC471">
        <v>5</v>
      </c>
      <c r="AD471">
        <v>195</v>
      </c>
      <c r="AE471" t="s">
        <v>56</v>
      </c>
      <c r="AF471" t="s">
        <v>72</v>
      </c>
      <c r="AG471">
        <v>99</v>
      </c>
      <c r="AH471">
        <v>26.035502959999999</v>
      </c>
      <c r="AI471" t="str">
        <f>VLOOKUP(ROUNDDOWN(Table1[[#This Row],[MIN]], -3), example_sol_calc!$A$2:$B$5, 2)</f>
        <v>High Mins</v>
      </c>
      <c r="AJ471">
        <f>ROUNDDOWN(Table1[[#This Row],[MIN]], -3)</f>
        <v>2000</v>
      </c>
    </row>
    <row r="472" spans="1:36" x14ac:dyDescent="0.2">
      <c r="A472" t="s">
        <v>688</v>
      </c>
      <c r="B472">
        <v>2</v>
      </c>
      <c r="C472">
        <v>7</v>
      </c>
      <c r="D472">
        <v>4</v>
      </c>
      <c r="E472">
        <v>1</v>
      </c>
      <c r="F472">
        <v>1</v>
      </c>
      <c r="G472">
        <v>100</v>
      </c>
      <c r="H472">
        <v>0</v>
      </c>
      <c r="I472">
        <v>0</v>
      </c>
      <c r="J472">
        <v>0</v>
      </c>
      <c r="K472">
        <v>2</v>
      </c>
      <c r="L472">
        <v>2</v>
      </c>
      <c r="M472">
        <v>100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0</v>
      </c>
      <c r="X472">
        <v>0</v>
      </c>
      <c r="AI472" t="str">
        <f>VLOOKUP(ROUNDDOWN(Table1[[#This Row],[MIN]], -3), example_sol_calc!$A$2:$B$5, 2)</f>
        <v>Low Mins</v>
      </c>
      <c r="AJ472">
        <f>ROUNDDOWN(Table1[[#This Row],[MIN]], -3)</f>
        <v>0</v>
      </c>
    </row>
    <row r="473" spans="1:36" x14ac:dyDescent="0.2">
      <c r="A473" t="s">
        <v>689</v>
      </c>
      <c r="B473">
        <v>75</v>
      </c>
      <c r="C473">
        <v>2286</v>
      </c>
      <c r="D473">
        <v>771</v>
      </c>
      <c r="E473">
        <v>293</v>
      </c>
      <c r="F473">
        <v>440</v>
      </c>
      <c r="G473">
        <v>66.599999999999994</v>
      </c>
      <c r="H473">
        <v>0</v>
      </c>
      <c r="I473">
        <v>0</v>
      </c>
      <c r="J473">
        <v>0</v>
      </c>
      <c r="K473">
        <v>185</v>
      </c>
      <c r="L473">
        <v>257</v>
      </c>
      <c r="M473">
        <v>72</v>
      </c>
      <c r="N473">
        <v>294</v>
      </c>
      <c r="O473">
        <v>570</v>
      </c>
      <c r="P473">
        <v>864</v>
      </c>
      <c r="Q473">
        <v>84</v>
      </c>
      <c r="R473">
        <v>42</v>
      </c>
      <c r="S473">
        <v>91</v>
      </c>
      <c r="T473">
        <v>105</v>
      </c>
      <c r="U473">
        <v>169</v>
      </c>
      <c r="V473">
        <v>1528</v>
      </c>
      <c r="W473">
        <v>0.8</v>
      </c>
      <c r="X473">
        <v>0.4</v>
      </c>
      <c r="Y473">
        <v>33</v>
      </c>
      <c r="Z473" t="s">
        <v>35</v>
      </c>
      <c r="AA473" s="1">
        <v>30226</v>
      </c>
      <c r="AC473">
        <v>13</v>
      </c>
      <c r="AD473">
        <v>212.5</v>
      </c>
      <c r="AE473" t="s">
        <v>52</v>
      </c>
      <c r="AF473" t="s">
        <v>76</v>
      </c>
      <c r="AG473">
        <v>108</v>
      </c>
      <c r="AH473">
        <v>23.91695502</v>
      </c>
      <c r="AI473" t="str">
        <f>VLOOKUP(ROUNDDOWN(Table1[[#This Row],[MIN]], -3), example_sol_calc!$A$2:$B$5, 2)</f>
        <v>High Mins</v>
      </c>
      <c r="AJ473">
        <f>ROUNDDOWN(Table1[[#This Row],[MIN]], -3)</f>
        <v>2000</v>
      </c>
    </row>
    <row r="474" spans="1:36" x14ac:dyDescent="0.2">
      <c r="A474" t="s">
        <v>690</v>
      </c>
      <c r="B474">
        <v>62</v>
      </c>
      <c r="C474">
        <v>995</v>
      </c>
      <c r="D474">
        <v>261</v>
      </c>
      <c r="E474">
        <v>107</v>
      </c>
      <c r="F474">
        <v>239</v>
      </c>
      <c r="G474">
        <v>44.8</v>
      </c>
      <c r="H474">
        <v>2</v>
      </c>
      <c r="I474">
        <v>10</v>
      </c>
      <c r="J474">
        <v>20</v>
      </c>
      <c r="K474">
        <v>45</v>
      </c>
      <c r="L474">
        <v>64</v>
      </c>
      <c r="M474">
        <v>70.3</v>
      </c>
      <c r="N474">
        <v>71</v>
      </c>
      <c r="O474">
        <v>187</v>
      </c>
      <c r="P474">
        <v>258</v>
      </c>
      <c r="Q474">
        <v>46</v>
      </c>
      <c r="R474">
        <v>21</v>
      </c>
      <c r="S474">
        <v>13</v>
      </c>
      <c r="T474">
        <v>41</v>
      </c>
      <c r="U474">
        <v>113</v>
      </c>
      <c r="V474">
        <v>407</v>
      </c>
      <c r="W474">
        <v>1.1200000000000001</v>
      </c>
      <c r="X474">
        <v>0.51</v>
      </c>
      <c r="Y474">
        <v>35</v>
      </c>
      <c r="Z474" t="s">
        <v>35</v>
      </c>
      <c r="AA474" s="1">
        <v>29381</v>
      </c>
      <c r="AB474" t="s">
        <v>51</v>
      </c>
      <c r="AC474">
        <v>11</v>
      </c>
      <c r="AD474">
        <v>200</v>
      </c>
      <c r="AE474" t="s">
        <v>20</v>
      </c>
      <c r="AF474" t="s">
        <v>88</v>
      </c>
      <c r="AG474">
        <v>105.75</v>
      </c>
      <c r="AH474">
        <v>26.4375</v>
      </c>
      <c r="AI474" t="str">
        <f>VLOOKUP(ROUNDDOWN(Table1[[#This Row],[MIN]], -3), example_sol_calc!$A$2:$B$5, 2)</f>
        <v>Low Mins</v>
      </c>
      <c r="AJ474">
        <f>ROUNDDOWN(Table1[[#This Row],[MIN]], -3)</f>
        <v>0</v>
      </c>
    </row>
    <row r="475" spans="1:36" x14ac:dyDescent="0.2">
      <c r="A475" t="s">
        <v>691</v>
      </c>
      <c r="B475">
        <v>2</v>
      </c>
      <c r="C475">
        <v>74</v>
      </c>
      <c r="D475">
        <v>22</v>
      </c>
      <c r="E475">
        <v>9</v>
      </c>
      <c r="F475">
        <v>30</v>
      </c>
      <c r="G475">
        <v>30</v>
      </c>
      <c r="H475">
        <v>2</v>
      </c>
      <c r="I475">
        <v>10</v>
      </c>
      <c r="J475">
        <v>20</v>
      </c>
      <c r="K475">
        <v>2</v>
      </c>
      <c r="L475">
        <v>5</v>
      </c>
      <c r="M475">
        <v>40</v>
      </c>
      <c r="N475">
        <v>2</v>
      </c>
      <c r="O475">
        <v>7</v>
      </c>
      <c r="P475">
        <v>9</v>
      </c>
      <c r="Q475">
        <v>8</v>
      </c>
      <c r="R475">
        <v>3</v>
      </c>
      <c r="S475">
        <v>0</v>
      </c>
      <c r="T475">
        <v>6</v>
      </c>
      <c r="U475">
        <v>4</v>
      </c>
      <c r="V475">
        <v>12</v>
      </c>
      <c r="W475">
        <v>1.33</v>
      </c>
      <c r="X475">
        <v>0.5</v>
      </c>
      <c r="Y475">
        <v>23</v>
      </c>
      <c r="Z475" t="s">
        <v>35</v>
      </c>
      <c r="AA475" s="1">
        <v>33802</v>
      </c>
      <c r="AB475" t="s">
        <v>265</v>
      </c>
      <c r="AC475">
        <v>1</v>
      </c>
      <c r="AD475">
        <v>190</v>
      </c>
      <c r="AE475" t="s">
        <v>56</v>
      </c>
      <c r="AF475" t="s">
        <v>173</v>
      </c>
      <c r="AG475">
        <v>90</v>
      </c>
      <c r="AH475">
        <v>24.930747920000002</v>
      </c>
      <c r="AI475" t="str">
        <f>VLOOKUP(ROUNDDOWN(Table1[[#This Row],[MIN]], -3), example_sol_calc!$A$2:$B$5, 2)</f>
        <v>Low Mins</v>
      </c>
      <c r="AJ475">
        <f>ROUNDDOWN(Table1[[#This Row],[MIN]], -3)</f>
        <v>0</v>
      </c>
    </row>
    <row r="476" spans="1:36" x14ac:dyDescent="0.2">
      <c r="A476" t="s">
        <v>692</v>
      </c>
      <c r="B476">
        <v>10</v>
      </c>
      <c r="C476">
        <v>76</v>
      </c>
      <c r="D476">
        <v>24</v>
      </c>
      <c r="E476">
        <v>9</v>
      </c>
      <c r="F476">
        <v>20</v>
      </c>
      <c r="G476">
        <v>45</v>
      </c>
      <c r="H476">
        <v>6</v>
      </c>
      <c r="I476">
        <v>11</v>
      </c>
      <c r="J476">
        <v>54.5</v>
      </c>
      <c r="K476">
        <v>0</v>
      </c>
      <c r="L476">
        <v>0</v>
      </c>
      <c r="M476">
        <v>0</v>
      </c>
      <c r="N476">
        <v>3</v>
      </c>
      <c r="O476">
        <v>17</v>
      </c>
      <c r="P476">
        <v>20</v>
      </c>
      <c r="Q476">
        <v>1</v>
      </c>
      <c r="R476">
        <v>1</v>
      </c>
      <c r="S476">
        <v>1</v>
      </c>
      <c r="T476">
        <v>4</v>
      </c>
      <c r="U476">
        <v>12</v>
      </c>
      <c r="V476">
        <v>32</v>
      </c>
      <c r="W476">
        <v>0.25</v>
      </c>
      <c r="X476">
        <v>0.25</v>
      </c>
      <c r="Y476">
        <v>27</v>
      </c>
      <c r="Z476" t="s">
        <v>435</v>
      </c>
      <c r="AA476" s="1">
        <v>32385</v>
      </c>
      <c r="AC476">
        <v>2</v>
      </c>
      <c r="AD476">
        <v>202.5</v>
      </c>
      <c r="AE476" t="s">
        <v>75</v>
      </c>
      <c r="AF476" t="s">
        <v>79</v>
      </c>
      <c r="AG476">
        <v>100.8</v>
      </c>
      <c r="AH476">
        <v>24.58161866</v>
      </c>
      <c r="AI476" t="str">
        <f>VLOOKUP(ROUNDDOWN(Table1[[#This Row],[MIN]], -3), example_sol_calc!$A$2:$B$5, 2)</f>
        <v>Low Mins</v>
      </c>
      <c r="AJ476">
        <f>ROUNDDOWN(Table1[[#This Row],[MIN]], -3)</f>
        <v>0</v>
      </c>
    </row>
    <row r="477" spans="1:36" x14ac:dyDescent="0.2">
      <c r="A477" t="s">
        <v>693</v>
      </c>
      <c r="B477">
        <v>72</v>
      </c>
      <c r="C477">
        <v>2573</v>
      </c>
      <c r="D477">
        <v>1292</v>
      </c>
      <c r="E477">
        <v>473</v>
      </c>
      <c r="F477">
        <v>1086</v>
      </c>
      <c r="G477">
        <v>43.6</v>
      </c>
      <c r="H477">
        <v>84</v>
      </c>
      <c r="I477">
        <v>248</v>
      </c>
      <c r="J477">
        <v>33.9</v>
      </c>
      <c r="K477">
        <v>262</v>
      </c>
      <c r="L477">
        <v>320</v>
      </c>
      <c r="M477">
        <v>81.900000000000006</v>
      </c>
      <c r="N477">
        <v>51</v>
      </c>
      <c r="O477">
        <v>251</v>
      </c>
      <c r="P477">
        <v>302</v>
      </c>
      <c r="Q477">
        <v>295</v>
      </c>
      <c r="R477">
        <v>120</v>
      </c>
      <c r="S477">
        <v>19</v>
      </c>
      <c r="T477">
        <v>204</v>
      </c>
      <c r="U477">
        <v>187</v>
      </c>
      <c r="V477">
        <v>1153</v>
      </c>
      <c r="W477">
        <v>1.45</v>
      </c>
      <c r="X477">
        <v>0.59</v>
      </c>
      <c r="Y477">
        <v>23</v>
      </c>
      <c r="Z477" t="s">
        <v>35</v>
      </c>
      <c r="AA477" s="1">
        <v>33728</v>
      </c>
      <c r="AB477" t="s">
        <v>282</v>
      </c>
      <c r="AC477">
        <v>1</v>
      </c>
      <c r="AD477">
        <v>190</v>
      </c>
      <c r="AE477" t="s">
        <v>56</v>
      </c>
      <c r="AF477" t="s">
        <v>45</v>
      </c>
      <c r="AG477">
        <v>94.5</v>
      </c>
      <c r="AH477">
        <v>26.177285319999999</v>
      </c>
      <c r="AI477" t="str">
        <f>VLOOKUP(ROUNDDOWN(Table1[[#This Row],[MIN]], -3), example_sol_calc!$A$2:$B$5, 2)</f>
        <v>High Mins</v>
      </c>
      <c r="AJ477">
        <f>ROUNDDOWN(Table1[[#This Row],[MIN]], -3)</f>
        <v>2000</v>
      </c>
    </row>
    <row r="478" spans="1:36" x14ac:dyDescent="0.2">
      <c r="A478" t="s">
        <v>694</v>
      </c>
      <c r="B478">
        <v>66</v>
      </c>
      <c r="C478">
        <v>1091</v>
      </c>
      <c r="D478">
        <v>384</v>
      </c>
      <c r="E478">
        <v>135</v>
      </c>
      <c r="F478">
        <v>406</v>
      </c>
      <c r="G478">
        <v>33.299999999999997</v>
      </c>
      <c r="H478">
        <v>69</v>
      </c>
      <c r="I478">
        <v>232</v>
      </c>
      <c r="J478">
        <v>29.7</v>
      </c>
      <c r="K478">
        <v>45</v>
      </c>
      <c r="L478">
        <v>57</v>
      </c>
      <c r="M478">
        <v>78.900000000000006</v>
      </c>
      <c r="N478">
        <v>27</v>
      </c>
      <c r="O478">
        <v>106</v>
      </c>
      <c r="P478">
        <v>133</v>
      </c>
      <c r="Q478">
        <v>79</v>
      </c>
      <c r="R478">
        <v>43</v>
      </c>
      <c r="S478">
        <v>14</v>
      </c>
      <c r="T478">
        <v>43</v>
      </c>
      <c r="U478">
        <v>102</v>
      </c>
      <c r="V478">
        <v>327</v>
      </c>
      <c r="W478">
        <v>1.84</v>
      </c>
      <c r="X478">
        <v>1</v>
      </c>
      <c r="Y478">
        <v>38</v>
      </c>
      <c r="Z478" t="s">
        <v>35</v>
      </c>
      <c r="AA478" s="1">
        <v>28151</v>
      </c>
      <c r="AB478" t="s">
        <v>156</v>
      </c>
      <c r="AC478">
        <v>16</v>
      </c>
      <c r="AD478">
        <v>195</v>
      </c>
      <c r="AE478" t="s">
        <v>56</v>
      </c>
      <c r="AF478" t="s">
        <v>210</v>
      </c>
      <c r="AG478">
        <v>99</v>
      </c>
      <c r="AH478">
        <v>26.035502959999999</v>
      </c>
      <c r="AI478" t="str">
        <f>VLOOKUP(ROUNDDOWN(Table1[[#This Row],[MIN]], -3), example_sol_calc!$A$2:$B$5, 2)</f>
        <v>Mod Mins</v>
      </c>
      <c r="AJ478">
        <f>ROUNDDOWN(Table1[[#This Row],[MIN]], -3)</f>
        <v>1000</v>
      </c>
    </row>
    <row r="479" spans="1:36" x14ac:dyDescent="0.2">
      <c r="A479" t="s">
        <v>695</v>
      </c>
      <c r="B479">
        <v>65</v>
      </c>
      <c r="C479">
        <v>1675</v>
      </c>
      <c r="D479">
        <v>650</v>
      </c>
      <c r="E479">
        <v>254</v>
      </c>
      <c r="F479">
        <v>617</v>
      </c>
      <c r="G479">
        <v>41.2</v>
      </c>
      <c r="H479">
        <v>90</v>
      </c>
      <c r="I479">
        <v>243</v>
      </c>
      <c r="J479">
        <v>37</v>
      </c>
      <c r="K479">
        <v>52</v>
      </c>
      <c r="L479">
        <v>64</v>
      </c>
      <c r="M479">
        <v>81.3</v>
      </c>
      <c r="N479">
        <v>31</v>
      </c>
      <c r="O479">
        <v>179</v>
      </c>
      <c r="P479">
        <v>210</v>
      </c>
      <c r="Q479">
        <v>105</v>
      </c>
      <c r="R479">
        <v>33</v>
      </c>
      <c r="S479">
        <v>2</v>
      </c>
      <c r="T479">
        <v>50</v>
      </c>
      <c r="U479">
        <v>77</v>
      </c>
      <c r="V479">
        <v>575</v>
      </c>
      <c r="W479">
        <v>2.1</v>
      </c>
      <c r="X479">
        <v>0.66</v>
      </c>
      <c r="Y479">
        <v>28</v>
      </c>
      <c r="Z479" t="s">
        <v>35</v>
      </c>
      <c r="AA479" s="1">
        <v>32079</v>
      </c>
      <c r="AB479" t="s">
        <v>156</v>
      </c>
      <c r="AC479">
        <v>5</v>
      </c>
      <c r="AD479">
        <v>190</v>
      </c>
      <c r="AE479" t="s">
        <v>56</v>
      </c>
      <c r="AF479" t="s">
        <v>173</v>
      </c>
      <c r="AG479">
        <v>90</v>
      </c>
      <c r="AH479">
        <v>24.930747920000002</v>
      </c>
      <c r="AI479" t="str">
        <f>VLOOKUP(ROUNDDOWN(Table1[[#This Row],[MIN]], -3), example_sol_calc!$A$2:$B$5, 2)</f>
        <v>Mod Mins</v>
      </c>
      <c r="AJ479">
        <f>ROUNDDOWN(Table1[[#This Row],[MIN]], -3)</f>
        <v>1000</v>
      </c>
    </row>
    <row r="480" spans="1:36" x14ac:dyDescent="0.2">
      <c r="A480" t="s">
        <v>696</v>
      </c>
      <c r="B480">
        <v>76</v>
      </c>
      <c r="C480">
        <v>2245</v>
      </c>
      <c r="D480">
        <v>753</v>
      </c>
      <c r="E480">
        <v>286</v>
      </c>
      <c r="F480">
        <v>691</v>
      </c>
      <c r="G480">
        <v>41.4</v>
      </c>
      <c r="H480">
        <v>91</v>
      </c>
      <c r="I480">
        <v>259</v>
      </c>
      <c r="J480">
        <v>35.1</v>
      </c>
      <c r="K480">
        <v>90</v>
      </c>
      <c r="L480">
        <v>112</v>
      </c>
      <c r="M480">
        <v>80.400000000000006</v>
      </c>
      <c r="N480">
        <v>67</v>
      </c>
      <c r="O480">
        <v>252</v>
      </c>
      <c r="P480">
        <v>319</v>
      </c>
      <c r="Q480">
        <v>124</v>
      </c>
      <c r="R480">
        <v>59</v>
      </c>
      <c r="S480">
        <v>45</v>
      </c>
      <c r="T480">
        <v>87</v>
      </c>
      <c r="U480">
        <v>162</v>
      </c>
      <c r="V480">
        <v>786</v>
      </c>
      <c r="W480">
        <v>1.43</v>
      </c>
      <c r="X480">
        <v>0.68</v>
      </c>
      <c r="Y480">
        <v>28</v>
      </c>
      <c r="Z480" t="s">
        <v>35</v>
      </c>
      <c r="AA480" s="1">
        <v>31969</v>
      </c>
      <c r="AB480" t="s">
        <v>116</v>
      </c>
      <c r="AC480">
        <v>4</v>
      </c>
      <c r="AD480">
        <v>197.5</v>
      </c>
      <c r="AE480" t="s">
        <v>75</v>
      </c>
      <c r="AF480" t="s">
        <v>173</v>
      </c>
      <c r="AG480">
        <v>96.75</v>
      </c>
      <c r="AH480">
        <v>24.803717349999999</v>
      </c>
      <c r="AI480" t="str">
        <f>VLOOKUP(ROUNDDOWN(Table1[[#This Row],[MIN]], -3), example_sol_calc!$A$2:$B$5, 2)</f>
        <v>High Mins</v>
      </c>
      <c r="AJ480">
        <f>ROUNDDOWN(Table1[[#This Row],[MIN]], -3)</f>
        <v>2000</v>
      </c>
    </row>
    <row r="481" spans="1:36" x14ac:dyDescent="0.2">
      <c r="A481" t="s">
        <v>697</v>
      </c>
      <c r="B481">
        <v>60</v>
      </c>
      <c r="C481">
        <v>2024</v>
      </c>
      <c r="D481">
        <v>956</v>
      </c>
      <c r="E481">
        <v>337</v>
      </c>
      <c r="F481">
        <v>752</v>
      </c>
      <c r="G481">
        <v>44.8</v>
      </c>
      <c r="H481">
        <v>173</v>
      </c>
      <c r="I481">
        <v>445</v>
      </c>
      <c r="J481">
        <v>38.9</v>
      </c>
      <c r="K481">
        <v>109</v>
      </c>
      <c r="L481">
        <v>145</v>
      </c>
      <c r="M481">
        <v>75.2</v>
      </c>
      <c r="N481">
        <v>38</v>
      </c>
      <c r="O481">
        <v>184</v>
      </c>
      <c r="P481">
        <v>222</v>
      </c>
      <c r="Q481">
        <v>139</v>
      </c>
      <c r="R481">
        <v>77</v>
      </c>
      <c r="S481">
        <v>10</v>
      </c>
      <c r="T481">
        <v>81</v>
      </c>
      <c r="U481">
        <v>132</v>
      </c>
      <c r="V481">
        <v>872</v>
      </c>
      <c r="W481">
        <v>1.72</v>
      </c>
      <c r="X481">
        <v>0.95</v>
      </c>
      <c r="Y481">
        <v>29</v>
      </c>
      <c r="Z481" t="s">
        <v>35</v>
      </c>
      <c r="AA481" s="1">
        <v>31699</v>
      </c>
      <c r="AB481" t="s">
        <v>265</v>
      </c>
      <c r="AC481">
        <v>5</v>
      </c>
      <c r="AD481">
        <v>192.5</v>
      </c>
      <c r="AE481" t="s">
        <v>56</v>
      </c>
      <c r="AF481" t="s">
        <v>79</v>
      </c>
      <c r="AG481">
        <v>99</v>
      </c>
      <c r="AH481">
        <v>26.716141</v>
      </c>
      <c r="AI481" t="str">
        <f>VLOOKUP(ROUNDDOWN(Table1[[#This Row],[MIN]], -3), example_sol_calc!$A$2:$B$5, 2)</f>
        <v>High Mins</v>
      </c>
      <c r="AJ481">
        <f>ROUNDDOWN(Table1[[#This Row],[MIN]], -3)</f>
        <v>2000</v>
      </c>
    </row>
    <row r="482" spans="1:36" x14ac:dyDescent="0.2">
      <c r="A482" t="s">
        <v>698</v>
      </c>
      <c r="B482">
        <v>58</v>
      </c>
      <c r="C482">
        <v>984</v>
      </c>
      <c r="D482">
        <v>397</v>
      </c>
      <c r="E482">
        <v>150</v>
      </c>
      <c r="F482">
        <v>353</v>
      </c>
      <c r="G482">
        <v>42.5</v>
      </c>
      <c r="H482">
        <v>23</v>
      </c>
      <c r="I482">
        <v>85</v>
      </c>
      <c r="J482">
        <v>27.1</v>
      </c>
      <c r="K482">
        <v>74</v>
      </c>
      <c r="L482">
        <v>94</v>
      </c>
      <c r="M482">
        <v>78.7</v>
      </c>
      <c r="N482">
        <v>26</v>
      </c>
      <c r="O482">
        <v>136</v>
      </c>
      <c r="P482">
        <v>162</v>
      </c>
      <c r="Q482">
        <v>81</v>
      </c>
      <c r="R482">
        <v>48</v>
      </c>
      <c r="S482">
        <v>19</v>
      </c>
      <c r="T482">
        <v>61</v>
      </c>
      <c r="U482">
        <v>70</v>
      </c>
      <c r="V482">
        <v>423</v>
      </c>
      <c r="W482">
        <v>1.33</v>
      </c>
      <c r="X482">
        <v>0.79</v>
      </c>
      <c r="Y482">
        <v>24</v>
      </c>
      <c r="Z482" t="s">
        <v>35</v>
      </c>
      <c r="AA482" s="1">
        <v>33244</v>
      </c>
      <c r="AB482" t="s">
        <v>187</v>
      </c>
      <c r="AC482">
        <v>2</v>
      </c>
      <c r="AD482">
        <v>195</v>
      </c>
      <c r="AE482" t="s">
        <v>56</v>
      </c>
      <c r="AF482" t="s">
        <v>79</v>
      </c>
      <c r="AG482">
        <v>78.75</v>
      </c>
      <c r="AH482">
        <v>20.710059170000001</v>
      </c>
      <c r="AI482" t="str">
        <f>VLOOKUP(ROUNDDOWN(Table1[[#This Row],[MIN]], -3), example_sol_calc!$A$2:$B$5, 2)</f>
        <v>Low Mins</v>
      </c>
      <c r="AJ482">
        <f>ROUNDDOWN(Table1[[#This Row],[MIN]], -3)</f>
        <v>0</v>
      </c>
    </row>
    <row r="483" spans="1:36" x14ac:dyDescent="0.2">
      <c r="A483" t="s">
        <v>699</v>
      </c>
      <c r="B483">
        <v>7</v>
      </c>
      <c r="C483">
        <v>67</v>
      </c>
      <c r="D483">
        <v>22</v>
      </c>
      <c r="E483">
        <v>10</v>
      </c>
      <c r="F483">
        <v>31</v>
      </c>
      <c r="G483">
        <v>32.299999999999997</v>
      </c>
      <c r="H483">
        <v>0</v>
      </c>
      <c r="I483">
        <v>9</v>
      </c>
      <c r="J483">
        <v>0</v>
      </c>
      <c r="K483">
        <v>2</v>
      </c>
      <c r="L483">
        <v>4</v>
      </c>
      <c r="M483">
        <v>50</v>
      </c>
      <c r="N483">
        <v>2</v>
      </c>
      <c r="O483">
        <v>4</v>
      </c>
      <c r="P483">
        <v>6</v>
      </c>
      <c r="Q483">
        <v>18</v>
      </c>
      <c r="R483">
        <v>1</v>
      </c>
      <c r="S483">
        <v>1</v>
      </c>
      <c r="T483">
        <v>8</v>
      </c>
      <c r="U483">
        <v>9</v>
      </c>
      <c r="V483">
        <v>17</v>
      </c>
      <c r="W483">
        <v>2.25</v>
      </c>
      <c r="X483">
        <v>0.13</v>
      </c>
      <c r="Y483">
        <v>32</v>
      </c>
      <c r="Z483" t="s">
        <v>35</v>
      </c>
      <c r="AA483" s="1">
        <v>30320</v>
      </c>
      <c r="AB483" t="s">
        <v>112</v>
      </c>
      <c r="AC483">
        <v>7</v>
      </c>
      <c r="AD483">
        <v>180</v>
      </c>
      <c r="AE483" t="s">
        <v>56</v>
      </c>
      <c r="AF483" t="s">
        <v>95</v>
      </c>
      <c r="AG483">
        <v>83.25</v>
      </c>
      <c r="AH483">
        <v>25.694444440000002</v>
      </c>
      <c r="AI483" t="str">
        <f>VLOOKUP(ROUNDDOWN(Table1[[#This Row],[MIN]], -3), example_sol_calc!$A$2:$B$5, 2)</f>
        <v>Low Mins</v>
      </c>
      <c r="AJ483">
        <f>ROUNDDOWN(Table1[[#This Row],[MIN]], -3)</f>
        <v>0</v>
      </c>
    </row>
    <row r="484" spans="1:36" x14ac:dyDescent="0.2">
      <c r="A484" t="s">
        <v>700</v>
      </c>
      <c r="B484">
        <v>8</v>
      </c>
      <c r="C484">
        <v>69</v>
      </c>
      <c r="D484">
        <v>15</v>
      </c>
      <c r="E484">
        <v>5</v>
      </c>
      <c r="F484">
        <v>19</v>
      </c>
      <c r="G484">
        <v>26.3</v>
      </c>
      <c r="H484">
        <v>2</v>
      </c>
      <c r="I484">
        <v>9</v>
      </c>
      <c r="J484">
        <v>22.2</v>
      </c>
      <c r="K484">
        <v>3</v>
      </c>
      <c r="L484">
        <v>6</v>
      </c>
      <c r="M484">
        <v>50</v>
      </c>
      <c r="N484">
        <v>1</v>
      </c>
      <c r="O484">
        <v>4</v>
      </c>
      <c r="P484">
        <v>5</v>
      </c>
      <c r="Q484">
        <v>8</v>
      </c>
      <c r="R484">
        <v>6</v>
      </c>
      <c r="S484">
        <v>1</v>
      </c>
      <c r="T484">
        <v>4</v>
      </c>
      <c r="U484">
        <v>10</v>
      </c>
      <c r="V484">
        <v>14</v>
      </c>
      <c r="W484">
        <v>2</v>
      </c>
      <c r="X484">
        <v>1.5</v>
      </c>
      <c r="Y484">
        <v>24</v>
      </c>
      <c r="Z484" t="s">
        <v>35</v>
      </c>
      <c r="AA484" s="1">
        <v>33277</v>
      </c>
      <c r="AB484" t="s">
        <v>701</v>
      </c>
      <c r="AC484" t="s">
        <v>44</v>
      </c>
      <c r="AD484">
        <v>180</v>
      </c>
      <c r="AE484" t="s">
        <v>37</v>
      </c>
      <c r="AF484" t="s">
        <v>63</v>
      </c>
      <c r="AG484">
        <v>83.25</v>
      </c>
      <c r="AH484">
        <v>25.694444440000002</v>
      </c>
      <c r="AI484" t="str">
        <f>VLOOKUP(ROUNDDOWN(Table1[[#This Row],[MIN]], -3), example_sol_calc!$A$2:$B$5, 2)</f>
        <v>Low Mins</v>
      </c>
      <c r="AJ484">
        <f>ROUNDDOWN(Table1[[#This Row],[MIN]], -3)</f>
        <v>0</v>
      </c>
    </row>
    <row r="485" spans="1:36" x14ac:dyDescent="0.2">
      <c r="A485" t="s">
        <v>702</v>
      </c>
      <c r="B485">
        <v>52</v>
      </c>
      <c r="C485">
        <v>951</v>
      </c>
      <c r="D485">
        <v>306</v>
      </c>
      <c r="E485">
        <v>118</v>
      </c>
      <c r="F485">
        <v>306</v>
      </c>
      <c r="G485">
        <v>38.6</v>
      </c>
      <c r="H485">
        <v>42</v>
      </c>
      <c r="I485">
        <v>121</v>
      </c>
      <c r="J485">
        <v>34.700000000000003</v>
      </c>
      <c r="K485">
        <v>28</v>
      </c>
      <c r="L485">
        <v>34</v>
      </c>
      <c r="M485">
        <v>82.4</v>
      </c>
      <c r="N485">
        <v>14</v>
      </c>
      <c r="O485">
        <v>65</v>
      </c>
      <c r="P485">
        <v>79</v>
      </c>
      <c r="Q485">
        <v>68</v>
      </c>
      <c r="R485">
        <v>26</v>
      </c>
      <c r="S485">
        <v>5</v>
      </c>
      <c r="T485">
        <v>48</v>
      </c>
      <c r="U485">
        <v>81</v>
      </c>
      <c r="V485">
        <v>242</v>
      </c>
      <c r="W485">
        <v>1.42</v>
      </c>
      <c r="X485">
        <v>0.54</v>
      </c>
      <c r="Y485">
        <v>34</v>
      </c>
      <c r="Z485" t="s">
        <v>35</v>
      </c>
      <c r="AA485" s="1">
        <v>29795</v>
      </c>
      <c r="AB485" t="s">
        <v>593</v>
      </c>
      <c r="AC485">
        <v>11</v>
      </c>
      <c r="AD485">
        <v>190</v>
      </c>
      <c r="AE485" t="s">
        <v>56</v>
      </c>
      <c r="AF485" t="s">
        <v>45</v>
      </c>
      <c r="AG485">
        <v>90</v>
      </c>
      <c r="AH485">
        <v>24.930747920000002</v>
      </c>
      <c r="AI485" t="str">
        <f>VLOOKUP(ROUNDDOWN(Table1[[#This Row],[MIN]], -3), example_sol_calc!$A$2:$B$5, 2)</f>
        <v>Low Mins</v>
      </c>
      <c r="AJ485">
        <f>ROUNDDOWN(Table1[[#This Row],[MIN]], -3)</f>
        <v>0</v>
      </c>
    </row>
    <row r="486" spans="1:36" x14ac:dyDescent="0.2">
      <c r="A486" t="s">
        <v>703</v>
      </c>
      <c r="B486">
        <v>78</v>
      </c>
      <c r="C486">
        <v>2471</v>
      </c>
      <c r="D486">
        <v>1085</v>
      </c>
      <c r="E486">
        <v>418</v>
      </c>
      <c r="F486">
        <v>975</v>
      </c>
      <c r="G486">
        <v>42.9</v>
      </c>
      <c r="H486">
        <v>139</v>
      </c>
      <c r="I486">
        <v>406</v>
      </c>
      <c r="J486">
        <v>34.200000000000003</v>
      </c>
      <c r="K486">
        <v>110</v>
      </c>
      <c r="L486">
        <v>142</v>
      </c>
      <c r="M486">
        <v>77.5</v>
      </c>
      <c r="N486">
        <v>96</v>
      </c>
      <c r="O486">
        <v>379</v>
      </c>
      <c r="P486">
        <v>475</v>
      </c>
      <c r="Q486">
        <v>134</v>
      </c>
      <c r="R486">
        <v>58</v>
      </c>
      <c r="S486">
        <v>29</v>
      </c>
      <c r="T486">
        <v>110</v>
      </c>
      <c r="U486">
        <v>231</v>
      </c>
      <c r="V486">
        <v>1082</v>
      </c>
      <c r="W486">
        <v>1.22</v>
      </c>
      <c r="X486">
        <v>0.53</v>
      </c>
      <c r="Y486">
        <v>28</v>
      </c>
      <c r="Z486" t="s">
        <v>35</v>
      </c>
      <c r="AA486" s="1">
        <v>31907</v>
      </c>
      <c r="AB486" t="s">
        <v>704</v>
      </c>
      <c r="AC486">
        <v>7</v>
      </c>
      <c r="AD486">
        <v>200</v>
      </c>
      <c r="AE486" t="s">
        <v>75</v>
      </c>
      <c r="AF486" t="s">
        <v>218</v>
      </c>
      <c r="AG486">
        <v>101.25</v>
      </c>
      <c r="AH486">
        <v>25.3125</v>
      </c>
      <c r="AI486" t="str">
        <f>VLOOKUP(ROUNDDOWN(Table1[[#This Row],[MIN]], -3), example_sol_calc!$A$2:$B$5, 2)</f>
        <v>High Mins</v>
      </c>
      <c r="AJ486">
        <f>ROUNDDOWN(Table1[[#This Row],[MIN]], -3)</f>
        <v>2000</v>
      </c>
    </row>
    <row r="487" spans="1:36" x14ac:dyDescent="0.2">
      <c r="A487" t="s">
        <v>705</v>
      </c>
      <c r="B487">
        <v>9</v>
      </c>
      <c r="C487">
        <v>86</v>
      </c>
      <c r="D487">
        <v>20</v>
      </c>
      <c r="E487">
        <v>3</v>
      </c>
      <c r="F487">
        <v>13</v>
      </c>
      <c r="G487">
        <v>23.1</v>
      </c>
      <c r="H487">
        <v>0</v>
      </c>
      <c r="I487">
        <v>0</v>
      </c>
      <c r="J487">
        <v>0</v>
      </c>
      <c r="K487">
        <v>14</v>
      </c>
      <c r="L487">
        <v>24</v>
      </c>
      <c r="M487">
        <v>58.3</v>
      </c>
      <c r="N487">
        <v>2</v>
      </c>
      <c r="O487">
        <v>2</v>
      </c>
      <c r="P487">
        <v>4</v>
      </c>
      <c r="Q487">
        <v>3</v>
      </c>
      <c r="R487">
        <v>3</v>
      </c>
      <c r="S487">
        <v>0</v>
      </c>
      <c r="T487">
        <v>3</v>
      </c>
      <c r="U487">
        <v>6</v>
      </c>
      <c r="V487">
        <v>7</v>
      </c>
      <c r="W487">
        <v>1</v>
      </c>
      <c r="X487">
        <v>1</v>
      </c>
      <c r="Y487">
        <v>24</v>
      </c>
      <c r="Z487" t="s">
        <v>671</v>
      </c>
      <c r="AA487" s="1">
        <v>33312</v>
      </c>
      <c r="AB487" t="s">
        <v>132</v>
      </c>
      <c r="AC487">
        <v>4</v>
      </c>
      <c r="AD487">
        <v>195</v>
      </c>
      <c r="AE487" t="s">
        <v>75</v>
      </c>
      <c r="AF487" t="s">
        <v>173</v>
      </c>
      <c r="AG487">
        <v>99</v>
      </c>
      <c r="AH487">
        <v>26.035502959999999</v>
      </c>
      <c r="AI487" t="str">
        <f>VLOOKUP(ROUNDDOWN(Table1[[#This Row],[MIN]], -3), example_sol_calc!$A$2:$B$5, 2)</f>
        <v>Low Mins</v>
      </c>
      <c r="AJ487">
        <f>ROUNDDOWN(Table1[[#This Row],[MIN]], -3)</f>
        <v>0</v>
      </c>
    </row>
    <row r="488" spans="1:36" x14ac:dyDescent="0.2">
      <c r="A488" t="s">
        <v>706</v>
      </c>
      <c r="B488">
        <v>77</v>
      </c>
      <c r="C488">
        <v>1902</v>
      </c>
      <c r="D488">
        <v>778</v>
      </c>
      <c r="E488">
        <v>286</v>
      </c>
      <c r="F488">
        <v>677</v>
      </c>
      <c r="G488">
        <v>42.2</v>
      </c>
      <c r="H488">
        <v>57</v>
      </c>
      <c r="I488">
        <v>167</v>
      </c>
      <c r="J488">
        <v>34.1</v>
      </c>
      <c r="K488">
        <v>149</v>
      </c>
      <c r="L488">
        <v>177</v>
      </c>
      <c r="M488">
        <v>84.2</v>
      </c>
      <c r="N488">
        <v>27</v>
      </c>
      <c r="O488">
        <v>187</v>
      </c>
      <c r="P488">
        <v>214</v>
      </c>
      <c r="Q488">
        <v>276</v>
      </c>
      <c r="R488">
        <v>54</v>
      </c>
      <c r="S488">
        <v>10</v>
      </c>
      <c r="T488">
        <v>193</v>
      </c>
      <c r="U488">
        <v>158</v>
      </c>
      <c r="V488">
        <v>720</v>
      </c>
      <c r="W488">
        <v>1.43</v>
      </c>
      <c r="X488">
        <v>0.28000000000000003</v>
      </c>
      <c r="Y488">
        <v>20</v>
      </c>
      <c r="Z488" t="s">
        <v>35</v>
      </c>
      <c r="AA488" s="1">
        <v>34768</v>
      </c>
      <c r="AB488" t="s">
        <v>122</v>
      </c>
      <c r="AC488" t="s">
        <v>44</v>
      </c>
      <c r="AD488">
        <v>192.5</v>
      </c>
      <c r="AE488" t="s">
        <v>37</v>
      </c>
      <c r="AF488" t="s">
        <v>2</v>
      </c>
      <c r="AG488">
        <v>85.05</v>
      </c>
      <c r="AH488">
        <v>22.951593859999999</v>
      </c>
      <c r="AI488" t="str">
        <f>VLOOKUP(ROUNDDOWN(Table1[[#This Row],[MIN]], -3), example_sol_calc!$A$2:$B$5, 2)</f>
        <v>Mod Mins</v>
      </c>
      <c r="AJ488">
        <f>ROUNDDOWN(Table1[[#This Row],[MIN]], -3)</f>
        <v>1000</v>
      </c>
    </row>
    <row r="489" spans="1:36" x14ac:dyDescent="0.2">
      <c r="A489" t="s">
        <v>707</v>
      </c>
      <c r="B489">
        <v>71</v>
      </c>
      <c r="C489">
        <v>2304</v>
      </c>
      <c r="D489">
        <v>1143</v>
      </c>
      <c r="E489">
        <v>454</v>
      </c>
      <c r="F489">
        <v>932</v>
      </c>
      <c r="G489">
        <v>48.7</v>
      </c>
      <c r="H489">
        <v>7</v>
      </c>
      <c r="I489">
        <v>20</v>
      </c>
      <c r="J489">
        <v>35</v>
      </c>
      <c r="K489">
        <v>228</v>
      </c>
      <c r="L489">
        <v>298</v>
      </c>
      <c r="M489">
        <v>76.5</v>
      </c>
      <c r="N489">
        <v>225</v>
      </c>
      <c r="O489">
        <v>522</v>
      </c>
      <c r="P489">
        <v>747</v>
      </c>
      <c r="Q489">
        <v>153</v>
      </c>
      <c r="R489">
        <v>69</v>
      </c>
      <c r="S489">
        <v>14</v>
      </c>
      <c r="T489">
        <v>156</v>
      </c>
      <c r="U489">
        <v>175</v>
      </c>
      <c r="V489">
        <v>1422</v>
      </c>
      <c r="W489">
        <v>0.98</v>
      </c>
      <c r="X489">
        <v>0.44</v>
      </c>
      <c r="Y489">
        <v>34</v>
      </c>
      <c r="Z489" t="s">
        <v>35</v>
      </c>
      <c r="AA489" s="1">
        <v>29783</v>
      </c>
      <c r="AB489" t="s">
        <v>47</v>
      </c>
      <c r="AC489">
        <v>13</v>
      </c>
      <c r="AD489">
        <v>202.5</v>
      </c>
      <c r="AE489" t="s">
        <v>20</v>
      </c>
      <c r="AF489" t="s">
        <v>210</v>
      </c>
      <c r="AG489">
        <v>117</v>
      </c>
      <c r="AH489">
        <v>28.53223594</v>
      </c>
      <c r="AI489" t="str">
        <f>VLOOKUP(ROUNDDOWN(Table1[[#This Row],[MIN]], -3), example_sol_calc!$A$2:$B$5, 2)</f>
        <v>High Mins</v>
      </c>
      <c r="AJ489">
        <f>ROUNDDOWN(Table1[[#This Row],[MIN]], -3)</f>
        <v>2000</v>
      </c>
    </row>
    <row r="490" spans="1:36" x14ac:dyDescent="0.2">
      <c r="A490" t="s">
        <v>708</v>
      </c>
      <c r="B490">
        <v>73</v>
      </c>
      <c r="C490">
        <v>1730</v>
      </c>
      <c r="D490">
        <v>606</v>
      </c>
      <c r="E490">
        <v>240</v>
      </c>
      <c r="F490">
        <v>529</v>
      </c>
      <c r="G490">
        <v>45.4</v>
      </c>
      <c r="H490">
        <v>0</v>
      </c>
      <c r="I490">
        <v>3</v>
      </c>
      <c r="J490">
        <v>0</v>
      </c>
      <c r="K490">
        <v>126</v>
      </c>
      <c r="L490">
        <v>160</v>
      </c>
      <c r="M490">
        <v>78.8</v>
      </c>
      <c r="N490">
        <v>197</v>
      </c>
      <c r="O490">
        <v>303</v>
      </c>
      <c r="P490">
        <v>500</v>
      </c>
      <c r="Q490">
        <v>178</v>
      </c>
      <c r="R490">
        <v>80</v>
      </c>
      <c r="S490">
        <v>21</v>
      </c>
      <c r="T490">
        <v>133</v>
      </c>
      <c r="U490">
        <v>170</v>
      </c>
      <c r="V490">
        <v>929</v>
      </c>
      <c r="W490">
        <v>1.34</v>
      </c>
      <c r="X490">
        <v>0.6</v>
      </c>
      <c r="Y490">
        <v>31</v>
      </c>
      <c r="Z490" t="s">
        <v>709</v>
      </c>
      <c r="AA490" s="1">
        <v>30722</v>
      </c>
      <c r="AC490">
        <v>11</v>
      </c>
      <c r="AD490">
        <v>207.5</v>
      </c>
      <c r="AE490" t="s">
        <v>52</v>
      </c>
      <c r="AF490" t="s">
        <v>287</v>
      </c>
      <c r="AG490">
        <v>121.5</v>
      </c>
      <c r="AH490">
        <v>28.218899700000001</v>
      </c>
      <c r="AI490" t="str">
        <f>VLOOKUP(ROUNDDOWN(Table1[[#This Row],[MIN]], -3), example_sol_calc!$A$2:$B$5, 2)</f>
        <v>Mod Mins</v>
      </c>
      <c r="AJ490">
        <f>ROUNDDOWN(Table1[[#This Row],[MIN]], -3)</f>
        <v>1000</v>
      </c>
    </row>
    <row r="491" spans="1:36" x14ac:dyDescent="0.2">
      <c r="A491" t="s">
        <v>710</v>
      </c>
      <c r="B491">
        <v>16</v>
      </c>
      <c r="C491">
        <v>75</v>
      </c>
      <c r="D491">
        <v>28</v>
      </c>
      <c r="E491">
        <v>11</v>
      </c>
      <c r="F491">
        <v>30</v>
      </c>
      <c r="G491">
        <v>36.700000000000003</v>
      </c>
      <c r="H491">
        <v>3</v>
      </c>
      <c r="I491">
        <v>14</v>
      </c>
      <c r="J491">
        <v>21.4</v>
      </c>
      <c r="K491">
        <v>3</v>
      </c>
      <c r="L491">
        <v>5</v>
      </c>
      <c r="M491">
        <v>60</v>
      </c>
      <c r="N491">
        <v>5</v>
      </c>
      <c r="O491">
        <v>3</v>
      </c>
      <c r="P491">
        <v>8</v>
      </c>
      <c r="Q491">
        <v>5</v>
      </c>
      <c r="R491">
        <v>2</v>
      </c>
      <c r="S491">
        <v>0</v>
      </c>
      <c r="T491">
        <v>5</v>
      </c>
      <c r="U491">
        <v>6</v>
      </c>
      <c r="V491">
        <v>17</v>
      </c>
      <c r="W491">
        <v>1</v>
      </c>
      <c r="X491">
        <v>0.4</v>
      </c>
      <c r="Y491">
        <v>26</v>
      </c>
      <c r="Z491" t="s">
        <v>314</v>
      </c>
      <c r="AA491" s="1">
        <v>32681</v>
      </c>
      <c r="AC491" t="s">
        <v>44</v>
      </c>
      <c r="AD491">
        <v>192.5</v>
      </c>
      <c r="AE491" t="s">
        <v>56</v>
      </c>
      <c r="AF491" t="s">
        <v>38</v>
      </c>
      <c r="AG491">
        <v>90</v>
      </c>
      <c r="AH491">
        <v>24.287400909999999</v>
      </c>
      <c r="AI491" t="str">
        <f>VLOOKUP(ROUNDDOWN(Table1[[#This Row],[MIN]], -3), example_sol_calc!$A$2:$B$5, 2)</f>
        <v>Low Mins</v>
      </c>
      <c r="AJ491">
        <f>ROUNDDOWN(Table1[[#This Row],[MIN]], -3)</f>
        <v>0</v>
      </c>
    </row>
    <row r="492" spans="1:36" x14ac:dyDescent="0.2">
      <c r="A492" t="s">
        <v>720</v>
      </c>
      <c r="B492">
        <f>SUBTOTAL(101,Table1[Games Played])</f>
        <v>53.014285714285712</v>
      </c>
      <c r="C492">
        <f>SUBTOTAL(109,Table1[MIN])</f>
        <v>595210</v>
      </c>
      <c r="AJ492">
        <f>SUBTOTAL(109,Table1[round_to_help])</f>
        <v>381000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workbookViewId="0">
      <selection activeCell="E1" sqref="E1"/>
    </sheetView>
  </sheetViews>
  <sheetFormatPr baseColWidth="10" defaultRowHeight="16" x14ac:dyDescent="0.2"/>
  <cols>
    <col min="4" max="4" width="17" customWidth="1"/>
    <col min="5" max="5" width="16.83203125" customWidth="1"/>
    <col min="6" max="6" width="17.33203125" customWidth="1"/>
  </cols>
  <sheetData>
    <row r="1" spans="1:36" x14ac:dyDescent="0.2">
      <c r="A1" t="s">
        <v>711</v>
      </c>
      <c r="B1" t="s">
        <v>712</v>
      </c>
      <c r="D1" t="s">
        <v>719</v>
      </c>
      <c r="E1">
        <f>COUNTIF(example_sol_data!AI2:AI499, "High Mins")</f>
        <v>107</v>
      </c>
    </row>
    <row r="2" spans="1:36" x14ac:dyDescent="0.2">
      <c r="A2">
        <v>0</v>
      </c>
      <c r="B2" t="s">
        <v>713</v>
      </c>
      <c r="D2" t="s">
        <v>722</v>
      </c>
      <c r="E2">
        <f>SUMIF(Table1[[#Data],[FGA]], "&gt;100")</f>
        <v>201502</v>
      </c>
    </row>
    <row r="3" spans="1:36" x14ac:dyDescent="0.2">
      <c r="A3">
        <v>1000</v>
      </c>
      <c r="B3" t="s">
        <v>714</v>
      </c>
      <c r="D3" t="s">
        <v>723</v>
      </c>
      <c r="E3" t="s">
        <v>189</v>
      </c>
      <c r="F3" t="str">
        <f>VLOOKUP(E3, Table1[[Name]:[round_to_help]], 32, 0)</f>
        <v>POR</v>
      </c>
    </row>
    <row r="4" spans="1:36" x14ac:dyDescent="0.2">
      <c r="A4">
        <v>2000</v>
      </c>
      <c r="B4" t="s">
        <v>715</v>
      </c>
      <c r="D4" t="s">
        <v>721</v>
      </c>
      <c r="E4" t="s">
        <v>520</v>
      </c>
      <c r="F4" t="str">
        <f>INDEX(Table1[],MATCH($E$4,Table1[[#Data],[Name]],0), 28)</f>
        <v>University of North Carolina</v>
      </c>
    </row>
    <row r="5" spans="1:36" x14ac:dyDescent="0.2">
      <c r="A5">
        <v>3000</v>
      </c>
      <c r="B5" t="s">
        <v>716</v>
      </c>
    </row>
    <row r="6" spans="1:36" x14ac:dyDescent="0.2">
      <c r="F6" t="s">
        <v>1</v>
      </c>
      <c r="G6" t="s">
        <v>24</v>
      </c>
    </row>
    <row r="7" spans="1:36" x14ac:dyDescent="0.2">
      <c r="D7" t="s">
        <v>726</v>
      </c>
      <c r="E7">
        <f>DAVERAGE(example_sol_data!A:AJ, "Pts",F6:G7)</f>
        <v>874.32967032967031</v>
      </c>
      <c r="F7" t="s">
        <v>724</v>
      </c>
      <c r="G7" t="s">
        <v>725</v>
      </c>
    </row>
    <row r="15" spans="1:36" x14ac:dyDescent="0.2">
      <c r="A15" t="str" cm="1">
        <f t="array" ref="A15:AJ15">Table1[#Totals]</f>
        <v>Total</v>
      </c>
      <c r="B15">
        <v>53.014285714285712</v>
      </c>
      <c r="C15">
        <v>595210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381000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example_sol_data!$A$2:$A$491</xm:f>
          </x14:formula1>
          <xm:sqref>E4 E3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</vt:lpstr>
      <vt:lpstr>calculations</vt:lpstr>
      <vt:lpstr>example_sol_data</vt:lpstr>
      <vt:lpstr>example_sol_calc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2022-10-02T17:26:13Z</dcterms:created>
  <dcterms:modified xsi:type="dcterms:W3CDTF">2022-10-03T13:47:21Z</dcterms:modified>
</cp:coreProperties>
</file>