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2. clases y academicos\clases\8. Clases pronosticos 2022\Talleres\Taller 2\Taller 2\"/>
    </mc:Choice>
  </mc:AlternateContent>
  <xr:revisionPtr revIDLastSave="0" documentId="13_ncr:1_{2EA78550-BDD4-4756-8E04-E2DC41B9098D}" xr6:coauthVersionLast="47" xr6:coauthVersionMax="47" xr10:uidLastSave="{00000000-0000-0000-0000-000000000000}"/>
  <bookViews>
    <workbookView xWindow="690" yWindow="390" windowWidth="28110" windowHeight="15360" xr2:uid="{92AC3374-E888-4CAE-9F63-1175C3C2A5BC}"/>
  </bookViews>
  <sheets>
    <sheet name="Datos y salidas" sheetId="7" r:id="rId1"/>
    <sheet name="Pronostico" sheetId="1" state="hidden" r:id="rId2"/>
    <sheet name="Pronostico (LOW)" sheetId="10" state="hidden" r:id="rId3"/>
    <sheet name="Pronostico (UP)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5" i="9" l="1"/>
  <c r="C206" i="9"/>
  <c r="C205" i="10"/>
  <c r="C206" i="10"/>
  <c r="C205" i="1"/>
  <c r="C206" i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D207" i="10"/>
  <c r="D208" i="10"/>
  <c r="D209" i="10"/>
  <c r="D210" i="10"/>
  <c r="D211" i="10"/>
  <c r="D212" i="10"/>
  <c r="D213" i="10"/>
  <c r="D214" i="10"/>
  <c r="D215" i="10"/>
  <c r="D216" i="10"/>
  <c r="D217" i="10"/>
  <c r="D207" i="9"/>
  <c r="D208" i="9"/>
  <c r="D209" i="9"/>
  <c r="D210" i="9"/>
  <c r="D211" i="9"/>
  <c r="D212" i="9"/>
  <c r="D213" i="9"/>
  <c r="D214" i="9"/>
  <c r="D215" i="9"/>
  <c r="D216" i="9"/>
  <c r="D217" i="9"/>
  <c r="D207" i="1"/>
  <c r="D208" i="1"/>
  <c r="D209" i="1"/>
  <c r="D210" i="1"/>
  <c r="D211" i="1"/>
  <c r="D212" i="1"/>
  <c r="D213" i="1"/>
  <c r="D214" i="1"/>
  <c r="D215" i="1"/>
  <c r="D216" i="1"/>
  <c r="D217" i="1"/>
  <c r="C204" i="10"/>
  <c r="C203" i="10"/>
  <c r="F202" i="10"/>
  <c r="N17" i="10" s="1"/>
  <c r="C202" i="10"/>
  <c r="C201" i="10"/>
  <c r="C200" i="10"/>
  <c r="F199" i="10"/>
  <c r="C199" i="10"/>
  <c r="C198" i="10"/>
  <c r="C197" i="10"/>
  <c r="F196" i="10"/>
  <c r="C196" i="10"/>
  <c r="C195" i="10"/>
  <c r="C194" i="10"/>
  <c r="F193" i="10"/>
  <c r="N14" i="10" s="1"/>
  <c r="E193" i="10"/>
  <c r="C193" i="10"/>
  <c r="C192" i="10"/>
  <c r="C191" i="10"/>
  <c r="F190" i="10"/>
  <c r="C190" i="10"/>
  <c r="C189" i="10"/>
  <c r="C188" i="10"/>
  <c r="F187" i="10"/>
  <c r="N12" i="10" s="1"/>
  <c r="C187" i="10"/>
  <c r="C186" i="10"/>
  <c r="C185" i="10"/>
  <c r="F184" i="10"/>
  <c r="C184" i="10"/>
  <c r="C183" i="10"/>
  <c r="C182" i="10"/>
  <c r="F181" i="10"/>
  <c r="N10" i="10" s="1"/>
  <c r="E181" i="10"/>
  <c r="C181" i="10"/>
  <c r="C180" i="10"/>
  <c r="C179" i="10"/>
  <c r="F178" i="10"/>
  <c r="N9" i="10" s="1"/>
  <c r="C178" i="10"/>
  <c r="C177" i="10"/>
  <c r="C176" i="10"/>
  <c r="F175" i="10"/>
  <c r="C175" i="10"/>
  <c r="C174" i="10"/>
  <c r="C173" i="10"/>
  <c r="F172" i="10"/>
  <c r="C172" i="10"/>
  <c r="C171" i="10"/>
  <c r="C170" i="10"/>
  <c r="F169" i="10"/>
  <c r="N6" i="10" s="1"/>
  <c r="E169" i="10"/>
  <c r="I16" i="10" s="1"/>
  <c r="C169" i="10"/>
  <c r="C168" i="10"/>
  <c r="C167" i="10"/>
  <c r="F166" i="10"/>
  <c r="C166" i="10"/>
  <c r="C165" i="10"/>
  <c r="C164" i="10"/>
  <c r="F163" i="10"/>
  <c r="C163" i="10"/>
  <c r="C162" i="10"/>
  <c r="C161" i="10"/>
  <c r="F160" i="10"/>
  <c r="N3" i="10" s="1"/>
  <c r="C160" i="10"/>
  <c r="C159" i="10"/>
  <c r="C158" i="10"/>
  <c r="F157" i="10"/>
  <c r="E157" i="10"/>
  <c r="I15" i="10" s="1"/>
  <c r="C157" i="10"/>
  <c r="C156" i="10"/>
  <c r="C155" i="10"/>
  <c r="F154" i="10"/>
  <c r="C154" i="10"/>
  <c r="C153" i="10"/>
  <c r="C152" i="10"/>
  <c r="F151" i="10"/>
  <c r="C151" i="10"/>
  <c r="C150" i="10"/>
  <c r="C149" i="10"/>
  <c r="F148" i="10"/>
  <c r="C148" i="10"/>
  <c r="C147" i="10"/>
  <c r="C146" i="10"/>
  <c r="F145" i="10"/>
  <c r="E145" i="10"/>
  <c r="I14" i="10" s="1"/>
  <c r="C145" i="10"/>
  <c r="C144" i="10"/>
  <c r="C143" i="10"/>
  <c r="F142" i="10"/>
  <c r="C142" i="10"/>
  <c r="C141" i="10"/>
  <c r="C140" i="10"/>
  <c r="F139" i="10"/>
  <c r="C139" i="10"/>
  <c r="C138" i="10"/>
  <c r="C137" i="10"/>
  <c r="F136" i="10"/>
  <c r="C136" i="10"/>
  <c r="C135" i="10"/>
  <c r="C134" i="10"/>
  <c r="F133" i="10"/>
  <c r="E133" i="10"/>
  <c r="C133" i="10"/>
  <c r="C132" i="10"/>
  <c r="C131" i="10"/>
  <c r="F130" i="10"/>
  <c r="C130" i="10"/>
  <c r="C129" i="10"/>
  <c r="C128" i="10"/>
  <c r="F127" i="10"/>
  <c r="C127" i="10"/>
  <c r="C126" i="10"/>
  <c r="C125" i="10"/>
  <c r="F124" i="10"/>
  <c r="C124" i="10"/>
  <c r="C123" i="10"/>
  <c r="C122" i="10"/>
  <c r="F121" i="10"/>
  <c r="E121" i="10"/>
  <c r="C121" i="10"/>
  <c r="C120" i="10"/>
  <c r="C119" i="10"/>
  <c r="F118" i="10"/>
  <c r="C118" i="10"/>
  <c r="C117" i="10"/>
  <c r="C116" i="10"/>
  <c r="F115" i="10"/>
  <c r="C115" i="10"/>
  <c r="C114" i="10"/>
  <c r="C113" i="10"/>
  <c r="F112" i="10"/>
  <c r="C112" i="10"/>
  <c r="C111" i="10"/>
  <c r="C110" i="10"/>
  <c r="F109" i="10"/>
  <c r="E109" i="10"/>
  <c r="I11" i="10" s="1"/>
  <c r="C109" i="10"/>
  <c r="C108" i="10"/>
  <c r="C107" i="10"/>
  <c r="F106" i="10"/>
  <c r="C106" i="10"/>
  <c r="C105" i="10"/>
  <c r="C104" i="10"/>
  <c r="F103" i="10"/>
  <c r="C103" i="10"/>
  <c r="C102" i="10"/>
  <c r="C101" i="10"/>
  <c r="F100" i="10"/>
  <c r="C100" i="10"/>
  <c r="C99" i="10"/>
  <c r="C98" i="10"/>
  <c r="F97" i="10"/>
  <c r="E97" i="10"/>
  <c r="C97" i="10"/>
  <c r="C96" i="10"/>
  <c r="C95" i="10"/>
  <c r="F94" i="10"/>
  <c r="C94" i="10"/>
  <c r="C93" i="10"/>
  <c r="C92" i="10"/>
  <c r="F91" i="10"/>
  <c r="C91" i="10"/>
  <c r="C90" i="10"/>
  <c r="C89" i="10"/>
  <c r="F88" i="10"/>
  <c r="C88" i="10"/>
  <c r="C87" i="10"/>
  <c r="C86" i="10"/>
  <c r="F85" i="10"/>
  <c r="E85" i="10"/>
  <c r="I9" i="10" s="1"/>
  <c r="C85" i="10"/>
  <c r="C84" i="10"/>
  <c r="C83" i="10"/>
  <c r="F82" i="10"/>
  <c r="C82" i="10"/>
  <c r="C81" i="10"/>
  <c r="C80" i="10"/>
  <c r="F79" i="10"/>
  <c r="C79" i="10"/>
  <c r="C78" i="10"/>
  <c r="C77" i="10"/>
  <c r="F76" i="10"/>
  <c r="C76" i="10"/>
  <c r="C75" i="10"/>
  <c r="C74" i="10"/>
  <c r="F73" i="10"/>
  <c r="E73" i="10"/>
  <c r="C73" i="10"/>
  <c r="C72" i="10"/>
  <c r="C71" i="10"/>
  <c r="F70" i="10"/>
  <c r="C70" i="10"/>
  <c r="C69" i="10"/>
  <c r="C68" i="10"/>
  <c r="F67" i="10"/>
  <c r="C67" i="10"/>
  <c r="C66" i="10"/>
  <c r="C65" i="10"/>
  <c r="F64" i="10"/>
  <c r="C64" i="10"/>
  <c r="C63" i="10"/>
  <c r="C62" i="10"/>
  <c r="F61" i="10"/>
  <c r="E61" i="10"/>
  <c r="C61" i="10"/>
  <c r="C60" i="10"/>
  <c r="C59" i="10"/>
  <c r="F58" i="10"/>
  <c r="C58" i="10"/>
  <c r="C57" i="10"/>
  <c r="C56" i="10"/>
  <c r="F55" i="10"/>
  <c r="C55" i="10"/>
  <c r="C54" i="10"/>
  <c r="C53" i="10"/>
  <c r="F52" i="10"/>
  <c r="C52" i="10"/>
  <c r="C51" i="10"/>
  <c r="C50" i="10"/>
  <c r="F49" i="10"/>
  <c r="E49" i="10"/>
  <c r="I6" i="10" s="1"/>
  <c r="C49" i="10"/>
  <c r="C48" i="10"/>
  <c r="C47" i="10"/>
  <c r="F46" i="10"/>
  <c r="C46" i="10"/>
  <c r="C45" i="10"/>
  <c r="C44" i="10"/>
  <c r="F43" i="10"/>
  <c r="C43" i="10"/>
  <c r="C42" i="10"/>
  <c r="C41" i="10"/>
  <c r="F40" i="10"/>
  <c r="C40" i="10"/>
  <c r="C39" i="10"/>
  <c r="C38" i="10"/>
  <c r="F37" i="10"/>
  <c r="E37" i="10"/>
  <c r="C37" i="10"/>
  <c r="C36" i="10"/>
  <c r="C35" i="10"/>
  <c r="F34" i="10"/>
  <c r="C34" i="10"/>
  <c r="C33" i="10"/>
  <c r="C32" i="10"/>
  <c r="F31" i="10"/>
  <c r="C31" i="10"/>
  <c r="C30" i="10"/>
  <c r="C29" i="10"/>
  <c r="F28" i="10"/>
  <c r="C28" i="10"/>
  <c r="C27" i="10"/>
  <c r="C26" i="10"/>
  <c r="F25" i="10"/>
  <c r="E25" i="10"/>
  <c r="I4" i="10" s="1"/>
  <c r="C25" i="10"/>
  <c r="C24" i="10"/>
  <c r="C23" i="10"/>
  <c r="F22" i="10"/>
  <c r="C22" i="10"/>
  <c r="C21" i="10"/>
  <c r="C20" i="10"/>
  <c r="F19" i="10"/>
  <c r="C19" i="10"/>
  <c r="I18" i="10"/>
  <c r="C18" i="10"/>
  <c r="I17" i="10"/>
  <c r="C17" i="10"/>
  <c r="N16" i="10"/>
  <c r="F16" i="10"/>
  <c r="C16" i="10"/>
  <c r="N15" i="10"/>
  <c r="C15" i="10"/>
  <c r="C14" i="10"/>
  <c r="N13" i="10"/>
  <c r="I13" i="10"/>
  <c r="F13" i="10"/>
  <c r="E13" i="10"/>
  <c r="C13" i="10"/>
  <c r="I12" i="10"/>
  <c r="C12" i="10"/>
  <c r="N11" i="10"/>
  <c r="C11" i="10"/>
  <c r="I10" i="10"/>
  <c r="F10" i="10"/>
  <c r="C10" i="10"/>
  <c r="C9" i="10"/>
  <c r="N8" i="10"/>
  <c r="I8" i="10"/>
  <c r="C8" i="10"/>
  <c r="N7" i="10"/>
  <c r="I7" i="10"/>
  <c r="F7" i="10"/>
  <c r="C7" i="10"/>
  <c r="C6" i="10"/>
  <c r="N5" i="10"/>
  <c r="I5" i="10"/>
  <c r="C5" i="10"/>
  <c r="N4" i="10"/>
  <c r="F4" i="10"/>
  <c r="C4" i="10"/>
  <c r="I3" i="10"/>
  <c r="C3" i="10"/>
  <c r="C204" i="9"/>
  <c r="C203" i="9"/>
  <c r="F202" i="9"/>
  <c r="C202" i="9"/>
  <c r="C201" i="9"/>
  <c r="C200" i="9"/>
  <c r="F199" i="9"/>
  <c r="C199" i="9"/>
  <c r="C198" i="9"/>
  <c r="C197" i="9"/>
  <c r="F196" i="9"/>
  <c r="C196" i="9"/>
  <c r="C195" i="9"/>
  <c r="C194" i="9"/>
  <c r="F193" i="9"/>
  <c r="N14" i="9" s="1"/>
  <c r="E193" i="9"/>
  <c r="C193" i="9"/>
  <c r="C192" i="9"/>
  <c r="C191" i="9"/>
  <c r="F190" i="9"/>
  <c r="C190" i="9"/>
  <c r="C189" i="9"/>
  <c r="C188" i="9"/>
  <c r="F187" i="9"/>
  <c r="N12" i="9" s="1"/>
  <c r="C187" i="9"/>
  <c r="C186" i="9"/>
  <c r="C185" i="9"/>
  <c r="F184" i="9"/>
  <c r="C184" i="9"/>
  <c r="C183" i="9"/>
  <c r="C182" i="9"/>
  <c r="F181" i="9"/>
  <c r="E181" i="9"/>
  <c r="C181" i="9"/>
  <c r="C180" i="9"/>
  <c r="C179" i="9"/>
  <c r="F178" i="9"/>
  <c r="C178" i="9"/>
  <c r="C177" i="9"/>
  <c r="C176" i="9"/>
  <c r="F175" i="9"/>
  <c r="N8" i="9" s="1"/>
  <c r="C175" i="9"/>
  <c r="C174" i="9"/>
  <c r="C173" i="9"/>
  <c r="F172" i="9"/>
  <c r="C172" i="9"/>
  <c r="C171" i="9"/>
  <c r="C170" i="9"/>
  <c r="F169" i="9"/>
  <c r="E169" i="9"/>
  <c r="C169" i="9"/>
  <c r="C168" i="9"/>
  <c r="C167" i="9"/>
  <c r="F166" i="9"/>
  <c r="C166" i="9"/>
  <c r="C165" i="9"/>
  <c r="C164" i="9"/>
  <c r="F163" i="9"/>
  <c r="C163" i="9"/>
  <c r="C162" i="9"/>
  <c r="C161" i="9"/>
  <c r="F160" i="9"/>
  <c r="C160" i="9"/>
  <c r="C159" i="9"/>
  <c r="C158" i="9"/>
  <c r="F157" i="9"/>
  <c r="E157" i="9"/>
  <c r="C157" i="9"/>
  <c r="C156" i="9"/>
  <c r="C155" i="9"/>
  <c r="F154" i="9"/>
  <c r="C154" i="9"/>
  <c r="C153" i="9"/>
  <c r="C152" i="9"/>
  <c r="F151" i="9"/>
  <c r="C151" i="9"/>
  <c r="C150" i="9"/>
  <c r="C149" i="9"/>
  <c r="F148" i="9"/>
  <c r="C148" i="9"/>
  <c r="C147" i="9"/>
  <c r="C146" i="9"/>
  <c r="F145" i="9"/>
  <c r="E145" i="9"/>
  <c r="C145" i="9"/>
  <c r="C144" i="9"/>
  <c r="C143" i="9"/>
  <c r="F142" i="9"/>
  <c r="C142" i="9"/>
  <c r="C141" i="9"/>
  <c r="C140" i="9"/>
  <c r="F139" i="9"/>
  <c r="C139" i="9"/>
  <c r="C138" i="9"/>
  <c r="C137" i="9"/>
  <c r="F136" i="9"/>
  <c r="C136" i="9"/>
  <c r="C135" i="9"/>
  <c r="C134" i="9"/>
  <c r="F133" i="9"/>
  <c r="E133" i="9"/>
  <c r="C133" i="9"/>
  <c r="C132" i="9"/>
  <c r="C131" i="9"/>
  <c r="F130" i="9"/>
  <c r="C130" i="9"/>
  <c r="C129" i="9"/>
  <c r="C128" i="9"/>
  <c r="F127" i="9"/>
  <c r="C127" i="9"/>
  <c r="C126" i="9"/>
  <c r="C125" i="9"/>
  <c r="F124" i="9"/>
  <c r="C124" i="9"/>
  <c r="C123" i="9"/>
  <c r="C122" i="9"/>
  <c r="F121" i="9"/>
  <c r="E121" i="9"/>
  <c r="C121" i="9"/>
  <c r="C120" i="9"/>
  <c r="C119" i="9"/>
  <c r="F118" i="9"/>
  <c r="C118" i="9"/>
  <c r="C117" i="9"/>
  <c r="C116" i="9"/>
  <c r="F115" i="9"/>
  <c r="C115" i="9"/>
  <c r="C114" i="9"/>
  <c r="C113" i="9"/>
  <c r="F112" i="9"/>
  <c r="C112" i="9"/>
  <c r="C111" i="9"/>
  <c r="C110" i="9"/>
  <c r="F109" i="9"/>
  <c r="E109" i="9"/>
  <c r="C109" i="9"/>
  <c r="C108" i="9"/>
  <c r="C107" i="9"/>
  <c r="F106" i="9"/>
  <c r="C106" i="9"/>
  <c r="C105" i="9"/>
  <c r="C104" i="9"/>
  <c r="F103" i="9"/>
  <c r="C103" i="9"/>
  <c r="C102" i="9"/>
  <c r="C101" i="9"/>
  <c r="F100" i="9"/>
  <c r="C100" i="9"/>
  <c r="C99" i="9"/>
  <c r="C98" i="9"/>
  <c r="F97" i="9"/>
  <c r="E97" i="9"/>
  <c r="C97" i="9"/>
  <c r="C96" i="9"/>
  <c r="C95" i="9"/>
  <c r="F94" i="9"/>
  <c r="C94" i="9"/>
  <c r="C93" i="9"/>
  <c r="C92" i="9"/>
  <c r="F91" i="9"/>
  <c r="C91" i="9"/>
  <c r="C90" i="9"/>
  <c r="C89" i="9"/>
  <c r="F88" i="9"/>
  <c r="C88" i="9"/>
  <c r="C87" i="9"/>
  <c r="C86" i="9"/>
  <c r="F85" i="9"/>
  <c r="E85" i="9"/>
  <c r="C85" i="9"/>
  <c r="C84" i="9"/>
  <c r="C83" i="9"/>
  <c r="F82" i="9"/>
  <c r="C82" i="9"/>
  <c r="C81" i="9"/>
  <c r="C80" i="9"/>
  <c r="F79" i="9"/>
  <c r="C79" i="9"/>
  <c r="C78" i="9"/>
  <c r="C77" i="9"/>
  <c r="F76" i="9"/>
  <c r="C76" i="9"/>
  <c r="C75" i="9"/>
  <c r="C74" i="9"/>
  <c r="F73" i="9"/>
  <c r="E73" i="9"/>
  <c r="I8" i="9" s="1"/>
  <c r="C73" i="9"/>
  <c r="C72" i="9"/>
  <c r="C71" i="9"/>
  <c r="F70" i="9"/>
  <c r="C70" i="9"/>
  <c r="C69" i="9"/>
  <c r="C68" i="9"/>
  <c r="F67" i="9"/>
  <c r="C67" i="9"/>
  <c r="C66" i="9"/>
  <c r="C65" i="9"/>
  <c r="F64" i="9"/>
  <c r="C64" i="9"/>
  <c r="C63" i="9"/>
  <c r="C62" i="9"/>
  <c r="F61" i="9"/>
  <c r="E61" i="9"/>
  <c r="C61" i="9"/>
  <c r="C60" i="9"/>
  <c r="C59" i="9"/>
  <c r="F58" i="9"/>
  <c r="C58" i="9"/>
  <c r="C57" i="9"/>
  <c r="C56" i="9"/>
  <c r="F55" i="9"/>
  <c r="C55" i="9"/>
  <c r="C54" i="9"/>
  <c r="C53" i="9"/>
  <c r="F52" i="9"/>
  <c r="C52" i="9"/>
  <c r="C51" i="9"/>
  <c r="C50" i="9"/>
  <c r="F49" i="9"/>
  <c r="E49" i="9"/>
  <c r="I6" i="9" s="1"/>
  <c r="C49" i="9"/>
  <c r="C48" i="9"/>
  <c r="C47" i="9"/>
  <c r="F46" i="9"/>
  <c r="C46" i="9"/>
  <c r="C45" i="9"/>
  <c r="C44" i="9"/>
  <c r="F43" i="9"/>
  <c r="C43" i="9"/>
  <c r="C42" i="9"/>
  <c r="C41" i="9"/>
  <c r="F40" i="9"/>
  <c r="C40" i="9"/>
  <c r="C39" i="9"/>
  <c r="C38" i="9"/>
  <c r="F37" i="9"/>
  <c r="E37" i="9"/>
  <c r="C37" i="9"/>
  <c r="C36" i="9"/>
  <c r="C35" i="9"/>
  <c r="F34" i="9"/>
  <c r="C34" i="9"/>
  <c r="C33" i="9"/>
  <c r="C32" i="9"/>
  <c r="F31" i="9"/>
  <c r="C31" i="9"/>
  <c r="C30" i="9"/>
  <c r="C29" i="9"/>
  <c r="F28" i="9"/>
  <c r="C28" i="9"/>
  <c r="C27" i="9"/>
  <c r="C26" i="9"/>
  <c r="F25" i="9"/>
  <c r="E25" i="9"/>
  <c r="I4" i="9" s="1"/>
  <c r="C25" i="9"/>
  <c r="C24" i="9"/>
  <c r="C23" i="9"/>
  <c r="F22" i="9"/>
  <c r="C22" i="9"/>
  <c r="C21" i="9"/>
  <c r="C20" i="9"/>
  <c r="F19" i="9"/>
  <c r="C19" i="9"/>
  <c r="I18" i="9"/>
  <c r="C18" i="9"/>
  <c r="N17" i="9"/>
  <c r="I17" i="9"/>
  <c r="C17" i="9"/>
  <c r="N16" i="9"/>
  <c r="I16" i="9"/>
  <c r="F16" i="9"/>
  <c r="C16" i="9"/>
  <c r="N15" i="9"/>
  <c r="I15" i="9"/>
  <c r="C15" i="9"/>
  <c r="I14" i="9"/>
  <c r="C14" i="9"/>
  <c r="N13" i="9"/>
  <c r="I13" i="9"/>
  <c r="F13" i="9"/>
  <c r="E13" i="9"/>
  <c r="C13" i="9"/>
  <c r="I12" i="9"/>
  <c r="C12" i="9"/>
  <c r="N11" i="9"/>
  <c r="I11" i="9"/>
  <c r="C11" i="9"/>
  <c r="N10" i="9"/>
  <c r="I10" i="9"/>
  <c r="F10" i="9"/>
  <c r="C10" i="9"/>
  <c r="N9" i="9"/>
  <c r="I9" i="9"/>
  <c r="C9" i="9"/>
  <c r="C8" i="9"/>
  <c r="N7" i="9"/>
  <c r="I7" i="9"/>
  <c r="F7" i="9"/>
  <c r="C7" i="9"/>
  <c r="N6" i="9"/>
  <c r="C6" i="9"/>
  <c r="N5" i="9"/>
  <c r="I5" i="9"/>
  <c r="C5" i="9"/>
  <c r="N4" i="9"/>
  <c r="F4" i="9"/>
  <c r="C4" i="9"/>
  <c r="N3" i="9"/>
  <c r="I3" i="9"/>
  <c r="C3" i="9"/>
  <c r="G5" i="7"/>
  <c r="N3" i="1"/>
  <c r="N6" i="1"/>
  <c r="N8" i="1"/>
  <c r="N9" i="1"/>
  <c r="N10" i="1"/>
  <c r="N11" i="1"/>
  <c r="N12" i="1"/>
  <c r="F7" i="1"/>
  <c r="F10" i="1"/>
  <c r="F13" i="1"/>
  <c r="F16" i="1"/>
  <c r="F19" i="1"/>
  <c r="F22" i="1"/>
  <c r="F25" i="1"/>
  <c r="F28" i="1"/>
  <c r="F31" i="1"/>
  <c r="F34" i="1"/>
  <c r="F37" i="1"/>
  <c r="F40" i="1"/>
  <c r="F43" i="1"/>
  <c r="F46" i="1"/>
  <c r="F49" i="1"/>
  <c r="F52" i="1"/>
  <c r="F55" i="1"/>
  <c r="F58" i="1"/>
  <c r="F61" i="1"/>
  <c r="F64" i="1"/>
  <c r="F67" i="1"/>
  <c r="F70" i="1"/>
  <c r="F73" i="1"/>
  <c r="F76" i="1"/>
  <c r="F79" i="1"/>
  <c r="F82" i="1"/>
  <c r="F85" i="1"/>
  <c r="F88" i="1"/>
  <c r="F91" i="1"/>
  <c r="F94" i="1"/>
  <c r="F97" i="1"/>
  <c r="F100" i="1"/>
  <c r="F103" i="1"/>
  <c r="F106" i="1"/>
  <c r="F109" i="1"/>
  <c r="F112" i="1"/>
  <c r="F115" i="1"/>
  <c r="F118" i="1"/>
  <c r="F121" i="1"/>
  <c r="F124" i="1"/>
  <c r="F127" i="1"/>
  <c r="F130" i="1"/>
  <c r="F133" i="1"/>
  <c r="F136" i="1"/>
  <c r="F139" i="1"/>
  <c r="F142" i="1"/>
  <c r="F145" i="1"/>
  <c r="F148" i="1"/>
  <c r="F151" i="1"/>
  <c r="F154" i="1"/>
  <c r="F157" i="1"/>
  <c r="F160" i="1"/>
  <c r="F163" i="1"/>
  <c r="N4" i="1" s="1"/>
  <c r="F166" i="1"/>
  <c r="N5" i="1" s="1"/>
  <c r="F169" i="1"/>
  <c r="F172" i="1"/>
  <c r="N7" i="1" s="1"/>
  <c r="F175" i="1"/>
  <c r="F178" i="1"/>
  <c r="F181" i="1"/>
  <c r="F184" i="1"/>
  <c r="F187" i="1"/>
  <c r="F190" i="1"/>
  <c r="N13" i="1" s="1"/>
  <c r="F193" i="1"/>
  <c r="N14" i="1" s="1"/>
  <c r="F196" i="1"/>
  <c r="N15" i="1" s="1"/>
  <c r="F199" i="1"/>
  <c r="N16" i="1" s="1"/>
  <c r="F202" i="1"/>
  <c r="N17" i="1" s="1"/>
  <c r="F4" i="1"/>
  <c r="I10" i="1"/>
  <c r="G13" i="7" s="1"/>
  <c r="I7" i="1"/>
  <c r="G10" i="7" s="1"/>
  <c r="E25" i="1"/>
  <c r="I4" i="1" s="1"/>
  <c r="G7" i="7" s="1"/>
  <c r="E37" i="1"/>
  <c r="I5" i="1" s="1"/>
  <c r="G8" i="7" s="1"/>
  <c r="E49" i="1"/>
  <c r="I6" i="1" s="1"/>
  <c r="G9" i="7" s="1"/>
  <c r="E61" i="1"/>
  <c r="E73" i="1"/>
  <c r="I8" i="1" s="1"/>
  <c r="G11" i="7" s="1"/>
  <c r="E85" i="1"/>
  <c r="I9" i="1" s="1"/>
  <c r="G12" i="7" s="1"/>
  <c r="E97" i="1"/>
  <c r="E109" i="1"/>
  <c r="I11" i="1" s="1"/>
  <c r="G14" i="7" s="1"/>
  <c r="E121" i="1"/>
  <c r="I12" i="1" s="1"/>
  <c r="G15" i="7" s="1"/>
  <c r="E133" i="1"/>
  <c r="I13" i="1" s="1"/>
  <c r="G16" i="7" s="1"/>
  <c r="E145" i="1"/>
  <c r="I14" i="1" s="1"/>
  <c r="G17" i="7" s="1"/>
  <c r="E157" i="1"/>
  <c r="I15" i="1" s="1"/>
  <c r="G18" i="7" s="1"/>
  <c r="E169" i="1"/>
  <c r="I16" i="1" s="1"/>
  <c r="G19" i="7" s="1"/>
  <c r="E181" i="1"/>
  <c r="I17" i="1" s="1"/>
  <c r="G20" i="7" s="1"/>
  <c r="E193" i="1"/>
  <c r="I18" i="1" s="1"/>
  <c r="G21" i="7" s="1"/>
  <c r="E13" i="1"/>
  <c r="I3" i="1" s="1"/>
  <c r="G6" i="7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3" i="1"/>
  <c r="O13" i="10" l="1"/>
  <c r="B207" i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O14" i="10"/>
  <c r="O10" i="10"/>
  <c r="O7" i="1"/>
  <c r="J17" i="9"/>
  <c r="O14" i="9"/>
  <c r="J9" i="10"/>
  <c r="J18" i="10"/>
  <c r="J10" i="9"/>
  <c r="O12" i="9"/>
  <c r="O15" i="1"/>
  <c r="O17" i="1"/>
  <c r="O10" i="1"/>
  <c r="O7" i="10"/>
  <c r="J6" i="10"/>
  <c r="J7" i="10"/>
  <c r="J17" i="10"/>
  <c r="J4" i="10"/>
  <c r="O8" i="10"/>
  <c r="J14" i="10"/>
  <c r="O11" i="10"/>
  <c r="J11" i="10"/>
  <c r="O17" i="10"/>
  <c r="J5" i="10"/>
  <c r="J13" i="10"/>
  <c r="O9" i="10"/>
  <c r="O12" i="10"/>
  <c r="J15" i="10"/>
  <c r="J8" i="10"/>
  <c r="O15" i="10"/>
  <c r="O10" i="9"/>
  <c r="J15" i="9"/>
  <c r="J5" i="9"/>
  <c r="J16" i="9"/>
  <c r="J6" i="9"/>
  <c r="O17" i="9"/>
  <c r="J7" i="9"/>
  <c r="O11" i="9"/>
  <c r="O15" i="9"/>
  <c r="O7" i="9"/>
  <c r="J12" i="9"/>
  <c r="O9" i="9"/>
  <c r="O8" i="9"/>
  <c r="J13" i="9"/>
  <c r="J18" i="9"/>
  <c r="J11" i="9"/>
  <c r="O8" i="1"/>
  <c r="O16" i="1"/>
  <c r="F205" i="1"/>
  <c r="N18" i="1" s="1"/>
  <c r="O14" i="1"/>
  <c r="J6" i="1"/>
  <c r="H9" i="7" s="1"/>
  <c r="O13" i="1"/>
  <c r="O12" i="1"/>
  <c r="O11" i="1"/>
  <c r="O9" i="1"/>
  <c r="J18" i="1"/>
  <c r="H21" i="7" s="1"/>
  <c r="J10" i="10"/>
  <c r="J12" i="10"/>
  <c r="O16" i="10"/>
  <c r="J16" i="10"/>
  <c r="B207" i="9"/>
  <c r="B208" i="9" s="1"/>
  <c r="B209" i="9" s="1"/>
  <c r="J8" i="9"/>
  <c r="J9" i="9"/>
  <c r="O16" i="9"/>
  <c r="J4" i="9"/>
  <c r="O13" i="9"/>
  <c r="J14" i="9"/>
  <c r="E205" i="9"/>
  <c r="I19" i="9" s="1"/>
  <c r="J19" i="9" s="1"/>
  <c r="F205" i="9"/>
  <c r="N18" i="9" s="1"/>
  <c r="O18" i="9" s="1"/>
  <c r="J16" i="1"/>
  <c r="H19" i="7" s="1"/>
  <c r="E205" i="1"/>
  <c r="I19" i="1" s="1"/>
  <c r="G22" i="7" s="1"/>
  <c r="J4" i="1"/>
  <c r="H7" i="7" s="1"/>
  <c r="J13" i="1"/>
  <c r="H16" i="7" s="1"/>
  <c r="J9" i="1"/>
  <c r="H12" i="7" s="1"/>
  <c r="J17" i="1"/>
  <c r="H20" i="7" s="1"/>
  <c r="J5" i="1"/>
  <c r="H8" i="7" s="1"/>
  <c r="J15" i="1"/>
  <c r="H18" i="7" s="1"/>
  <c r="J12" i="1"/>
  <c r="H15" i="7" s="1"/>
  <c r="J10" i="1"/>
  <c r="H13" i="7" s="1"/>
  <c r="J8" i="1"/>
  <c r="H11" i="7" s="1"/>
  <c r="J7" i="1"/>
  <c r="H10" i="7" s="1"/>
  <c r="J14" i="1"/>
  <c r="H17" i="7" s="1"/>
  <c r="J11" i="1"/>
  <c r="H14" i="7" s="1"/>
  <c r="E217" i="1" l="1"/>
  <c r="I20" i="1" s="1"/>
  <c r="G23" i="7" s="1"/>
  <c r="J19" i="1"/>
  <c r="H22" i="7" s="1"/>
  <c r="F214" i="1"/>
  <c r="N21" i="1" s="1"/>
  <c r="O21" i="1" s="1"/>
  <c r="F211" i="1"/>
  <c r="N20" i="1" s="1"/>
  <c r="O20" i="1" s="1"/>
  <c r="F208" i="1"/>
  <c r="N19" i="1" s="1"/>
  <c r="O19" i="1" s="1"/>
  <c r="F217" i="1"/>
  <c r="N22" i="1" s="1"/>
  <c r="O22" i="1" s="1"/>
  <c r="O18" i="1"/>
  <c r="B210" i="9"/>
  <c r="B211" i="9" s="1"/>
  <c r="B212" i="9" s="1"/>
  <c r="F208" i="9"/>
  <c r="N19" i="9" s="1"/>
  <c r="O19" i="9" s="1"/>
  <c r="J20" i="1" l="1"/>
  <c r="I23" i="7" s="1"/>
  <c r="B213" i="9"/>
  <c r="B214" i="9" s="1"/>
  <c r="B215" i="9" s="1"/>
  <c r="F211" i="9"/>
  <c r="N20" i="9" s="1"/>
  <c r="O20" i="9" s="1"/>
  <c r="B216" i="9" l="1"/>
  <c r="F214" i="9"/>
  <c r="N21" i="9" s="1"/>
  <c r="O21" i="9" s="1"/>
  <c r="B217" i="9" l="1"/>
  <c r="F217" i="9" s="1"/>
  <c r="N22" i="9" s="1"/>
  <c r="O22" i="9" s="1"/>
  <c r="E217" i="9" l="1"/>
  <c r="I20" i="9" s="1"/>
  <c r="J20" i="9" s="1"/>
  <c r="K23" i="7" s="1"/>
  <c r="F205" i="10"/>
  <c r="N18" i="10" s="1"/>
  <c r="O18" i="10" s="1"/>
  <c r="E205" i="10" l="1"/>
  <c r="I19" i="10" s="1"/>
  <c r="J19" i="10" s="1"/>
  <c r="B207" i="10" l="1"/>
  <c r="B208" i="10" s="1"/>
  <c r="B209" i="10" s="1"/>
  <c r="B210" i="10" l="1"/>
  <c r="B211" i="10" s="1"/>
  <c r="B212" i="10" s="1"/>
  <c r="F208" i="10"/>
  <c r="N19" i="10" s="1"/>
  <c r="O19" i="10" s="1"/>
  <c r="B213" i="10" l="1"/>
  <c r="F211" i="10"/>
  <c r="N20" i="10" s="1"/>
  <c r="O20" i="10" s="1"/>
  <c r="B214" i="10" l="1"/>
  <c r="B215" i="10" s="1"/>
  <c r="B216" i="10" l="1"/>
  <c r="B217" i="10" s="1"/>
  <c r="F214" i="10"/>
  <c r="N21" i="10" s="1"/>
  <c r="O21" i="10" s="1"/>
  <c r="F217" i="10" l="1"/>
  <c r="N22" i="10" s="1"/>
  <c r="O22" i="10" s="1"/>
  <c r="E217" i="10"/>
  <c r="I20" i="10" s="1"/>
  <c r="J20" i="10" s="1"/>
  <c r="J23" i="7" s="1"/>
</calcChain>
</file>

<file path=xl/sharedStrings.xml><?xml version="1.0" encoding="utf-8"?>
<sst xmlns="http://schemas.openxmlformats.org/spreadsheetml/2006/main" count="40" uniqueCount="17">
  <si>
    <t>ISE</t>
  </si>
  <si>
    <t>Variación mensual</t>
  </si>
  <si>
    <t>Pronostico</t>
  </si>
  <si>
    <t>Fecha</t>
  </si>
  <si>
    <t>Variación Anual</t>
  </si>
  <si>
    <t>ISE (Anual)</t>
  </si>
  <si>
    <t>ISE (trimestral)</t>
  </si>
  <si>
    <t>Variación Anual por trimestre (pronostico Central)</t>
  </si>
  <si>
    <t>Pronóstico central Variación Mensual - ISE</t>
  </si>
  <si>
    <t>Pronóstico Variación Mensual - ISE (limite inferior)</t>
  </si>
  <si>
    <t>Pronóstico Variación Mensual - ISE (limite superior)</t>
  </si>
  <si>
    <t>Variación anual historica</t>
  </si>
  <si>
    <t>En esta tabla ustedes deben ingresar sus pronósticos mensuales de la primera diferencia del logaritmo del ISE desde febrero de 2022 hasta diciembre de 2022</t>
  </si>
  <si>
    <t>En esta tabla obtienen los resultados que se solicitan - La ultima fila muestra su proyección del PIB para 2022</t>
  </si>
  <si>
    <t>Variación Anual (pronóstico Central)</t>
  </si>
  <si>
    <t>Variación Anual (Limite inferior)</t>
  </si>
  <si>
    <t>Variación Anual (Limite  superior)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</si>
</sst>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3" borderId="0" xfId="0" applyNumberForma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4" fontId="0" fillId="3" borderId="4" xfId="0" applyNumberFormat="1" applyFill="1" applyBorder="1"/>
    <xf numFmtId="14" fontId="0" fillId="3" borderId="6" xfId="0" applyNumberFormat="1" applyFill="1" applyBorder="1"/>
    <xf numFmtId="14" fontId="0" fillId="2" borderId="4" xfId="0" applyNumberFormat="1" applyFill="1" applyBorder="1"/>
    <xf numFmtId="14" fontId="0" fillId="2" borderId="6" xfId="0" applyNumberFormat="1" applyFill="1" applyBorder="1"/>
    <xf numFmtId="14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5" xfId="0" applyNumberFormat="1" applyBorder="1"/>
    <xf numFmtId="0" fontId="0" fillId="2" borderId="0" xfId="0" applyFill="1" applyBorder="1"/>
    <xf numFmtId="0" fontId="0" fillId="2" borderId="7" xfId="0" applyFill="1" applyBorder="1"/>
    <xf numFmtId="0" fontId="0" fillId="3" borderId="0" xfId="0" applyFill="1" applyBorder="1"/>
    <xf numFmtId="43" fontId="0" fillId="3" borderId="0" xfId="1" applyNumberFormat="1" applyFont="1" applyFill="1" applyBorder="1"/>
    <xf numFmtId="43" fontId="0" fillId="2" borderId="0" xfId="0" applyNumberFormat="1" applyFill="1"/>
    <xf numFmtId="43" fontId="0" fillId="3" borderId="5" xfId="1" applyNumberFormat="1" applyFont="1" applyFill="1" applyBorder="1"/>
    <xf numFmtId="43" fontId="0" fillId="3" borderId="7" xfId="1" applyNumberFormat="1" applyFont="1" applyFill="1" applyBorder="1"/>
    <xf numFmtId="43" fontId="0" fillId="3" borderId="8" xfId="1" applyNumberFormat="1" applyFont="1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F972-84A6-4B52-913A-19A762CCC224}">
  <dimension ref="A1:K23"/>
  <sheetViews>
    <sheetView tabSelected="1" workbookViewId="0">
      <selection activeCell="B6" sqref="B6"/>
    </sheetView>
  </sheetViews>
  <sheetFormatPr baseColWidth="10" defaultRowHeight="15" x14ac:dyDescent="0.25"/>
  <cols>
    <col min="2" max="2" width="22" customWidth="1"/>
    <col min="4" max="4" width="14.140625" customWidth="1"/>
    <col min="8" max="8" width="14.85546875" bestFit="1" customWidth="1"/>
  </cols>
  <sheetData>
    <row r="1" spans="1:11" ht="21.75" customHeight="1" x14ac:dyDescent="0.25">
      <c r="A1" s="37" t="s">
        <v>12</v>
      </c>
      <c r="B1" s="38"/>
      <c r="C1" s="38"/>
      <c r="D1" s="39"/>
      <c r="F1" s="37" t="s">
        <v>13</v>
      </c>
      <c r="G1" s="38"/>
      <c r="H1" s="38"/>
      <c r="I1" s="38"/>
      <c r="J1" s="38"/>
      <c r="K1" s="39"/>
    </row>
    <row r="2" spans="1:11" ht="21.75" customHeight="1" x14ac:dyDescent="0.25">
      <c r="A2" s="40"/>
      <c r="B2" s="41"/>
      <c r="C2" s="41"/>
      <c r="D2" s="42"/>
      <c r="F2" s="40"/>
      <c r="G2" s="41"/>
      <c r="H2" s="41"/>
      <c r="I2" s="41"/>
      <c r="J2" s="41"/>
      <c r="K2" s="42"/>
    </row>
    <row r="3" spans="1:11" ht="21.75" customHeight="1" x14ac:dyDescent="0.25">
      <c r="A3" s="40"/>
      <c r="B3" s="41"/>
      <c r="C3" s="41"/>
      <c r="D3" s="42"/>
      <c r="F3" s="40"/>
      <c r="G3" s="41"/>
      <c r="H3" s="41"/>
      <c r="I3" s="41"/>
      <c r="J3" s="41"/>
      <c r="K3" s="42"/>
    </row>
    <row r="4" spans="1:11" ht="21.75" customHeight="1" thickBot="1" x14ac:dyDescent="0.3">
      <c r="A4" s="43"/>
      <c r="B4" s="44"/>
      <c r="C4" s="44"/>
      <c r="D4" s="45"/>
      <c r="F4" s="43"/>
      <c r="G4" s="44"/>
      <c r="H4" s="44"/>
      <c r="I4" s="44"/>
      <c r="J4" s="44"/>
      <c r="K4" s="45"/>
    </row>
    <row r="5" spans="1:11" ht="75.75" thickBot="1" x14ac:dyDescent="0.3">
      <c r="A5" s="30"/>
      <c r="B5" s="31" t="s">
        <v>8</v>
      </c>
      <c r="C5" s="31" t="s">
        <v>10</v>
      </c>
      <c r="D5" s="32" t="s">
        <v>9</v>
      </c>
      <c r="F5" s="33" t="s">
        <v>3</v>
      </c>
      <c r="G5" s="34" t="str">
        <f>Pronostico!N2</f>
        <v>ISE</v>
      </c>
      <c r="H5" s="35" t="s">
        <v>11</v>
      </c>
      <c r="I5" s="35" t="s">
        <v>14</v>
      </c>
      <c r="J5" s="35" t="s">
        <v>15</v>
      </c>
      <c r="K5" s="36" t="s">
        <v>16</v>
      </c>
    </row>
    <row r="6" spans="1:11" x14ac:dyDescent="0.25">
      <c r="A6" s="14">
        <v>44593</v>
      </c>
      <c r="B6" s="25">
        <v>0</v>
      </c>
      <c r="C6" s="25">
        <v>0</v>
      </c>
      <c r="D6" s="27">
        <v>0</v>
      </c>
      <c r="F6" s="14">
        <f>Pronostico!H3</f>
        <v>38687</v>
      </c>
      <c r="G6" s="4">
        <f>Pronostico!I3</f>
        <v>64.704610132463159</v>
      </c>
      <c r="H6" s="24"/>
      <c r="I6" s="24"/>
      <c r="J6" s="24"/>
      <c r="K6" s="5"/>
    </row>
    <row r="7" spans="1:11" x14ac:dyDescent="0.25">
      <c r="A7" s="14">
        <v>44621</v>
      </c>
      <c r="B7" s="25">
        <v>0</v>
      </c>
      <c r="C7" s="25">
        <v>0</v>
      </c>
      <c r="D7" s="27">
        <v>0</v>
      </c>
      <c r="F7" s="14">
        <f>Pronostico!H4</f>
        <v>39052</v>
      </c>
      <c r="G7" s="4">
        <f>Pronostico!I4</f>
        <v>68.714641022563725</v>
      </c>
      <c r="H7" s="4">
        <f>Pronostico!J4</f>
        <v>6.1974423180840343</v>
      </c>
      <c r="I7" s="4"/>
      <c r="J7" s="4"/>
      <c r="K7" s="5"/>
    </row>
    <row r="8" spans="1:11" x14ac:dyDescent="0.25">
      <c r="A8" s="14">
        <v>44652</v>
      </c>
      <c r="B8" s="25">
        <v>0</v>
      </c>
      <c r="C8" s="25">
        <v>0</v>
      </c>
      <c r="D8" s="27">
        <v>0</v>
      </c>
      <c r="F8" s="14">
        <f>Pronostico!H5</f>
        <v>39417</v>
      </c>
      <c r="G8" s="4">
        <f>Pronostico!I5</f>
        <v>73.049225028506171</v>
      </c>
      <c r="H8" s="4">
        <f>Pronostico!J5</f>
        <v>6.3080937940418025</v>
      </c>
      <c r="I8" s="4"/>
      <c r="J8" s="4"/>
      <c r="K8" s="5"/>
    </row>
    <row r="9" spans="1:11" x14ac:dyDescent="0.25">
      <c r="A9" s="14">
        <v>44682</v>
      </c>
      <c r="B9" s="25">
        <v>0</v>
      </c>
      <c r="C9" s="25">
        <v>0</v>
      </c>
      <c r="D9" s="27">
        <v>0</v>
      </c>
      <c r="F9" s="14">
        <f>Pronostico!H6</f>
        <v>39783</v>
      </c>
      <c r="G9" s="4">
        <f>Pronostico!I6</f>
        <v>75.308777169858573</v>
      </c>
      <c r="H9" s="4">
        <f>Pronostico!J6</f>
        <v>3.0931911193727846</v>
      </c>
      <c r="I9" s="4"/>
      <c r="J9" s="4"/>
      <c r="K9" s="5"/>
    </row>
    <row r="10" spans="1:11" x14ac:dyDescent="0.25">
      <c r="A10" s="14">
        <v>44713</v>
      </c>
      <c r="B10" s="25">
        <v>0</v>
      </c>
      <c r="C10" s="25">
        <v>0</v>
      </c>
      <c r="D10" s="27">
        <v>0</v>
      </c>
      <c r="F10" s="14">
        <f>Pronostico!H7</f>
        <v>40148</v>
      </c>
      <c r="G10" s="4">
        <f>Pronostico!I7</f>
        <v>76.375107283212586</v>
      </c>
      <c r="H10" s="4">
        <f>Pronostico!J7</f>
        <v>1.4159440020502734</v>
      </c>
      <c r="I10" s="4"/>
      <c r="J10" s="4"/>
      <c r="K10" s="5"/>
    </row>
    <row r="11" spans="1:11" x14ac:dyDescent="0.25">
      <c r="A11" s="14">
        <v>44743</v>
      </c>
      <c r="B11" s="25">
        <v>0</v>
      </c>
      <c r="C11" s="25">
        <v>0</v>
      </c>
      <c r="D11" s="27">
        <v>0</v>
      </c>
      <c r="F11" s="14">
        <f>Pronostico!H8</f>
        <v>40513</v>
      </c>
      <c r="G11" s="4">
        <f>Pronostico!I8</f>
        <v>79.684974053546469</v>
      </c>
      <c r="H11" s="4">
        <f>Pronostico!J8</f>
        <v>4.3336983581054866</v>
      </c>
      <c r="I11" s="4"/>
      <c r="J11" s="4"/>
      <c r="K11" s="5"/>
    </row>
    <row r="12" spans="1:11" x14ac:dyDescent="0.25">
      <c r="A12" s="14">
        <v>44774</v>
      </c>
      <c r="B12" s="25">
        <v>0</v>
      </c>
      <c r="C12" s="25">
        <v>0</v>
      </c>
      <c r="D12" s="27">
        <v>0</v>
      </c>
      <c r="F12" s="14">
        <f>Pronostico!H9</f>
        <v>40878</v>
      </c>
      <c r="G12" s="4">
        <f>Pronostico!I9</f>
        <v>84.957627408653522</v>
      </c>
      <c r="H12" s="4">
        <f>Pronostico!J9</f>
        <v>6.6168727764960522</v>
      </c>
      <c r="I12" s="4"/>
      <c r="J12" s="4"/>
      <c r="K12" s="5"/>
    </row>
    <row r="13" spans="1:11" x14ac:dyDescent="0.25">
      <c r="A13" s="14">
        <v>44805</v>
      </c>
      <c r="B13" s="25">
        <v>0</v>
      </c>
      <c r="C13" s="25">
        <v>0</v>
      </c>
      <c r="D13" s="27">
        <v>0</v>
      </c>
      <c r="F13" s="14">
        <f>Pronostico!H10</f>
        <v>41244</v>
      </c>
      <c r="G13" s="4">
        <f>Pronostico!I10</f>
        <v>88.232451751642273</v>
      </c>
      <c r="H13" s="4">
        <f>Pronostico!J10</f>
        <v>3.8546560713572653</v>
      </c>
      <c r="I13" s="4"/>
      <c r="J13" s="4"/>
      <c r="K13" s="5"/>
    </row>
    <row r="14" spans="1:11" x14ac:dyDescent="0.25">
      <c r="A14" s="14">
        <v>44835</v>
      </c>
      <c r="B14" s="25">
        <v>0</v>
      </c>
      <c r="C14" s="25">
        <v>0</v>
      </c>
      <c r="D14" s="27">
        <v>0</v>
      </c>
      <c r="F14" s="14">
        <f>Pronostico!H11</f>
        <v>41609</v>
      </c>
      <c r="G14" s="4">
        <f>Pronostico!I11</f>
        <v>92.920745253872767</v>
      </c>
      <c r="H14" s="4">
        <f>Pronostico!J11</f>
        <v>5.313570471131368</v>
      </c>
      <c r="I14" s="4"/>
      <c r="J14" s="4"/>
      <c r="K14" s="5"/>
    </row>
    <row r="15" spans="1:11" x14ac:dyDescent="0.25">
      <c r="A15" s="14">
        <v>44866</v>
      </c>
      <c r="B15" s="25">
        <v>0</v>
      </c>
      <c r="C15" s="25">
        <v>0</v>
      </c>
      <c r="D15" s="27">
        <v>0</v>
      </c>
      <c r="F15" s="14">
        <f>Pronostico!H12</f>
        <v>41974</v>
      </c>
      <c r="G15" s="4">
        <f>Pronostico!I12</f>
        <v>97.014275682608698</v>
      </c>
      <c r="H15" s="4">
        <f>Pronostico!J12</f>
        <v>4.4053999110229114</v>
      </c>
      <c r="I15" s="4"/>
      <c r="J15" s="4"/>
      <c r="K15" s="5"/>
    </row>
    <row r="16" spans="1:11" ht="15.75" thickBot="1" x14ac:dyDescent="0.3">
      <c r="A16" s="15">
        <v>44896</v>
      </c>
      <c r="B16" s="28">
        <v>0</v>
      </c>
      <c r="C16" s="28">
        <v>0</v>
      </c>
      <c r="D16" s="29">
        <v>0</v>
      </c>
      <c r="F16" s="14">
        <f>Pronostico!H13</f>
        <v>42339</v>
      </c>
      <c r="G16" s="4">
        <f>Pronostico!I13</f>
        <v>99.999999999999986</v>
      </c>
      <c r="H16" s="4">
        <f>Pronostico!J13</f>
        <v>3.0776133681184925</v>
      </c>
      <c r="I16" s="4"/>
      <c r="J16" s="4"/>
      <c r="K16" s="5"/>
    </row>
    <row r="17" spans="6:11" x14ac:dyDescent="0.25">
      <c r="F17" s="14">
        <f>Pronostico!H14</f>
        <v>42705</v>
      </c>
      <c r="G17" s="4">
        <f>Pronostico!I14</f>
        <v>102.18891974873486</v>
      </c>
      <c r="H17" s="4">
        <f>Pronostico!J14</f>
        <v>2.1889197487348744</v>
      </c>
      <c r="I17" s="4"/>
      <c r="J17" s="4"/>
      <c r="K17" s="5"/>
    </row>
    <row r="18" spans="6:11" x14ac:dyDescent="0.25">
      <c r="F18" s="14">
        <f>Pronostico!H15</f>
        <v>43070</v>
      </c>
      <c r="G18" s="4">
        <f>Pronostico!I15</f>
        <v>103.60444217520393</v>
      </c>
      <c r="H18" s="4">
        <f>Pronostico!J15</f>
        <v>1.3852014777625543</v>
      </c>
      <c r="I18" s="4"/>
      <c r="J18" s="4"/>
      <c r="K18" s="5"/>
    </row>
    <row r="19" spans="6:11" x14ac:dyDescent="0.25">
      <c r="F19" s="14">
        <f>Pronostico!H16</f>
        <v>43435</v>
      </c>
      <c r="G19" s="4">
        <f>Pronostico!I16</f>
        <v>106.20976451762594</v>
      </c>
      <c r="H19" s="4">
        <f>Pronostico!J16</f>
        <v>2.5146820809248682</v>
      </c>
      <c r="I19" s="4"/>
      <c r="J19" s="4"/>
      <c r="K19" s="5"/>
    </row>
    <row r="20" spans="6:11" x14ac:dyDescent="0.25">
      <c r="F20" s="14">
        <f>Pronostico!H17</f>
        <v>43800</v>
      </c>
      <c r="G20" s="4">
        <f>Pronostico!I17</f>
        <v>109.46843649176026</v>
      </c>
      <c r="H20" s="4">
        <f>Pronostico!J17</f>
        <v>3.0681472545714294</v>
      </c>
      <c r="I20" s="4"/>
      <c r="J20" s="4"/>
      <c r="K20" s="5"/>
    </row>
    <row r="21" spans="6:11" x14ac:dyDescent="0.25">
      <c r="F21" s="14">
        <f>Pronostico!H18</f>
        <v>44166</v>
      </c>
      <c r="G21" s="4">
        <f>Pronostico!I18</f>
        <v>101.66355710752146</v>
      </c>
      <c r="H21" s="4">
        <f>Pronostico!J18</f>
        <v>-7.1297989031078206</v>
      </c>
      <c r="I21" s="4"/>
      <c r="J21" s="4"/>
      <c r="K21" s="5"/>
    </row>
    <row r="22" spans="6:11" x14ac:dyDescent="0.25">
      <c r="F22" s="14">
        <f>Pronostico!H19</f>
        <v>44531</v>
      </c>
      <c r="G22" s="4">
        <f>Pronostico!I19</f>
        <v>112.1069376033263</v>
      </c>
      <c r="H22" s="4">
        <f>Pronostico!J19</f>
        <v>10.272491729518872</v>
      </c>
      <c r="I22" s="4"/>
      <c r="J22" s="4"/>
      <c r="K22" s="6"/>
    </row>
    <row r="23" spans="6:11" ht="15.75" thickBot="1" x14ac:dyDescent="0.3">
      <c r="F23" s="17">
        <f>Pronostico!H20</f>
        <v>44896</v>
      </c>
      <c r="G23" s="12">
        <f>Pronostico!I20</f>
        <v>116.66453325537948</v>
      </c>
      <c r="H23" s="23"/>
      <c r="I23" s="12">
        <f>Pronostico!J20</f>
        <v>4.0654001879701251</v>
      </c>
      <c r="J23" s="12">
        <f>+'Pronostico (LOW)'!J20</f>
        <v>4.0654001879701251</v>
      </c>
      <c r="K23" s="13">
        <f>+'Pronostico (UP)'!J20</f>
        <v>4.0654001879701251</v>
      </c>
    </row>
  </sheetData>
  <mergeCells count="2">
    <mergeCell ref="A1:D4"/>
    <mergeCell ref="F1:K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CAC1-BD8D-4234-A8AA-47DBC9C1EE71}">
  <dimension ref="A1:O217"/>
  <sheetViews>
    <sheetView topLeftCell="A190" workbookViewId="0">
      <selection activeCell="D207" sqref="D207"/>
    </sheetView>
  </sheetViews>
  <sheetFormatPr baseColWidth="10" defaultRowHeight="15" x14ac:dyDescent="0.25"/>
  <cols>
    <col min="3" max="3" width="17.42578125" bestFit="1" customWidth="1"/>
    <col min="4" max="4" width="10.42578125" style="3" bestFit="1" customWidth="1"/>
    <col min="6" max="6" width="14.140625" bestFit="1" customWidth="1"/>
    <col min="9" max="9" width="15.28515625" bestFit="1" customWidth="1"/>
    <col min="10" max="10" width="14.85546875" bestFit="1" customWidth="1"/>
    <col min="14" max="14" width="15.28515625" bestFit="1" customWidth="1"/>
    <col min="15" max="15" width="14.85546875" bestFit="1" customWidth="1"/>
  </cols>
  <sheetData>
    <row r="1" spans="1:15" ht="15.75" thickBot="1" x14ac:dyDescent="0.3">
      <c r="A1" t="s">
        <v>3</v>
      </c>
      <c r="B1" t="s">
        <v>0</v>
      </c>
      <c r="C1" t="s">
        <v>1</v>
      </c>
      <c r="D1" s="3" t="s">
        <v>2</v>
      </c>
      <c r="E1" t="s">
        <v>5</v>
      </c>
      <c r="F1" t="s">
        <v>6</v>
      </c>
    </row>
    <row r="2" spans="1:15" x14ac:dyDescent="0.25">
      <c r="A2" s="1">
        <v>38353</v>
      </c>
      <c r="B2">
        <v>63.554986631776345</v>
      </c>
      <c r="H2" s="7"/>
      <c r="I2" s="8" t="s">
        <v>0</v>
      </c>
      <c r="J2" s="9" t="s">
        <v>4</v>
      </c>
      <c r="M2" s="7"/>
      <c r="N2" s="8" t="s">
        <v>0</v>
      </c>
      <c r="O2" s="9" t="s">
        <v>7</v>
      </c>
    </row>
    <row r="3" spans="1:15" x14ac:dyDescent="0.25">
      <c r="A3" s="1">
        <v>38384</v>
      </c>
      <c r="B3">
        <v>63.864925733614776</v>
      </c>
      <c r="C3" s="2">
        <f>(LN(B3)-LN(B2))*100</f>
        <v>0.4864855223288167</v>
      </c>
      <c r="H3" s="14">
        <v>38687</v>
      </c>
      <c r="I3" s="4">
        <f>+VLOOKUP(H3,$A$2:$E$217,5,0)</f>
        <v>64.704610132463159</v>
      </c>
      <c r="J3" s="5"/>
      <c r="M3" s="18">
        <v>43160</v>
      </c>
      <c r="N3" s="19">
        <f t="shared" ref="N3:N6" si="0">+VLOOKUP(M3,$A$3:$F$217,6,0)</f>
        <v>104.85470429704446</v>
      </c>
      <c r="O3" s="20"/>
    </row>
    <row r="4" spans="1:15" x14ac:dyDescent="0.25">
      <c r="A4" s="1">
        <v>38412</v>
      </c>
      <c r="B4">
        <v>64.515997835535345</v>
      </c>
      <c r="C4" s="2">
        <f t="shared" ref="C4:C67" si="1">(LN(B4)-LN(B3))*100</f>
        <v>1.0142903876790399</v>
      </c>
      <c r="F4">
        <f>+AVERAGE(B2:B4)</f>
        <v>63.978636733642155</v>
      </c>
      <c r="H4" s="14">
        <v>39052</v>
      </c>
      <c r="I4" s="4">
        <f t="shared" ref="I4:I20" si="2">+VLOOKUP(H4,$A$2:$E$217,5,0)</f>
        <v>68.714641022563725</v>
      </c>
      <c r="J4" s="6">
        <f>+(I4/I3-1)*100</f>
        <v>6.1974423180840343</v>
      </c>
      <c r="M4" s="18">
        <v>43252</v>
      </c>
      <c r="N4" s="19">
        <f t="shared" si="0"/>
        <v>105.95233579161739</v>
      </c>
      <c r="O4" s="20"/>
    </row>
    <row r="5" spans="1:15" x14ac:dyDescent="0.25">
      <c r="A5" s="1">
        <v>38443</v>
      </c>
      <c r="B5">
        <v>64.803287918227923</v>
      </c>
      <c r="C5" s="2">
        <f t="shared" si="1"/>
        <v>0.44431200441845675</v>
      </c>
      <c r="H5" s="14">
        <v>39417</v>
      </c>
      <c r="I5" s="4">
        <f t="shared" si="2"/>
        <v>73.049225028506171</v>
      </c>
      <c r="J5" s="6">
        <f t="shared" ref="J5:J20" si="3">+(I5/I4-1)*100</f>
        <v>6.3080937940418025</v>
      </c>
      <c r="M5" s="18">
        <v>43344</v>
      </c>
      <c r="N5" s="19">
        <f t="shared" si="0"/>
        <v>106.59163628578627</v>
      </c>
      <c r="O5" s="20"/>
    </row>
    <row r="6" spans="1:15" x14ac:dyDescent="0.25">
      <c r="A6" s="1">
        <v>38473</v>
      </c>
      <c r="B6">
        <v>64.067621884897321</v>
      </c>
      <c r="C6" s="2">
        <f t="shared" si="1"/>
        <v>-1.1417224039057317</v>
      </c>
      <c r="H6" s="14">
        <v>39783</v>
      </c>
      <c r="I6" s="4">
        <f t="shared" si="2"/>
        <v>75.308777169858573</v>
      </c>
      <c r="J6" s="6">
        <f t="shared" si="3"/>
        <v>3.0931911193727846</v>
      </c>
      <c r="M6" s="18">
        <v>43435</v>
      </c>
      <c r="N6" s="19">
        <f t="shared" si="0"/>
        <v>107.44038169605561</v>
      </c>
      <c r="O6" s="20"/>
    </row>
    <row r="7" spans="1:15" x14ac:dyDescent="0.25">
      <c r="A7" s="1">
        <v>38504</v>
      </c>
      <c r="B7">
        <v>64.827924071444855</v>
      </c>
      <c r="C7" s="2">
        <f t="shared" si="1"/>
        <v>1.17973200535193</v>
      </c>
      <c r="F7">
        <f t="shared" ref="F7" si="4">+AVERAGE(B5:B7)</f>
        <v>64.566277958190028</v>
      </c>
      <c r="H7" s="14">
        <v>40148</v>
      </c>
      <c r="I7" s="4">
        <f t="shared" si="2"/>
        <v>76.375107283212586</v>
      </c>
      <c r="J7" s="6">
        <f t="shared" si="3"/>
        <v>1.4159440020502734</v>
      </c>
      <c r="M7" s="18">
        <v>43525</v>
      </c>
      <c r="N7" s="19">
        <f>+VLOOKUP(M7,$A$3:$F$217,6,0)</f>
        <v>107.81254297701928</v>
      </c>
      <c r="O7" s="21">
        <f>+(N7/N3-1)*100</f>
        <v>2.8208926817393953</v>
      </c>
    </row>
    <row r="8" spans="1:15" x14ac:dyDescent="0.25">
      <c r="A8" s="1">
        <v>38534</v>
      </c>
      <c r="B8">
        <v>63.951405325050459</v>
      </c>
      <c r="C8" s="2">
        <f t="shared" si="1"/>
        <v>-1.3612934408743449</v>
      </c>
      <c r="H8" s="14">
        <v>40513</v>
      </c>
      <c r="I8" s="4">
        <f t="shared" si="2"/>
        <v>79.684974053546469</v>
      </c>
      <c r="J8" s="6">
        <f t="shared" si="3"/>
        <v>4.3336983581054866</v>
      </c>
      <c r="M8" s="18">
        <v>43617</v>
      </c>
      <c r="N8" s="19">
        <f t="shared" ref="N8:N22" si="5">+VLOOKUP(M8,$A$3:$F$217,6,0)</f>
        <v>109.78029924524202</v>
      </c>
      <c r="O8" s="21">
        <f t="shared" ref="O8:O22" si="6">+(N8/N4-1)*100</f>
        <v>3.6129108669707088</v>
      </c>
    </row>
    <row r="9" spans="1:15" x14ac:dyDescent="0.25">
      <c r="A9" s="1">
        <v>38565</v>
      </c>
      <c r="B9">
        <v>65.07093732472255</v>
      </c>
      <c r="C9" s="2">
        <f t="shared" si="1"/>
        <v>1.7354515114987201</v>
      </c>
      <c r="H9" s="14">
        <v>40878</v>
      </c>
      <c r="I9" s="4">
        <f t="shared" si="2"/>
        <v>84.957627408653522</v>
      </c>
      <c r="J9" s="6">
        <f t="shared" si="3"/>
        <v>6.6168727764960522</v>
      </c>
      <c r="M9" s="18">
        <v>43709</v>
      </c>
      <c r="N9" s="19">
        <f t="shared" si="5"/>
        <v>109.87493749801773</v>
      </c>
      <c r="O9" s="21">
        <f t="shared" si="6"/>
        <v>3.080261572707732</v>
      </c>
    </row>
    <row r="10" spans="1:15" x14ac:dyDescent="0.25">
      <c r="A10" s="1">
        <v>38596</v>
      </c>
      <c r="B10">
        <v>64.517733279778056</v>
      </c>
      <c r="C10" s="2">
        <f t="shared" si="1"/>
        <v>-0.85378976862102718</v>
      </c>
      <c r="F10">
        <f t="shared" ref="F10" si="7">+AVERAGE(B8:B10)</f>
        <v>64.513358643183679</v>
      </c>
      <c r="H10" s="14">
        <v>41244</v>
      </c>
      <c r="I10" s="4">
        <f t="shared" si="2"/>
        <v>88.232451751642273</v>
      </c>
      <c r="J10" s="6">
        <f t="shared" si="3"/>
        <v>3.8546560713572653</v>
      </c>
      <c r="M10" s="18">
        <v>43800</v>
      </c>
      <c r="N10" s="19">
        <f t="shared" si="5"/>
        <v>110.40596624676208</v>
      </c>
      <c r="O10" s="21">
        <f t="shared" si="6"/>
        <v>2.7602140870049974</v>
      </c>
    </row>
    <row r="11" spans="1:15" x14ac:dyDescent="0.25">
      <c r="A11" s="1">
        <v>38626</v>
      </c>
      <c r="B11">
        <v>64.937368802429617</v>
      </c>
      <c r="C11" s="2">
        <f t="shared" si="1"/>
        <v>0.64831279062387281</v>
      </c>
      <c r="H11" s="14">
        <v>41609</v>
      </c>
      <c r="I11" s="4">
        <f t="shared" si="2"/>
        <v>92.920745253872767</v>
      </c>
      <c r="J11" s="6">
        <f t="shared" si="3"/>
        <v>5.313570471131368</v>
      </c>
      <c r="M11" s="18">
        <v>43891</v>
      </c>
      <c r="N11" s="19">
        <f t="shared" si="5"/>
        <v>108.08003982397877</v>
      </c>
      <c r="O11" s="21">
        <f t="shared" si="6"/>
        <v>0.24811291856505768</v>
      </c>
    </row>
    <row r="12" spans="1:15" x14ac:dyDescent="0.25">
      <c r="A12" s="1">
        <v>38657</v>
      </c>
      <c r="B12">
        <v>65.586159881636021</v>
      </c>
      <c r="C12" s="2">
        <f t="shared" si="1"/>
        <v>0.9941447786507851</v>
      </c>
      <c r="H12" s="14">
        <v>41974</v>
      </c>
      <c r="I12" s="4">
        <f t="shared" si="2"/>
        <v>97.014275682608698</v>
      </c>
      <c r="J12" s="6">
        <f t="shared" si="3"/>
        <v>4.4053999110229114</v>
      </c>
      <c r="M12" s="18">
        <v>43983</v>
      </c>
      <c r="N12" s="19">
        <f t="shared" si="5"/>
        <v>91.926700865772929</v>
      </c>
      <c r="O12" s="21">
        <f t="shared" si="6"/>
        <v>-16.263025790798146</v>
      </c>
    </row>
    <row r="13" spans="1:15" x14ac:dyDescent="0.25">
      <c r="A13" s="1">
        <v>38687</v>
      </c>
      <c r="B13">
        <v>66.756972900444595</v>
      </c>
      <c r="C13" s="2">
        <f t="shared" si="1"/>
        <v>1.7694058475402841</v>
      </c>
      <c r="E13">
        <f>+AVERAGE(B2:B13)</f>
        <v>64.704610132463159</v>
      </c>
      <c r="F13">
        <f t="shared" ref="F13" si="8">+AVERAGE(B11:B13)</f>
        <v>65.76016719483674</v>
      </c>
      <c r="H13" s="14">
        <v>42339</v>
      </c>
      <c r="I13" s="4">
        <f t="shared" si="2"/>
        <v>99.999999999999986</v>
      </c>
      <c r="J13" s="6">
        <f t="shared" si="3"/>
        <v>3.0776133681184925</v>
      </c>
      <c r="M13" s="18">
        <v>44075</v>
      </c>
      <c r="N13" s="19">
        <f t="shared" si="5"/>
        <v>100.40830778727182</v>
      </c>
      <c r="O13" s="21">
        <f t="shared" si="6"/>
        <v>-8.6158226127925666</v>
      </c>
    </row>
    <row r="14" spans="1:15" x14ac:dyDescent="0.25">
      <c r="A14" s="1">
        <v>38718</v>
      </c>
      <c r="B14">
        <v>66.760028456254133</v>
      </c>
      <c r="C14" s="2">
        <f t="shared" si="1"/>
        <v>4.577028811336703E-3</v>
      </c>
      <c r="H14" s="14">
        <v>42705</v>
      </c>
      <c r="I14" s="4">
        <f t="shared" si="2"/>
        <v>102.18891974873486</v>
      </c>
      <c r="J14" s="6">
        <f t="shared" si="3"/>
        <v>2.1889197487348744</v>
      </c>
      <c r="M14" s="18">
        <v>44166</v>
      </c>
      <c r="N14" s="19">
        <f t="shared" si="5"/>
        <v>106.2391799530623</v>
      </c>
      <c r="O14" s="21">
        <f t="shared" si="6"/>
        <v>-3.7740589891553711</v>
      </c>
    </row>
    <row r="15" spans="1:15" x14ac:dyDescent="0.25">
      <c r="A15" s="1">
        <v>38749</v>
      </c>
      <c r="B15">
        <v>66.911324557857682</v>
      </c>
      <c r="C15" s="2">
        <f t="shared" si="1"/>
        <v>0.22637036702324309</v>
      </c>
      <c r="H15" s="14">
        <v>43070</v>
      </c>
      <c r="I15" s="4">
        <f t="shared" si="2"/>
        <v>103.60444217520393</v>
      </c>
      <c r="J15" s="6">
        <f t="shared" si="3"/>
        <v>1.3852014777625543</v>
      </c>
      <c r="M15" s="18">
        <v>44256</v>
      </c>
      <c r="N15" s="19">
        <f t="shared" si="5"/>
        <v>109.4158253483976</v>
      </c>
      <c r="O15" s="21">
        <f t="shared" si="6"/>
        <v>1.2359224946570491</v>
      </c>
    </row>
    <row r="16" spans="1:15" x14ac:dyDescent="0.25">
      <c r="A16" s="1">
        <v>38777</v>
      </c>
      <c r="B16">
        <v>67.780664939005675</v>
      </c>
      <c r="C16" s="2">
        <f t="shared" si="1"/>
        <v>1.2908747673789023</v>
      </c>
      <c r="F16">
        <f t="shared" ref="F16" si="9">+AVERAGE(B14:B16)</f>
        <v>67.150672651039159</v>
      </c>
      <c r="H16" s="14">
        <v>43435</v>
      </c>
      <c r="I16" s="4">
        <f t="shared" si="2"/>
        <v>106.20976451762594</v>
      </c>
      <c r="J16" s="6">
        <f t="shared" si="3"/>
        <v>2.5146820809248682</v>
      </c>
      <c r="M16" s="18">
        <v>44348</v>
      </c>
      <c r="N16" s="19">
        <f t="shared" si="5"/>
        <v>108.22035124667825</v>
      </c>
      <c r="O16" s="21">
        <f t="shared" si="6"/>
        <v>17.724611269033307</v>
      </c>
    </row>
    <row r="17" spans="1:15" x14ac:dyDescent="0.25">
      <c r="A17" s="1">
        <v>38808</v>
      </c>
      <c r="B17">
        <v>67.252293790885048</v>
      </c>
      <c r="C17" s="2">
        <f t="shared" si="1"/>
        <v>-0.78258500697137023</v>
      </c>
      <c r="H17" s="14">
        <v>43800</v>
      </c>
      <c r="I17" s="4">
        <f t="shared" si="2"/>
        <v>109.46843649176026</v>
      </c>
      <c r="J17" s="6">
        <f t="shared" si="3"/>
        <v>3.0681472545714294</v>
      </c>
      <c r="M17" s="18">
        <v>44440</v>
      </c>
      <c r="N17" s="19">
        <f t="shared" si="5"/>
        <v>113.60293006668594</v>
      </c>
      <c r="O17" s="21">
        <f t="shared" si="6"/>
        <v>13.14096668909972</v>
      </c>
    </row>
    <row r="18" spans="1:15" x14ac:dyDescent="0.25">
      <c r="A18" s="1">
        <v>38838</v>
      </c>
      <c r="B18">
        <v>68.333280920984336</v>
      </c>
      <c r="C18" s="2">
        <f t="shared" si="1"/>
        <v>1.5945797145102247</v>
      </c>
      <c r="H18" s="14">
        <v>44166</v>
      </c>
      <c r="I18" s="4">
        <f t="shared" si="2"/>
        <v>101.66355710752146</v>
      </c>
      <c r="J18" s="6">
        <f t="shared" si="3"/>
        <v>-7.1297989031078206</v>
      </c>
      <c r="M18" s="16">
        <v>44531</v>
      </c>
      <c r="N18" s="22">
        <f t="shared" si="5"/>
        <v>117.18864375154344</v>
      </c>
      <c r="O18" s="11">
        <f t="shared" si="6"/>
        <v>10.306427255292006</v>
      </c>
    </row>
    <row r="19" spans="1:15" x14ac:dyDescent="0.25">
      <c r="A19" s="1">
        <v>38869</v>
      </c>
      <c r="B19">
        <v>68.209498702223442</v>
      </c>
      <c r="C19" s="2">
        <f t="shared" si="1"/>
        <v>-0.18130911500646718</v>
      </c>
      <c r="F19">
        <f t="shared" ref="F19" si="10">+AVERAGE(B17:B19)</f>
        <v>67.931691138030942</v>
      </c>
      <c r="H19" s="16">
        <v>44531</v>
      </c>
      <c r="I19" s="10">
        <f t="shared" si="2"/>
        <v>112.1069376033263</v>
      </c>
      <c r="J19" s="11">
        <f t="shared" si="3"/>
        <v>10.272491729518872</v>
      </c>
      <c r="M19" s="16">
        <v>44621</v>
      </c>
      <c r="N19" s="22">
        <f t="shared" si="5"/>
        <v>116.66453325537952</v>
      </c>
      <c r="O19" s="11">
        <f t="shared" si="6"/>
        <v>6.6249172675898249</v>
      </c>
    </row>
    <row r="20" spans="1:15" ht="15.75" thickBot="1" x14ac:dyDescent="0.3">
      <c r="A20" s="1">
        <v>38899</v>
      </c>
      <c r="B20">
        <v>68.557740826560831</v>
      </c>
      <c r="C20" s="2">
        <f t="shared" si="1"/>
        <v>0.50924896653654628</v>
      </c>
      <c r="H20" s="17">
        <v>44896</v>
      </c>
      <c r="I20" s="12">
        <f t="shared" si="2"/>
        <v>116.66453325537948</v>
      </c>
      <c r="J20" s="13">
        <f t="shared" si="3"/>
        <v>4.0654001879701251</v>
      </c>
      <c r="M20" s="16">
        <v>44713</v>
      </c>
      <c r="N20" s="22">
        <f t="shared" si="5"/>
        <v>116.66453325537951</v>
      </c>
      <c r="O20" s="11">
        <f t="shared" si="6"/>
        <v>7.8027671426176948</v>
      </c>
    </row>
    <row r="21" spans="1:15" x14ac:dyDescent="0.25">
      <c r="A21" s="1">
        <v>38930</v>
      </c>
      <c r="B21">
        <v>69.58256169335732</v>
      </c>
      <c r="C21" s="2">
        <f t="shared" si="1"/>
        <v>1.4837663589266192</v>
      </c>
      <c r="M21" s="16">
        <v>44805</v>
      </c>
      <c r="N21" s="22">
        <f t="shared" si="5"/>
        <v>116.66453325537951</v>
      </c>
      <c r="O21" s="11">
        <f t="shared" si="6"/>
        <v>2.6950037176826092</v>
      </c>
    </row>
    <row r="22" spans="1:15" ht="15.75" thickBot="1" x14ac:dyDescent="0.3">
      <c r="A22" s="1">
        <v>38961</v>
      </c>
      <c r="B22">
        <v>69.794147747378844</v>
      </c>
      <c r="C22" s="2">
        <f t="shared" si="1"/>
        <v>0.30361775279450498</v>
      </c>
      <c r="F22">
        <f t="shared" ref="F22" si="11">+AVERAGE(B20:B22)</f>
        <v>69.311483422432332</v>
      </c>
      <c r="M22" s="17">
        <v>44896</v>
      </c>
      <c r="N22" s="23">
        <f t="shared" si="5"/>
        <v>116.66453325537951</v>
      </c>
      <c r="O22" s="13">
        <f t="shared" si="6"/>
        <v>-0.44723659169152441</v>
      </c>
    </row>
    <row r="23" spans="1:15" x14ac:dyDescent="0.25">
      <c r="A23" s="1">
        <v>38991</v>
      </c>
      <c r="B23">
        <v>70.034773500166011</v>
      </c>
      <c r="C23" s="2">
        <f t="shared" si="1"/>
        <v>0.34417198983822672</v>
      </c>
    </row>
    <row r="24" spans="1:15" x14ac:dyDescent="0.25">
      <c r="A24" s="1">
        <v>39022</v>
      </c>
      <c r="B24">
        <v>71.202165900090137</v>
      </c>
      <c r="C24" s="2">
        <f t="shared" si="1"/>
        <v>1.6531354909425922</v>
      </c>
    </row>
    <row r="25" spans="1:15" x14ac:dyDescent="0.25">
      <c r="A25" s="1">
        <v>39052</v>
      </c>
      <c r="B25">
        <v>70.15721123600126</v>
      </c>
      <c r="C25" s="2">
        <f t="shared" si="1"/>
        <v>-1.4784639258090593</v>
      </c>
      <c r="E25">
        <f t="shared" ref="E25" si="12">+AVERAGE(B14:B25)</f>
        <v>68.714641022563725</v>
      </c>
      <c r="F25">
        <f t="shared" ref="F25" si="13">+AVERAGE(B23:B25)</f>
        <v>70.464716878752469</v>
      </c>
    </row>
    <row r="26" spans="1:15" x14ac:dyDescent="0.25">
      <c r="A26" s="1">
        <v>39083</v>
      </c>
      <c r="B26">
        <v>70.953494207262139</v>
      </c>
      <c r="C26" s="2">
        <f t="shared" si="1"/>
        <v>1.1286052620209652</v>
      </c>
    </row>
    <row r="27" spans="1:15" x14ac:dyDescent="0.25">
      <c r="A27" s="1">
        <v>39114</v>
      </c>
      <c r="B27">
        <v>71.393357347762944</v>
      </c>
      <c r="C27" s="2">
        <f t="shared" si="1"/>
        <v>0.618017941006066</v>
      </c>
    </row>
    <row r="28" spans="1:15" x14ac:dyDescent="0.25">
      <c r="A28" s="1">
        <v>39142</v>
      </c>
      <c r="B28">
        <v>72.207567580727726</v>
      </c>
      <c r="C28" s="2">
        <f t="shared" si="1"/>
        <v>1.1340023871146521</v>
      </c>
      <c r="F28">
        <f t="shared" ref="F28" si="14">+AVERAGE(B26:B28)</f>
        <v>71.518139711917598</v>
      </c>
    </row>
    <row r="29" spans="1:15" x14ac:dyDescent="0.25">
      <c r="A29" s="1">
        <v>39173</v>
      </c>
      <c r="B29">
        <v>71.295120090554704</v>
      </c>
      <c r="C29" s="2">
        <f t="shared" si="1"/>
        <v>-1.2716971393374799</v>
      </c>
    </row>
    <row r="30" spans="1:15" x14ac:dyDescent="0.25">
      <c r="A30" s="1">
        <v>39203</v>
      </c>
      <c r="B30">
        <v>72.56790384441571</v>
      </c>
      <c r="C30" s="2">
        <f t="shared" si="1"/>
        <v>1.7694845120350244</v>
      </c>
    </row>
    <row r="31" spans="1:15" x14ac:dyDescent="0.25">
      <c r="A31" s="1">
        <v>39234</v>
      </c>
      <c r="B31">
        <v>73.298365195765541</v>
      </c>
      <c r="C31" s="2">
        <f t="shared" si="1"/>
        <v>1.0015577450543489</v>
      </c>
      <c r="F31">
        <f t="shared" ref="F31" si="15">+AVERAGE(B29:B31)</f>
        <v>72.387129710245318</v>
      </c>
    </row>
    <row r="32" spans="1:15" x14ac:dyDescent="0.25">
      <c r="A32" s="1">
        <v>39264</v>
      </c>
      <c r="B32">
        <v>72.75235985064181</v>
      </c>
      <c r="C32" s="2">
        <f t="shared" si="1"/>
        <v>-0.74769623861676848</v>
      </c>
    </row>
    <row r="33" spans="1:6" x14ac:dyDescent="0.25">
      <c r="A33" s="1">
        <v>39295</v>
      </c>
      <c r="B33">
        <v>73.823687817797534</v>
      </c>
      <c r="C33" s="2">
        <f t="shared" si="1"/>
        <v>1.4618309911439198</v>
      </c>
    </row>
    <row r="34" spans="1:6" x14ac:dyDescent="0.25">
      <c r="A34" s="1">
        <v>39326</v>
      </c>
      <c r="B34">
        <v>73.83772441296486</v>
      </c>
      <c r="C34" s="2">
        <f t="shared" si="1"/>
        <v>1.9011866401097421E-2</v>
      </c>
      <c r="F34">
        <f t="shared" ref="F34" si="16">+AVERAGE(B32:B34)</f>
        <v>73.471257360468073</v>
      </c>
    </row>
    <row r="35" spans="1:6" x14ac:dyDescent="0.25">
      <c r="A35" s="1">
        <v>39356</v>
      </c>
      <c r="B35">
        <v>74.408653639975768</v>
      </c>
      <c r="C35" s="2">
        <f t="shared" si="1"/>
        <v>0.77024755300865166</v>
      </c>
    </row>
    <row r="36" spans="1:6" x14ac:dyDescent="0.25">
      <c r="A36" s="1">
        <v>39387</v>
      </c>
      <c r="B36">
        <v>75.438459194823565</v>
      </c>
      <c r="C36" s="2">
        <f t="shared" si="1"/>
        <v>1.3744966429299232</v>
      </c>
    </row>
    <row r="37" spans="1:6" x14ac:dyDescent="0.25">
      <c r="A37" s="1">
        <v>39417</v>
      </c>
      <c r="B37">
        <v>74.614007159381742</v>
      </c>
      <c r="C37" s="2">
        <f t="shared" si="1"/>
        <v>-1.0988960754916732</v>
      </c>
      <c r="E37">
        <f t="shared" ref="E37" si="17">+AVERAGE(B26:B37)</f>
        <v>73.049225028506171</v>
      </c>
      <c r="F37">
        <f t="shared" ref="F37" si="18">+AVERAGE(B35:B37)</f>
        <v>74.820373331393697</v>
      </c>
    </row>
    <row r="38" spans="1:6" x14ac:dyDescent="0.25">
      <c r="A38" s="1">
        <v>39448</v>
      </c>
      <c r="B38">
        <v>75.544870621977822</v>
      </c>
      <c r="C38" s="2">
        <f t="shared" si="1"/>
        <v>1.2398539479966608</v>
      </c>
    </row>
    <row r="39" spans="1:6" x14ac:dyDescent="0.25">
      <c r="A39" s="1">
        <v>39479</v>
      </c>
      <c r="B39">
        <v>75.03799369833456</v>
      </c>
      <c r="C39" s="2">
        <f t="shared" si="1"/>
        <v>-0.67322246838017463</v>
      </c>
    </row>
    <row r="40" spans="1:6" x14ac:dyDescent="0.25">
      <c r="A40" s="1">
        <v>39508</v>
      </c>
      <c r="B40">
        <v>74.603172983931259</v>
      </c>
      <c r="C40" s="2">
        <f t="shared" si="1"/>
        <v>-0.58115283092350367</v>
      </c>
      <c r="F40">
        <f t="shared" ref="F40" si="19">+AVERAGE(B38:B40)</f>
        <v>75.062012434747885</v>
      </c>
    </row>
    <row r="41" spans="1:6" x14ac:dyDescent="0.25">
      <c r="A41" s="1">
        <v>39539</v>
      </c>
      <c r="B41">
        <v>75.196177451628927</v>
      </c>
      <c r="C41" s="2">
        <f t="shared" si="1"/>
        <v>0.79173583016967086</v>
      </c>
    </row>
    <row r="42" spans="1:6" x14ac:dyDescent="0.25">
      <c r="A42" s="1">
        <v>39569</v>
      </c>
      <c r="B42">
        <v>74.889492607021708</v>
      </c>
      <c r="C42" s="2">
        <f t="shared" si="1"/>
        <v>-0.40868028418747926</v>
      </c>
    </row>
    <row r="43" spans="1:6" x14ac:dyDescent="0.25">
      <c r="A43" s="1">
        <v>39600</v>
      </c>
      <c r="B43">
        <v>75.468790284262511</v>
      </c>
      <c r="C43" s="2">
        <f t="shared" si="1"/>
        <v>0.77056020124457447</v>
      </c>
      <c r="F43">
        <f t="shared" ref="F43" si="20">+AVERAGE(B41:B43)</f>
        <v>75.184820114304387</v>
      </c>
    </row>
    <row r="44" spans="1:6" x14ac:dyDescent="0.25">
      <c r="A44" s="1">
        <v>39630</v>
      </c>
      <c r="B44">
        <v>76.082184655135336</v>
      </c>
      <c r="C44" s="2">
        <f t="shared" si="1"/>
        <v>0.80949359864703752</v>
      </c>
    </row>
    <row r="45" spans="1:6" x14ac:dyDescent="0.25">
      <c r="A45" s="1">
        <v>39661</v>
      </c>
      <c r="B45">
        <v>75.909704070958554</v>
      </c>
      <c r="C45" s="2">
        <f t="shared" si="1"/>
        <v>-0.22696034592524228</v>
      </c>
    </row>
    <row r="46" spans="1:6" x14ac:dyDescent="0.25">
      <c r="A46" s="1">
        <v>39692</v>
      </c>
      <c r="B46">
        <v>75.867399150654506</v>
      </c>
      <c r="C46" s="2">
        <f t="shared" si="1"/>
        <v>-5.5746117828903152E-2</v>
      </c>
      <c r="F46">
        <f t="shared" ref="F46" si="21">+AVERAGE(B44:B46)</f>
        <v>75.953095958916137</v>
      </c>
    </row>
    <row r="47" spans="1:6" x14ac:dyDescent="0.25">
      <c r="A47" s="1">
        <v>39722</v>
      </c>
      <c r="B47">
        <v>75.776399756941487</v>
      </c>
      <c r="C47" s="2">
        <f t="shared" si="1"/>
        <v>-0.12001731068682631</v>
      </c>
    </row>
    <row r="48" spans="1:6" x14ac:dyDescent="0.25">
      <c r="A48" s="1">
        <v>39753</v>
      </c>
      <c r="B48">
        <v>74.505009392257676</v>
      </c>
      <c r="C48" s="2">
        <f t="shared" si="1"/>
        <v>-1.6920532026666102</v>
      </c>
    </row>
    <row r="49" spans="1:6" x14ac:dyDescent="0.25">
      <c r="A49" s="1">
        <v>39783</v>
      </c>
      <c r="B49">
        <v>74.824131365198426</v>
      </c>
      <c r="C49" s="2">
        <f t="shared" si="1"/>
        <v>0.42740814970985141</v>
      </c>
      <c r="E49">
        <f t="shared" ref="E49" si="22">+AVERAGE(B38:B49)</f>
        <v>75.308777169858573</v>
      </c>
      <c r="F49">
        <f t="shared" ref="F49" si="23">+AVERAGE(B47:B49)</f>
        <v>75.035180171465868</v>
      </c>
    </row>
    <row r="50" spans="1:6" x14ac:dyDescent="0.25">
      <c r="A50" s="1">
        <v>39814</v>
      </c>
      <c r="B50">
        <v>74.578913752468154</v>
      </c>
      <c r="C50" s="2">
        <f t="shared" si="1"/>
        <v>-0.3282635005681378</v>
      </c>
    </row>
    <row r="51" spans="1:6" x14ac:dyDescent="0.25">
      <c r="A51" s="1">
        <v>39845</v>
      </c>
      <c r="B51">
        <v>75.480301185082638</v>
      </c>
      <c r="C51" s="2">
        <f t="shared" si="1"/>
        <v>1.2013900974858771</v>
      </c>
    </row>
    <row r="52" spans="1:6" x14ac:dyDescent="0.25">
      <c r="A52" s="1">
        <v>39873</v>
      </c>
      <c r="B52">
        <v>75.504728994174158</v>
      </c>
      <c r="C52" s="2">
        <f t="shared" si="1"/>
        <v>3.2357922206838197E-2</v>
      </c>
      <c r="F52">
        <f t="shared" ref="F52" si="24">+AVERAGE(B50:B52)</f>
        <v>75.187981310574983</v>
      </c>
    </row>
    <row r="53" spans="1:6" x14ac:dyDescent="0.25">
      <c r="A53" s="1">
        <v>39904</v>
      </c>
      <c r="B53">
        <v>75.958573793912677</v>
      </c>
      <c r="C53" s="2">
        <f t="shared" si="1"/>
        <v>0.5992820038401625</v>
      </c>
    </row>
    <row r="54" spans="1:6" x14ac:dyDescent="0.25">
      <c r="A54" s="1">
        <v>39934</v>
      </c>
      <c r="B54">
        <v>76.190121219002506</v>
      </c>
      <c r="C54" s="2">
        <f t="shared" si="1"/>
        <v>0.30437014767299431</v>
      </c>
    </row>
    <row r="55" spans="1:6" x14ac:dyDescent="0.25">
      <c r="A55" s="1">
        <v>39965</v>
      </c>
      <c r="B55">
        <v>76.197922717381488</v>
      </c>
      <c r="C55" s="2">
        <f t="shared" si="1"/>
        <v>1.0238990125888137E-2</v>
      </c>
      <c r="F55">
        <f t="shared" ref="F55" si="25">+AVERAGE(B53:B55)</f>
        <v>76.115539243432224</v>
      </c>
    </row>
    <row r="56" spans="1:6" x14ac:dyDescent="0.25">
      <c r="A56" s="1">
        <v>39995</v>
      </c>
      <c r="B56">
        <v>77.416076729089326</v>
      </c>
      <c r="C56" s="2">
        <f t="shared" si="1"/>
        <v>1.5860267310906728</v>
      </c>
    </row>
    <row r="57" spans="1:6" x14ac:dyDescent="0.25">
      <c r="A57" s="1">
        <v>40026</v>
      </c>
      <c r="B57">
        <v>76.006162909729753</v>
      </c>
      <c r="C57" s="2">
        <f t="shared" si="1"/>
        <v>-1.8380040789032215</v>
      </c>
    </row>
    <row r="58" spans="1:6" x14ac:dyDescent="0.25">
      <c r="A58" s="1">
        <v>40057</v>
      </c>
      <c r="B58">
        <v>76.63810217175336</v>
      </c>
      <c r="C58" s="2">
        <f t="shared" si="1"/>
        <v>0.82799425452035891</v>
      </c>
      <c r="F58">
        <f t="shared" ref="F58" si="26">+AVERAGE(B56:B58)</f>
        <v>76.686780603524141</v>
      </c>
    </row>
    <row r="59" spans="1:6" x14ac:dyDescent="0.25">
      <c r="A59" s="1">
        <v>40087</v>
      </c>
      <c r="B59">
        <v>77.158050597119882</v>
      </c>
      <c r="C59" s="2">
        <f t="shared" si="1"/>
        <v>0.67615528340176922</v>
      </c>
    </row>
    <row r="60" spans="1:6" x14ac:dyDescent="0.25">
      <c r="A60" s="1">
        <v>40118</v>
      </c>
      <c r="B60">
        <v>77.459643992947747</v>
      </c>
      <c r="C60" s="2">
        <f t="shared" si="1"/>
        <v>0.39011547691671922</v>
      </c>
    </row>
    <row r="61" spans="1:6" x14ac:dyDescent="0.25">
      <c r="A61" s="1">
        <v>40148</v>
      </c>
      <c r="B61">
        <v>77.912689335889198</v>
      </c>
      <c r="C61" s="2">
        <f t="shared" si="1"/>
        <v>0.58317541767696213</v>
      </c>
      <c r="E61">
        <f t="shared" ref="E61" si="27">+AVERAGE(B50:B61)</f>
        <v>76.375107283212586</v>
      </c>
      <c r="F61">
        <f t="shared" ref="F61" si="28">+AVERAGE(B59:B61)</f>
        <v>77.510127975318937</v>
      </c>
    </row>
    <row r="62" spans="1:6" x14ac:dyDescent="0.25">
      <c r="A62" s="1">
        <v>40179</v>
      </c>
      <c r="B62">
        <v>77.334683675617157</v>
      </c>
      <c r="C62" s="2">
        <f t="shared" si="1"/>
        <v>-0.74462880729067038</v>
      </c>
    </row>
    <row r="63" spans="1:6" x14ac:dyDescent="0.25">
      <c r="A63" s="1">
        <v>40210</v>
      </c>
      <c r="B63">
        <v>77.928550799632248</v>
      </c>
      <c r="C63" s="2">
        <f t="shared" si="1"/>
        <v>0.76498473333952433</v>
      </c>
    </row>
    <row r="64" spans="1:6" x14ac:dyDescent="0.25">
      <c r="A64" s="1">
        <v>40238</v>
      </c>
      <c r="B64">
        <v>78.832345294000248</v>
      </c>
      <c r="C64" s="2">
        <f t="shared" si="1"/>
        <v>1.1530994415056561</v>
      </c>
      <c r="F64">
        <f t="shared" ref="F64" si="29">+AVERAGE(B62:B64)</f>
        <v>78.031859923083218</v>
      </c>
    </row>
    <row r="65" spans="1:6" x14ac:dyDescent="0.25">
      <c r="A65" s="1">
        <v>40269</v>
      </c>
      <c r="B65">
        <v>79.181129235026091</v>
      </c>
      <c r="C65" s="2">
        <f t="shared" si="1"/>
        <v>0.44146172788730453</v>
      </c>
    </row>
    <row r="66" spans="1:6" x14ac:dyDescent="0.25">
      <c r="A66" s="1">
        <v>40299</v>
      </c>
      <c r="B66">
        <v>79.334713817558267</v>
      </c>
      <c r="C66" s="2">
        <f t="shared" si="1"/>
        <v>0.19377827179134499</v>
      </c>
    </row>
    <row r="67" spans="1:6" x14ac:dyDescent="0.25">
      <c r="A67" s="1">
        <v>40330</v>
      </c>
      <c r="B67">
        <v>79.803441050545558</v>
      </c>
      <c r="C67" s="2">
        <f t="shared" si="1"/>
        <v>0.58908385466098778</v>
      </c>
      <c r="F67">
        <f t="shared" ref="F67" si="30">+AVERAGE(B65:B67)</f>
        <v>79.439761367709977</v>
      </c>
    </row>
    <row r="68" spans="1:6" x14ac:dyDescent="0.25">
      <c r="A68" s="1">
        <v>40360</v>
      </c>
      <c r="B68">
        <v>79.096313042784104</v>
      </c>
      <c r="C68" s="2">
        <f t="shared" ref="C68:C131" si="31">(LN(B68)-LN(B67))*100</f>
        <v>-0.89003621157761614</v>
      </c>
    </row>
    <row r="69" spans="1:6" x14ac:dyDescent="0.25">
      <c r="A69" s="1">
        <v>40391</v>
      </c>
      <c r="B69">
        <v>79.533136766937673</v>
      </c>
      <c r="C69" s="2">
        <f t="shared" si="31"/>
        <v>0.55074871511795465</v>
      </c>
    </row>
    <row r="70" spans="1:6" x14ac:dyDescent="0.25">
      <c r="A70" s="1">
        <v>40422</v>
      </c>
      <c r="B70">
        <v>80.260331573036098</v>
      </c>
      <c r="C70" s="2">
        <f t="shared" si="31"/>
        <v>0.91017465710292456</v>
      </c>
      <c r="F70">
        <f t="shared" ref="F70" si="32">+AVERAGE(B68:B70)</f>
        <v>79.629927127585958</v>
      </c>
    </row>
    <row r="71" spans="1:6" x14ac:dyDescent="0.25">
      <c r="A71" s="1">
        <v>40452</v>
      </c>
      <c r="B71">
        <v>81.061989586611418</v>
      </c>
      <c r="C71" s="2">
        <f t="shared" si="31"/>
        <v>0.99386694487533234</v>
      </c>
    </row>
    <row r="72" spans="1:6" x14ac:dyDescent="0.25">
      <c r="A72" s="1">
        <v>40483</v>
      </c>
      <c r="B72">
        <v>81.564016115162488</v>
      </c>
      <c r="C72" s="2">
        <f t="shared" si="31"/>
        <v>0.61740202139617395</v>
      </c>
    </row>
    <row r="73" spans="1:6" x14ac:dyDescent="0.25">
      <c r="A73" s="1">
        <v>40513</v>
      </c>
      <c r="B73">
        <v>82.28903768564625</v>
      </c>
      <c r="C73" s="2">
        <f t="shared" si="31"/>
        <v>0.88497136364376061</v>
      </c>
      <c r="E73">
        <f t="shared" ref="E73" si="33">+AVERAGE(B62:B73)</f>
        <v>79.684974053546469</v>
      </c>
      <c r="F73">
        <f t="shared" ref="F73" si="34">+AVERAGE(B71:B73)</f>
        <v>81.638347795806723</v>
      </c>
    </row>
    <row r="74" spans="1:6" x14ac:dyDescent="0.25">
      <c r="A74" s="1">
        <v>40544</v>
      </c>
      <c r="B74">
        <v>82.917718588021216</v>
      </c>
      <c r="C74" s="2">
        <f t="shared" si="31"/>
        <v>0.76108744129959049</v>
      </c>
    </row>
    <row r="75" spans="1:6" x14ac:dyDescent="0.25">
      <c r="A75" s="1">
        <v>40575</v>
      </c>
      <c r="B75">
        <v>82.617916143055055</v>
      </c>
      <c r="C75" s="2">
        <f t="shared" si="31"/>
        <v>-0.36222143135296037</v>
      </c>
    </row>
    <row r="76" spans="1:6" x14ac:dyDescent="0.25">
      <c r="A76" s="1">
        <v>40603</v>
      </c>
      <c r="B76">
        <v>83.909238745716308</v>
      </c>
      <c r="C76" s="2">
        <f t="shared" si="31"/>
        <v>1.5509164104249074</v>
      </c>
      <c r="F76">
        <f t="shared" ref="F76" si="35">+AVERAGE(B74:B76)</f>
        <v>83.14829115893086</v>
      </c>
    </row>
    <row r="77" spans="1:6" x14ac:dyDescent="0.25">
      <c r="A77" s="1">
        <v>40634</v>
      </c>
      <c r="B77">
        <v>83.706183784046857</v>
      </c>
      <c r="C77" s="2">
        <f t="shared" si="31"/>
        <v>-0.2422868468037187</v>
      </c>
    </row>
    <row r="78" spans="1:6" x14ac:dyDescent="0.25">
      <c r="A78" s="1">
        <v>40664</v>
      </c>
      <c r="B78">
        <v>84.255787110635112</v>
      </c>
      <c r="C78" s="2">
        <f t="shared" si="31"/>
        <v>0.65444015124143107</v>
      </c>
    </row>
    <row r="79" spans="1:6" x14ac:dyDescent="0.25">
      <c r="A79" s="1">
        <v>40695</v>
      </c>
      <c r="B79">
        <v>84.95016608792308</v>
      </c>
      <c r="C79" s="2">
        <f t="shared" si="31"/>
        <v>0.82075466277542475</v>
      </c>
      <c r="F79">
        <f t="shared" ref="F79" si="36">+AVERAGE(B77:B79)</f>
        <v>84.30404566086834</v>
      </c>
    </row>
    <row r="80" spans="1:6" x14ac:dyDescent="0.25">
      <c r="A80" s="1">
        <v>40725</v>
      </c>
      <c r="B80">
        <v>84.639420124722704</v>
      </c>
      <c r="C80" s="2">
        <f t="shared" si="31"/>
        <v>-0.36646862335665276</v>
      </c>
    </row>
    <row r="81" spans="1:6" x14ac:dyDescent="0.25">
      <c r="A81" s="1">
        <v>40756</v>
      </c>
      <c r="B81">
        <v>86.542452981232458</v>
      </c>
      <c r="C81" s="2">
        <f t="shared" si="31"/>
        <v>2.2234962443919315</v>
      </c>
    </row>
    <row r="82" spans="1:6" x14ac:dyDescent="0.25">
      <c r="A82" s="1">
        <v>40787</v>
      </c>
      <c r="B82">
        <v>85.776810301368585</v>
      </c>
      <c r="C82" s="2">
        <f t="shared" si="31"/>
        <v>-0.88863856971270749</v>
      </c>
      <c r="F82">
        <f t="shared" ref="F82" si="37">+AVERAGE(B80:B82)</f>
        <v>85.65289446910792</v>
      </c>
    </row>
    <row r="83" spans="1:6" x14ac:dyDescent="0.25">
      <c r="A83" s="1">
        <v>40817</v>
      </c>
      <c r="B83">
        <v>86.223753990757174</v>
      </c>
      <c r="C83" s="2">
        <f t="shared" si="31"/>
        <v>0.51970142910224837</v>
      </c>
    </row>
    <row r="84" spans="1:6" x14ac:dyDescent="0.25">
      <c r="A84" s="1">
        <v>40848</v>
      </c>
      <c r="B84">
        <v>87.305000258483616</v>
      </c>
      <c r="C84" s="2">
        <f t="shared" si="31"/>
        <v>1.2462029888870241</v>
      </c>
    </row>
    <row r="85" spans="1:6" x14ac:dyDescent="0.25">
      <c r="A85" s="1">
        <v>40878</v>
      </c>
      <c r="B85">
        <v>86.647080787880242</v>
      </c>
      <c r="C85" s="2">
        <f t="shared" si="31"/>
        <v>-0.75644120362365896</v>
      </c>
      <c r="E85">
        <f t="shared" ref="E85" si="38">+AVERAGE(B74:B85)</f>
        <v>84.957627408653522</v>
      </c>
      <c r="F85">
        <f t="shared" ref="F85" si="39">+AVERAGE(B83:B85)</f>
        <v>86.725278345707011</v>
      </c>
    </row>
    <row r="86" spans="1:6" x14ac:dyDescent="0.25">
      <c r="A86" s="1">
        <v>40909</v>
      </c>
      <c r="B86">
        <v>87.437749760877409</v>
      </c>
      <c r="C86" s="2">
        <f t="shared" si="31"/>
        <v>0.90837829734189413</v>
      </c>
    </row>
    <row r="87" spans="1:6" x14ac:dyDescent="0.25">
      <c r="A87" s="1">
        <v>40940</v>
      </c>
      <c r="B87">
        <v>86.909387427053062</v>
      </c>
      <c r="C87" s="2">
        <f t="shared" si="31"/>
        <v>-0.60610568072032578</v>
      </c>
    </row>
    <row r="88" spans="1:6" x14ac:dyDescent="0.25">
      <c r="A88" s="1">
        <v>40969</v>
      </c>
      <c r="B88">
        <v>88.433602845582399</v>
      </c>
      <c r="C88" s="2">
        <f t="shared" si="31"/>
        <v>1.7385968038089672</v>
      </c>
      <c r="F88">
        <f t="shared" ref="F88" si="40">+AVERAGE(B86:B88)</f>
        <v>87.593580011170957</v>
      </c>
    </row>
    <row r="89" spans="1:6" x14ac:dyDescent="0.25">
      <c r="A89" s="1">
        <v>41000</v>
      </c>
      <c r="B89">
        <v>87.514545944125317</v>
      </c>
      <c r="C89" s="2">
        <f t="shared" si="31"/>
        <v>-1.0447001194086702</v>
      </c>
    </row>
    <row r="90" spans="1:6" x14ac:dyDescent="0.25">
      <c r="A90" s="1">
        <v>41030</v>
      </c>
      <c r="B90">
        <v>88.630295071132323</v>
      </c>
      <c r="C90" s="2">
        <f t="shared" si="31"/>
        <v>1.266871108266443</v>
      </c>
    </row>
    <row r="91" spans="1:6" x14ac:dyDescent="0.25">
      <c r="A91" s="1">
        <v>41061</v>
      </c>
      <c r="B91">
        <v>89.354653500062867</v>
      </c>
      <c r="C91" s="2">
        <f t="shared" si="31"/>
        <v>0.81395919596767285</v>
      </c>
      <c r="F91">
        <f t="shared" ref="F91" si="41">+AVERAGE(B89:B91)</f>
        <v>88.49983150510684</v>
      </c>
    </row>
    <row r="92" spans="1:6" x14ac:dyDescent="0.25">
      <c r="A92" s="1">
        <v>41091</v>
      </c>
      <c r="B92">
        <v>87.979845711307831</v>
      </c>
      <c r="C92" s="2">
        <f t="shared" si="31"/>
        <v>-1.5505559711231243</v>
      </c>
    </row>
    <row r="93" spans="1:6" x14ac:dyDescent="0.25">
      <c r="A93" s="1">
        <v>41122</v>
      </c>
      <c r="B93">
        <v>87.089057095825922</v>
      </c>
      <c r="C93" s="2">
        <f t="shared" si="31"/>
        <v>-1.0176522372737473</v>
      </c>
    </row>
    <row r="94" spans="1:6" x14ac:dyDescent="0.25">
      <c r="A94" s="1">
        <v>41153</v>
      </c>
      <c r="B94">
        <v>88.335767944076267</v>
      </c>
      <c r="C94" s="2">
        <f t="shared" si="31"/>
        <v>1.4213858702207816</v>
      </c>
      <c r="F94">
        <f t="shared" ref="F94" si="42">+AVERAGE(B92:B94)</f>
        <v>87.801556917070002</v>
      </c>
    </row>
    <row r="95" spans="1:6" x14ac:dyDescent="0.25">
      <c r="A95" s="1">
        <v>41183</v>
      </c>
      <c r="B95">
        <v>88.459790063248278</v>
      </c>
      <c r="C95" s="2">
        <f t="shared" si="31"/>
        <v>0.14030006286782637</v>
      </c>
    </row>
    <row r="96" spans="1:6" x14ac:dyDescent="0.25">
      <c r="A96" s="1">
        <v>41214</v>
      </c>
      <c r="B96">
        <v>89.799769794932402</v>
      </c>
      <c r="C96" s="2">
        <f t="shared" si="31"/>
        <v>1.503431257602017</v>
      </c>
    </row>
    <row r="97" spans="1:6" x14ac:dyDescent="0.25">
      <c r="A97" s="1">
        <v>41244</v>
      </c>
      <c r="B97">
        <v>88.844955861483299</v>
      </c>
      <c r="C97" s="2">
        <f t="shared" si="31"/>
        <v>-1.0689630180743315</v>
      </c>
      <c r="E97">
        <f t="shared" ref="E97" si="43">+AVERAGE(B86:B97)</f>
        <v>88.232451751642273</v>
      </c>
      <c r="F97">
        <f t="shared" ref="F97" si="44">+AVERAGE(B95:B97)</f>
        <v>89.034838573221336</v>
      </c>
    </row>
    <row r="98" spans="1:6" x14ac:dyDescent="0.25">
      <c r="A98" s="1">
        <v>41275</v>
      </c>
      <c r="B98">
        <v>91.442347116744813</v>
      </c>
      <c r="C98" s="2">
        <f t="shared" si="31"/>
        <v>2.8815905944671982</v>
      </c>
    </row>
    <row r="99" spans="1:6" x14ac:dyDescent="0.25">
      <c r="A99" s="1">
        <v>41306</v>
      </c>
      <c r="B99">
        <v>90.418064052219265</v>
      </c>
      <c r="C99" s="2">
        <f t="shared" si="31"/>
        <v>-1.126461651542332</v>
      </c>
    </row>
    <row r="100" spans="1:6" x14ac:dyDescent="0.25">
      <c r="A100" s="1">
        <v>41334</v>
      </c>
      <c r="B100">
        <v>90.909294732800774</v>
      </c>
      <c r="C100" s="2">
        <f t="shared" si="31"/>
        <v>0.54181772195081024</v>
      </c>
      <c r="F100">
        <f t="shared" ref="F100" si="45">+AVERAGE(B98:B100)</f>
        <v>90.923235300588274</v>
      </c>
    </row>
    <row r="101" spans="1:6" x14ac:dyDescent="0.25">
      <c r="A101" s="1">
        <v>41365</v>
      </c>
      <c r="B101">
        <v>91.981202438586024</v>
      </c>
      <c r="C101" s="2">
        <f t="shared" si="31"/>
        <v>1.1721986610816693</v>
      </c>
    </row>
    <row r="102" spans="1:6" x14ac:dyDescent="0.25">
      <c r="A102" s="1">
        <v>41395</v>
      </c>
      <c r="B102">
        <v>93.127292062417439</v>
      </c>
      <c r="C102" s="2">
        <f t="shared" si="31"/>
        <v>1.2383054294748064</v>
      </c>
    </row>
    <row r="103" spans="1:6" x14ac:dyDescent="0.25">
      <c r="A103" s="1">
        <v>41426</v>
      </c>
      <c r="B103">
        <v>93.157153011488091</v>
      </c>
      <c r="C103" s="2">
        <f t="shared" si="31"/>
        <v>3.2059519853699925E-2</v>
      </c>
      <c r="F103">
        <f t="shared" ref="F103" si="46">+AVERAGE(B101:B103)</f>
        <v>92.75521583749719</v>
      </c>
    </row>
    <row r="104" spans="1:6" x14ac:dyDescent="0.25">
      <c r="A104" s="1">
        <v>41456</v>
      </c>
      <c r="B104">
        <v>93.803692666548358</v>
      </c>
      <c r="C104" s="2">
        <f t="shared" si="31"/>
        <v>0.69163383383488153</v>
      </c>
    </row>
    <row r="105" spans="1:6" x14ac:dyDescent="0.25">
      <c r="A105" s="1">
        <v>41487</v>
      </c>
      <c r="B105">
        <v>92.563544042413042</v>
      </c>
      <c r="C105" s="2">
        <f t="shared" si="31"/>
        <v>-1.330885139626492</v>
      </c>
    </row>
    <row r="106" spans="1:6" x14ac:dyDescent="0.25">
      <c r="A106" s="1">
        <v>41518</v>
      </c>
      <c r="B106">
        <v>93.389929907331378</v>
      </c>
      <c r="C106" s="2">
        <f t="shared" si="31"/>
        <v>0.8888151295902702</v>
      </c>
      <c r="F106">
        <f t="shared" ref="F106" si="47">+AVERAGE(B104:B106)</f>
        <v>93.252388872097598</v>
      </c>
    </row>
    <row r="107" spans="1:6" x14ac:dyDescent="0.25">
      <c r="A107" s="1">
        <v>41548</v>
      </c>
      <c r="B107">
        <v>94.047190979185061</v>
      </c>
      <c r="C107" s="2">
        <f t="shared" si="31"/>
        <v>0.70131654035625601</v>
      </c>
    </row>
    <row r="108" spans="1:6" x14ac:dyDescent="0.25">
      <c r="A108" s="1">
        <v>41579</v>
      </c>
      <c r="B108">
        <v>95.189127911157243</v>
      </c>
      <c r="C108" s="2">
        <f t="shared" si="31"/>
        <v>1.206904467409764</v>
      </c>
    </row>
    <row r="109" spans="1:6" x14ac:dyDescent="0.25">
      <c r="A109" s="1">
        <v>41609</v>
      </c>
      <c r="B109">
        <v>95.020104125581653</v>
      </c>
      <c r="C109" s="2">
        <f t="shared" si="31"/>
        <v>-0.1777241075581415</v>
      </c>
      <c r="E109">
        <f t="shared" ref="E109" si="48">+AVERAGE(B98:B109)</f>
        <v>92.920745253872767</v>
      </c>
      <c r="F109">
        <f t="shared" ref="F109" si="49">+AVERAGE(B107:B109)</f>
        <v>94.75214100530799</v>
      </c>
    </row>
    <row r="110" spans="1:6" x14ac:dyDescent="0.25">
      <c r="A110" s="1">
        <v>41640</v>
      </c>
      <c r="B110">
        <v>95.746459289159148</v>
      </c>
      <c r="C110" s="2">
        <f t="shared" si="31"/>
        <v>0.76151570874989361</v>
      </c>
    </row>
    <row r="111" spans="1:6" x14ac:dyDescent="0.25">
      <c r="A111" s="1">
        <v>41671</v>
      </c>
      <c r="B111">
        <v>96.644920895742089</v>
      </c>
      <c r="C111" s="2">
        <f t="shared" si="31"/>
        <v>0.93400040812854357</v>
      </c>
    </row>
    <row r="112" spans="1:6" x14ac:dyDescent="0.25">
      <c r="A112" s="1">
        <v>41699</v>
      </c>
      <c r="B112">
        <v>96.276522130042494</v>
      </c>
      <c r="C112" s="2">
        <f t="shared" si="31"/>
        <v>-0.38191629474706446</v>
      </c>
      <c r="F112">
        <f t="shared" ref="F112" si="50">+AVERAGE(B110:B112)</f>
        <v>96.222634104981239</v>
      </c>
    </row>
    <row r="113" spans="1:6" x14ac:dyDescent="0.25">
      <c r="A113" s="1">
        <v>41730</v>
      </c>
      <c r="B113">
        <v>96.116933114231401</v>
      </c>
      <c r="C113" s="2">
        <f t="shared" si="31"/>
        <v>-0.16589862915106224</v>
      </c>
    </row>
    <row r="114" spans="1:6" x14ac:dyDescent="0.25">
      <c r="A114" s="1">
        <v>41760</v>
      </c>
      <c r="B114">
        <v>96.27184144391498</v>
      </c>
      <c r="C114" s="2">
        <f t="shared" si="31"/>
        <v>0.16103680011072541</v>
      </c>
    </row>
    <row r="115" spans="1:6" x14ac:dyDescent="0.25">
      <c r="A115" s="1">
        <v>41791</v>
      </c>
      <c r="B115">
        <v>96.614902614665581</v>
      </c>
      <c r="C115" s="2">
        <f t="shared" si="31"/>
        <v>0.35571291760785329</v>
      </c>
      <c r="F115">
        <f t="shared" ref="F115" si="51">+AVERAGE(B113:B115)</f>
        <v>96.334559057603997</v>
      </c>
    </row>
    <row r="116" spans="1:6" x14ac:dyDescent="0.25">
      <c r="A116" s="1">
        <v>41821</v>
      </c>
      <c r="B116">
        <v>96.717938877377122</v>
      </c>
      <c r="C116" s="2">
        <f t="shared" si="31"/>
        <v>0.10658951854383147</v>
      </c>
    </row>
    <row r="117" spans="1:6" x14ac:dyDescent="0.25">
      <c r="A117" s="1">
        <v>41852</v>
      </c>
      <c r="B117">
        <v>96.393087811146714</v>
      </c>
      <c r="C117" s="2">
        <f t="shared" si="31"/>
        <v>-0.33644000368262539</v>
      </c>
    </row>
    <row r="118" spans="1:6" x14ac:dyDescent="0.25">
      <c r="A118" s="1">
        <v>41883</v>
      </c>
      <c r="B118">
        <v>97.682950241502979</v>
      </c>
      <c r="C118" s="2">
        <f t="shared" si="31"/>
        <v>1.3292536632103946</v>
      </c>
      <c r="F118">
        <f t="shared" ref="F118" si="52">+AVERAGE(B116:B118)</f>
        <v>96.931325643342277</v>
      </c>
    </row>
    <row r="119" spans="1:6" x14ac:dyDescent="0.25">
      <c r="A119" s="1">
        <v>41913</v>
      </c>
      <c r="B119">
        <v>98.681914806913468</v>
      </c>
      <c r="C119" s="2">
        <f t="shared" si="31"/>
        <v>1.0174663203598833</v>
      </c>
    </row>
    <row r="120" spans="1:6" x14ac:dyDescent="0.25">
      <c r="A120" s="1">
        <v>41944</v>
      </c>
      <c r="B120">
        <v>98.358280260259008</v>
      </c>
      <c r="C120" s="2">
        <f t="shared" si="31"/>
        <v>-0.32849626196513881</v>
      </c>
    </row>
    <row r="121" spans="1:6" x14ac:dyDescent="0.25">
      <c r="A121" s="1">
        <v>41974</v>
      </c>
      <c r="B121">
        <v>98.665556706349165</v>
      </c>
      <c r="C121" s="2">
        <f t="shared" si="31"/>
        <v>0.31191829369801027</v>
      </c>
      <c r="E121">
        <f t="shared" ref="E121" si="53">+AVERAGE(B110:B121)</f>
        <v>97.014275682608698</v>
      </c>
      <c r="F121">
        <f t="shared" ref="F121" si="54">+AVERAGE(B119:B121)</f>
        <v>98.568583924507209</v>
      </c>
    </row>
    <row r="122" spans="1:6" x14ac:dyDescent="0.25">
      <c r="A122" s="1">
        <v>42005</v>
      </c>
      <c r="B122">
        <v>98.978331676565716</v>
      </c>
      <c r="C122" s="2">
        <f t="shared" si="31"/>
        <v>0.31650382298851198</v>
      </c>
    </row>
    <row r="123" spans="1:6" x14ac:dyDescent="0.25">
      <c r="A123" s="1">
        <v>42036</v>
      </c>
      <c r="B123">
        <v>98.922457034997507</v>
      </c>
      <c r="C123" s="2">
        <f t="shared" si="31"/>
        <v>-5.6467327307441195E-2</v>
      </c>
    </row>
    <row r="124" spans="1:6" x14ac:dyDescent="0.25">
      <c r="A124" s="1">
        <v>42064</v>
      </c>
      <c r="B124">
        <v>99.139985299052881</v>
      </c>
      <c r="C124" s="2">
        <f t="shared" si="31"/>
        <v>0.21965633560254716</v>
      </c>
      <c r="F124">
        <f t="shared" ref="F124" si="55">+AVERAGE(B122:B124)</f>
        <v>99.01359133687204</v>
      </c>
    </row>
    <row r="125" spans="1:6" x14ac:dyDescent="0.25">
      <c r="A125" s="1">
        <v>42095</v>
      </c>
      <c r="B125">
        <v>99.597153655097415</v>
      </c>
      <c r="C125" s="2">
        <f t="shared" si="31"/>
        <v>0.4600742114437395</v>
      </c>
    </row>
    <row r="126" spans="1:6" x14ac:dyDescent="0.25">
      <c r="A126" s="1">
        <v>42125</v>
      </c>
      <c r="B126">
        <v>99.794157285422742</v>
      </c>
      <c r="C126" s="2">
        <f t="shared" si="31"/>
        <v>0.19760509472614984</v>
      </c>
    </row>
    <row r="127" spans="1:6" x14ac:dyDescent="0.25">
      <c r="A127" s="1">
        <v>42156</v>
      </c>
      <c r="B127">
        <v>100.49838996192666</v>
      </c>
      <c r="C127" s="2">
        <f t="shared" si="31"/>
        <v>0.70320697220713768</v>
      </c>
      <c r="F127">
        <f t="shared" ref="F127" si="56">+AVERAGE(B125:B127)</f>
        <v>99.963233634148935</v>
      </c>
    </row>
    <row r="128" spans="1:6" x14ac:dyDescent="0.25">
      <c r="A128" s="1">
        <v>42186</v>
      </c>
      <c r="B128">
        <v>101.13105703194027</v>
      </c>
      <c r="C128" s="2">
        <f t="shared" si="31"/>
        <v>0.62755629774233768</v>
      </c>
    </row>
    <row r="129" spans="1:6" x14ac:dyDescent="0.25">
      <c r="A129" s="1">
        <v>42217</v>
      </c>
      <c r="B129">
        <v>100.11406831764047</v>
      </c>
      <c r="C129" s="2">
        <f t="shared" si="31"/>
        <v>-1.0107050989136113</v>
      </c>
    </row>
    <row r="130" spans="1:6" x14ac:dyDescent="0.25">
      <c r="A130" s="1">
        <v>42248</v>
      </c>
      <c r="B130">
        <v>100.53691141035736</v>
      </c>
      <c r="C130" s="2">
        <f t="shared" si="31"/>
        <v>0.42147187044241363</v>
      </c>
      <c r="F130">
        <f t="shared" ref="F130" si="57">+AVERAGE(B128:B130)</f>
        <v>100.59401225331271</v>
      </c>
    </row>
    <row r="131" spans="1:6" x14ac:dyDescent="0.25">
      <c r="A131" s="1">
        <v>42278</v>
      </c>
      <c r="B131">
        <v>100.85061253117836</v>
      </c>
      <c r="C131" s="2">
        <f t="shared" si="31"/>
        <v>0.31154002830540151</v>
      </c>
    </row>
    <row r="132" spans="1:6" x14ac:dyDescent="0.25">
      <c r="A132" s="1">
        <v>42309</v>
      </c>
      <c r="B132">
        <v>100.22323514986917</v>
      </c>
      <c r="C132" s="2">
        <f t="shared" ref="C132:C195" si="58">(LN(B132)-LN(B131))*100</f>
        <v>-0.62402885750261206</v>
      </c>
    </row>
    <row r="133" spans="1:6" x14ac:dyDescent="0.25">
      <c r="A133" s="1">
        <v>42339</v>
      </c>
      <c r="B133">
        <v>100.21364064595124</v>
      </c>
      <c r="C133" s="2">
        <f t="shared" si="58"/>
        <v>-9.573591573008855E-3</v>
      </c>
      <c r="E133">
        <f t="shared" ref="E133" si="59">+AVERAGE(B122:B133)</f>
        <v>99.999999999999986</v>
      </c>
      <c r="F133">
        <f t="shared" ref="F133" si="60">+AVERAGE(B131:B133)</f>
        <v>100.42916277566626</v>
      </c>
    </row>
    <row r="134" spans="1:6" x14ac:dyDescent="0.25">
      <c r="A134" s="1">
        <v>42370</v>
      </c>
      <c r="B134">
        <v>100.86789413001253</v>
      </c>
      <c r="C134" s="2">
        <f t="shared" si="58"/>
        <v>0.65073682029668234</v>
      </c>
    </row>
    <row r="135" spans="1:6" x14ac:dyDescent="0.25">
      <c r="A135" s="1">
        <v>42401</v>
      </c>
      <c r="B135">
        <v>101.88338561502218</v>
      </c>
      <c r="C135" s="2">
        <f t="shared" si="58"/>
        <v>1.0017199179565672</v>
      </c>
    </row>
    <row r="136" spans="1:6" x14ac:dyDescent="0.25">
      <c r="A136" s="1">
        <v>42430</v>
      </c>
      <c r="B136">
        <v>102.29731540744646</v>
      </c>
      <c r="C136" s="2">
        <f t="shared" si="58"/>
        <v>0.40545493027828172</v>
      </c>
      <c r="F136">
        <f t="shared" ref="F136" si="61">+AVERAGE(B134:B136)</f>
        <v>101.68286505082706</v>
      </c>
    </row>
    <row r="137" spans="1:6" x14ac:dyDescent="0.25">
      <c r="A137" s="1">
        <v>42461</v>
      </c>
      <c r="B137">
        <v>100.87977934222188</v>
      </c>
      <c r="C137" s="2">
        <f t="shared" si="58"/>
        <v>-1.3953925936803557</v>
      </c>
    </row>
    <row r="138" spans="1:6" x14ac:dyDescent="0.25">
      <c r="A138" s="1">
        <v>42491</v>
      </c>
      <c r="B138">
        <v>101.83242346126949</v>
      </c>
      <c r="C138" s="2">
        <f t="shared" si="58"/>
        <v>0.93990506647507743</v>
      </c>
    </row>
    <row r="139" spans="1:6" x14ac:dyDescent="0.25">
      <c r="A139" s="1">
        <v>42522</v>
      </c>
      <c r="B139">
        <v>102.81424283799802</v>
      </c>
      <c r="C139" s="2">
        <f t="shared" si="58"/>
        <v>0.95953374420609805</v>
      </c>
      <c r="F139">
        <f t="shared" ref="F139" si="62">+AVERAGE(B137:B139)</f>
        <v>101.84214854716315</v>
      </c>
    </row>
    <row r="140" spans="1:6" x14ac:dyDescent="0.25">
      <c r="A140" s="1">
        <v>42552</v>
      </c>
      <c r="B140">
        <v>99.409196355241278</v>
      </c>
      <c r="C140" s="2">
        <f t="shared" si="58"/>
        <v>-3.3679264384460339</v>
      </c>
    </row>
    <row r="141" spans="1:6" x14ac:dyDescent="0.25">
      <c r="A141" s="1">
        <v>42583</v>
      </c>
      <c r="B141">
        <v>103.26961076949178</v>
      </c>
      <c r="C141" s="2">
        <f t="shared" si="58"/>
        <v>3.8098520571948846</v>
      </c>
    </row>
    <row r="142" spans="1:6" x14ac:dyDescent="0.25">
      <c r="A142" s="1">
        <v>42614</v>
      </c>
      <c r="B142">
        <v>103.11451069245072</v>
      </c>
      <c r="C142" s="2">
        <f t="shared" si="58"/>
        <v>-0.15030236351618598</v>
      </c>
      <c r="F142">
        <f t="shared" ref="F142" si="63">+AVERAGE(B140:B142)</f>
        <v>101.93110593906125</v>
      </c>
    </row>
    <row r="143" spans="1:6" x14ac:dyDescent="0.25">
      <c r="A143" s="1">
        <v>42644</v>
      </c>
      <c r="B143">
        <v>102.61384176781034</v>
      </c>
      <c r="C143" s="2">
        <f t="shared" si="58"/>
        <v>-0.48672913293508202</v>
      </c>
    </row>
    <row r="144" spans="1:6" x14ac:dyDescent="0.25">
      <c r="A144" s="1">
        <v>42675</v>
      </c>
      <c r="B144">
        <v>103.79668836140645</v>
      </c>
      <c r="C144" s="2">
        <f t="shared" si="58"/>
        <v>1.1461232535374677</v>
      </c>
    </row>
    <row r="145" spans="1:6" x14ac:dyDescent="0.25">
      <c r="A145" s="1">
        <v>42705</v>
      </c>
      <c r="B145">
        <v>103.48814824444736</v>
      </c>
      <c r="C145" s="2">
        <f t="shared" si="58"/>
        <v>-0.29769697569497211</v>
      </c>
      <c r="E145">
        <f t="shared" ref="E145" si="64">+AVERAGE(B134:B145)</f>
        <v>102.18891974873486</v>
      </c>
      <c r="F145">
        <f t="shared" ref="F145" si="65">+AVERAGE(B143:B145)</f>
        <v>103.29955945788805</v>
      </c>
    </row>
    <row r="146" spans="1:6" x14ac:dyDescent="0.25">
      <c r="A146" s="1">
        <v>42736</v>
      </c>
      <c r="B146">
        <v>102.54190313726845</v>
      </c>
      <c r="C146" s="2">
        <f t="shared" si="58"/>
        <v>-0.9185570299925061</v>
      </c>
    </row>
    <row r="147" spans="1:6" x14ac:dyDescent="0.25">
      <c r="A147" s="1">
        <v>42767</v>
      </c>
      <c r="B147">
        <v>102.77116135898201</v>
      </c>
      <c r="C147" s="2">
        <f t="shared" si="58"/>
        <v>0.22332560040467797</v>
      </c>
    </row>
    <row r="148" spans="1:6" x14ac:dyDescent="0.25">
      <c r="A148" s="1">
        <v>42795</v>
      </c>
      <c r="B148">
        <v>102.72578851402115</v>
      </c>
      <c r="C148" s="2">
        <f t="shared" si="58"/>
        <v>-4.4159142728172895E-2</v>
      </c>
      <c r="F148">
        <f t="shared" ref="F148" si="66">+AVERAGE(B146:B148)</f>
        <v>102.67961767009054</v>
      </c>
    </row>
    <row r="149" spans="1:6" x14ac:dyDescent="0.25">
      <c r="A149" s="1">
        <v>42826</v>
      </c>
      <c r="B149">
        <v>102.36354406466559</v>
      </c>
      <c r="C149" s="2">
        <f t="shared" si="58"/>
        <v>-0.35325564865171799</v>
      </c>
    </row>
    <row r="150" spans="1:6" x14ac:dyDescent="0.25">
      <c r="A150" s="1">
        <v>42856</v>
      </c>
      <c r="B150">
        <v>103.2653873497617</v>
      </c>
      <c r="C150" s="2">
        <f t="shared" si="58"/>
        <v>0.87716165356530595</v>
      </c>
    </row>
    <row r="151" spans="1:6" x14ac:dyDescent="0.25">
      <c r="A151" s="1">
        <v>42887</v>
      </c>
      <c r="B151">
        <v>105.49795853042485</v>
      </c>
      <c r="C151" s="2">
        <f t="shared" si="58"/>
        <v>2.1389351547209223</v>
      </c>
      <c r="F151">
        <f t="shared" ref="F151" si="67">+AVERAGE(B149:B151)</f>
        <v>103.70896331495071</v>
      </c>
    </row>
    <row r="152" spans="1:6" x14ac:dyDescent="0.25">
      <c r="A152" s="1">
        <v>42917</v>
      </c>
      <c r="B152">
        <v>102.77354903721188</v>
      </c>
      <c r="C152" s="2">
        <f t="shared" si="58"/>
        <v>-2.6163587479442363</v>
      </c>
    </row>
    <row r="153" spans="1:6" x14ac:dyDescent="0.25">
      <c r="A153" s="1">
        <v>42948</v>
      </c>
      <c r="B153">
        <v>104.19234267351709</v>
      </c>
      <c r="C153" s="2">
        <f t="shared" si="58"/>
        <v>1.371062497358011</v>
      </c>
    </row>
    <row r="154" spans="1:6" x14ac:dyDescent="0.25">
      <c r="A154" s="1">
        <v>42979</v>
      </c>
      <c r="B154">
        <v>103.68413600191704</v>
      </c>
      <c r="C154" s="2">
        <f t="shared" si="58"/>
        <v>-0.48895159984247982</v>
      </c>
      <c r="F154">
        <f t="shared" ref="F154" si="68">+AVERAGE(B152:B154)</f>
        <v>103.55000923754865</v>
      </c>
    </row>
    <row r="155" spans="1:6" x14ac:dyDescent="0.25">
      <c r="A155" s="1">
        <v>43009</v>
      </c>
      <c r="B155">
        <v>103.66438760089648</v>
      </c>
      <c r="C155" s="2">
        <f t="shared" si="58"/>
        <v>-1.904850899077104E-2</v>
      </c>
    </row>
    <row r="156" spans="1:6" x14ac:dyDescent="0.25">
      <c r="A156" s="1">
        <v>43040</v>
      </c>
      <c r="B156">
        <v>104.61921909213557</v>
      </c>
      <c r="C156" s="2">
        <f t="shared" si="58"/>
        <v>0.91686349712514215</v>
      </c>
    </row>
    <row r="157" spans="1:6" x14ac:dyDescent="0.25">
      <c r="A157" s="1">
        <v>43070</v>
      </c>
      <c r="B157">
        <v>105.15392874164505</v>
      </c>
      <c r="C157" s="2">
        <f t="shared" si="58"/>
        <v>0.50979909783581689</v>
      </c>
      <c r="E157">
        <f t="shared" ref="E157" si="69">+AVERAGE(B146:B157)</f>
        <v>103.60444217520393</v>
      </c>
      <c r="F157">
        <f t="shared" ref="F157" si="70">+AVERAGE(B155:B157)</f>
        <v>104.47917847822571</v>
      </c>
    </row>
    <row r="158" spans="1:6" x14ac:dyDescent="0.25">
      <c r="A158" s="1">
        <v>43101</v>
      </c>
      <c r="B158">
        <v>104.21546343361334</v>
      </c>
      <c r="C158" s="2">
        <f t="shared" si="58"/>
        <v>-0.89647448787273376</v>
      </c>
    </row>
    <row r="159" spans="1:6" x14ac:dyDescent="0.25">
      <c r="A159" s="1">
        <v>43132</v>
      </c>
      <c r="B159">
        <v>104.11923334371467</v>
      </c>
      <c r="C159" s="2">
        <f t="shared" si="58"/>
        <v>-9.2380288286975087E-2</v>
      </c>
    </row>
    <row r="160" spans="1:6" x14ac:dyDescent="0.25">
      <c r="A160" s="1">
        <v>43160</v>
      </c>
      <c r="B160">
        <v>106.22941611380537</v>
      </c>
      <c r="C160" s="2">
        <f t="shared" si="58"/>
        <v>2.0064341442511235</v>
      </c>
      <c r="F160">
        <f t="shared" ref="F160" si="71">+AVERAGE(B158:B160)</f>
        <v>104.85470429704446</v>
      </c>
    </row>
    <row r="161" spans="1:6" x14ac:dyDescent="0.25">
      <c r="A161" s="1">
        <v>43191</v>
      </c>
      <c r="B161">
        <v>104.82412650074637</v>
      </c>
      <c r="C161" s="2">
        <f t="shared" si="58"/>
        <v>-1.3317098249332915</v>
      </c>
    </row>
    <row r="162" spans="1:6" x14ac:dyDescent="0.25">
      <c r="A162" s="1">
        <v>43221</v>
      </c>
      <c r="B162">
        <v>105.76306399645863</v>
      </c>
      <c r="C162" s="2">
        <f t="shared" si="58"/>
        <v>0.89173868125245193</v>
      </c>
    </row>
    <row r="163" spans="1:6" x14ac:dyDescent="0.25">
      <c r="A163" s="1">
        <v>43252</v>
      </c>
      <c r="B163">
        <v>107.2698168776472</v>
      </c>
      <c r="C163" s="2">
        <f t="shared" si="58"/>
        <v>1.4145966585791925</v>
      </c>
      <c r="F163">
        <f t="shared" ref="F163" si="72">+AVERAGE(B161:B163)</f>
        <v>105.95233579161739</v>
      </c>
    </row>
    <row r="164" spans="1:6" x14ac:dyDescent="0.25">
      <c r="A164" s="1">
        <v>43282</v>
      </c>
      <c r="B164">
        <v>105.69867520643083</v>
      </c>
      <c r="C164" s="2">
        <f t="shared" si="58"/>
        <v>-1.4754954218830996</v>
      </c>
    </row>
    <row r="165" spans="1:6" x14ac:dyDescent="0.25">
      <c r="A165" s="1">
        <v>43313</v>
      </c>
      <c r="B165">
        <v>107.53096262706244</v>
      </c>
      <c r="C165" s="2">
        <f t="shared" si="58"/>
        <v>1.7186471261564584</v>
      </c>
    </row>
    <row r="166" spans="1:6" x14ac:dyDescent="0.25">
      <c r="A166" s="1">
        <v>43344</v>
      </c>
      <c r="B166">
        <v>106.54527102386552</v>
      </c>
      <c r="C166" s="2">
        <f t="shared" si="58"/>
        <v>-0.9208855669580629</v>
      </c>
      <c r="F166">
        <f t="shared" ref="F166" si="73">+AVERAGE(B164:B166)</f>
        <v>106.59163628578627</v>
      </c>
    </row>
    <row r="167" spans="1:6" x14ac:dyDescent="0.25">
      <c r="A167" s="1">
        <v>43374</v>
      </c>
      <c r="B167">
        <v>107.37873575984744</v>
      </c>
      <c r="C167" s="2">
        <f t="shared" si="58"/>
        <v>0.77921965442220298</v>
      </c>
    </row>
    <row r="168" spans="1:6" x14ac:dyDescent="0.25">
      <c r="A168" s="1">
        <v>43405</v>
      </c>
      <c r="B168">
        <v>108.06082999621682</v>
      </c>
      <c r="C168" s="2">
        <f t="shared" si="58"/>
        <v>0.63321378603466982</v>
      </c>
    </row>
    <row r="169" spans="1:6" x14ac:dyDescent="0.25">
      <c r="A169" s="1">
        <v>43435</v>
      </c>
      <c r="B169">
        <v>106.88157933210256</v>
      </c>
      <c r="C169" s="2">
        <f t="shared" si="58"/>
        <v>-1.0972822905167767</v>
      </c>
      <c r="E169">
        <f t="shared" ref="E169" si="74">+AVERAGE(B158:B169)</f>
        <v>106.20976451762594</v>
      </c>
      <c r="F169">
        <f t="shared" ref="F169" si="75">+AVERAGE(B167:B169)</f>
        <v>107.44038169605561</v>
      </c>
    </row>
    <row r="170" spans="1:6" x14ac:dyDescent="0.25">
      <c r="A170" s="1">
        <v>43466</v>
      </c>
      <c r="B170">
        <v>108.05486758449329</v>
      </c>
      <c r="C170" s="2">
        <f t="shared" si="58"/>
        <v>1.0917644944549387</v>
      </c>
    </row>
    <row r="171" spans="1:6" x14ac:dyDescent="0.25">
      <c r="A171" s="1">
        <v>43497</v>
      </c>
      <c r="B171">
        <v>107.58978130009305</v>
      </c>
      <c r="C171" s="2">
        <f t="shared" si="58"/>
        <v>-0.43134574209808818</v>
      </c>
    </row>
    <row r="172" spans="1:6" x14ac:dyDescent="0.25">
      <c r="A172" s="1">
        <v>43525</v>
      </c>
      <c r="B172">
        <v>107.79298004647151</v>
      </c>
      <c r="C172" s="2">
        <f t="shared" si="58"/>
        <v>0.18868623040635413</v>
      </c>
      <c r="F172">
        <f t="shared" ref="F172" si="76">+AVERAGE(B170:B172)</f>
        <v>107.81254297701928</v>
      </c>
    </row>
    <row r="173" spans="1:6" x14ac:dyDescent="0.25">
      <c r="A173" s="1">
        <v>43556</v>
      </c>
      <c r="B173">
        <v>109.34933213247024</v>
      </c>
      <c r="C173" s="2">
        <f t="shared" si="58"/>
        <v>1.4335103298799723</v>
      </c>
    </row>
    <row r="174" spans="1:6" x14ac:dyDescent="0.25">
      <c r="A174" s="1">
        <v>43586</v>
      </c>
      <c r="B174">
        <v>110.22807912534675</v>
      </c>
      <c r="C174" s="2">
        <f t="shared" si="58"/>
        <v>0.80040262721645661</v>
      </c>
    </row>
    <row r="175" spans="1:6" x14ac:dyDescent="0.25">
      <c r="A175" s="1">
        <v>43617</v>
      </c>
      <c r="B175">
        <v>109.76348647790905</v>
      </c>
      <c r="C175" s="2">
        <f t="shared" si="58"/>
        <v>-0.42237377315474944</v>
      </c>
      <c r="F175">
        <f t="shared" ref="F175" si="77">+AVERAGE(B173:B175)</f>
        <v>109.78029924524202</v>
      </c>
    </row>
    <row r="176" spans="1:6" x14ac:dyDescent="0.25">
      <c r="A176" s="1">
        <v>43647</v>
      </c>
      <c r="B176">
        <v>110.19308647262625</v>
      </c>
      <c r="C176" s="2">
        <f t="shared" si="58"/>
        <v>0.39062305364510053</v>
      </c>
    </row>
    <row r="177" spans="1:6" x14ac:dyDescent="0.25">
      <c r="A177" s="1">
        <v>43678</v>
      </c>
      <c r="B177">
        <v>110.62186007270785</v>
      </c>
      <c r="C177" s="2">
        <f t="shared" si="58"/>
        <v>0.38835608339766736</v>
      </c>
    </row>
    <row r="178" spans="1:6" x14ac:dyDescent="0.25">
      <c r="A178" s="1">
        <v>43709</v>
      </c>
      <c r="B178">
        <v>108.80986594871906</v>
      </c>
      <c r="C178" s="2">
        <f t="shared" si="58"/>
        <v>-1.6515709415313218</v>
      </c>
      <c r="F178">
        <f t="shared" ref="F178" si="78">+AVERAGE(B176:B178)</f>
        <v>109.87493749801773</v>
      </c>
    </row>
    <row r="179" spans="1:6" x14ac:dyDescent="0.25">
      <c r="A179" s="1">
        <v>43739</v>
      </c>
      <c r="B179">
        <v>110.50670093272367</v>
      </c>
      <c r="C179" s="2">
        <f t="shared" si="58"/>
        <v>1.5474151057845553</v>
      </c>
    </row>
    <row r="180" spans="1:6" x14ac:dyDescent="0.25">
      <c r="A180" s="1">
        <v>43770</v>
      </c>
      <c r="B180">
        <v>110.37618963850339</v>
      </c>
      <c r="C180" s="2">
        <f t="shared" si="58"/>
        <v>-0.1181724026435127</v>
      </c>
    </row>
    <row r="181" spans="1:6" x14ac:dyDescent="0.25">
      <c r="A181" s="1">
        <v>43800</v>
      </c>
      <c r="B181">
        <v>110.33500816905917</v>
      </c>
      <c r="C181" s="2">
        <f t="shared" si="58"/>
        <v>-3.7317064409236878E-2</v>
      </c>
      <c r="E181">
        <f t="shared" ref="E181" si="79">+AVERAGE(B170:B181)</f>
        <v>109.46843649176026</v>
      </c>
      <c r="F181">
        <f t="shared" ref="F181" si="80">+AVERAGE(B179:B181)</f>
        <v>110.40596624676208</v>
      </c>
    </row>
    <row r="182" spans="1:6" x14ac:dyDescent="0.25">
      <c r="A182" s="1">
        <v>43831</v>
      </c>
      <c r="B182">
        <v>112.53392517835812</v>
      </c>
      <c r="C182" s="2">
        <f t="shared" si="58"/>
        <v>1.9733466952486012</v>
      </c>
    </row>
    <row r="183" spans="1:6" x14ac:dyDescent="0.25">
      <c r="A183" s="1">
        <v>43862</v>
      </c>
      <c r="B183">
        <v>111.30467816151526</v>
      </c>
      <c r="C183" s="2">
        <f t="shared" si="58"/>
        <v>-1.0983443928801684</v>
      </c>
    </row>
    <row r="184" spans="1:6" x14ac:dyDescent="0.25">
      <c r="A184" s="1">
        <v>43891</v>
      </c>
      <c r="B184">
        <v>100.40151613206292</v>
      </c>
      <c r="C184" s="2">
        <f t="shared" si="58"/>
        <v>-10.309398133684589</v>
      </c>
      <c r="F184">
        <f t="shared" ref="F184" si="81">+AVERAGE(B182:B184)</f>
        <v>108.08003982397877</v>
      </c>
    </row>
    <row r="185" spans="1:6" x14ac:dyDescent="0.25">
      <c r="A185" s="1">
        <v>43922</v>
      </c>
      <c r="B185">
        <v>87.021456972489503</v>
      </c>
      <c r="C185" s="2">
        <f t="shared" si="58"/>
        <v>-14.302258794693223</v>
      </c>
    </row>
    <row r="186" spans="1:6" x14ac:dyDescent="0.25">
      <c r="A186" s="1">
        <v>43952</v>
      </c>
      <c r="B186">
        <v>91.625158609281257</v>
      </c>
      <c r="C186" s="2">
        <f t="shared" si="58"/>
        <v>5.1551171161595022</v>
      </c>
    </row>
    <row r="187" spans="1:6" x14ac:dyDescent="0.25">
      <c r="A187" s="1">
        <v>43983</v>
      </c>
      <c r="B187">
        <v>97.133487015548042</v>
      </c>
      <c r="C187" s="2">
        <f t="shared" si="58"/>
        <v>5.8380295994421516</v>
      </c>
      <c r="F187">
        <f t="shared" ref="F187" si="82">+AVERAGE(B185:B187)</f>
        <v>91.926700865772929</v>
      </c>
    </row>
    <row r="188" spans="1:6" x14ac:dyDescent="0.25">
      <c r="A188" s="1">
        <v>44013</v>
      </c>
      <c r="B188">
        <v>99.417630590946445</v>
      </c>
      <c r="C188" s="2">
        <f t="shared" si="58"/>
        <v>2.3243280794895682</v>
      </c>
    </row>
    <row r="189" spans="1:6" x14ac:dyDescent="0.25">
      <c r="A189" s="1">
        <v>44044</v>
      </c>
      <c r="B189">
        <v>99.984516268190902</v>
      </c>
      <c r="C189" s="2">
        <f t="shared" si="58"/>
        <v>0.56858686169132255</v>
      </c>
    </row>
    <row r="190" spans="1:6" x14ac:dyDescent="0.25">
      <c r="A190" s="1">
        <v>44075</v>
      </c>
      <c r="B190">
        <v>101.82277650267808</v>
      </c>
      <c r="C190" s="2">
        <f t="shared" si="58"/>
        <v>1.8218480156728667</v>
      </c>
      <c r="F190">
        <f t="shared" ref="F190" si="83">+AVERAGE(B188:B190)</f>
        <v>100.40830778727182</v>
      </c>
    </row>
    <row r="191" spans="1:6" x14ac:dyDescent="0.25">
      <c r="A191" s="1">
        <v>44105</v>
      </c>
      <c r="B191">
        <v>105.53836876395393</v>
      </c>
      <c r="C191" s="2">
        <f t="shared" si="58"/>
        <v>3.5840754926967477</v>
      </c>
    </row>
    <row r="192" spans="1:6" x14ac:dyDescent="0.25">
      <c r="A192" s="1">
        <v>44136</v>
      </c>
      <c r="B192">
        <v>106.36766854677569</v>
      </c>
      <c r="C192" s="2">
        <f t="shared" si="58"/>
        <v>0.78270919238558889</v>
      </c>
    </row>
    <row r="193" spans="1:6" x14ac:dyDescent="0.25">
      <c r="A193" s="1">
        <v>44166</v>
      </c>
      <c r="B193">
        <v>106.81150254845728</v>
      </c>
      <c r="C193" s="2">
        <f t="shared" si="58"/>
        <v>0.41639588022395202</v>
      </c>
      <c r="E193">
        <f t="shared" ref="E193" si="84">+AVERAGE(B182:B193)</f>
        <v>101.66355710752146</v>
      </c>
      <c r="F193">
        <f t="shared" ref="F193" si="85">+AVERAGE(B191:B193)</f>
        <v>106.2391799530623</v>
      </c>
    </row>
    <row r="194" spans="1:6" x14ac:dyDescent="0.25">
      <c r="A194" s="1">
        <v>44197</v>
      </c>
      <c r="B194">
        <v>108.27319043935107</v>
      </c>
      <c r="C194" s="2">
        <f t="shared" si="58"/>
        <v>1.3591951833904936</v>
      </c>
    </row>
    <row r="195" spans="1:6" x14ac:dyDescent="0.25">
      <c r="A195" s="1">
        <v>44228</v>
      </c>
      <c r="B195">
        <v>109.204054123254</v>
      </c>
      <c r="C195" s="2">
        <f t="shared" si="58"/>
        <v>0.85606139673259918</v>
      </c>
    </row>
    <row r="196" spans="1:6" x14ac:dyDescent="0.25">
      <c r="A196" s="1">
        <v>44256</v>
      </c>
      <c r="B196">
        <v>110.77023148258776</v>
      </c>
      <c r="C196" s="2">
        <f t="shared" ref="C196:C206" si="86">(LN(B196)-LN(B195))*100</f>
        <v>1.4239880993018872</v>
      </c>
      <c r="F196">
        <f t="shared" ref="F196" si="87">+AVERAGE(B194:B196)</f>
        <v>109.4158253483976</v>
      </c>
    </row>
    <row r="197" spans="1:6" x14ac:dyDescent="0.25">
      <c r="A197" s="1">
        <v>44287</v>
      </c>
      <c r="B197">
        <v>109.71420482056311</v>
      </c>
      <c r="C197" s="2">
        <f t="shared" si="86"/>
        <v>-0.95792225059954106</v>
      </c>
    </row>
    <row r="198" spans="1:6" x14ac:dyDescent="0.25">
      <c r="A198" s="1">
        <v>44317</v>
      </c>
      <c r="B198">
        <v>103.52726705814628</v>
      </c>
      <c r="C198" s="2">
        <f t="shared" si="86"/>
        <v>-5.8043818933739999</v>
      </c>
    </row>
    <row r="199" spans="1:6" x14ac:dyDescent="0.25">
      <c r="A199" s="1">
        <v>44348</v>
      </c>
      <c r="B199">
        <v>111.41958186132538</v>
      </c>
      <c r="C199" s="2">
        <f t="shared" si="86"/>
        <v>7.3468063924610583</v>
      </c>
      <c r="F199">
        <f t="shared" ref="F199" si="88">+AVERAGE(B197:B199)</f>
        <v>108.22035124667825</v>
      </c>
    </row>
    <row r="200" spans="1:6" x14ac:dyDescent="0.25">
      <c r="A200" s="1">
        <v>44378</v>
      </c>
      <c r="B200">
        <v>112.95034896960721</v>
      </c>
      <c r="C200" s="2">
        <f t="shared" si="86"/>
        <v>1.3645240732546249</v>
      </c>
    </row>
    <row r="201" spans="1:6" x14ac:dyDescent="0.25">
      <c r="A201" s="1">
        <v>44409</v>
      </c>
      <c r="B201">
        <v>112.30586962926377</v>
      </c>
      <c r="C201" s="2">
        <f t="shared" si="86"/>
        <v>-0.57222047222529326</v>
      </c>
    </row>
    <row r="202" spans="1:6" x14ac:dyDescent="0.25">
      <c r="A202" s="1">
        <v>44440</v>
      </c>
      <c r="B202">
        <v>115.55257160118688</v>
      </c>
      <c r="C202" s="2">
        <f t="shared" si="86"/>
        <v>2.8499464003076014</v>
      </c>
      <c r="F202">
        <f t="shared" ref="F202" si="89">+AVERAGE(B200:B202)</f>
        <v>113.60293006668594</v>
      </c>
    </row>
    <row r="203" spans="1:6" x14ac:dyDescent="0.25">
      <c r="A203" s="1">
        <v>44470</v>
      </c>
      <c r="B203">
        <v>115.2205076693787</v>
      </c>
      <c r="C203" s="2">
        <f t="shared" si="86"/>
        <v>-0.28778414019212661</v>
      </c>
    </row>
    <row r="204" spans="1:6" x14ac:dyDescent="0.25">
      <c r="A204" s="1">
        <v>44501</v>
      </c>
      <c r="B204">
        <v>117.06124136204383</v>
      </c>
      <c r="C204" s="2">
        <f t="shared" si="86"/>
        <v>1.5849477918814081</v>
      </c>
    </row>
    <row r="205" spans="1:6" x14ac:dyDescent="0.25">
      <c r="A205" s="1">
        <v>44531</v>
      </c>
      <c r="B205">
        <v>119.28418222320778</v>
      </c>
      <c r="C205" s="2">
        <f t="shared" si="86"/>
        <v>1.8811503774638361</v>
      </c>
      <c r="D205" s="26"/>
      <c r="E205">
        <f t="shared" ref="E205" si="90">+AVERAGE(B194:B205)</f>
        <v>112.1069376033263</v>
      </c>
      <c r="F205">
        <f t="shared" ref="F205" si="91">+AVERAGE(B203:B205)</f>
        <v>117.18864375154344</v>
      </c>
    </row>
    <row r="206" spans="1:6" x14ac:dyDescent="0.25">
      <c r="A206" s="1">
        <v>44562</v>
      </c>
      <c r="B206">
        <v>116.66453325537955</v>
      </c>
      <c r="C206" s="2">
        <f t="shared" si="86"/>
        <v>-2.2206152809592261</v>
      </c>
      <c r="D206" s="26"/>
    </row>
    <row r="207" spans="1:6" x14ac:dyDescent="0.25">
      <c r="A207" s="1">
        <v>44593</v>
      </c>
      <c r="B207">
        <f t="shared" ref="B207:B217" si="92">+EXP((D207/100)+LN(B206))</f>
        <v>116.66453325537951</v>
      </c>
      <c r="D207" s="26">
        <f>+'Datos y salidas'!B6</f>
        <v>0</v>
      </c>
    </row>
    <row r="208" spans="1:6" x14ac:dyDescent="0.25">
      <c r="A208" s="1">
        <v>44621</v>
      </c>
      <c r="B208">
        <f t="shared" si="92"/>
        <v>116.66453325537951</v>
      </c>
      <c r="D208" s="26">
        <f>+'Datos y salidas'!B7</f>
        <v>0</v>
      </c>
      <c r="F208">
        <f t="shared" ref="F208" si="93">+AVERAGE(B206:B208)</f>
        <v>116.66453325537952</v>
      </c>
    </row>
    <row r="209" spans="1:6" x14ac:dyDescent="0.25">
      <c r="A209" s="1">
        <v>44652</v>
      </c>
      <c r="B209">
        <f t="shared" si="92"/>
        <v>116.66453325537951</v>
      </c>
      <c r="D209" s="26">
        <f>+'Datos y salidas'!B8</f>
        <v>0</v>
      </c>
    </row>
    <row r="210" spans="1:6" x14ac:dyDescent="0.25">
      <c r="A210" s="1">
        <v>44682</v>
      </c>
      <c r="B210">
        <f t="shared" si="92"/>
        <v>116.66453325537951</v>
      </c>
      <c r="D210" s="26">
        <f>+'Datos y salidas'!B9</f>
        <v>0</v>
      </c>
    </row>
    <row r="211" spans="1:6" x14ac:dyDescent="0.25">
      <c r="A211" s="1">
        <v>44713</v>
      </c>
      <c r="B211">
        <f t="shared" si="92"/>
        <v>116.66453325537951</v>
      </c>
      <c r="D211" s="26">
        <f>+'Datos y salidas'!B10</f>
        <v>0</v>
      </c>
      <c r="F211">
        <f t="shared" ref="F211" si="94">+AVERAGE(B209:B211)</f>
        <v>116.66453325537951</v>
      </c>
    </row>
    <row r="212" spans="1:6" x14ac:dyDescent="0.25">
      <c r="A212" s="1">
        <v>44743</v>
      </c>
      <c r="B212">
        <f t="shared" si="92"/>
        <v>116.66453325537951</v>
      </c>
      <c r="D212" s="26">
        <f>+'Datos y salidas'!B11</f>
        <v>0</v>
      </c>
    </row>
    <row r="213" spans="1:6" x14ac:dyDescent="0.25">
      <c r="A213" s="1">
        <v>44774</v>
      </c>
      <c r="B213">
        <f t="shared" si="92"/>
        <v>116.66453325537951</v>
      </c>
      <c r="D213" s="26">
        <f>+'Datos y salidas'!B12</f>
        <v>0</v>
      </c>
    </row>
    <row r="214" spans="1:6" x14ac:dyDescent="0.25">
      <c r="A214" s="1">
        <v>44805</v>
      </c>
      <c r="B214">
        <f t="shared" si="92"/>
        <v>116.66453325537951</v>
      </c>
      <c r="D214" s="26">
        <f>+'Datos y salidas'!B13</f>
        <v>0</v>
      </c>
      <c r="F214">
        <f t="shared" ref="F214" si="95">+AVERAGE(B212:B214)</f>
        <v>116.66453325537951</v>
      </c>
    </row>
    <row r="215" spans="1:6" x14ac:dyDescent="0.25">
      <c r="A215" s="1">
        <v>44835</v>
      </c>
      <c r="B215">
        <f t="shared" si="92"/>
        <v>116.66453325537951</v>
      </c>
      <c r="D215" s="26">
        <f>+'Datos y salidas'!B14</f>
        <v>0</v>
      </c>
    </row>
    <row r="216" spans="1:6" x14ac:dyDescent="0.25">
      <c r="A216" s="1">
        <v>44866</v>
      </c>
      <c r="B216">
        <f t="shared" si="92"/>
        <v>116.66453325537951</v>
      </c>
      <c r="D216" s="26">
        <f>+'Datos y salidas'!B15</f>
        <v>0</v>
      </c>
    </row>
    <row r="217" spans="1:6" x14ac:dyDescent="0.25">
      <c r="A217" s="1">
        <v>44896</v>
      </c>
      <c r="B217">
        <f t="shared" si="92"/>
        <v>116.66453325537951</v>
      </c>
      <c r="D217" s="26">
        <f>+'Datos y salidas'!B16</f>
        <v>0</v>
      </c>
      <c r="E217">
        <f t="shared" ref="E217" si="96">+AVERAGE(B206:B217)</f>
        <v>116.66453325537948</v>
      </c>
      <c r="F217">
        <f t="shared" ref="F217" si="97">+AVERAGE(B215:B217)</f>
        <v>116.66453325537951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BA4A-850A-4AFF-80B0-24FCF008CD07}">
  <dimension ref="A1:O217"/>
  <sheetViews>
    <sheetView topLeftCell="A187" workbookViewId="0">
      <selection activeCell="D205" sqref="D205:D206"/>
    </sheetView>
  </sheetViews>
  <sheetFormatPr baseColWidth="10" defaultRowHeight="15" x14ac:dyDescent="0.25"/>
  <cols>
    <col min="3" max="3" width="17.42578125" bestFit="1" customWidth="1"/>
    <col min="4" max="4" width="10.42578125" style="3" bestFit="1" customWidth="1"/>
    <col min="6" max="6" width="14.140625" bestFit="1" customWidth="1"/>
    <col min="9" max="9" width="15.28515625" bestFit="1" customWidth="1"/>
    <col min="10" max="10" width="14.85546875" bestFit="1" customWidth="1"/>
    <col min="14" max="14" width="15.28515625" bestFit="1" customWidth="1"/>
    <col min="15" max="15" width="14.85546875" bestFit="1" customWidth="1"/>
  </cols>
  <sheetData>
    <row r="1" spans="1:15" ht="15.75" thickBot="1" x14ac:dyDescent="0.3">
      <c r="A1" t="s">
        <v>3</v>
      </c>
      <c r="B1" t="s">
        <v>0</v>
      </c>
      <c r="C1" t="s">
        <v>1</v>
      </c>
      <c r="D1" s="3" t="s">
        <v>2</v>
      </c>
      <c r="E1" t="s">
        <v>5</v>
      </c>
      <c r="F1" t="s">
        <v>6</v>
      </c>
    </row>
    <row r="2" spans="1:15" x14ac:dyDescent="0.25">
      <c r="A2" s="1">
        <v>38353</v>
      </c>
      <c r="B2">
        <v>63.554986631776345</v>
      </c>
      <c r="H2" s="7"/>
      <c r="I2" s="8" t="s">
        <v>0</v>
      </c>
      <c r="J2" s="9" t="s">
        <v>4</v>
      </c>
      <c r="M2" s="7"/>
      <c r="N2" s="8" t="s">
        <v>0</v>
      </c>
      <c r="O2" s="9" t="s">
        <v>7</v>
      </c>
    </row>
    <row r="3" spans="1:15" x14ac:dyDescent="0.25">
      <c r="A3" s="1">
        <v>38384</v>
      </c>
      <c r="B3">
        <v>63.864925733614776</v>
      </c>
      <c r="C3" s="2">
        <f>(LN(B3)-LN(B2))*100</f>
        <v>0.4864855223288167</v>
      </c>
      <c r="H3" s="14">
        <v>38687</v>
      </c>
      <c r="I3" s="4">
        <f>+VLOOKUP(H3,$A$2:$E$217,5,0)</f>
        <v>64.704610132463159</v>
      </c>
      <c r="J3" s="5"/>
      <c r="M3" s="18">
        <v>43160</v>
      </c>
      <c r="N3" s="19">
        <f t="shared" ref="N3:N6" si="0">+VLOOKUP(M3,$A$3:$F$217,6,0)</f>
        <v>104.85470429704446</v>
      </c>
      <c r="O3" s="20"/>
    </row>
    <row r="4" spans="1:15" x14ac:dyDescent="0.25">
      <c r="A4" s="1">
        <v>38412</v>
      </c>
      <c r="B4">
        <v>64.515997835535345</v>
      </c>
      <c r="C4" s="2">
        <f t="shared" ref="C4:C67" si="1">(LN(B4)-LN(B3))*100</f>
        <v>1.0142903876790399</v>
      </c>
      <c r="F4">
        <f>+AVERAGE(B2:B4)</f>
        <v>63.978636733642155</v>
      </c>
      <c r="H4" s="14">
        <v>39052</v>
      </c>
      <c r="I4" s="4">
        <f t="shared" ref="I4:I20" si="2">+VLOOKUP(H4,$A$2:$E$217,5,0)</f>
        <v>68.714641022563725</v>
      </c>
      <c r="J4" s="6">
        <f>+(I4/I3-1)*100</f>
        <v>6.1974423180840343</v>
      </c>
      <c r="M4" s="18">
        <v>43252</v>
      </c>
      <c r="N4" s="19">
        <f t="shared" si="0"/>
        <v>105.95233579161739</v>
      </c>
      <c r="O4" s="20"/>
    </row>
    <row r="5" spans="1:15" x14ac:dyDescent="0.25">
      <c r="A5" s="1">
        <v>38443</v>
      </c>
      <c r="B5">
        <v>64.803287918227923</v>
      </c>
      <c r="C5" s="2">
        <f t="shared" si="1"/>
        <v>0.44431200441845675</v>
      </c>
      <c r="H5" s="14">
        <v>39417</v>
      </c>
      <c r="I5" s="4">
        <f t="shared" si="2"/>
        <v>73.049225028506171</v>
      </c>
      <c r="J5" s="6">
        <f t="shared" ref="J5:J20" si="3">+(I5/I4-1)*100</f>
        <v>6.3080937940418025</v>
      </c>
      <c r="M5" s="18">
        <v>43344</v>
      </c>
      <c r="N5" s="19">
        <f t="shared" si="0"/>
        <v>106.59163628578627</v>
      </c>
      <c r="O5" s="20"/>
    </row>
    <row r="6" spans="1:15" x14ac:dyDescent="0.25">
      <c r="A6" s="1">
        <v>38473</v>
      </c>
      <c r="B6">
        <v>64.067621884897321</v>
      </c>
      <c r="C6" s="2">
        <f t="shared" si="1"/>
        <v>-1.1417224039057317</v>
      </c>
      <c r="H6" s="14">
        <v>39783</v>
      </c>
      <c r="I6" s="4">
        <f t="shared" si="2"/>
        <v>75.308777169858573</v>
      </c>
      <c r="J6" s="6">
        <f t="shared" si="3"/>
        <v>3.0931911193727846</v>
      </c>
      <c r="M6" s="18">
        <v>43435</v>
      </c>
      <c r="N6" s="19">
        <f t="shared" si="0"/>
        <v>107.44038169605561</v>
      </c>
      <c r="O6" s="20"/>
    </row>
    <row r="7" spans="1:15" x14ac:dyDescent="0.25">
      <c r="A7" s="1">
        <v>38504</v>
      </c>
      <c r="B7">
        <v>64.827924071444855</v>
      </c>
      <c r="C7" s="2">
        <f t="shared" si="1"/>
        <v>1.17973200535193</v>
      </c>
      <c r="F7">
        <f t="shared" ref="F7" si="4">+AVERAGE(B5:B7)</f>
        <v>64.566277958190028</v>
      </c>
      <c r="H7" s="14">
        <v>40148</v>
      </c>
      <c r="I7" s="4">
        <f t="shared" si="2"/>
        <v>76.375107283212586</v>
      </c>
      <c r="J7" s="6">
        <f t="shared" si="3"/>
        <v>1.4159440020502734</v>
      </c>
      <c r="M7" s="18">
        <v>43525</v>
      </c>
      <c r="N7" s="19">
        <f>+VLOOKUP(M7,$A$3:$F$217,6,0)</f>
        <v>107.81254297701928</v>
      </c>
      <c r="O7" s="21">
        <f>+(N7/N3-1)*100</f>
        <v>2.8208926817393953</v>
      </c>
    </row>
    <row r="8" spans="1:15" x14ac:dyDescent="0.25">
      <c r="A8" s="1">
        <v>38534</v>
      </c>
      <c r="B8">
        <v>63.951405325050459</v>
      </c>
      <c r="C8" s="2">
        <f t="shared" si="1"/>
        <v>-1.3612934408743449</v>
      </c>
      <c r="H8" s="14">
        <v>40513</v>
      </c>
      <c r="I8" s="4">
        <f t="shared" si="2"/>
        <v>79.684974053546469</v>
      </c>
      <c r="J8" s="6">
        <f t="shared" si="3"/>
        <v>4.3336983581054866</v>
      </c>
      <c r="M8" s="18">
        <v>43617</v>
      </c>
      <c r="N8" s="19">
        <f t="shared" ref="N8:N22" si="5">+VLOOKUP(M8,$A$3:$F$217,6,0)</f>
        <v>109.78029924524202</v>
      </c>
      <c r="O8" s="21">
        <f t="shared" ref="O8:O22" si="6">+(N8/N4-1)*100</f>
        <v>3.6129108669707088</v>
      </c>
    </row>
    <row r="9" spans="1:15" x14ac:dyDescent="0.25">
      <c r="A9" s="1">
        <v>38565</v>
      </c>
      <c r="B9">
        <v>65.07093732472255</v>
      </c>
      <c r="C9" s="2">
        <f t="shared" si="1"/>
        <v>1.7354515114987201</v>
      </c>
      <c r="H9" s="14">
        <v>40878</v>
      </c>
      <c r="I9" s="4">
        <f t="shared" si="2"/>
        <v>84.957627408653522</v>
      </c>
      <c r="J9" s="6">
        <f t="shared" si="3"/>
        <v>6.6168727764960522</v>
      </c>
      <c r="M9" s="18">
        <v>43709</v>
      </c>
      <c r="N9" s="19">
        <f t="shared" si="5"/>
        <v>109.87493749801773</v>
      </c>
      <c r="O9" s="21">
        <f t="shared" si="6"/>
        <v>3.080261572707732</v>
      </c>
    </row>
    <row r="10" spans="1:15" x14ac:dyDescent="0.25">
      <c r="A10" s="1">
        <v>38596</v>
      </c>
      <c r="B10">
        <v>64.517733279778056</v>
      </c>
      <c r="C10" s="2">
        <f t="shared" si="1"/>
        <v>-0.85378976862102718</v>
      </c>
      <c r="F10">
        <f t="shared" ref="F10" si="7">+AVERAGE(B8:B10)</f>
        <v>64.513358643183679</v>
      </c>
      <c r="H10" s="14">
        <v>41244</v>
      </c>
      <c r="I10" s="4">
        <f t="shared" si="2"/>
        <v>88.232451751642273</v>
      </c>
      <c r="J10" s="6">
        <f t="shared" si="3"/>
        <v>3.8546560713572653</v>
      </c>
      <c r="M10" s="18">
        <v>43800</v>
      </c>
      <c r="N10" s="19">
        <f t="shared" si="5"/>
        <v>110.40596624676208</v>
      </c>
      <c r="O10" s="21">
        <f t="shared" si="6"/>
        <v>2.7602140870049974</v>
      </c>
    </row>
    <row r="11" spans="1:15" x14ac:dyDescent="0.25">
      <c r="A11" s="1">
        <v>38626</v>
      </c>
      <c r="B11">
        <v>64.937368802429617</v>
      </c>
      <c r="C11" s="2">
        <f t="shared" si="1"/>
        <v>0.64831279062387281</v>
      </c>
      <c r="H11" s="14">
        <v>41609</v>
      </c>
      <c r="I11" s="4">
        <f t="shared" si="2"/>
        <v>92.920745253872767</v>
      </c>
      <c r="J11" s="6">
        <f t="shared" si="3"/>
        <v>5.313570471131368</v>
      </c>
      <c r="M11" s="18">
        <v>43891</v>
      </c>
      <c r="N11" s="19">
        <f t="shared" si="5"/>
        <v>108.08003982397877</v>
      </c>
      <c r="O11" s="21">
        <f t="shared" si="6"/>
        <v>0.24811291856505768</v>
      </c>
    </row>
    <row r="12" spans="1:15" x14ac:dyDescent="0.25">
      <c r="A12" s="1">
        <v>38657</v>
      </c>
      <c r="B12">
        <v>65.586159881636021</v>
      </c>
      <c r="C12" s="2">
        <f t="shared" si="1"/>
        <v>0.9941447786507851</v>
      </c>
      <c r="H12" s="14">
        <v>41974</v>
      </c>
      <c r="I12" s="4">
        <f t="shared" si="2"/>
        <v>97.014275682608698</v>
      </c>
      <c r="J12" s="6">
        <f t="shared" si="3"/>
        <v>4.4053999110229114</v>
      </c>
      <c r="M12" s="18">
        <v>43983</v>
      </c>
      <c r="N12" s="19">
        <f t="shared" si="5"/>
        <v>91.926700865772929</v>
      </c>
      <c r="O12" s="21">
        <f t="shared" si="6"/>
        <v>-16.263025790798146</v>
      </c>
    </row>
    <row r="13" spans="1:15" x14ac:dyDescent="0.25">
      <c r="A13" s="1">
        <v>38687</v>
      </c>
      <c r="B13">
        <v>66.756972900444595</v>
      </c>
      <c r="C13" s="2">
        <f t="shared" si="1"/>
        <v>1.7694058475402841</v>
      </c>
      <c r="E13">
        <f>+AVERAGE(B2:B13)</f>
        <v>64.704610132463159</v>
      </c>
      <c r="F13">
        <f t="shared" ref="F13" si="8">+AVERAGE(B11:B13)</f>
        <v>65.76016719483674</v>
      </c>
      <c r="H13" s="14">
        <v>42339</v>
      </c>
      <c r="I13" s="4">
        <f t="shared" si="2"/>
        <v>99.999999999999986</v>
      </c>
      <c r="J13" s="6">
        <f t="shared" si="3"/>
        <v>3.0776133681184925</v>
      </c>
      <c r="M13" s="18">
        <v>44075</v>
      </c>
      <c r="N13" s="19">
        <f t="shared" si="5"/>
        <v>100.40830778727182</v>
      </c>
      <c r="O13" s="21">
        <f t="shared" si="6"/>
        <v>-8.6158226127925666</v>
      </c>
    </row>
    <row r="14" spans="1:15" x14ac:dyDescent="0.25">
      <c r="A14" s="1">
        <v>38718</v>
      </c>
      <c r="B14">
        <v>66.760028456254133</v>
      </c>
      <c r="C14" s="2">
        <f t="shared" si="1"/>
        <v>4.577028811336703E-3</v>
      </c>
      <c r="H14" s="14">
        <v>42705</v>
      </c>
      <c r="I14" s="4">
        <f t="shared" si="2"/>
        <v>102.18891974873486</v>
      </c>
      <c r="J14" s="6">
        <f t="shared" si="3"/>
        <v>2.1889197487348744</v>
      </c>
      <c r="M14" s="18">
        <v>44166</v>
      </c>
      <c r="N14" s="19">
        <f t="shared" si="5"/>
        <v>106.2391799530623</v>
      </c>
      <c r="O14" s="21">
        <f t="shared" si="6"/>
        <v>-3.7740589891553711</v>
      </c>
    </row>
    <row r="15" spans="1:15" x14ac:dyDescent="0.25">
      <c r="A15" s="1">
        <v>38749</v>
      </c>
      <c r="B15">
        <v>66.911324557857682</v>
      </c>
      <c r="C15" s="2">
        <f t="shared" si="1"/>
        <v>0.22637036702324309</v>
      </c>
      <c r="H15" s="14">
        <v>43070</v>
      </c>
      <c r="I15" s="4">
        <f t="shared" si="2"/>
        <v>103.60444217520393</v>
      </c>
      <c r="J15" s="6">
        <f t="shared" si="3"/>
        <v>1.3852014777625543</v>
      </c>
      <c r="M15" s="18">
        <v>44256</v>
      </c>
      <c r="N15" s="19">
        <f t="shared" si="5"/>
        <v>109.4158253483976</v>
      </c>
      <c r="O15" s="21">
        <f t="shared" si="6"/>
        <v>1.2359224946570491</v>
      </c>
    </row>
    <row r="16" spans="1:15" x14ac:dyDescent="0.25">
      <c r="A16" s="1">
        <v>38777</v>
      </c>
      <c r="B16">
        <v>67.780664939005675</v>
      </c>
      <c r="C16" s="2">
        <f t="shared" si="1"/>
        <v>1.2908747673789023</v>
      </c>
      <c r="F16">
        <f t="shared" ref="F16" si="9">+AVERAGE(B14:B16)</f>
        <v>67.150672651039159</v>
      </c>
      <c r="H16" s="14">
        <v>43435</v>
      </c>
      <c r="I16" s="4">
        <f t="shared" si="2"/>
        <v>106.20976451762594</v>
      </c>
      <c r="J16" s="6">
        <f t="shared" si="3"/>
        <v>2.5146820809248682</v>
      </c>
      <c r="M16" s="18">
        <v>44348</v>
      </c>
      <c r="N16" s="19">
        <f t="shared" si="5"/>
        <v>108.22035124667825</v>
      </c>
      <c r="O16" s="21">
        <f t="shared" si="6"/>
        <v>17.724611269033307</v>
      </c>
    </row>
    <row r="17" spans="1:15" x14ac:dyDescent="0.25">
      <c r="A17" s="1">
        <v>38808</v>
      </c>
      <c r="B17">
        <v>67.252293790885048</v>
      </c>
      <c r="C17" s="2">
        <f t="shared" si="1"/>
        <v>-0.78258500697137023</v>
      </c>
      <c r="H17" s="14">
        <v>43800</v>
      </c>
      <c r="I17" s="4">
        <f t="shared" si="2"/>
        <v>109.46843649176026</v>
      </c>
      <c r="J17" s="6">
        <f t="shared" si="3"/>
        <v>3.0681472545714294</v>
      </c>
      <c r="M17" s="18">
        <v>44440</v>
      </c>
      <c r="N17" s="19">
        <f t="shared" si="5"/>
        <v>113.60293006668594</v>
      </c>
      <c r="O17" s="21">
        <f t="shared" si="6"/>
        <v>13.14096668909972</v>
      </c>
    </row>
    <row r="18" spans="1:15" x14ac:dyDescent="0.25">
      <c r="A18" s="1">
        <v>38838</v>
      </c>
      <c r="B18">
        <v>68.333280920984336</v>
      </c>
      <c r="C18" s="2">
        <f t="shared" si="1"/>
        <v>1.5945797145102247</v>
      </c>
      <c r="H18" s="14">
        <v>44166</v>
      </c>
      <c r="I18" s="4">
        <f t="shared" si="2"/>
        <v>101.66355710752146</v>
      </c>
      <c r="J18" s="6">
        <f t="shared" si="3"/>
        <v>-7.1297989031078206</v>
      </c>
      <c r="M18" s="16">
        <v>44531</v>
      </c>
      <c r="N18" s="22">
        <f t="shared" si="5"/>
        <v>117.18864375154344</v>
      </c>
      <c r="O18" s="11">
        <f t="shared" si="6"/>
        <v>10.306427255292006</v>
      </c>
    </row>
    <row r="19" spans="1:15" x14ac:dyDescent="0.25">
      <c r="A19" s="1">
        <v>38869</v>
      </c>
      <c r="B19">
        <v>68.209498702223442</v>
      </c>
      <c r="C19" s="2">
        <f t="shared" si="1"/>
        <v>-0.18130911500646718</v>
      </c>
      <c r="F19">
        <f t="shared" ref="F19" si="10">+AVERAGE(B17:B19)</f>
        <v>67.931691138030942</v>
      </c>
      <c r="H19" s="16">
        <v>44531</v>
      </c>
      <c r="I19" s="10">
        <f t="shared" si="2"/>
        <v>112.1069376033263</v>
      </c>
      <c r="J19" s="11">
        <f t="shared" si="3"/>
        <v>10.272491729518872</v>
      </c>
      <c r="M19" s="16">
        <v>44621</v>
      </c>
      <c r="N19" s="22">
        <f t="shared" si="5"/>
        <v>116.66453325537952</v>
      </c>
      <c r="O19" s="11">
        <f t="shared" si="6"/>
        <v>6.6249172675898249</v>
      </c>
    </row>
    <row r="20" spans="1:15" ht="15.75" thickBot="1" x14ac:dyDescent="0.3">
      <c r="A20" s="1">
        <v>38899</v>
      </c>
      <c r="B20">
        <v>68.557740826560831</v>
      </c>
      <c r="C20" s="2">
        <f t="shared" si="1"/>
        <v>0.50924896653654628</v>
      </c>
      <c r="H20" s="17">
        <v>44896</v>
      </c>
      <c r="I20" s="12">
        <f t="shared" si="2"/>
        <v>116.66453325537948</v>
      </c>
      <c r="J20" s="13">
        <f t="shared" si="3"/>
        <v>4.0654001879701251</v>
      </c>
      <c r="M20" s="16">
        <v>44713</v>
      </c>
      <c r="N20" s="22">
        <f t="shared" si="5"/>
        <v>116.66453325537951</v>
      </c>
      <c r="O20" s="11">
        <f t="shared" si="6"/>
        <v>7.8027671426176948</v>
      </c>
    </row>
    <row r="21" spans="1:15" x14ac:dyDescent="0.25">
      <c r="A21" s="1">
        <v>38930</v>
      </c>
      <c r="B21">
        <v>69.58256169335732</v>
      </c>
      <c r="C21" s="2">
        <f t="shared" si="1"/>
        <v>1.4837663589266192</v>
      </c>
      <c r="M21" s="16">
        <v>44805</v>
      </c>
      <c r="N21" s="22">
        <f t="shared" si="5"/>
        <v>116.66453325537951</v>
      </c>
      <c r="O21" s="11">
        <f t="shared" si="6"/>
        <v>2.6950037176826092</v>
      </c>
    </row>
    <row r="22" spans="1:15" ht="15.75" thickBot="1" x14ac:dyDescent="0.3">
      <c r="A22" s="1">
        <v>38961</v>
      </c>
      <c r="B22">
        <v>69.794147747378844</v>
      </c>
      <c r="C22" s="2">
        <f t="shared" si="1"/>
        <v>0.30361775279450498</v>
      </c>
      <c r="F22">
        <f t="shared" ref="F22" si="11">+AVERAGE(B20:B22)</f>
        <v>69.311483422432332</v>
      </c>
      <c r="M22" s="17">
        <v>44896</v>
      </c>
      <c r="N22" s="23">
        <f t="shared" si="5"/>
        <v>116.66453325537951</v>
      </c>
      <c r="O22" s="13">
        <f t="shared" si="6"/>
        <v>-0.44723659169152441</v>
      </c>
    </row>
    <row r="23" spans="1:15" x14ac:dyDescent="0.25">
      <c r="A23" s="1">
        <v>38991</v>
      </c>
      <c r="B23">
        <v>70.034773500166011</v>
      </c>
      <c r="C23" s="2">
        <f t="shared" si="1"/>
        <v>0.34417198983822672</v>
      </c>
    </row>
    <row r="24" spans="1:15" x14ac:dyDescent="0.25">
      <c r="A24" s="1">
        <v>39022</v>
      </c>
      <c r="B24">
        <v>71.202165900090137</v>
      </c>
      <c r="C24" s="2">
        <f t="shared" si="1"/>
        <v>1.6531354909425922</v>
      </c>
    </row>
    <row r="25" spans="1:15" x14ac:dyDescent="0.25">
      <c r="A25" s="1">
        <v>39052</v>
      </c>
      <c r="B25">
        <v>70.15721123600126</v>
      </c>
      <c r="C25" s="2">
        <f t="shared" si="1"/>
        <v>-1.4784639258090593</v>
      </c>
      <c r="E25">
        <f t="shared" ref="E25" si="12">+AVERAGE(B14:B25)</f>
        <v>68.714641022563725</v>
      </c>
      <c r="F25">
        <f t="shared" ref="F25" si="13">+AVERAGE(B23:B25)</f>
        <v>70.464716878752469</v>
      </c>
    </row>
    <row r="26" spans="1:15" x14ac:dyDescent="0.25">
      <c r="A26" s="1">
        <v>39083</v>
      </c>
      <c r="B26">
        <v>70.953494207262139</v>
      </c>
      <c r="C26" s="2">
        <f t="shared" si="1"/>
        <v>1.1286052620209652</v>
      </c>
    </row>
    <row r="27" spans="1:15" x14ac:dyDescent="0.25">
      <c r="A27" s="1">
        <v>39114</v>
      </c>
      <c r="B27">
        <v>71.393357347762944</v>
      </c>
      <c r="C27" s="2">
        <f t="shared" si="1"/>
        <v>0.618017941006066</v>
      </c>
    </row>
    <row r="28" spans="1:15" x14ac:dyDescent="0.25">
      <c r="A28" s="1">
        <v>39142</v>
      </c>
      <c r="B28">
        <v>72.207567580727726</v>
      </c>
      <c r="C28" s="2">
        <f t="shared" si="1"/>
        <v>1.1340023871146521</v>
      </c>
      <c r="F28">
        <f t="shared" ref="F28" si="14">+AVERAGE(B26:B28)</f>
        <v>71.518139711917598</v>
      </c>
    </row>
    <row r="29" spans="1:15" x14ac:dyDescent="0.25">
      <c r="A29" s="1">
        <v>39173</v>
      </c>
      <c r="B29">
        <v>71.295120090554704</v>
      </c>
      <c r="C29" s="2">
        <f t="shared" si="1"/>
        <v>-1.2716971393374799</v>
      </c>
    </row>
    <row r="30" spans="1:15" x14ac:dyDescent="0.25">
      <c r="A30" s="1">
        <v>39203</v>
      </c>
      <c r="B30">
        <v>72.56790384441571</v>
      </c>
      <c r="C30" s="2">
        <f t="shared" si="1"/>
        <v>1.7694845120350244</v>
      </c>
    </row>
    <row r="31" spans="1:15" x14ac:dyDescent="0.25">
      <c r="A31" s="1">
        <v>39234</v>
      </c>
      <c r="B31">
        <v>73.298365195765541</v>
      </c>
      <c r="C31" s="2">
        <f t="shared" si="1"/>
        <v>1.0015577450543489</v>
      </c>
      <c r="F31">
        <f t="shared" ref="F31" si="15">+AVERAGE(B29:B31)</f>
        <v>72.387129710245318</v>
      </c>
    </row>
    <row r="32" spans="1:15" x14ac:dyDescent="0.25">
      <c r="A32" s="1">
        <v>39264</v>
      </c>
      <c r="B32">
        <v>72.75235985064181</v>
      </c>
      <c r="C32" s="2">
        <f t="shared" si="1"/>
        <v>-0.74769623861676848</v>
      </c>
    </row>
    <row r="33" spans="1:6" x14ac:dyDescent="0.25">
      <c r="A33" s="1">
        <v>39295</v>
      </c>
      <c r="B33">
        <v>73.823687817797534</v>
      </c>
      <c r="C33" s="2">
        <f t="shared" si="1"/>
        <v>1.4618309911439198</v>
      </c>
    </row>
    <row r="34" spans="1:6" x14ac:dyDescent="0.25">
      <c r="A34" s="1">
        <v>39326</v>
      </c>
      <c r="B34">
        <v>73.83772441296486</v>
      </c>
      <c r="C34" s="2">
        <f t="shared" si="1"/>
        <v>1.9011866401097421E-2</v>
      </c>
      <c r="F34">
        <f t="shared" ref="F34" si="16">+AVERAGE(B32:B34)</f>
        <v>73.471257360468073</v>
      </c>
    </row>
    <row r="35" spans="1:6" x14ac:dyDescent="0.25">
      <c r="A35" s="1">
        <v>39356</v>
      </c>
      <c r="B35">
        <v>74.408653639975768</v>
      </c>
      <c r="C35" s="2">
        <f t="shared" si="1"/>
        <v>0.77024755300865166</v>
      </c>
    </row>
    <row r="36" spans="1:6" x14ac:dyDescent="0.25">
      <c r="A36" s="1">
        <v>39387</v>
      </c>
      <c r="B36">
        <v>75.438459194823565</v>
      </c>
      <c r="C36" s="2">
        <f t="shared" si="1"/>
        <v>1.3744966429299232</v>
      </c>
    </row>
    <row r="37" spans="1:6" x14ac:dyDescent="0.25">
      <c r="A37" s="1">
        <v>39417</v>
      </c>
      <c r="B37">
        <v>74.614007159381742</v>
      </c>
      <c r="C37" s="2">
        <f t="shared" si="1"/>
        <v>-1.0988960754916732</v>
      </c>
      <c r="E37">
        <f t="shared" ref="E37" si="17">+AVERAGE(B26:B37)</f>
        <v>73.049225028506171</v>
      </c>
      <c r="F37">
        <f t="shared" ref="F37" si="18">+AVERAGE(B35:B37)</f>
        <v>74.820373331393697</v>
      </c>
    </row>
    <row r="38" spans="1:6" x14ac:dyDescent="0.25">
      <c r="A38" s="1">
        <v>39448</v>
      </c>
      <c r="B38">
        <v>75.544870621977822</v>
      </c>
      <c r="C38" s="2">
        <f t="shared" si="1"/>
        <v>1.2398539479966608</v>
      </c>
    </row>
    <row r="39" spans="1:6" x14ac:dyDescent="0.25">
      <c r="A39" s="1">
        <v>39479</v>
      </c>
      <c r="B39">
        <v>75.03799369833456</v>
      </c>
      <c r="C39" s="2">
        <f t="shared" si="1"/>
        <v>-0.67322246838017463</v>
      </c>
    </row>
    <row r="40" spans="1:6" x14ac:dyDescent="0.25">
      <c r="A40" s="1">
        <v>39508</v>
      </c>
      <c r="B40">
        <v>74.603172983931259</v>
      </c>
      <c r="C40" s="2">
        <f t="shared" si="1"/>
        <v>-0.58115283092350367</v>
      </c>
      <c r="F40">
        <f t="shared" ref="F40" si="19">+AVERAGE(B38:B40)</f>
        <v>75.062012434747885</v>
      </c>
    </row>
    <row r="41" spans="1:6" x14ac:dyDescent="0.25">
      <c r="A41" s="1">
        <v>39539</v>
      </c>
      <c r="B41">
        <v>75.196177451628927</v>
      </c>
      <c r="C41" s="2">
        <f t="shared" si="1"/>
        <v>0.79173583016967086</v>
      </c>
    </row>
    <row r="42" spans="1:6" x14ac:dyDescent="0.25">
      <c r="A42" s="1">
        <v>39569</v>
      </c>
      <c r="B42">
        <v>74.889492607021708</v>
      </c>
      <c r="C42" s="2">
        <f t="shared" si="1"/>
        <v>-0.40868028418747926</v>
      </c>
    </row>
    <row r="43" spans="1:6" x14ac:dyDescent="0.25">
      <c r="A43" s="1">
        <v>39600</v>
      </c>
      <c r="B43">
        <v>75.468790284262511</v>
      </c>
      <c r="C43" s="2">
        <f t="shared" si="1"/>
        <v>0.77056020124457447</v>
      </c>
      <c r="F43">
        <f t="shared" ref="F43" si="20">+AVERAGE(B41:B43)</f>
        <v>75.184820114304387</v>
      </c>
    </row>
    <row r="44" spans="1:6" x14ac:dyDescent="0.25">
      <c r="A44" s="1">
        <v>39630</v>
      </c>
      <c r="B44">
        <v>76.082184655135336</v>
      </c>
      <c r="C44" s="2">
        <f t="shared" si="1"/>
        <v>0.80949359864703752</v>
      </c>
    </row>
    <row r="45" spans="1:6" x14ac:dyDescent="0.25">
      <c r="A45" s="1">
        <v>39661</v>
      </c>
      <c r="B45">
        <v>75.909704070958554</v>
      </c>
      <c r="C45" s="2">
        <f t="shared" si="1"/>
        <v>-0.22696034592524228</v>
      </c>
    </row>
    <row r="46" spans="1:6" x14ac:dyDescent="0.25">
      <c r="A46" s="1">
        <v>39692</v>
      </c>
      <c r="B46">
        <v>75.867399150654506</v>
      </c>
      <c r="C46" s="2">
        <f t="shared" si="1"/>
        <v>-5.5746117828903152E-2</v>
      </c>
      <c r="F46">
        <f t="shared" ref="F46" si="21">+AVERAGE(B44:B46)</f>
        <v>75.953095958916137</v>
      </c>
    </row>
    <row r="47" spans="1:6" x14ac:dyDescent="0.25">
      <c r="A47" s="1">
        <v>39722</v>
      </c>
      <c r="B47">
        <v>75.776399756941487</v>
      </c>
      <c r="C47" s="2">
        <f t="shared" si="1"/>
        <v>-0.12001731068682631</v>
      </c>
    </row>
    <row r="48" spans="1:6" x14ac:dyDescent="0.25">
      <c r="A48" s="1">
        <v>39753</v>
      </c>
      <c r="B48">
        <v>74.505009392257676</v>
      </c>
      <c r="C48" s="2">
        <f t="shared" si="1"/>
        <v>-1.6920532026666102</v>
      </c>
    </row>
    <row r="49" spans="1:6" x14ac:dyDescent="0.25">
      <c r="A49" s="1">
        <v>39783</v>
      </c>
      <c r="B49">
        <v>74.824131365198426</v>
      </c>
      <c r="C49" s="2">
        <f t="shared" si="1"/>
        <v>0.42740814970985141</v>
      </c>
      <c r="E49">
        <f t="shared" ref="E49" si="22">+AVERAGE(B38:B49)</f>
        <v>75.308777169858573</v>
      </c>
      <c r="F49">
        <f t="shared" ref="F49" si="23">+AVERAGE(B47:B49)</f>
        <v>75.035180171465868</v>
      </c>
    </row>
    <row r="50" spans="1:6" x14ac:dyDescent="0.25">
      <c r="A50" s="1">
        <v>39814</v>
      </c>
      <c r="B50">
        <v>74.578913752468154</v>
      </c>
      <c r="C50" s="2">
        <f t="shared" si="1"/>
        <v>-0.3282635005681378</v>
      </c>
    </row>
    <row r="51" spans="1:6" x14ac:dyDescent="0.25">
      <c r="A51" s="1">
        <v>39845</v>
      </c>
      <c r="B51">
        <v>75.480301185082638</v>
      </c>
      <c r="C51" s="2">
        <f t="shared" si="1"/>
        <v>1.2013900974858771</v>
      </c>
    </row>
    <row r="52" spans="1:6" x14ac:dyDescent="0.25">
      <c r="A52" s="1">
        <v>39873</v>
      </c>
      <c r="B52">
        <v>75.504728994174158</v>
      </c>
      <c r="C52" s="2">
        <f t="shared" si="1"/>
        <v>3.2357922206838197E-2</v>
      </c>
      <c r="F52">
        <f t="shared" ref="F52" si="24">+AVERAGE(B50:B52)</f>
        <v>75.187981310574983</v>
      </c>
    </row>
    <row r="53" spans="1:6" x14ac:dyDescent="0.25">
      <c r="A53" s="1">
        <v>39904</v>
      </c>
      <c r="B53">
        <v>75.958573793912677</v>
      </c>
      <c r="C53" s="2">
        <f t="shared" si="1"/>
        <v>0.5992820038401625</v>
      </c>
    </row>
    <row r="54" spans="1:6" x14ac:dyDescent="0.25">
      <c r="A54" s="1">
        <v>39934</v>
      </c>
      <c r="B54">
        <v>76.190121219002506</v>
      </c>
      <c r="C54" s="2">
        <f t="shared" si="1"/>
        <v>0.30437014767299431</v>
      </c>
    </row>
    <row r="55" spans="1:6" x14ac:dyDescent="0.25">
      <c r="A55" s="1">
        <v>39965</v>
      </c>
      <c r="B55">
        <v>76.197922717381488</v>
      </c>
      <c r="C55" s="2">
        <f t="shared" si="1"/>
        <v>1.0238990125888137E-2</v>
      </c>
      <c r="F55">
        <f t="shared" ref="F55" si="25">+AVERAGE(B53:B55)</f>
        <v>76.115539243432224</v>
      </c>
    </row>
    <row r="56" spans="1:6" x14ac:dyDescent="0.25">
      <c r="A56" s="1">
        <v>39995</v>
      </c>
      <c r="B56">
        <v>77.416076729089326</v>
      </c>
      <c r="C56" s="2">
        <f t="shared" si="1"/>
        <v>1.5860267310906728</v>
      </c>
    </row>
    <row r="57" spans="1:6" x14ac:dyDescent="0.25">
      <c r="A57" s="1">
        <v>40026</v>
      </c>
      <c r="B57">
        <v>76.006162909729753</v>
      </c>
      <c r="C57" s="2">
        <f t="shared" si="1"/>
        <v>-1.8380040789032215</v>
      </c>
    </row>
    <row r="58" spans="1:6" x14ac:dyDescent="0.25">
      <c r="A58" s="1">
        <v>40057</v>
      </c>
      <c r="B58">
        <v>76.63810217175336</v>
      </c>
      <c r="C58" s="2">
        <f t="shared" si="1"/>
        <v>0.82799425452035891</v>
      </c>
      <c r="F58">
        <f t="shared" ref="F58" si="26">+AVERAGE(B56:B58)</f>
        <v>76.686780603524141</v>
      </c>
    </row>
    <row r="59" spans="1:6" x14ac:dyDescent="0.25">
      <c r="A59" s="1">
        <v>40087</v>
      </c>
      <c r="B59">
        <v>77.158050597119882</v>
      </c>
      <c r="C59" s="2">
        <f t="shared" si="1"/>
        <v>0.67615528340176922</v>
      </c>
    </row>
    <row r="60" spans="1:6" x14ac:dyDescent="0.25">
      <c r="A60" s="1">
        <v>40118</v>
      </c>
      <c r="B60">
        <v>77.459643992947747</v>
      </c>
      <c r="C60" s="2">
        <f t="shared" si="1"/>
        <v>0.39011547691671922</v>
      </c>
    </row>
    <row r="61" spans="1:6" x14ac:dyDescent="0.25">
      <c r="A61" s="1">
        <v>40148</v>
      </c>
      <c r="B61">
        <v>77.912689335889198</v>
      </c>
      <c r="C61" s="2">
        <f t="shared" si="1"/>
        <v>0.58317541767696213</v>
      </c>
      <c r="E61">
        <f t="shared" ref="E61" si="27">+AVERAGE(B50:B61)</f>
        <v>76.375107283212586</v>
      </c>
      <c r="F61">
        <f t="shared" ref="F61" si="28">+AVERAGE(B59:B61)</f>
        <v>77.510127975318937</v>
      </c>
    </row>
    <row r="62" spans="1:6" x14ac:dyDescent="0.25">
      <c r="A62" s="1">
        <v>40179</v>
      </c>
      <c r="B62">
        <v>77.334683675617157</v>
      </c>
      <c r="C62" s="2">
        <f t="shared" si="1"/>
        <v>-0.74462880729067038</v>
      </c>
    </row>
    <row r="63" spans="1:6" x14ac:dyDescent="0.25">
      <c r="A63" s="1">
        <v>40210</v>
      </c>
      <c r="B63">
        <v>77.928550799632248</v>
      </c>
      <c r="C63" s="2">
        <f t="shared" si="1"/>
        <v>0.76498473333952433</v>
      </c>
    </row>
    <row r="64" spans="1:6" x14ac:dyDescent="0.25">
      <c r="A64" s="1">
        <v>40238</v>
      </c>
      <c r="B64">
        <v>78.832345294000248</v>
      </c>
      <c r="C64" s="2">
        <f t="shared" si="1"/>
        <v>1.1530994415056561</v>
      </c>
      <c r="F64">
        <f t="shared" ref="F64" si="29">+AVERAGE(B62:B64)</f>
        <v>78.031859923083218</v>
      </c>
    </row>
    <row r="65" spans="1:6" x14ac:dyDescent="0.25">
      <c r="A65" s="1">
        <v>40269</v>
      </c>
      <c r="B65">
        <v>79.181129235026091</v>
      </c>
      <c r="C65" s="2">
        <f t="shared" si="1"/>
        <v>0.44146172788730453</v>
      </c>
    </row>
    <row r="66" spans="1:6" x14ac:dyDescent="0.25">
      <c r="A66" s="1">
        <v>40299</v>
      </c>
      <c r="B66">
        <v>79.334713817558267</v>
      </c>
      <c r="C66" s="2">
        <f t="shared" si="1"/>
        <v>0.19377827179134499</v>
      </c>
    </row>
    <row r="67" spans="1:6" x14ac:dyDescent="0.25">
      <c r="A67" s="1">
        <v>40330</v>
      </c>
      <c r="B67">
        <v>79.803441050545558</v>
      </c>
      <c r="C67" s="2">
        <f t="shared" si="1"/>
        <v>0.58908385466098778</v>
      </c>
      <c r="F67">
        <f t="shared" ref="F67" si="30">+AVERAGE(B65:B67)</f>
        <v>79.439761367709977</v>
      </c>
    </row>
    <row r="68" spans="1:6" x14ac:dyDescent="0.25">
      <c r="A68" s="1">
        <v>40360</v>
      </c>
      <c r="B68">
        <v>79.096313042784104</v>
      </c>
      <c r="C68" s="2">
        <f t="shared" ref="C68:C131" si="31">(LN(B68)-LN(B67))*100</f>
        <v>-0.89003621157761614</v>
      </c>
    </row>
    <row r="69" spans="1:6" x14ac:dyDescent="0.25">
      <c r="A69" s="1">
        <v>40391</v>
      </c>
      <c r="B69">
        <v>79.533136766937673</v>
      </c>
      <c r="C69" s="2">
        <f t="shared" si="31"/>
        <v>0.55074871511795465</v>
      </c>
    </row>
    <row r="70" spans="1:6" x14ac:dyDescent="0.25">
      <c r="A70" s="1">
        <v>40422</v>
      </c>
      <c r="B70">
        <v>80.260331573036098</v>
      </c>
      <c r="C70" s="2">
        <f t="shared" si="31"/>
        <v>0.91017465710292456</v>
      </c>
      <c r="F70">
        <f t="shared" ref="F70" si="32">+AVERAGE(B68:B70)</f>
        <v>79.629927127585958</v>
      </c>
    </row>
    <row r="71" spans="1:6" x14ac:dyDescent="0.25">
      <c r="A71" s="1">
        <v>40452</v>
      </c>
      <c r="B71">
        <v>81.061989586611418</v>
      </c>
      <c r="C71" s="2">
        <f t="shared" si="31"/>
        <v>0.99386694487533234</v>
      </c>
    </row>
    <row r="72" spans="1:6" x14ac:dyDescent="0.25">
      <c r="A72" s="1">
        <v>40483</v>
      </c>
      <c r="B72">
        <v>81.564016115162488</v>
      </c>
      <c r="C72" s="2">
        <f t="shared" si="31"/>
        <v>0.61740202139617395</v>
      </c>
    </row>
    <row r="73" spans="1:6" x14ac:dyDescent="0.25">
      <c r="A73" s="1">
        <v>40513</v>
      </c>
      <c r="B73">
        <v>82.28903768564625</v>
      </c>
      <c r="C73" s="2">
        <f t="shared" si="31"/>
        <v>0.88497136364376061</v>
      </c>
      <c r="E73">
        <f t="shared" ref="E73" si="33">+AVERAGE(B62:B73)</f>
        <v>79.684974053546469</v>
      </c>
      <c r="F73">
        <f t="shared" ref="F73" si="34">+AVERAGE(B71:B73)</f>
        <v>81.638347795806723</v>
      </c>
    </row>
    <row r="74" spans="1:6" x14ac:dyDescent="0.25">
      <c r="A74" s="1">
        <v>40544</v>
      </c>
      <c r="B74">
        <v>82.917718588021216</v>
      </c>
      <c r="C74" s="2">
        <f t="shared" si="31"/>
        <v>0.76108744129959049</v>
      </c>
    </row>
    <row r="75" spans="1:6" x14ac:dyDescent="0.25">
      <c r="A75" s="1">
        <v>40575</v>
      </c>
      <c r="B75">
        <v>82.617916143055055</v>
      </c>
      <c r="C75" s="2">
        <f t="shared" si="31"/>
        <v>-0.36222143135296037</v>
      </c>
    </row>
    <row r="76" spans="1:6" x14ac:dyDescent="0.25">
      <c r="A76" s="1">
        <v>40603</v>
      </c>
      <c r="B76">
        <v>83.909238745716308</v>
      </c>
      <c r="C76" s="2">
        <f t="shared" si="31"/>
        <v>1.5509164104249074</v>
      </c>
      <c r="F76">
        <f t="shared" ref="F76" si="35">+AVERAGE(B74:B76)</f>
        <v>83.14829115893086</v>
      </c>
    </row>
    <row r="77" spans="1:6" x14ac:dyDescent="0.25">
      <c r="A77" s="1">
        <v>40634</v>
      </c>
      <c r="B77">
        <v>83.706183784046857</v>
      </c>
      <c r="C77" s="2">
        <f t="shared" si="31"/>
        <v>-0.2422868468037187</v>
      </c>
    </row>
    <row r="78" spans="1:6" x14ac:dyDescent="0.25">
      <c r="A78" s="1">
        <v>40664</v>
      </c>
      <c r="B78">
        <v>84.255787110635112</v>
      </c>
      <c r="C78" s="2">
        <f t="shared" si="31"/>
        <v>0.65444015124143107</v>
      </c>
    </row>
    <row r="79" spans="1:6" x14ac:dyDescent="0.25">
      <c r="A79" s="1">
        <v>40695</v>
      </c>
      <c r="B79">
        <v>84.95016608792308</v>
      </c>
      <c r="C79" s="2">
        <f t="shared" si="31"/>
        <v>0.82075466277542475</v>
      </c>
      <c r="F79">
        <f t="shared" ref="F79" si="36">+AVERAGE(B77:B79)</f>
        <v>84.30404566086834</v>
      </c>
    </row>
    <row r="80" spans="1:6" x14ac:dyDescent="0.25">
      <c r="A80" s="1">
        <v>40725</v>
      </c>
      <c r="B80">
        <v>84.639420124722704</v>
      </c>
      <c r="C80" s="2">
        <f t="shared" si="31"/>
        <v>-0.36646862335665276</v>
      </c>
    </row>
    <row r="81" spans="1:6" x14ac:dyDescent="0.25">
      <c r="A81" s="1">
        <v>40756</v>
      </c>
      <c r="B81">
        <v>86.542452981232458</v>
      </c>
      <c r="C81" s="2">
        <f t="shared" si="31"/>
        <v>2.2234962443919315</v>
      </c>
    </row>
    <row r="82" spans="1:6" x14ac:dyDescent="0.25">
      <c r="A82" s="1">
        <v>40787</v>
      </c>
      <c r="B82">
        <v>85.776810301368585</v>
      </c>
      <c r="C82" s="2">
        <f t="shared" si="31"/>
        <v>-0.88863856971270749</v>
      </c>
      <c r="F82">
        <f t="shared" ref="F82" si="37">+AVERAGE(B80:B82)</f>
        <v>85.65289446910792</v>
      </c>
    </row>
    <row r="83" spans="1:6" x14ac:dyDescent="0.25">
      <c r="A83" s="1">
        <v>40817</v>
      </c>
      <c r="B83">
        <v>86.223753990757174</v>
      </c>
      <c r="C83" s="2">
        <f t="shared" si="31"/>
        <v>0.51970142910224837</v>
      </c>
    </row>
    <row r="84" spans="1:6" x14ac:dyDescent="0.25">
      <c r="A84" s="1">
        <v>40848</v>
      </c>
      <c r="B84">
        <v>87.305000258483616</v>
      </c>
      <c r="C84" s="2">
        <f t="shared" si="31"/>
        <v>1.2462029888870241</v>
      </c>
    </row>
    <row r="85" spans="1:6" x14ac:dyDescent="0.25">
      <c r="A85" s="1">
        <v>40878</v>
      </c>
      <c r="B85">
        <v>86.647080787880242</v>
      </c>
      <c r="C85" s="2">
        <f t="shared" si="31"/>
        <v>-0.75644120362365896</v>
      </c>
      <c r="E85">
        <f t="shared" ref="E85" si="38">+AVERAGE(B74:B85)</f>
        <v>84.957627408653522</v>
      </c>
      <c r="F85">
        <f t="shared" ref="F85" si="39">+AVERAGE(B83:B85)</f>
        <v>86.725278345707011</v>
      </c>
    </row>
    <row r="86" spans="1:6" x14ac:dyDescent="0.25">
      <c r="A86" s="1">
        <v>40909</v>
      </c>
      <c r="B86">
        <v>87.437749760877409</v>
      </c>
      <c r="C86" s="2">
        <f t="shared" si="31"/>
        <v>0.90837829734189413</v>
      </c>
    </row>
    <row r="87" spans="1:6" x14ac:dyDescent="0.25">
      <c r="A87" s="1">
        <v>40940</v>
      </c>
      <c r="B87">
        <v>86.909387427053062</v>
      </c>
      <c r="C87" s="2">
        <f t="shared" si="31"/>
        <v>-0.60610568072032578</v>
      </c>
    </row>
    <row r="88" spans="1:6" x14ac:dyDescent="0.25">
      <c r="A88" s="1">
        <v>40969</v>
      </c>
      <c r="B88">
        <v>88.433602845582399</v>
      </c>
      <c r="C88" s="2">
        <f t="shared" si="31"/>
        <v>1.7385968038089672</v>
      </c>
      <c r="F88">
        <f t="shared" ref="F88" si="40">+AVERAGE(B86:B88)</f>
        <v>87.593580011170957</v>
      </c>
    </row>
    <row r="89" spans="1:6" x14ac:dyDescent="0.25">
      <c r="A89" s="1">
        <v>41000</v>
      </c>
      <c r="B89">
        <v>87.514545944125317</v>
      </c>
      <c r="C89" s="2">
        <f t="shared" si="31"/>
        <v>-1.0447001194086702</v>
      </c>
    </row>
    <row r="90" spans="1:6" x14ac:dyDescent="0.25">
      <c r="A90" s="1">
        <v>41030</v>
      </c>
      <c r="B90">
        <v>88.630295071132323</v>
      </c>
      <c r="C90" s="2">
        <f t="shared" si="31"/>
        <v>1.266871108266443</v>
      </c>
    </row>
    <row r="91" spans="1:6" x14ac:dyDescent="0.25">
      <c r="A91" s="1">
        <v>41061</v>
      </c>
      <c r="B91">
        <v>89.354653500062867</v>
      </c>
      <c r="C91" s="2">
        <f t="shared" si="31"/>
        <v>0.81395919596767285</v>
      </c>
      <c r="F91">
        <f t="shared" ref="F91" si="41">+AVERAGE(B89:B91)</f>
        <v>88.49983150510684</v>
      </c>
    </row>
    <row r="92" spans="1:6" x14ac:dyDescent="0.25">
      <c r="A92" s="1">
        <v>41091</v>
      </c>
      <c r="B92">
        <v>87.979845711307831</v>
      </c>
      <c r="C92" s="2">
        <f t="shared" si="31"/>
        <v>-1.5505559711231243</v>
      </c>
    </row>
    <row r="93" spans="1:6" x14ac:dyDescent="0.25">
      <c r="A93" s="1">
        <v>41122</v>
      </c>
      <c r="B93">
        <v>87.089057095825922</v>
      </c>
      <c r="C93" s="2">
        <f t="shared" si="31"/>
        <v>-1.0176522372737473</v>
      </c>
    </row>
    <row r="94" spans="1:6" x14ac:dyDescent="0.25">
      <c r="A94" s="1">
        <v>41153</v>
      </c>
      <c r="B94">
        <v>88.335767944076267</v>
      </c>
      <c r="C94" s="2">
        <f t="shared" si="31"/>
        <v>1.4213858702207816</v>
      </c>
      <c r="F94">
        <f t="shared" ref="F94" si="42">+AVERAGE(B92:B94)</f>
        <v>87.801556917070002</v>
      </c>
    </row>
    <row r="95" spans="1:6" x14ac:dyDescent="0.25">
      <c r="A95" s="1">
        <v>41183</v>
      </c>
      <c r="B95">
        <v>88.459790063248278</v>
      </c>
      <c r="C95" s="2">
        <f t="shared" si="31"/>
        <v>0.14030006286782637</v>
      </c>
    </row>
    <row r="96" spans="1:6" x14ac:dyDescent="0.25">
      <c r="A96" s="1">
        <v>41214</v>
      </c>
      <c r="B96">
        <v>89.799769794932402</v>
      </c>
      <c r="C96" s="2">
        <f t="shared" si="31"/>
        <v>1.503431257602017</v>
      </c>
    </row>
    <row r="97" spans="1:6" x14ac:dyDescent="0.25">
      <c r="A97" s="1">
        <v>41244</v>
      </c>
      <c r="B97">
        <v>88.844955861483299</v>
      </c>
      <c r="C97" s="2">
        <f t="shared" si="31"/>
        <v>-1.0689630180743315</v>
      </c>
      <c r="E97">
        <f t="shared" ref="E97" si="43">+AVERAGE(B86:B97)</f>
        <v>88.232451751642273</v>
      </c>
      <c r="F97">
        <f t="shared" ref="F97" si="44">+AVERAGE(B95:B97)</f>
        <v>89.034838573221336</v>
      </c>
    </row>
    <row r="98" spans="1:6" x14ac:dyDescent="0.25">
      <c r="A98" s="1">
        <v>41275</v>
      </c>
      <c r="B98">
        <v>91.442347116744813</v>
      </c>
      <c r="C98" s="2">
        <f t="shared" si="31"/>
        <v>2.8815905944671982</v>
      </c>
    </row>
    <row r="99" spans="1:6" x14ac:dyDescent="0.25">
      <c r="A99" s="1">
        <v>41306</v>
      </c>
      <c r="B99">
        <v>90.418064052219265</v>
      </c>
      <c r="C99" s="2">
        <f t="shared" si="31"/>
        <v>-1.126461651542332</v>
      </c>
    </row>
    <row r="100" spans="1:6" x14ac:dyDescent="0.25">
      <c r="A100" s="1">
        <v>41334</v>
      </c>
      <c r="B100">
        <v>90.909294732800774</v>
      </c>
      <c r="C100" s="2">
        <f t="shared" si="31"/>
        <v>0.54181772195081024</v>
      </c>
      <c r="F100">
        <f t="shared" ref="F100" si="45">+AVERAGE(B98:B100)</f>
        <v>90.923235300588274</v>
      </c>
    </row>
    <row r="101" spans="1:6" x14ac:dyDescent="0.25">
      <c r="A101" s="1">
        <v>41365</v>
      </c>
      <c r="B101">
        <v>91.981202438586024</v>
      </c>
      <c r="C101" s="2">
        <f t="shared" si="31"/>
        <v>1.1721986610816693</v>
      </c>
    </row>
    <row r="102" spans="1:6" x14ac:dyDescent="0.25">
      <c r="A102" s="1">
        <v>41395</v>
      </c>
      <c r="B102">
        <v>93.127292062417439</v>
      </c>
      <c r="C102" s="2">
        <f t="shared" si="31"/>
        <v>1.2383054294748064</v>
      </c>
    </row>
    <row r="103" spans="1:6" x14ac:dyDescent="0.25">
      <c r="A103" s="1">
        <v>41426</v>
      </c>
      <c r="B103">
        <v>93.157153011488091</v>
      </c>
      <c r="C103" s="2">
        <f t="shared" si="31"/>
        <v>3.2059519853699925E-2</v>
      </c>
      <c r="F103">
        <f t="shared" ref="F103" si="46">+AVERAGE(B101:B103)</f>
        <v>92.75521583749719</v>
      </c>
    </row>
    <row r="104" spans="1:6" x14ac:dyDescent="0.25">
      <c r="A104" s="1">
        <v>41456</v>
      </c>
      <c r="B104">
        <v>93.803692666548358</v>
      </c>
      <c r="C104" s="2">
        <f t="shared" si="31"/>
        <v>0.69163383383488153</v>
      </c>
    </row>
    <row r="105" spans="1:6" x14ac:dyDescent="0.25">
      <c r="A105" s="1">
        <v>41487</v>
      </c>
      <c r="B105">
        <v>92.563544042413042</v>
      </c>
      <c r="C105" s="2">
        <f t="shared" si="31"/>
        <v>-1.330885139626492</v>
      </c>
    </row>
    <row r="106" spans="1:6" x14ac:dyDescent="0.25">
      <c r="A106" s="1">
        <v>41518</v>
      </c>
      <c r="B106">
        <v>93.389929907331378</v>
      </c>
      <c r="C106" s="2">
        <f t="shared" si="31"/>
        <v>0.8888151295902702</v>
      </c>
      <c r="F106">
        <f t="shared" ref="F106" si="47">+AVERAGE(B104:B106)</f>
        <v>93.252388872097598</v>
      </c>
    </row>
    <row r="107" spans="1:6" x14ac:dyDescent="0.25">
      <c r="A107" s="1">
        <v>41548</v>
      </c>
      <c r="B107">
        <v>94.047190979185061</v>
      </c>
      <c r="C107" s="2">
        <f t="shared" si="31"/>
        <v>0.70131654035625601</v>
      </c>
    </row>
    <row r="108" spans="1:6" x14ac:dyDescent="0.25">
      <c r="A108" s="1">
        <v>41579</v>
      </c>
      <c r="B108">
        <v>95.189127911157243</v>
      </c>
      <c r="C108" s="2">
        <f t="shared" si="31"/>
        <v>1.206904467409764</v>
      </c>
    </row>
    <row r="109" spans="1:6" x14ac:dyDescent="0.25">
      <c r="A109" s="1">
        <v>41609</v>
      </c>
      <c r="B109">
        <v>95.020104125581653</v>
      </c>
      <c r="C109" s="2">
        <f t="shared" si="31"/>
        <v>-0.1777241075581415</v>
      </c>
      <c r="E109">
        <f t="shared" ref="E109" si="48">+AVERAGE(B98:B109)</f>
        <v>92.920745253872767</v>
      </c>
      <c r="F109">
        <f t="shared" ref="F109" si="49">+AVERAGE(B107:B109)</f>
        <v>94.75214100530799</v>
      </c>
    </row>
    <row r="110" spans="1:6" x14ac:dyDescent="0.25">
      <c r="A110" s="1">
        <v>41640</v>
      </c>
      <c r="B110">
        <v>95.746459289159148</v>
      </c>
      <c r="C110" s="2">
        <f t="shared" si="31"/>
        <v>0.76151570874989361</v>
      </c>
    </row>
    <row r="111" spans="1:6" x14ac:dyDescent="0.25">
      <c r="A111" s="1">
        <v>41671</v>
      </c>
      <c r="B111">
        <v>96.644920895742089</v>
      </c>
      <c r="C111" s="2">
        <f t="shared" si="31"/>
        <v>0.93400040812854357</v>
      </c>
    </row>
    <row r="112" spans="1:6" x14ac:dyDescent="0.25">
      <c r="A112" s="1">
        <v>41699</v>
      </c>
      <c r="B112">
        <v>96.276522130042494</v>
      </c>
      <c r="C112" s="2">
        <f t="shared" si="31"/>
        <v>-0.38191629474706446</v>
      </c>
      <c r="F112">
        <f t="shared" ref="F112" si="50">+AVERAGE(B110:B112)</f>
        <v>96.222634104981239</v>
      </c>
    </row>
    <row r="113" spans="1:6" x14ac:dyDescent="0.25">
      <c r="A113" s="1">
        <v>41730</v>
      </c>
      <c r="B113">
        <v>96.116933114231401</v>
      </c>
      <c r="C113" s="2">
        <f t="shared" si="31"/>
        <v>-0.16589862915106224</v>
      </c>
    </row>
    <row r="114" spans="1:6" x14ac:dyDescent="0.25">
      <c r="A114" s="1">
        <v>41760</v>
      </c>
      <c r="B114">
        <v>96.27184144391498</v>
      </c>
      <c r="C114" s="2">
        <f t="shared" si="31"/>
        <v>0.16103680011072541</v>
      </c>
    </row>
    <row r="115" spans="1:6" x14ac:dyDescent="0.25">
      <c r="A115" s="1">
        <v>41791</v>
      </c>
      <c r="B115">
        <v>96.614902614665581</v>
      </c>
      <c r="C115" s="2">
        <f t="shared" si="31"/>
        <v>0.35571291760785329</v>
      </c>
      <c r="F115">
        <f t="shared" ref="F115" si="51">+AVERAGE(B113:B115)</f>
        <v>96.334559057603997</v>
      </c>
    </row>
    <row r="116" spans="1:6" x14ac:dyDescent="0.25">
      <c r="A116" s="1">
        <v>41821</v>
      </c>
      <c r="B116">
        <v>96.717938877377122</v>
      </c>
      <c r="C116" s="2">
        <f t="shared" si="31"/>
        <v>0.10658951854383147</v>
      </c>
    </row>
    <row r="117" spans="1:6" x14ac:dyDescent="0.25">
      <c r="A117" s="1">
        <v>41852</v>
      </c>
      <c r="B117">
        <v>96.393087811146714</v>
      </c>
      <c r="C117" s="2">
        <f t="shared" si="31"/>
        <v>-0.33644000368262539</v>
      </c>
    </row>
    <row r="118" spans="1:6" x14ac:dyDescent="0.25">
      <c r="A118" s="1">
        <v>41883</v>
      </c>
      <c r="B118">
        <v>97.682950241502979</v>
      </c>
      <c r="C118" s="2">
        <f t="shared" si="31"/>
        <v>1.3292536632103946</v>
      </c>
      <c r="F118">
        <f t="shared" ref="F118" si="52">+AVERAGE(B116:B118)</f>
        <v>96.931325643342277</v>
      </c>
    </row>
    <row r="119" spans="1:6" x14ac:dyDescent="0.25">
      <c r="A119" s="1">
        <v>41913</v>
      </c>
      <c r="B119">
        <v>98.681914806913468</v>
      </c>
      <c r="C119" s="2">
        <f t="shared" si="31"/>
        <v>1.0174663203598833</v>
      </c>
    </row>
    <row r="120" spans="1:6" x14ac:dyDescent="0.25">
      <c r="A120" s="1">
        <v>41944</v>
      </c>
      <c r="B120">
        <v>98.358280260259008</v>
      </c>
      <c r="C120" s="2">
        <f t="shared" si="31"/>
        <v>-0.32849626196513881</v>
      </c>
    </row>
    <row r="121" spans="1:6" x14ac:dyDescent="0.25">
      <c r="A121" s="1">
        <v>41974</v>
      </c>
      <c r="B121">
        <v>98.665556706349165</v>
      </c>
      <c r="C121" s="2">
        <f t="shared" si="31"/>
        <v>0.31191829369801027</v>
      </c>
      <c r="E121">
        <f t="shared" ref="E121" si="53">+AVERAGE(B110:B121)</f>
        <v>97.014275682608698</v>
      </c>
      <c r="F121">
        <f t="shared" ref="F121" si="54">+AVERAGE(B119:B121)</f>
        <v>98.568583924507209</v>
      </c>
    </row>
    <row r="122" spans="1:6" x14ac:dyDescent="0.25">
      <c r="A122" s="1">
        <v>42005</v>
      </c>
      <c r="B122">
        <v>98.978331676565716</v>
      </c>
      <c r="C122" s="2">
        <f t="shared" si="31"/>
        <v>0.31650382298851198</v>
      </c>
    </row>
    <row r="123" spans="1:6" x14ac:dyDescent="0.25">
      <c r="A123" s="1">
        <v>42036</v>
      </c>
      <c r="B123">
        <v>98.922457034997507</v>
      </c>
      <c r="C123" s="2">
        <f t="shared" si="31"/>
        <v>-5.6467327307441195E-2</v>
      </c>
    </row>
    <row r="124" spans="1:6" x14ac:dyDescent="0.25">
      <c r="A124" s="1">
        <v>42064</v>
      </c>
      <c r="B124">
        <v>99.139985299052881</v>
      </c>
      <c r="C124" s="2">
        <f t="shared" si="31"/>
        <v>0.21965633560254716</v>
      </c>
      <c r="F124">
        <f t="shared" ref="F124" si="55">+AVERAGE(B122:B124)</f>
        <v>99.01359133687204</v>
      </c>
    </row>
    <row r="125" spans="1:6" x14ac:dyDescent="0.25">
      <c r="A125" s="1">
        <v>42095</v>
      </c>
      <c r="B125">
        <v>99.597153655097415</v>
      </c>
      <c r="C125" s="2">
        <f t="shared" si="31"/>
        <v>0.4600742114437395</v>
      </c>
    </row>
    <row r="126" spans="1:6" x14ac:dyDescent="0.25">
      <c r="A126" s="1">
        <v>42125</v>
      </c>
      <c r="B126">
        <v>99.794157285422742</v>
      </c>
      <c r="C126" s="2">
        <f t="shared" si="31"/>
        <v>0.19760509472614984</v>
      </c>
    </row>
    <row r="127" spans="1:6" x14ac:dyDescent="0.25">
      <c r="A127" s="1">
        <v>42156</v>
      </c>
      <c r="B127">
        <v>100.49838996192666</v>
      </c>
      <c r="C127" s="2">
        <f t="shared" si="31"/>
        <v>0.70320697220713768</v>
      </c>
      <c r="F127">
        <f t="shared" ref="F127" si="56">+AVERAGE(B125:B127)</f>
        <v>99.963233634148935</v>
      </c>
    </row>
    <row r="128" spans="1:6" x14ac:dyDescent="0.25">
      <c r="A128" s="1">
        <v>42186</v>
      </c>
      <c r="B128">
        <v>101.13105703194027</v>
      </c>
      <c r="C128" s="2">
        <f t="shared" si="31"/>
        <v>0.62755629774233768</v>
      </c>
    </row>
    <row r="129" spans="1:6" x14ac:dyDescent="0.25">
      <c r="A129" s="1">
        <v>42217</v>
      </c>
      <c r="B129">
        <v>100.11406831764047</v>
      </c>
      <c r="C129" s="2">
        <f t="shared" si="31"/>
        <v>-1.0107050989136113</v>
      </c>
    </row>
    <row r="130" spans="1:6" x14ac:dyDescent="0.25">
      <c r="A130" s="1">
        <v>42248</v>
      </c>
      <c r="B130">
        <v>100.53691141035736</v>
      </c>
      <c r="C130" s="2">
        <f t="shared" si="31"/>
        <v>0.42147187044241363</v>
      </c>
      <c r="F130">
        <f t="shared" ref="F130" si="57">+AVERAGE(B128:B130)</f>
        <v>100.59401225331271</v>
      </c>
    </row>
    <row r="131" spans="1:6" x14ac:dyDescent="0.25">
      <c r="A131" s="1">
        <v>42278</v>
      </c>
      <c r="B131">
        <v>100.85061253117836</v>
      </c>
      <c r="C131" s="2">
        <f t="shared" si="31"/>
        <v>0.31154002830540151</v>
      </c>
    </row>
    <row r="132" spans="1:6" x14ac:dyDescent="0.25">
      <c r="A132" s="1">
        <v>42309</v>
      </c>
      <c r="B132">
        <v>100.22323514986917</v>
      </c>
      <c r="C132" s="2">
        <f t="shared" ref="C132:C195" si="58">(LN(B132)-LN(B131))*100</f>
        <v>-0.62402885750261206</v>
      </c>
    </row>
    <row r="133" spans="1:6" x14ac:dyDescent="0.25">
      <c r="A133" s="1">
        <v>42339</v>
      </c>
      <c r="B133">
        <v>100.21364064595124</v>
      </c>
      <c r="C133" s="2">
        <f t="shared" si="58"/>
        <v>-9.573591573008855E-3</v>
      </c>
      <c r="E133">
        <f t="shared" ref="E133" si="59">+AVERAGE(B122:B133)</f>
        <v>99.999999999999986</v>
      </c>
      <c r="F133">
        <f t="shared" ref="F133" si="60">+AVERAGE(B131:B133)</f>
        <v>100.42916277566626</v>
      </c>
    </row>
    <row r="134" spans="1:6" x14ac:dyDescent="0.25">
      <c r="A134" s="1">
        <v>42370</v>
      </c>
      <c r="B134">
        <v>100.86789413001253</v>
      </c>
      <c r="C134" s="2">
        <f t="shared" si="58"/>
        <v>0.65073682029668234</v>
      </c>
    </row>
    <row r="135" spans="1:6" x14ac:dyDescent="0.25">
      <c r="A135" s="1">
        <v>42401</v>
      </c>
      <c r="B135">
        <v>101.88338561502218</v>
      </c>
      <c r="C135" s="2">
        <f t="shared" si="58"/>
        <v>1.0017199179565672</v>
      </c>
    </row>
    <row r="136" spans="1:6" x14ac:dyDescent="0.25">
      <c r="A136" s="1">
        <v>42430</v>
      </c>
      <c r="B136">
        <v>102.29731540744646</v>
      </c>
      <c r="C136" s="2">
        <f t="shared" si="58"/>
        <v>0.40545493027828172</v>
      </c>
      <c r="F136">
        <f t="shared" ref="F136" si="61">+AVERAGE(B134:B136)</f>
        <v>101.68286505082706</v>
      </c>
    </row>
    <row r="137" spans="1:6" x14ac:dyDescent="0.25">
      <c r="A137" s="1">
        <v>42461</v>
      </c>
      <c r="B137">
        <v>100.87977934222188</v>
      </c>
      <c r="C137" s="2">
        <f t="shared" si="58"/>
        <v>-1.3953925936803557</v>
      </c>
    </row>
    <row r="138" spans="1:6" x14ac:dyDescent="0.25">
      <c r="A138" s="1">
        <v>42491</v>
      </c>
      <c r="B138">
        <v>101.83242346126949</v>
      </c>
      <c r="C138" s="2">
        <f t="shared" si="58"/>
        <v>0.93990506647507743</v>
      </c>
    </row>
    <row r="139" spans="1:6" x14ac:dyDescent="0.25">
      <c r="A139" s="1">
        <v>42522</v>
      </c>
      <c r="B139">
        <v>102.81424283799802</v>
      </c>
      <c r="C139" s="2">
        <f t="shared" si="58"/>
        <v>0.95953374420609805</v>
      </c>
      <c r="F139">
        <f t="shared" ref="F139" si="62">+AVERAGE(B137:B139)</f>
        <v>101.84214854716315</v>
      </c>
    </row>
    <row r="140" spans="1:6" x14ac:dyDescent="0.25">
      <c r="A140" s="1">
        <v>42552</v>
      </c>
      <c r="B140">
        <v>99.409196355241278</v>
      </c>
      <c r="C140" s="2">
        <f t="shared" si="58"/>
        <v>-3.3679264384460339</v>
      </c>
    </row>
    <row r="141" spans="1:6" x14ac:dyDescent="0.25">
      <c r="A141" s="1">
        <v>42583</v>
      </c>
      <c r="B141">
        <v>103.26961076949178</v>
      </c>
      <c r="C141" s="2">
        <f t="shared" si="58"/>
        <v>3.8098520571948846</v>
      </c>
    </row>
    <row r="142" spans="1:6" x14ac:dyDescent="0.25">
      <c r="A142" s="1">
        <v>42614</v>
      </c>
      <c r="B142">
        <v>103.11451069245072</v>
      </c>
      <c r="C142" s="2">
        <f t="shared" si="58"/>
        <v>-0.15030236351618598</v>
      </c>
      <c r="F142">
        <f t="shared" ref="F142" si="63">+AVERAGE(B140:B142)</f>
        <v>101.93110593906125</v>
      </c>
    </row>
    <row r="143" spans="1:6" x14ac:dyDescent="0.25">
      <c r="A143" s="1">
        <v>42644</v>
      </c>
      <c r="B143">
        <v>102.61384176781034</v>
      </c>
      <c r="C143" s="2">
        <f t="shared" si="58"/>
        <v>-0.48672913293508202</v>
      </c>
    </row>
    <row r="144" spans="1:6" x14ac:dyDescent="0.25">
      <c r="A144" s="1">
        <v>42675</v>
      </c>
      <c r="B144">
        <v>103.79668836140645</v>
      </c>
      <c r="C144" s="2">
        <f t="shared" si="58"/>
        <v>1.1461232535374677</v>
      </c>
    </row>
    <row r="145" spans="1:6" x14ac:dyDescent="0.25">
      <c r="A145" s="1">
        <v>42705</v>
      </c>
      <c r="B145">
        <v>103.48814824444736</v>
      </c>
      <c r="C145" s="2">
        <f t="shared" si="58"/>
        <v>-0.29769697569497211</v>
      </c>
      <c r="E145">
        <f t="shared" ref="E145" si="64">+AVERAGE(B134:B145)</f>
        <v>102.18891974873486</v>
      </c>
      <c r="F145">
        <f t="shared" ref="F145" si="65">+AVERAGE(B143:B145)</f>
        <v>103.29955945788805</v>
      </c>
    </row>
    <row r="146" spans="1:6" x14ac:dyDescent="0.25">
      <c r="A146" s="1">
        <v>42736</v>
      </c>
      <c r="B146">
        <v>102.54190313726845</v>
      </c>
      <c r="C146" s="2">
        <f t="shared" si="58"/>
        <v>-0.9185570299925061</v>
      </c>
    </row>
    <row r="147" spans="1:6" x14ac:dyDescent="0.25">
      <c r="A147" s="1">
        <v>42767</v>
      </c>
      <c r="B147">
        <v>102.77116135898201</v>
      </c>
      <c r="C147" s="2">
        <f t="shared" si="58"/>
        <v>0.22332560040467797</v>
      </c>
    </row>
    <row r="148" spans="1:6" x14ac:dyDescent="0.25">
      <c r="A148" s="1">
        <v>42795</v>
      </c>
      <c r="B148">
        <v>102.72578851402115</v>
      </c>
      <c r="C148" s="2">
        <f t="shared" si="58"/>
        <v>-4.4159142728172895E-2</v>
      </c>
      <c r="F148">
        <f t="shared" ref="F148" si="66">+AVERAGE(B146:B148)</f>
        <v>102.67961767009054</v>
      </c>
    </row>
    <row r="149" spans="1:6" x14ac:dyDescent="0.25">
      <c r="A149" s="1">
        <v>42826</v>
      </c>
      <c r="B149">
        <v>102.36354406466559</v>
      </c>
      <c r="C149" s="2">
        <f t="shared" si="58"/>
        <v>-0.35325564865171799</v>
      </c>
    </row>
    <row r="150" spans="1:6" x14ac:dyDescent="0.25">
      <c r="A150" s="1">
        <v>42856</v>
      </c>
      <c r="B150">
        <v>103.2653873497617</v>
      </c>
      <c r="C150" s="2">
        <f t="shared" si="58"/>
        <v>0.87716165356530595</v>
      </c>
    </row>
    <row r="151" spans="1:6" x14ac:dyDescent="0.25">
      <c r="A151" s="1">
        <v>42887</v>
      </c>
      <c r="B151">
        <v>105.49795853042485</v>
      </c>
      <c r="C151" s="2">
        <f t="shared" si="58"/>
        <v>2.1389351547209223</v>
      </c>
      <c r="F151">
        <f t="shared" ref="F151" si="67">+AVERAGE(B149:B151)</f>
        <v>103.70896331495071</v>
      </c>
    </row>
    <row r="152" spans="1:6" x14ac:dyDescent="0.25">
      <c r="A152" s="1">
        <v>42917</v>
      </c>
      <c r="B152">
        <v>102.77354903721188</v>
      </c>
      <c r="C152" s="2">
        <f t="shared" si="58"/>
        <v>-2.6163587479442363</v>
      </c>
    </row>
    <row r="153" spans="1:6" x14ac:dyDescent="0.25">
      <c r="A153" s="1">
        <v>42948</v>
      </c>
      <c r="B153">
        <v>104.19234267351709</v>
      </c>
      <c r="C153" s="2">
        <f t="shared" si="58"/>
        <v>1.371062497358011</v>
      </c>
    </row>
    <row r="154" spans="1:6" x14ac:dyDescent="0.25">
      <c r="A154" s="1">
        <v>42979</v>
      </c>
      <c r="B154">
        <v>103.68413600191704</v>
      </c>
      <c r="C154" s="2">
        <f t="shared" si="58"/>
        <v>-0.48895159984247982</v>
      </c>
      <c r="F154">
        <f t="shared" ref="F154" si="68">+AVERAGE(B152:B154)</f>
        <v>103.55000923754865</v>
      </c>
    </row>
    <row r="155" spans="1:6" x14ac:dyDescent="0.25">
      <c r="A155" s="1">
        <v>43009</v>
      </c>
      <c r="B155">
        <v>103.66438760089648</v>
      </c>
      <c r="C155" s="2">
        <f t="shared" si="58"/>
        <v>-1.904850899077104E-2</v>
      </c>
    </row>
    <row r="156" spans="1:6" x14ac:dyDescent="0.25">
      <c r="A156" s="1">
        <v>43040</v>
      </c>
      <c r="B156">
        <v>104.61921909213557</v>
      </c>
      <c r="C156" s="2">
        <f t="shared" si="58"/>
        <v>0.91686349712514215</v>
      </c>
    </row>
    <row r="157" spans="1:6" x14ac:dyDescent="0.25">
      <c r="A157" s="1">
        <v>43070</v>
      </c>
      <c r="B157">
        <v>105.15392874164505</v>
      </c>
      <c r="C157" s="2">
        <f t="shared" si="58"/>
        <v>0.50979909783581689</v>
      </c>
      <c r="E157">
        <f t="shared" ref="E157" si="69">+AVERAGE(B146:B157)</f>
        <v>103.60444217520393</v>
      </c>
      <c r="F157">
        <f t="shared" ref="F157" si="70">+AVERAGE(B155:B157)</f>
        <v>104.47917847822571</v>
      </c>
    </row>
    <row r="158" spans="1:6" x14ac:dyDescent="0.25">
      <c r="A158" s="1">
        <v>43101</v>
      </c>
      <c r="B158">
        <v>104.21546343361334</v>
      </c>
      <c r="C158" s="2">
        <f t="shared" si="58"/>
        <v>-0.89647448787273376</v>
      </c>
    </row>
    <row r="159" spans="1:6" x14ac:dyDescent="0.25">
      <c r="A159" s="1">
        <v>43132</v>
      </c>
      <c r="B159">
        <v>104.11923334371467</v>
      </c>
      <c r="C159" s="2">
        <f t="shared" si="58"/>
        <v>-9.2380288286975087E-2</v>
      </c>
    </row>
    <row r="160" spans="1:6" x14ac:dyDescent="0.25">
      <c r="A160" s="1">
        <v>43160</v>
      </c>
      <c r="B160">
        <v>106.22941611380537</v>
      </c>
      <c r="C160" s="2">
        <f t="shared" si="58"/>
        <v>2.0064341442511235</v>
      </c>
      <c r="F160">
        <f t="shared" ref="F160" si="71">+AVERAGE(B158:B160)</f>
        <v>104.85470429704446</v>
      </c>
    </row>
    <row r="161" spans="1:6" x14ac:dyDescent="0.25">
      <c r="A161" s="1">
        <v>43191</v>
      </c>
      <c r="B161">
        <v>104.82412650074637</v>
      </c>
      <c r="C161" s="2">
        <f t="shared" si="58"/>
        <v>-1.3317098249332915</v>
      </c>
    </row>
    <row r="162" spans="1:6" x14ac:dyDescent="0.25">
      <c r="A162" s="1">
        <v>43221</v>
      </c>
      <c r="B162">
        <v>105.76306399645863</v>
      </c>
      <c r="C162" s="2">
        <f t="shared" si="58"/>
        <v>0.89173868125245193</v>
      </c>
    </row>
    <row r="163" spans="1:6" x14ac:dyDescent="0.25">
      <c r="A163" s="1">
        <v>43252</v>
      </c>
      <c r="B163">
        <v>107.2698168776472</v>
      </c>
      <c r="C163" s="2">
        <f t="shared" si="58"/>
        <v>1.4145966585791925</v>
      </c>
      <c r="F163">
        <f t="shared" ref="F163" si="72">+AVERAGE(B161:B163)</f>
        <v>105.95233579161739</v>
      </c>
    </row>
    <row r="164" spans="1:6" x14ac:dyDescent="0.25">
      <c r="A164" s="1">
        <v>43282</v>
      </c>
      <c r="B164">
        <v>105.69867520643083</v>
      </c>
      <c r="C164" s="2">
        <f t="shared" si="58"/>
        <v>-1.4754954218830996</v>
      </c>
    </row>
    <row r="165" spans="1:6" x14ac:dyDescent="0.25">
      <c r="A165" s="1">
        <v>43313</v>
      </c>
      <c r="B165">
        <v>107.53096262706244</v>
      </c>
      <c r="C165" s="2">
        <f t="shared" si="58"/>
        <v>1.7186471261564584</v>
      </c>
    </row>
    <row r="166" spans="1:6" x14ac:dyDescent="0.25">
      <c r="A166" s="1">
        <v>43344</v>
      </c>
      <c r="B166">
        <v>106.54527102386552</v>
      </c>
      <c r="C166" s="2">
        <f t="shared" si="58"/>
        <v>-0.9208855669580629</v>
      </c>
      <c r="F166">
        <f t="shared" ref="F166" si="73">+AVERAGE(B164:B166)</f>
        <v>106.59163628578627</v>
      </c>
    </row>
    <row r="167" spans="1:6" x14ac:dyDescent="0.25">
      <c r="A167" s="1">
        <v>43374</v>
      </c>
      <c r="B167">
        <v>107.37873575984744</v>
      </c>
      <c r="C167" s="2">
        <f t="shared" si="58"/>
        <v>0.77921965442220298</v>
      </c>
    </row>
    <row r="168" spans="1:6" x14ac:dyDescent="0.25">
      <c r="A168" s="1">
        <v>43405</v>
      </c>
      <c r="B168">
        <v>108.06082999621682</v>
      </c>
      <c r="C168" s="2">
        <f t="shared" si="58"/>
        <v>0.63321378603466982</v>
      </c>
    </row>
    <row r="169" spans="1:6" x14ac:dyDescent="0.25">
      <c r="A169" s="1">
        <v>43435</v>
      </c>
      <c r="B169">
        <v>106.88157933210256</v>
      </c>
      <c r="C169" s="2">
        <f t="shared" si="58"/>
        <v>-1.0972822905167767</v>
      </c>
      <c r="E169">
        <f t="shared" ref="E169" si="74">+AVERAGE(B158:B169)</f>
        <v>106.20976451762594</v>
      </c>
      <c r="F169">
        <f t="shared" ref="F169" si="75">+AVERAGE(B167:B169)</f>
        <v>107.44038169605561</v>
      </c>
    </row>
    <row r="170" spans="1:6" x14ac:dyDescent="0.25">
      <c r="A170" s="1">
        <v>43466</v>
      </c>
      <c r="B170">
        <v>108.05486758449329</v>
      </c>
      <c r="C170" s="2">
        <f t="shared" si="58"/>
        <v>1.0917644944549387</v>
      </c>
    </row>
    <row r="171" spans="1:6" x14ac:dyDescent="0.25">
      <c r="A171" s="1">
        <v>43497</v>
      </c>
      <c r="B171">
        <v>107.58978130009305</v>
      </c>
      <c r="C171" s="2">
        <f t="shared" si="58"/>
        <v>-0.43134574209808818</v>
      </c>
    </row>
    <row r="172" spans="1:6" x14ac:dyDescent="0.25">
      <c r="A172" s="1">
        <v>43525</v>
      </c>
      <c r="B172">
        <v>107.79298004647151</v>
      </c>
      <c r="C172" s="2">
        <f t="shared" si="58"/>
        <v>0.18868623040635413</v>
      </c>
      <c r="F172">
        <f t="shared" ref="F172" si="76">+AVERAGE(B170:B172)</f>
        <v>107.81254297701928</v>
      </c>
    </row>
    <row r="173" spans="1:6" x14ac:dyDescent="0.25">
      <c r="A173" s="1">
        <v>43556</v>
      </c>
      <c r="B173">
        <v>109.34933213247024</v>
      </c>
      <c r="C173" s="2">
        <f t="shared" si="58"/>
        <v>1.4335103298799723</v>
      </c>
    </row>
    <row r="174" spans="1:6" x14ac:dyDescent="0.25">
      <c r="A174" s="1">
        <v>43586</v>
      </c>
      <c r="B174">
        <v>110.22807912534675</v>
      </c>
      <c r="C174" s="2">
        <f t="shared" si="58"/>
        <v>0.80040262721645661</v>
      </c>
    </row>
    <row r="175" spans="1:6" x14ac:dyDescent="0.25">
      <c r="A175" s="1">
        <v>43617</v>
      </c>
      <c r="B175">
        <v>109.76348647790905</v>
      </c>
      <c r="C175" s="2">
        <f t="shared" si="58"/>
        <v>-0.42237377315474944</v>
      </c>
      <c r="F175">
        <f t="shared" ref="F175" si="77">+AVERAGE(B173:B175)</f>
        <v>109.78029924524202</v>
      </c>
    </row>
    <row r="176" spans="1:6" x14ac:dyDescent="0.25">
      <c r="A176" s="1">
        <v>43647</v>
      </c>
      <c r="B176">
        <v>110.19308647262625</v>
      </c>
      <c r="C176" s="2">
        <f t="shared" si="58"/>
        <v>0.39062305364510053</v>
      </c>
    </row>
    <row r="177" spans="1:6" x14ac:dyDescent="0.25">
      <c r="A177" s="1">
        <v>43678</v>
      </c>
      <c r="B177">
        <v>110.62186007270785</v>
      </c>
      <c r="C177" s="2">
        <f t="shared" si="58"/>
        <v>0.38835608339766736</v>
      </c>
    </row>
    <row r="178" spans="1:6" x14ac:dyDescent="0.25">
      <c r="A178" s="1">
        <v>43709</v>
      </c>
      <c r="B178">
        <v>108.80986594871906</v>
      </c>
      <c r="C178" s="2">
        <f t="shared" si="58"/>
        <v>-1.6515709415313218</v>
      </c>
      <c r="F178">
        <f t="shared" ref="F178" si="78">+AVERAGE(B176:B178)</f>
        <v>109.87493749801773</v>
      </c>
    </row>
    <row r="179" spans="1:6" x14ac:dyDescent="0.25">
      <c r="A179" s="1">
        <v>43739</v>
      </c>
      <c r="B179">
        <v>110.50670093272367</v>
      </c>
      <c r="C179" s="2">
        <f t="shared" si="58"/>
        <v>1.5474151057845553</v>
      </c>
    </row>
    <row r="180" spans="1:6" x14ac:dyDescent="0.25">
      <c r="A180" s="1">
        <v>43770</v>
      </c>
      <c r="B180">
        <v>110.37618963850339</v>
      </c>
      <c r="C180" s="2">
        <f t="shared" si="58"/>
        <v>-0.1181724026435127</v>
      </c>
    </row>
    <row r="181" spans="1:6" x14ac:dyDescent="0.25">
      <c r="A181" s="1">
        <v>43800</v>
      </c>
      <c r="B181">
        <v>110.33500816905917</v>
      </c>
      <c r="C181" s="2">
        <f t="shared" si="58"/>
        <v>-3.7317064409236878E-2</v>
      </c>
      <c r="E181">
        <f t="shared" ref="E181" si="79">+AVERAGE(B170:B181)</f>
        <v>109.46843649176026</v>
      </c>
      <c r="F181">
        <f t="shared" ref="F181" si="80">+AVERAGE(B179:B181)</f>
        <v>110.40596624676208</v>
      </c>
    </row>
    <row r="182" spans="1:6" x14ac:dyDescent="0.25">
      <c r="A182" s="1">
        <v>43831</v>
      </c>
      <c r="B182">
        <v>112.53392517835812</v>
      </c>
      <c r="C182" s="2">
        <f t="shared" si="58"/>
        <v>1.9733466952486012</v>
      </c>
    </row>
    <row r="183" spans="1:6" x14ac:dyDescent="0.25">
      <c r="A183" s="1">
        <v>43862</v>
      </c>
      <c r="B183">
        <v>111.30467816151526</v>
      </c>
      <c r="C183" s="2">
        <f t="shared" si="58"/>
        <v>-1.0983443928801684</v>
      </c>
    </row>
    <row r="184" spans="1:6" x14ac:dyDescent="0.25">
      <c r="A184" s="1">
        <v>43891</v>
      </c>
      <c r="B184">
        <v>100.40151613206292</v>
      </c>
      <c r="C184" s="2">
        <f t="shared" si="58"/>
        <v>-10.309398133684589</v>
      </c>
      <c r="F184">
        <f t="shared" ref="F184" si="81">+AVERAGE(B182:B184)</f>
        <v>108.08003982397877</v>
      </c>
    </row>
    <row r="185" spans="1:6" x14ac:dyDescent="0.25">
      <c r="A185" s="1">
        <v>43922</v>
      </c>
      <c r="B185">
        <v>87.021456972489503</v>
      </c>
      <c r="C185" s="2">
        <f t="shared" si="58"/>
        <v>-14.302258794693223</v>
      </c>
    </row>
    <row r="186" spans="1:6" x14ac:dyDescent="0.25">
      <c r="A186" s="1">
        <v>43952</v>
      </c>
      <c r="B186">
        <v>91.625158609281257</v>
      </c>
      <c r="C186" s="2">
        <f t="shared" si="58"/>
        <v>5.1551171161595022</v>
      </c>
    </row>
    <row r="187" spans="1:6" x14ac:dyDescent="0.25">
      <c r="A187" s="1">
        <v>43983</v>
      </c>
      <c r="B187">
        <v>97.133487015548042</v>
      </c>
      <c r="C187" s="2">
        <f t="shared" si="58"/>
        <v>5.8380295994421516</v>
      </c>
      <c r="F187">
        <f t="shared" ref="F187" si="82">+AVERAGE(B185:B187)</f>
        <v>91.926700865772929</v>
      </c>
    </row>
    <row r="188" spans="1:6" x14ac:dyDescent="0.25">
      <c r="A188" s="1">
        <v>44013</v>
      </c>
      <c r="B188">
        <v>99.417630590946445</v>
      </c>
      <c r="C188" s="2">
        <f t="shared" si="58"/>
        <v>2.3243280794895682</v>
      </c>
    </row>
    <row r="189" spans="1:6" x14ac:dyDescent="0.25">
      <c r="A189" s="1">
        <v>44044</v>
      </c>
      <c r="B189">
        <v>99.984516268190902</v>
      </c>
      <c r="C189" s="2">
        <f t="shared" si="58"/>
        <v>0.56858686169132255</v>
      </c>
    </row>
    <row r="190" spans="1:6" x14ac:dyDescent="0.25">
      <c r="A190" s="1">
        <v>44075</v>
      </c>
      <c r="B190">
        <v>101.82277650267808</v>
      </c>
      <c r="C190" s="2">
        <f t="shared" si="58"/>
        <v>1.8218480156728667</v>
      </c>
      <c r="F190">
        <f t="shared" ref="F190" si="83">+AVERAGE(B188:B190)</f>
        <v>100.40830778727182</v>
      </c>
    </row>
    <row r="191" spans="1:6" x14ac:dyDescent="0.25">
      <c r="A191" s="1">
        <v>44105</v>
      </c>
      <c r="B191">
        <v>105.53836876395393</v>
      </c>
      <c r="C191" s="2">
        <f t="shared" si="58"/>
        <v>3.5840754926967477</v>
      </c>
    </row>
    <row r="192" spans="1:6" x14ac:dyDescent="0.25">
      <c r="A192" s="1">
        <v>44136</v>
      </c>
      <c r="B192">
        <v>106.36766854677569</v>
      </c>
      <c r="C192" s="2">
        <f t="shared" si="58"/>
        <v>0.78270919238558889</v>
      </c>
    </row>
    <row r="193" spans="1:6" x14ac:dyDescent="0.25">
      <c r="A193" s="1">
        <v>44166</v>
      </c>
      <c r="B193">
        <v>106.81150254845728</v>
      </c>
      <c r="C193" s="2">
        <f t="shared" si="58"/>
        <v>0.41639588022395202</v>
      </c>
      <c r="E193">
        <f t="shared" ref="E193" si="84">+AVERAGE(B182:B193)</f>
        <v>101.66355710752146</v>
      </c>
      <c r="F193">
        <f t="shared" ref="F193" si="85">+AVERAGE(B191:B193)</f>
        <v>106.2391799530623</v>
      </c>
    </row>
    <row r="194" spans="1:6" x14ac:dyDescent="0.25">
      <c r="A194" s="1">
        <v>44197</v>
      </c>
      <c r="B194">
        <v>108.27319043935107</v>
      </c>
      <c r="C194" s="2">
        <f t="shared" si="58"/>
        <v>1.3591951833904936</v>
      </c>
    </row>
    <row r="195" spans="1:6" x14ac:dyDescent="0.25">
      <c r="A195" s="1">
        <v>44228</v>
      </c>
      <c r="B195">
        <v>109.204054123254</v>
      </c>
      <c r="C195" s="2">
        <f t="shared" si="58"/>
        <v>0.85606139673259918</v>
      </c>
    </row>
    <row r="196" spans="1:6" x14ac:dyDescent="0.25">
      <c r="A196" s="1">
        <v>44256</v>
      </c>
      <c r="B196">
        <v>110.77023148258776</v>
      </c>
      <c r="C196" s="2">
        <f t="shared" ref="C196:C206" si="86">(LN(B196)-LN(B195))*100</f>
        <v>1.4239880993018872</v>
      </c>
      <c r="F196">
        <f t="shared" ref="F196" si="87">+AVERAGE(B194:B196)</f>
        <v>109.4158253483976</v>
      </c>
    </row>
    <row r="197" spans="1:6" x14ac:dyDescent="0.25">
      <c r="A197" s="1">
        <v>44287</v>
      </c>
      <c r="B197">
        <v>109.71420482056311</v>
      </c>
      <c r="C197" s="2">
        <f t="shared" si="86"/>
        <v>-0.95792225059954106</v>
      </c>
    </row>
    <row r="198" spans="1:6" x14ac:dyDescent="0.25">
      <c r="A198" s="1">
        <v>44317</v>
      </c>
      <c r="B198">
        <v>103.52726705814628</v>
      </c>
      <c r="C198" s="2">
        <f t="shared" si="86"/>
        <v>-5.8043818933739999</v>
      </c>
    </row>
    <row r="199" spans="1:6" x14ac:dyDescent="0.25">
      <c r="A199" s="1">
        <v>44348</v>
      </c>
      <c r="B199">
        <v>111.41958186132538</v>
      </c>
      <c r="C199" s="2">
        <f t="shared" si="86"/>
        <v>7.3468063924610583</v>
      </c>
      <c r="F199">
        <f t="shared" ref="F199" si="88">+AVERAGE(B197:B199)</f>
        <v>108.22035124667825</v>
      </c>
    </row>
    <row r="200" spans="1:6" x14ac:dyDescent="0.25">
      <c r="A200" s="1">
        <v>44378</v>
      </c>
      <c r="B200">
        <v>112.95034896960721</v>
      </c>
      <c r="C200" s="2">
        <f t="shared" si="86"/>
        <v>1.3645240732546249</v>
      </c>
    </row>
    <row r="201" spans="1:6" x14ac:dyDescent="0.25">
      <c r="A201" s="1">
        <v>44409</v>
      </c>
      <c r="B201">
        <v>112.30586962926377</v>
      </c>
      <c r="C201" s="2">
        <f t="shared" si="86"/>
        <v>-0.57222047222529326</v>
      </c>
    </row>
    <row r="202" spans="1:6" x14ac:dyDescent="0.25">
      <c r="A202" s="1">
        <v>44440</v>
      </c>
      <c r="B202">
        <v>115.55257160118688</v>
      </c>
      <c r="C202" s="2">
        <f t="shared" si="86"/>
        <v>2.8499464003076014</v>
      </c>
      <c r="F202">
        <f t="shared" ref="F202" si="89">+AVERAGE(B200:B202)</f>
        <v>113.60293006668594</v>
      </c>
    </row>
    <row r="203" spans="1:6" x14ac:dyDescent="0.25">
      <c r="A203" s="1">
        <v>44470</v>
      </c>
      <c r="B203">
        <v>115.2205076693787</v>
      </c>
      <c r="C203" s="2">
        <f t="shared" si="86"/>
        <v>-0.28778414019212661</v>
      </c>
    </row>
    <row r="204" spans="1:6" x14ac:dyDescent="0.25">
      <c r="A204" s="1">
        <v>44501</v>
      </c>
      <c r="B204">
        <v>117.06124136204383</v>
      </c>
      <c r="C204" s="2">
        <f t="shared" si="86"/>
        <v>1.5849477918814081</v>
      </c>
    </row>
    <row r="205" spans="1:6" x14ac:dyDescent="0.25">
      <c r="A205" s="1">
        <v>44531</v>
      </c>
      <c r="B205">
        <v>119.28418222320778</v>
      </c>
      <c r="C205" s="2">
        <f t="shared" si="86"/>
        <v>1.8811503774638361</v>
      </c>
      <c r="D205" s="26"/>
      <c r="E205">
        <f t="shared" ref="E205" si="90">+AVERAGE(B194:B205)</f>
        <v>112.1069376033263</v>
      </c>
      <c r="F205">
        <f t="shared" ref="F205" si="91">+AVERAGE(B203:B205)</f>
        <v>117.18864375154344</v>
      </c>
    </row>
    <row r="206" spans="1:6" x14ac:dyDescent="0.25">
      <c r="A206" s="1">
        <v>44562</v>
      </c>
      <c r="B206">
        <v>116.66453325537955</v>
      </c>
      <c r="C206" s="2">
        <f t="shared" si="86"/>
        <v>-2.2206152809592261</v>
      </c>
      <c r="D206" s="26"/>
    </row>
    <row r="207" spans="1:6" x14ac:dyDescent="0.25">
      <c r="A207" s="1">
        <v>44593</v>
      </c>
      <c r="B207">
        <f t="shared" ref="B207:B217" si="92">+EXP((D207/100)+LN(B206))</f>
        <v>116.66453325537951</v>
      </c>
      <c r="D207" s="26">
        <f>+'Datos y salidas'!D6</f>
        <v>0</v>
      </c>
    </row>
    <row r="208" spans="1:6" x14ac:dyDescent="0.25">
      <c r="A208" s="1">
        <v>44621</v>
      </c>
      <c r="B208">
        <f t="shared" si="92"/>
        <v>116.66453325537951</v>
      </c>
      <c r="D208" s="26">
        <f>+'Datos y salidas'!D7</f>
        <v>0</v>
      </c>
      <c r="F208">
        <f t="shared" ref="F208" si="93">+AVERAGE(B206:B208)</f>
        <v>116.66453325537952</v>
      </c>
    </row>
    <row r="209" spans="1:6" x14ac:dyDescent="0.25">
      <c r="A209" s="1">
        <v>44652</v>
      </c>
      <c r="B209">
        <f t="shared" si="92"/>
        <v>116.66453325537951</v>
      </c>
      <c r="D209" s="26">
        <f>+'Datos y salidas'!D8</f>
        <v>0</v>
      </c>
    </row>
    <row r="210" spans="1:6" x14ac:dyDescent="0.25">
      <c r="A210" s="1">
        <v>44682</v>
      </c>
      <c r="B210">
        <f t="shared" si="92"/>
        <v>116.66453325537951</v>
      </c>
      <c r="D210" s="26">
        <f>+'Datos y salidas'!D9</f>
        <v>0</v>
      </c>
    </row>
    <row r="211" spans="1:6" x14ac:dyDescent="0.25">
      <c r="A211" s="1">
        <v>44713</v>
      </c>
      <c r="B211">
        <f t="shared" si="92"/>
        <v>116.66453325537951</v>
      </c>
      <c r="D211" s="26">
        <f>+'Datos y salidas'!D10</f>
        <v>0</v>
      </c>
      <c r="F211">
        <f t="shared" ref="F211" si="94">+AVERAGE(B209:B211)</f>
        <v>116.66453325537951</v>
      </c>
    </row>
    <row r="212" spans="1:6" x14ac:dyDescent="0.25">
      <c r="A212" s="1">
        <v>44743</v>
      </c>
      <c r="B212">
        <f t="shared" si="92"/>
        <v>116.66453325537951</v>
      </c>
      <c r="D212" s="26">
        <f>+'Datos y salidas'!D11</f>
        <v>0</v>
      </c>
    </row>
    <row r="213" spans="1:6" x14ac:dyDescent="0.25">
      <c r="A213" s="1">
        <v>44774</v>
      </c>
      <c r="B213">
        <f t="shared" si="92"/>
        <v>116.66453325537951</v>
      </c>
      <c r="D213" s="26">
        <f>+'Datos y salidas'!D12</f>
        <v>0</v>
      </c>
    </row>
    <row r="214" spans="1:6" x14ac:dyDescent="0.25">
      <c r="A214" s="1">
        <v>44805</v>
      </c>
      <c r="B214">
        <f t="shared" si="92"/>
        <v>116.66453325537951</v>
      </c>
      <c r="D214" s="26">
        <f>+'Datos y salidas'!D13</f>
        <v>0</v>
      </c>
      <c r="F214">
        <f t="shared" ref="F214" si="95">+AVERAGE(B212:B214)</f>
        <v>116.66453325537951</v>
      </c>
    </row>
    <row r="215" spans="1:6" x14ac:dyDescent="0.25">
      <c r="A215" s="1">
        <v>44835</v>
      </c>
      <c r="B215">
        <f t="shared" si="92"/>
        <v>116.66453325537951</v>
      </c>
      <c r="D215" s="26">
        <f>+'Datos y salidas'!D14</f>
        <v>0</v>
      </c>
    </row>
    <row r="216" spans="1:6" x14ac:dyDescent="0.25">
      <c r="A216" s="1">
        <v>44866</v>
      </c>
      <c r="B216">
        <f t="shared" si="92"/>
        <v>116.66453325537951</v>
      </c>
      <c r="D216" s="26">
        <f>+'Datos y salidas'!D15</f>
        <v>0</v>
      </c>
    </row>
    <row r="217" spans="1:6" x14ac:dyDescent="0.25">
      <c r="A217" s="1">
        <v>44896</v>
      </c>
      <c r="B217">
        <f t="shared" si="92"/>
        <v>116.66453325537951</v>
      </c>
      <c r="D217" s="26">
        <f>+'Datos y salidas'!D16</f>
        <v>0</v>
      </c>
      <c r="E217">
        <f t="shared" ref="E217" si="96">+AVERAGE(B206:B217)</f>
        <v>116.66453325537948</v>
      </c>
      <c r="F217">
        <f t="shared" ref="F217" si="97">+AVERAGE(B215:B217)</f>
        <v>116.66453325537951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9790-51F4-479D-BA9C-B756AEA8B0F1}">
  <dimension ref="A1:O217"/>
  <sheetViews>
    <sheetView topLeftCell="A187" workbookViewId="0">
      <selection activeCell="D205" sqref="D205:D206"/>
    </sheetView>
  </sheetViews>
  <sheetFormatPr baseColWidth="10" defaultRowHeight="15" x14ac:dyDescent="0.25"/>
  <cols>
    <col min="3" max="3" width="17.42578125" bestFit="1" customWidth="1"/>
    <col min="4" max="4" width="10.42578125" style="3" bestFit="1" customWidth="1"/>
    <col min="6" max="6" width="14.140625" bestFit="1" customWidth="1"/>
    <col min="9" max="9" width="15.28515625" bestFit="1" customWidth="1"/>
    <col min="10" max="10" width="14.85546875" bestFit="1" customWidth="1"/>
    <col min="14" max="14" width="15.28515625" bestFit="1" customWidth="1"/>
    <col min="15" max="15" width="14.85546875" bestFit="1" customWidth="1"/>
  </cols>
  <sheetData>
    <row r="1" spans="1:15" ht="15.75" thickBot="1" x14ac:dyDescent="0.3">
      <c r="A1" t="s">
        <v>3</v>
      </c>
      <c r="B1" t="s">
        <v>0</v>
      </c>
      <c r="C1" t="s">
        <v>1</v>
      </c>
      <c r="D1" s="3" t="s">
        <v>2</v>
      </c>
      <c r="E1" t="s">
        <v>5</v>
      </c>
      <c r="F1" t="s">
        <v>6</v>
      </c>
    </row>
    <row r="2" spans="1:15" x14ac:dyDescent="0.25">
      <c r="A2" s="1">
        <v>38353</v>
      </c>
      <c r="B2">
        <v>63.554986631776345</v>
      </c>
      <c r="H2" s="7"/>
      <c r="I2" s="8" t="s">
        <v>0</v>
      </c>
      <c r="J2" s="9" t="s">
        <v>4</v>
      </c>
      <c r="M2" s="7"/>
      <c r="N2" s="8" t="s">
        <v>0</v>
      </c>
      <c r="O2" s="9" t="s">
        <v>7</v>
      </c>
    </row>
    <row r="3" spans="1:15" x14ac:dyDescent="0.25">
      <c r="A3" s="1">
        <v>38384</v>
      </c>
      <c r="B3">
        <v>63.864925733614776</v>
      </c>
      <c r="C3" s="2">
        <f>(LN(B3)-LN(B2))*100</f>
        <v>0.4864855223288167</v>
      </c>
      <c r="H3" s="14">
        <v>38687</v>
      </c>
      <c r="I3" s="4">
        <f>+VLOOKUP(H3,$A$2:$E$217,5,0)</f>
        <v>64.704610132463159</v>
      </c>
      <c r="J3" s="5"/>
      <c r="M3" s="18">
        <v>43160</v>
      </c>
      <c r="N3" s="19">
        <f t="shared" ref="N3:N6" si="0">+VLOOKUP(M3,$A$3:$F$217,6,0)</f>
        <v>104.85470429704446</v>
      </c>
      <c r="O3" s="20"/>
    </row>
    <row r="4" spans="1:15" x14ac:dyDescent="0.25">
      <c r="A4" s="1">
        <v>38412</v>
      </c>
      <c r="B4">
        <v>64.515997835535345</v>
      </c>
      <c r="C4" s="2">
        <f t="shared" ref="C4:C67" si="1">(LN(B4)-LN(B3))*100</f>
        <v>1.0142903876790399</v>
      </c>
      <c r="F4">
        <f>+AVERAGE(B2:B4)</f>
        <v>63.978636733642155</v>
      </c>
      <c r="H4" s="14">
        <v>39052</v>
      </c>
      <c r="I4" s="4">
        <f t="shared" ref="I4:I20" si="2">+VLOOKUP(H4,$A$2:$E$217,5,0)</f>
        <v>68.714641022563725</v>
      </c>
      <c r="J4" s="6">
        <f>+(I4/I3-1)*100</f>
        <v>6.1974423180840343</v>
      </c>
      <c r="M4" s="18">
        <v>43252</v>
      </c>
      <c r="N4" s="19">
        <f t="shared" si="0"/>
        <v>105.95233579161739</v>
      </c>
      <c r="O4" s="20"/>
    </row>
    <row r="5" spans="1:15" x14ac:dyDescent="0.25">
      <c r="A5" s="1">
        <v>38443</v>
      </c>
      <c r="B5">
        <v>64.803287918227923</v>
      </c>
      <c r="C5" s="2">
        <f t="shared" si="1"/>
        <v>0.44431200441845675</v>
      </c>
      <c r="H5" s="14">
        <v>39417</v>
      </c>
      <c r="I5" s="4">
        <f t="shared" si="2"/>
        <v>73.049225028506171</v>
      </c>
      <c r="J5" s="6">
        <f t="shared" ref="J5:J20" si="3">+(I5/I4-1)*100</f>
        <v>6.3080937940418025</v>
      </c>
      <c r="M5" s="18">
        <v>43344</v>
      </c>
      <c r="N5" s="19">
        <f t="shared" si="0"/>
        <v>106.59163628578627</v>
      </c>
      <c r="O5" s="20"/>
    </row>
    <row r="6" spans="1:15" x14ac:dyDescent="0.25">
      <c r="A6" s="1">
        <v>38473</v>
      </c>
      <c r="B6">
        <v>64.067621884897321</v>
      </c>
      <c r="C6" s="2">
        <f t="shared" si="1"/>
        <v>-1.1417224039057317</v>
      </c>
      <c r="H6" s="14">
        <v>39783</v>
      </c>
      <c r="I6" s="4">
        <f t="shared" si="2"/>
        <v>75.308777169858573</v>
      </c>
      <c r="J6" s="6">
        <f t="shared" si="3"/>
        <v>3.0931911193727846</v>
      </c>
      <c r="M6" s="18">
        <v>43435</v>
      </c>
      <c r="N6" s="19">
        <f t="shared" si="0"/>
        <v>107.44038169605561</v>
      </c>
      <c r="O6" s="20"/>
    </row>
    <row r="7" spans="1:15" x14ac:dyDescent="0.25">
      <c r="A7" s="1">
        <v>38504</v>
      </c>
      <c r="B7">
        <v>64.827924071444855</v>
      </c>
      <c r="C7" s="2">
        <f t="shared" si="1"/>
        <v>1.17973200535193</v>
      </c>
      <c r="F7">
        <f t="shared" ref="F7" si="4">+AVERAGE(B5:B7)</f>
        <v>64.566277958190028</v>
      </c>
      <c r="H7" s="14">
        <v>40148</v>
      </c>
      <c r="I7" s="4">
        <f t="shared" si="2"/>
        <v>76.375107283212586</v>
      </c>
      <c r="J7" s="6">
        <f t="shared" si="3"/>
        <v>1.4159440020502734</v>
      </c>
      <c r="M7" s="18">
        <v>43525</v>
      </c>
      <c r="N7" s="19">
        <f>+VLOOKUP(M7,$A$3:$F$217,6,0)</f>
        <v>107.81254297701928</v>
      </c>
      <c r="O7" s="21">
        <f>+(N7/N3-1)*100</f>
        <v>2.8208926817393953</v>
      </c>
    </row>
    <row r="8" spans="1:15" x14ac:dyDescent="0.25">
      <c r="A8" s="1">
        <v>38534</v>
      </c>
      <c r="B8">
        <v>63.951405325050459</v>
      </c>
      <c r="C8" s="2">
        <f t="shared" si="1"/>
        <v>-1.3612934408743449</v>
      </c>
      <c r="H8" s="14">
        <v>40513</v>
      </c>
      <c r="I8" s="4">
        <f t="shared" si="2"/>
        <v>79.684974053546469</v>
      </c>
      <c r="J8" s="6">
        <f t="shared" si="3"/>
        <v>4.3336983581054866</v>
      </c>
      <c r="M8" s="18">
        <v>43617</v>
      </c>
      <c r="N8" s="19">
        <f t="shared" ref="N8:N22" si="5">+VLOOKUP(M8,$A$3:$F$217,6,0)</f>
        <v>109.78029924524202</v>
      </c>
      <c r="O8" s="21">
        <f t="shared" ref="O8:O22" si="6">+(N8/N4-1)*100</f>
        <v>3.6129108669707088</v>
      </c>
    </row>
    <row r="9" spans="1:15" x14ac:dyDescent="0.25">
      <c r="A9" s="1">
        <v>38565</v>
      </c>
      <c r="B9">
        <v>65.07093732472255</v>
      </c>
      <c r="C9" s="2">
        <f t="shared" si="1"/>
        <v>1.7354515114987201</v>
      </c>
      <c r="H9" s="14">
        <v>40878</v>
      </c>
      <c r="I9" s="4">
        <f t="shared" si="2"/>
        <v>84.957627408653522</v>
      </c>
      <c r="J9" s="6">
        <f t="shared" si="3"/>
        <v>6.6168727764960522</v>
      </c>
      <c r="M9" s="18">
        <v>43709</v>
      </c>
      <c r="N9" s="19">
        <f t="shared" si="5"/>
        <v>109.87493749801773</v>
      </c>
      <c r="O9" s="21">
        <f t="shared" si="6"/>
        <v>3.080261572707732</v>
      </c>
    </row>
    <row r="10" spans="1:15" x14ac:dyDescent="0.25">
      <c r="A10" s="1">
        <v>38596</v>
      </c>
      <c r="B10">
        <v>64.517733279778056</v>
      </c>
      <c r="C10" s="2">
        <f t="shared" si="1"/>
        <v>-0.85378976862102718</v>
      </c>
      <c r="F10">
        <f t="shared" ref="F10" si="7">+AVERAGE(B8:B10)</f>
        <v>64.513358643183679</v>
      </c>
      <c r="H10" s="14">
        <v>41244</v>
      </c>
      <c r="I10" s="4">
        <f t="shared" si="2"/>
        <v>88.232451751642273</v>
      </c>
      <c r="J10" s="6">
        <f t="shared" si="3"/>
        <v>3.8546560713572653</v>
      </c>
      <c r="M10" s="18">
        <v>43800</v>
      </c>
      <c r="N10" s="19">
        <f t="shared" si="5"/>
        <v>110.40596624676208</v>
      </c>
      <c r="O10" s="21">
        <f t="shared" si="6"/>
        <v>2.7602140870049974</v>
      </c>
    </row>
    <row r="11" spans="1:15" x14ac:dyDescent="0.25">
      <c r="A11" s="1">
        <v>38626</v>
      </c>
      <c r="B11">
        <v>64.937368802429617</v>
      </c>
      <c r="C11" s="2">
        <f t="shared" si="1"/>
        <v>0.64831279062387281</v>
      </c>
      <c r="H11" s="14">
        <v>41609</v>
      </c>
      <c r="I11" s="4">
        <f t="shared" si="2"/>
        <v>92.920745253872767</v>
      </c>
      <c r="J11" s="6">
        <f t="shared" si="3"/>
        <v>5.313570471131368</v>
      </c>
      <c r="M11" s="18">
        <v>43891</v>
      </c>
      <c r="N11" s="19">
        <f t="shared" si="5"/>
        <v>108.08003982397877</v>
      </c>
      <c r="O11" s="21">
        <f t="shared" si="6"/>
        <v>0.24811291856505768</v>
      </c>
    </row>
    <row r="12" spans="1:15" x14ac:dyDescent="0.25">
      <c r="A12" s="1">
        <v>38657</v>
      </c>
      <c r="B12">
        <v>65.586159881636021</v>
      </c>
      <c r="C12" s="2">
        <f t="shared" si="1"/>
        <v>0.9941447786507851</v>
      </c>
      <c r="H12" s="14">
        <v>41974</v>
      </c>
      <c r="I12" s="4">
        <f t="shared" si="2"/>
        <v>97.014275682608698</v>
      </c>
      <c r="J12" s="6">
        <f t="shared" si="3"/>
        <v>4.4053999110229114</v>
      </c>
      <c r="M12" s="18">
        <v>43983</v>
      </c>
      <c r="N12" s="19">
        <f t="shared" si="5"/>
        <v>91.926700865772929</v>
      </c>
      <c r="O12" s="21">
        <f t="shared" si="6"/>
        <v>-16.263025790798146</v>
      </c>
    </row>
    <row r="13" spans="1:15" x14ac:dyDescent="0.25">
      <c r="A13" s="1">
        <v>38687</v>
      </c>
      <c r="B13">
        <v>66.756972900444595</v>
      </c>
      <c r="C13" s="2">
        <f t="shared" si="1"/>
        <v>1.7694058475402841</v>
      </c>
      <c r="E13">
        <f>+AVERAGE(B2:B13)</f>
        <v>64.704610132463159</v>
      </c>
      <c r="F13">
        <f t="shared" ref="F13" si="8">+AVERAGE(B11:B13)</f>
        <v>65.76016719483674</v>
      </c>
      <c r="H13" s="14">
        <v>42339</v>
      </c>
      <c r="I13" s="4">
        <f t="shared" si="2"/>
        <v>99.999999999999986</v>
      </c>
      <c r="J13" s="6">
        <f t="shared" si="3"/>
        <v>3.0776133681184925</v>
      </c>
      <c r="M13" s="18">
        <v>44075</v>
      </c>
      <c r="N13" s="19">
        <f t="shared" si="5"/>
        <v>100.40830778727182</v>
      </c>
      <c r="O13" s="21">
        <f t="shared" si="6"/>
        <v>-8.6158226127925666</v>
      </c>
    </row>
    <row r="14" spans="1:15" x14ac:dyDescent="0.25">
      <c r="A14" s="1">
        <v>38718</v>
      </c>
      <c r="B14">
        <v>66.760028456254133</v>
      </c>
      <c r="C14" s="2">
        <f t="shared" si="1"/>
        <v>4.577028811336703E-3</v>
      </c>
      <c r="H14" s="14">
        <v>42705</v>
      </c>
      <c r="I14" s="4">
        <f t="shared" si="2"/>
        <v>102.18891974873486</v>
      </c>
      <c r="J14" s="6">
        <f t="shared" si="3"/>
        <v>2.1889197487348744</v>
      </c>
      <c r="M14" s="18">
        <v>44166</v>
      </c>
      <c r="N14" s="19">
        <f t="shared" si="5"/>
        <v>106.2391799530623</v>
      </c>
      <c r="O14" s="21">
        <f t="shared" si="6"/>
        <v>-3.7740589891553711</v>
      </c>
    </row>
    <row r="15" spans="1:15" x14ac:dyDescent="0.25">
      <c r="A15" s="1">
        <v>38749</v>
      </c>
      <c r="B15">
        <v>66.911324557857682</v>
      </c>
      <c r="C15" s="2">
        <f t="shared" si="1"/>
        <v>0.22637036702324309</v>
      </c>
      <c r="H15" s="14">
        <v>43070</v>
      </c>
      <c r="I15" s="4">
        <f t="shared" si="2"/>
        <v>103.60444217520393</v>
      </c>
      <c r="J15" s="6">
        <f t="shared" si="3"/>
        <v>1.3852014777625543</v>
      </c>
      <c r="M15" s="18">
        <v>44256</v>
      </c>
      <c r="N15" s="19">
        <f t="shared" si="5"/>
        <v>109.4158253483976</v>
      </c>
      <c r="O15" s="21">
        <f t="shared" si="6"/>
        <v>1.2359224946570491</v>
      </c>
    </row>
    <row r="16" spans="1:15" x14ac:dyDescent="0.25">
      <c r="A16" s="1">
        <v>38777</v>
      </c>
      <c r="B16">
        <v>67.780664939005675</v>
      </c>
      <c r="C16" s="2">
        <f t="shared" si="1"/>
        <v>1.2908747673789023</v>
      </c>
      <c r="F16">
        <f t="shared" ref="F16" si="9">+AVERAGE(B14:B16)</f>
        <v>67.150672651039159</v>
      </c>
      <c r="H16" s="14">
        <v>43435</v>
      </c>
      <c r="I16" s="4">
        <f t="shared" si="2"/>
        <v>106.20976451762594</v>
      </c>
      <c r="J16" s="6">
        <f t="shared" si="3"/>
        <v>2.5146820809248682</v>
      </c>
      <c r="M16" s="18">
        <v>44348</v>
      </c>
      <c r="N16" s="19">
        <f t="shared" si="5"/>
        <v>108.22035124667825</v>
      </c>
      <c r="O16" s="21">
        <f t="shared" si="6"/>
        <v>17.724611269033307</v>
      </c>
    </row>
    <row r="17" spans="1:15" x14ac:dyDescent="0.25">
      <c r="A17" s="1">
        <v>38808</v>
      </c>
      <c r="B17">
        <v>67.252293790885048</v>
      </c>
      <c r="C17" s="2">
        <f t="shared" si="1"/>
        <v>-0.78258500697137023</v>
      </c>
      <c r="H17" s="14">
        <v>43800</v>
      </c>
      <c r="I17" s="4">
        <f t="shared" si="2"/>
        <v>109.46843649176026</v>
      </c>
      <c r="J17" s="6">
        <f t="shared" si="3"/>
        <v>3.0681472545714294</v>
      </c>
      <c r="M17" s="18">
        <v>44440</v>
      </c>
      <c r="N17" s="19">
        <f t="shared" si="5"/>
        <v>113.60293006668594</v>
      </c>
      <c r="O17" s="21">
        <f t="shared" si="6"/>
        <v>13.14096668909972</v>
      </c>
    </row>
    <row r="18" spans="1:15" x14ac:dyDescent="0.25">
      <c r="A18" s="1">
        <v>38838</v>
      </c>
      <c r="B18">
        <v>68.333280920984336</v>
      </c>
      <c r="C18" s="2">
        <f t="shared" si="1"/>
        <v>1.5945797145102247</v>
      </c>
      <c r="H18" s="14">
        <v>44166</v>
      </c>
      <c r="I18" s="4">
        <f t="shared" si="2"/>
        <v>101.66355710752146</v>
      </c>
      <c r="J18" s="6">
        <f t="shared" si="3"/>
        <v>-7.1297989031078206</v>
      </c>
      <c r="M18" s="16">
        <v>44531</v>
      </c>
      <c r="N18" s="22">
        <f t="shared" si="5"/>
        <v>117.18864375154344</v>
      </c>
      <c r="O18" s="11">
        <f t="shared" si="6"/>
        <v>10.306427255292006</v>
      </c>
    </row>
    <row r="19" spans="1:15" x14ac:dyDescent="0.25">
      <c r="A19" s="1">
        <v>38869</v>
      </c>
      <c r="B19">
        <v>68.209498702223442</v>
      </c>
      <c r="C19" s="2">
        <f t="shared" si="1"/>
        <v>-0.18130911500646718</v>
      </c>
      <c r="F19">
        <f t="shared" ref="F19" si="10">+AVERAGE(B17:B19)</f>
        <v>67.931691138030942</v>
      </c>
      <c r="H19" s="16">
        <v>44531</v>
      </c>
      <c r="I19" s="10">
        <f t="shared" si="2"/>
        <v>112.1069376033263</v>
      </c>
      <c r="J19" s="11">
        <f t="shared" si="3"/>
        <v>10.272491729518872</v>
      </c>
      <c r="M19" s="16">
        <v>44621</v>
      </c>
      <c r="N19" s="22">
        <f t="shared" si="5"/>
        <v>116.66453325537952</v>
      </c>
      <c r="O19" s="11">
        <f t="shared" si="6"/>
        <v>6.6249172675898249</v>
      </c>
    </row>
    <row r="20" spans="1:15" ht="15.75" thickBot="1" x14ac:dyDescent="0.3">
      <c r="A20" s="1">
        <v>38899</v>
      </c>
      <c r="B20">
        <v>68.557740826560831</v>
      </c>
      <c r="C20" s="2">
        <f t="shared" si="1"/>
        <v>0.50924896653654628</v>
      </c>
      <c r="H20" s="17">
        <v>44896</v>
      </c>
      <c r="I20" s="12">
        <f t="shared" si="2"/>
        <v>116.66453325537948</v>
      </c>
      <c r="J20" s="13">
        <f t="shared" si="3"/>
        <v>4.0654001879701251</v>
      </c>
      <c r="M20" s="16">
        <v>44713</v>
      </c>
      <c r="N20" s="22">
        <f t="shared" si="5"/>
        <v>116.66453325537951</v>
      </c>
      <c r="O20" s="11">
        <f t="shared" si="6"/>
        <v>7.8027671426176948</v>
      </c>
    </row>
    <row r="21" spans="1:15" x14ac:dyDescent="0.25">
      <c r="A21" s="1">
        <v>38930</v>
      </c>
      <c r="B21">
        <v>69.58256169335732</v>
      </c>
      <c r="C21" s="2">
        <f t="shared" si="1"/>
        <v>1.4837663589266192</v>
      </c>
      <c r="M21" s="16">
        <v>44805</v>
      </c>
      <c r="N21" s="22">
        <f t="shared" si="5"/>
        <v>116.66453325537951</v>
      </c>
      <c r="O21" s="11">
        <f t="shared" si="6"/>
        <v>2.6950037176826092</v>
      </c>
    </row>
    <row r="22" spans="1:15" ht="15.75" thickBot="1" x14ac:dyDescent="0.3">
      <c r="A22" s="1">
        <v>38961</v>
      </c>
      <c r="B22">
        <v>69.794147747378844</v>
      </c>
      <c r="C22" s="2">
        <f t="shared" si="1"/>
        <v>0.30361775279450498</v>
      </c>
      <c r="F22">
        <f t="shared" ref="F22" si="11">+AVERAGE(B20:B22)</f>
        <v>69.311483422432332</v>
      </c>
      <c r="M22" s="17">
        <v>44896</v>
      </c>
      <c r="N22" s="23">
        <f t="shared" si="5"/>
        <v>116.66453325537951</v>
      </c>
      <c r="O22" s="13">
        <f t="shared" si="6"/>
        <v>-0.44723659169152441</v>
      </c>
    </row>
    <row r="23" spans="1:15" x14ac:dyDescent="0.25">
      <c r="A23" s="1">
        <v>38991</v>
      </c>
      <c r="B23">
        <v>70.034773500166011</v>
      </c>
      <c r="C23" s="2">
        <f t="shared" si="1"/>
        <v>0.34417198983822672</v>
      </c>
    </row>
    <row r="24" spans="1:15" x14ac:dyDescent="0.25">
      <c r="A24" s="1">
        <v>39022</v>
      </c>
      <c r="B24">
        <v>71.202165900090137</v>
      </c>
      <c r="C24" s="2">
        <f t="shared" si="1"/>
        <v>1.6531354909425922</v>
      </c>
    </row>
    <row r="25" spans="1:15" x14ac:dyDescent="0.25">
      <c r="A25" s="1">
        <v>39052</v>
      </c>
      <c r="B25">
        <v>70.15721123600126</v>
      </c>
      <c r="C25" s="2">
        <f t="shared" si="1"/>
        <v>-1.4784639258090593</v>
      </c>
      <c r="E25">
        <f t="shared" ref="E25" si="12">+AVERAGE(B14:B25)</f>
        <v>68.714641022563725</v>
      </c>
      <c r="F25">
        <f t="shared" ref="F25" si="13">+AVERAGE(B23:B25)</f>
        <v>70.464716878752469</v>
      </c>
    </row>
    <row r="26" spans="1:15" x14ac:dyDescent="0.25">
      <c r="A26" s="1">
        <v>39083</v>
      </c>
      <c r="B26">
        <v>70.953494207262139</v>
      </c>
      <c r="C26" s="2">
        <f t="shared" si="1"/>
        <v>1.1286052620209652</v>
      </c>
    </row>
    <row r="27" spans="1:15" x14ac:dyDescent="0.25">
      <c r="A27" s="1">
        <v>39114</v>
      </c>
      <c r="B27">
        <v>71.393357347762944</v>
      </c>
      <c r="C27" s="2">
        <f t="shared" si="1"/>
        <v>0.618017941006066</v>
      </c>
    </row>
    <row r="28" spans="1:15" x14ac:dyDescent="0.25">
      <c r="A28" s="1">
        <v>39142</v>
      </c>
      <c r="B28">
        <v>72.207567580727726</v>
      </c>
      <c r="C28" s="2">
        <f t="shared" si="1"/>
        <v>1.1340023871146521</v>
      </c>
      <c r="F28">
        <f t="shared" ref="F28" si="14">+AVERAGE(B26:B28)</f>
        <v>71.518139711917598</v>
      </c>
    </row>
    <row r="29" spans="1:15" x14ac:dyDescent="0.25">
      <c r="A29" s="1">
        <v>39173</v>
      </c>
      <c r="B29">
        <v>71.295120090554704</v>
      </c>
      <c r="C29" s="2">
        <f t="shared" si="1"/>
        <v>-1.2716971393374799</v>
      </c>
    </row>
    <row r="30" spans="1:15" x14ac:dyDescent="0.25">
      <c r="A30" s="1">
        <v>39203</v>
      </c>
      <c r="B30">
        <v>72.56790384441571</v>
      </c>
      <c r="C30" s="2">
        <f t="shared" si="1"/>
        <v>1.7694845120350244</v>
      </c>
    </row>
    <row r="31" spans="1:15" x14ac:dyDescent="0.25">
      <c r="A31" s="1">
        <v>39234</v>
      </c>
      <c r="B31">
        <v>73.298365195765541</v>
      </c>
      <c r="C31" s="2">
        <f t="shared" si="1"/>
        <v>1.0015577450543489</v>
      </c>
      <c r="F31">
        <f t="shared" ref="F31" si="15">+AVERAGE(B29:B31)</f>
        <v>72.387129710245318</v>
      </c>
    </row>
    <row r="32" spans="1:15" x14ac:dyDescent="0.25">
      <c r="A32" s="1">
        <v>39264</v>
      </c>
      <c r="B32">
        <v>72.75235985064181</v>
      </c>
      <c r="C32" s="2">
        <f t="shared" si="1"/>
        <v>-0.74769623861676848</v>
      </c>
    </row>
    <row r="33" spans="1:6" x14ac:dyDescent="0.25">
      <c r="A33" s="1">
        <v>39295</v>
      </c>
      <c r="B33">
        <v>73.823687817797534</v>
      </c>
      <c r="C33" s="2">
        <f t="shared" si="1"/>
        <v>1.4618309911439198</v>
      </c>
    </row>
    <row r="34" spans="1:6" x14ac:dyDescent="0.25">
      <c r="A34" s="1">
        <v>39326</v>
      </c>
      <c r="B34">
        <v>73.83772441296486</v>
      </c>
      <c r="C34" s="2">
        <f t="shared" si="1"/>
        <v>1.9011866401097421E-2</v>
      </c>
      <c r="F34">
        <f t="shared" ref="F34" si="16">+AVERAGE(B32:B34)</f>
        <v>73.471257360468073</v>
      </c>
    </row>
    <row r="35" spans="1:6" x14ac:dyDescent="0.25">
      <c r="A35" s="1">
        <v>39356</v>
      </c>
      <c r="B35">
        <v>74.408653639975768</v>
      </c>
      <c r="C35" s="2">
        <f t="shared" si="1"/>
        <v>0.77024755300865166</v>
      </c>
    </row>
    <row r="36" spans="1:6" x14ac:dyDescent="0.25">
      <c r="A36" s="1">
        <v>39387</v>
      </c>
      <c r="B36">
        <v>75.438459194823565</v>
      </c>
      <c r="C36" s="2">
        <f t="shared" si="1"/>
        <v>1.3744966429299232</v>
      </c>
    </row>
    <row r="37" spans="1:6" x14ac:dyDescent="0.25">
      <c r="A37" s="1">
        <v>39417</v>
      </c>
      <c r="B37">
        <v>74.614007159381742</v>
      </c>
      <c r="C37" s="2">
        <f t="shared" si="1"/>
        <v>-1.0988960754916732</v>
      </c>
      <c r="E37">
        <f t="shared" ref="E37" si="17">+AVERAGE(B26:B37)</f>
        <v>73.049225028506171</v>
      </c>
      <c r="F37">
        <f t="shared" ref="F37" si="18">+AVERAGE(B35:B37)</f>
        <v>74.820373331393697</v>
      </c>
    </row>
    <row r="38" spans="1:6" x14ac:dyDescent="0.25">
      <c r="A38" s="1">
        <v>39448</v>
      </c>
      <c r="B38">
        <v>75.544870621977822</v>
      </c>
      <c r="C38" s="2">
        <f t="shared" si="1"/>
        <v>1.2398539479966608</v>
      </c>
    </row>
    <row r="39" spans="1:6" x14ac:dyDescent="0.25">
      <c r="A39" s="1">
        <v>39479</v>
      </c>
      <c r="B39">
        <v>75.03799369833456</v>
      </c>
      <c r="C39" s="2">
        <f t="shared" si="1"/>
        <v>-0.67322246838017463</v>
      </c>
    </row>
    <row r="40" spans="1:6" x14ac:dyDescent="0.25">
      <c r="A40" s="1">
        <v>39508</v>
      </c>
      <c r="B40">
        <v>74.603172983931259</v>
      </c>
      <c r="C40" s="2">
        <f t="shared" si="1"/>
        <v>-0.58115283092350367</v>
      </c>
      <c r="F40">
        <f t="shared" ref="F40" si="19">+AVERAGE(B38:B40)</f>
        <v>75.062012434747885</v>
      </c>
    </row>
    <row r="41" spans="1:6" x14ac:dyDescent="0.25">
      <c r="A41" s="1">
        <v>39539</v>
      </c>
      <c r="B41">
        <v>75.196177451628927</v>
      </c>
      <c r="C41" s="2">
        <f t="shared" si="1"/>
        <v>0.79173583016967086</v>
      </c>
    </row>
    <row r="42" spans="1:6" x14ac:dyDescent="0.25">
      <c r="A42" s="1">
        <v>39569</v>
      </c>
      <c r="B42">
        <v>74.889492607021708</v>
      </c>
      <c r="C42" s="2">
        <f t="shared" si="1"/>
        <v>-0.40868028418747926</v>
      </c>
    </row>
    <row r="43" spans="1:6" x14ac:dyDescent="0.25">
      <c r="A43" s="1">
        <v>39600</v>
      </c>
      <c r="B43">
        <v>75.468790284262511</v>
      </c>
      <c r="C43" s="2">
        <f t="shared" si="1"/>
        <v>0.77056020124457447</v>
      </c>
      <c r="F43">
        <f t="shared" ref="F43" si="20">+AVERAGE(B41:B43)</f>
        <v>75.184820114304387</v>
      </c>
    </row>
    <row r="44" spans="1:6" x14ac:dyDescent="0.25">
      <c r="A44" s="1">
        <v>39630</v>
      </c>
      <c r="B44">
        <v>76.082184655135336</v>
      </c>
      <c r="C44" s="2">
        <f t="shared" si="1"/>
        <v>0.80949359864703752</v>
      </c>
    </row>
    <row r="45" spans="1:6" x14ac:dyDescent="0.25">
      <c r="A45" s="1">
        <v>39661</v>
      </c>
      <c r="B45">
        <v>75.909704070958554</v>
      </c>
      <c r="C45" s="2">
        <f t="shared" si="1"/>
        <v>-0.22696034592524228</v>
      </c>
    </row>
    <row r="46" spans="1:6" x14ac:dyDescent="0.25">
      <c r="A46" s="1">
        <v>39692</v>
      </c>
      <c r="B46">
        <v>75.867399150654506</v>
      </c>
      <c r="C46" s="2">
        <f t="shared" si="1"/>
        <v>-5.5746117828903152E-2</v>
      </c>
      <c r="F46">
        <f t="shared" ref="F46" si="21">+AVERAGE(B44:B46)</f>
        <v>75.953095958916137</v>
      </c>
    </row>
    <row r="47" spans="1:6" x14ac:dyDescent="0.25">
      <c r="A47" s="1">
        <v>39722</v>
      </c>
      <c r="B47">
        <v>75.776399756941487</v>
      </c>
      <c r="C47" s="2">
        <f t="shared" si="1"/>
        <v>-0.12001731068682631</v>
      </c>
    </row>
    <row r="48" spans="1:6" x14ac:dyDescent="0.25">
      <c r="A48" s="1">
        <v>39753</v>
      </c>
      <c r="B48">
        <v>74.505009392257676</v>
      </c>
      <c r="C48" s="2">
        <f t="shared" si="1"/>
        <v>-1.6920532026666102</v>
      </c>
    </row>
    <row r="49" spans="1:6" x14ac:dyDescent="0.25">
      <c r="A49" s="1">
        <v>39783</v>
      </c>
      <c r="B49">
        <v>74.824131365198426</v>
      </c>
      <c r="C49" s="2">
        <f t="shared" si="1"/>
        <v>0.42740814970985141</v>
      </c>
      <c r="E49">
        <f t="shared" ref="E49" si="22">+AVERAGE(B38:B49)</f>
        <v>75.308777169858573</v>
      </c>
      <c r="F49">
        <f t="shared" ref="F49" si="23">+AVERAGE(B47:B49)</f>
        <v>75.035180171465868</v>
      </c>
    </row>
    <row r="50" spans="1:6" x14ac:dyDescent="0.25">
      <c r="A50" s="1">
        <v>39814</v>
      </c>
      <c r="B50">
        <v>74.578913752468154</v>
      </c>
      <c r="C50" s="2">
        <f t="shared" si="1"/>
        <v>-0.3282635005681378</v>
      </c>
    </row>
    <row r="51" spans="1:6" x14ac:dyDescent="0.25">
      <c r="A51" s="1">
        <v>39845</v>
      </c>
      <c r="B51">
        <v>75.480301185082638</v>
      </c>
      <c r="C51" s="2">
        <f t="shared" si="1"/>
        <v>1.2013900974858771</v>
      </c>
    </row>
    <row r="52" spans="1:6" x14ac:dyDescent="0.25">
      <c r="A52" s="1">
        <v>39873</v>
      </c>
      <c r="B52">
        <v>75.504728994174158</v>
      </c>
      <c r="C52" s="2">
        <f t="shared" si="1"/>
        <v>3.2357922206838197E-2</v>
      </c>
      <c r="F52">
        <f t="shared" ref="F52" si="24">+AVERAGE(B50:B52)</f>
        <v>75.187981310574983</v>
      </c>
    </row>
    <row r="53" spans="1:6" x14ac:dyDescent="0.25">
      <c r="A53" s="1">
        <v>39904</v>
      </c>
      <c r="B53">
        <v>75.958573793912677</v>
      </c>
      <c r="C53" s="2">
        <f t="shared" si="1"/>
        <v>0.5992820038401625</v>
      </c>
    </row>
    <row r="54" spans="1:6" x14ac:dyDescent="0.25">
      <c r="A54" s="1">
        <v>39934</v>
      </c>
      <c r="B54">
        <v>76.190121219002506</v>
      </c>
      <c r="C54" s="2">
        <f t="shared" si="1"/>
        <v>0.30437014767299431</v>
      </c>
    </row>
    <row r="55" spans="1:6" x14ac:dyDescent="0.25">
      <c r="A55" s="1">
        <v>39965</v>
      </c>
      <c r="B55">
        <v>76.197922717381488</v>
      </c>
      <c r="C55" s="2">
        <f t="shared" si="1"/>
        <v>1.0238990125888137E-2</v>
      </c>
      <c r="F55">
        <f t="shared" ref="F55" si="25">+AVERAGE(B53:B55)</f>
        <v>76.115539243432224</v>
      </c>
    </row>
    <row r="56" spans="1:6" x14ac:dyDescent="0.25">
      <c r="A56" s="1">
        <v>39995</v>
      </c>
      <c r="B56">
        <v>77.416076729089326</v>
      </c>
      <c r="C56" s="2">
        <f t="shared" si="1"/>
        <v>1.5860267310906728</v>
      </c>
    </row>
    <row r="57" spans="1:6" x14ac:dyDescent="0.25">
      <c r="A57" s="1">
        <v>40026</v>
      </c>
      <c r="B57">
        <v>76.006162909729753</v>
      </c>
      <c r="C57" s="2">
        <f t="shared" si="1"/>
        <v>-1.8380040789032215</v>
      </c>
    </row>
    <row r="58" spans="1:6" x14ac:dyDescent="0.25">
      <c r="A58" s="1">
        <v>40057</v>
      </c>
      <c r="B58">
        <v>76.63810217175336</v>
      </c>
      <c r="C58" s="2">
        <f t="shared" si="1"/>
        <v>0.82799425452035891</v>
      </c>
      <c r="F58">
        <f t="shared" ref="F58" si="26">+AVERAGE(B56:B58)</f>
        <v>76.686780603524141</v>
      </c>
    </row>
    <row r="59" spans="1:6" x14ac:dyDescent="0.25">
      <c r="A59" s="1">
        <v>40087</v>
      </c>
      <c r="B59">
        <v>77.158050597119882</v>
      </c>
      <c r="C59" s="2">
        <f t="shared" si="1"/>
        <v>0.67615528340176922</v>
      </c>
    </row>
    <row r="60" spans="1:6" x14ac:dyDescent="0.25">
      <c r="A60" s="1">
        <v>40118</v>
      </c>
      <c r="B60">
        <v>77.459643992947747</v>
      </c>
      <c r="C60" s="2">
        <f t="shared" si="1"/>
        <v>0.39011547691671922</v>
      </c>
    </row>
    <row r="61" spans="1:6" x14ac:dyDescent="0.25">
      <c r="A61" s="1">
        <v>40148</v>
      </c>
      <c r="B61">
        <v>77.912689335889198</v>
      </c>
      <c r="C61" s="2">
        <f t="shared" si="1"/>
        <v>0.58317541767696213</v>
      </c>
      <c r="E61">
        <f t="shared" ref="E61" si="27">+AVERAGE(B50:B61)</f>
        <v>76.375107283212586</v>
      </c>
      <c r="F61">
        <f t="shared" ref="F61" si="28">+AVERAGE(B59:B61)</f>
        <v>77.510127975318937</v>
      </c>
    </row>
    <row r="62" spans="1:6" x14ac:dyDescent="0.25">
      <c r="A62" s="1">
        <v>40179</v>
      </c>
      <c r="B62">
        <v>77.334683675617157</v>
      </c>
      <c r="C62" s="2">
        <f t="shared" si="1"/>
        <v>-0.74462880729067038</v>
      </c>
    </row>
    <row r="63" spans="1:6" x14ac:dyDescent="0.25">
      <c r="A63" s="1">
        <v>40210</v>
      </c>
      <c r="B63">
        <v>77.928550799632248</v>
      </c>
      <c r="C63" s="2">
        <f t="shared" si="1"/>
        <v>0.76498473333952433</v>
      </c>
    </row>
    <row r="64" spans="1:6" x14ac:dyDescent="0.25">
      <c r="A64" s="1">
        <v>40238</v>
      </c>
      <c r="B64">
        <v>78.832345294000248</v>
      </c>
      <c r="C64" s="2">
        <f t="shared" si="1"/>
        <v>1.1530994415056561</v>
      </c>
      <c r="F64">
        <f t="shared" ref="F64" si="29">+AVERAGE(B62:B64)</f>
        <v>78.031859923083218</v>
      </c>
    </row>
    <row r="65" spans="1:6" x14ac:dyDescent="0.25">
      <c r="A65" s="1">
        <v>40269</v>
      </c>
      <c r="B65">
        <v>79.181129235026091</v>
      </c>
      <c r="C65" s="2">
        <f t="shared" si="1"/>
        <v>0.44146172788730453</v>
      </c>
    </row>
    <row r="66" spans="1:6" x14ac:dyDescent="0.25">
      <c r="A66" s="1">
        <v>40299</v>
      </c>
      <c r="B66">
        <v>79.334713817558267</v>
      </c>
      <c r="C66" s="2">
        <f t="shared" si="1"/>
        <v>0.19377827179134499</v>
      </c>
    </row>
    <row r="67" spans="1:6" x14ac:dyDescent="0.25">
      <c r="A67" s="1">
        <v>40330</v>
      </c>
      <c r="B67">
        <v>79.803441050545558</v>
      </c>
      <c r="C67" s="2">
        <f t="shared" si="1"/>
        <v>0.58908385466098778</v>
      </c>
      <c r="F67">
        <f t="shared" ref="F67" si="30">+AVERAGE(B65:B67)</f>
        <v>79.439761367709977</v>
      </c>
    </row>
    <row r="68" spans="1:6" x14ac:dyDescent="0.25">
      <c r="A68" s="1">
        <v>40360</v>
      </c>
      <c r="B68">
        <v>79.096313042784104</v>
      </c>
      <c r="C68" s="2">
        <f t="shared" ref="C68:C131" si="31">(LN(B68)-LN(B67))*100</f>
        <v>-0.89003621157761614</v>
      </c>
    </row>
    <row r="69" spans="1:6" x14ac:dyDescent="0.25">
      <c r="A69" s="1">
        <v>40391</v>
      </c>
      <c r="B69">
        <v>79.533136766937673</v>
      </c>
      <c r="C69" s="2">
        <f t="shared" si="31"/>
        <v>0.55074871511795465</v>
      </c>
    </row>
    <row r="70" spans="1:6" x14ac:dyDescent="0.25">
      <c r="A70" s="1">
        <v>40422</v>
      </c>
      <c r="B70">
        <v>80.260331573036098</v>
      </c>
      <c r="C70" s="2">
        <f t="shared" si="31"/>
        <v>0.91017465710292456</v>
      </c>
      <c r="F70">
        <f t="shared" ref="F70" si="32">+AVERAGE(B68:B70)</f>
        <v>79.629927127585958</v>
      </c>
    </row>
    <row r="71" spans="1:6" x14ac:dyDescent="0.25">
      <c r="A71" s="1">
        <v>40452</v>
      </c>
      <c r="B71">
        <v>81.061989586611418</v>
      </c>
      <c r="C71" s="2">
        <f t="shared" si="31"/>
        <v>0.99386694487533234</v>
      </c>
    </row>
    <row r="72" spans="1:6" x14ac:dyDescent="0.25">
      <c r="A72" s="1">
        <v>40483</v>
      </c>
      <c r="B72">
        <v>81.564016115162488</v>
      </c>
      <c r="C72" s="2">
        <f t="shared" si="31"/>
        <v>0.61740202139617395</v>
      </c>
    </row>
    <row r="73" spans="1:6" x14ac:dyDescent="0.25">
      <c r="A73" s="1">
        <v>40513</v>
      </c>
      <c r="B73">
        <v>82.28903768564625</v>
      </c>
      <c r="C73" s="2">
        <f t="shared" si="31"/>
        <v>0.88497136364376061</v>
      </c>
      <c r="E73">
        <f t="shared" ref="E73" si="33">+AVERAGE(B62:B73)</f>
        <v>79.684974053546469</v>
      </c>
      <c r="F73">
        <f t="shared" ref="F73" si="34">+AVERAGE(B71:B73)</f>
        <v>81.638347795806723</v>
      </c>
    </row>
    <row r="74" spans="1:6" x14ac:dyDescent="0.25">
      <c r="A74" s="1">
        <v>40544</v>
      </c>
      <c r="B74">
        <v>82.917718588021216</v>
      </c>
      <c r="C74" s="2">
        <f t="shared" si="31"/>
        <v>0.76108744129959049</v>
      </c>
    </row>
    <row r="75" spans="1:6" x14ac:dyDescent="0.25">
      <c r="A75" s="1">
        <v>40575</v>
      </c>
      <c r="B75">
        <v>82.617916143055055</v>
      </c>
      <c r="C75" s="2">
        <f t="shared" si="31"/>
        <v>-0.36222143135296037</v>
      </c>
    </row>
    <row r="76" spans="1:6" x14ac:dyDescent="0.25">
      <c r="A76" s="1">
        <v>40603</v>
      </c>
      <c r="B76">
        <v>83.909238745716308</v>
      </c>
      <c r="C76" s="2">
        <f t="shared" si="31"/>
        <v>1.5509164104249074</v>
      </c>
      <c r="F76">
        <f t="shared" ref="F76" si="35">+AVERAGE(B74:B76)</f>
        <v>83.14829115893086</v>
      </c>
    </row>
    <row r="77" spans="1:6" x14ac:dyDescent="0.25">
      <c r="A77" s="1">
        <v>40634</v>
      </c>
      <c r="B77">
        <v>83.706183784046857</v>
      </c>
      <c r="C77" s="2">
        <f t="shared" si="31"/>
        <v>-0.2422868468037187</v>
      </c>
    </row>
    <row r="78" spans="1:6" x14ac:dyDescent="0.25">
      <c r="A78" s="1">
        <v>40664</v>
      </c>
      <c r="B78">
        <v>84.255787110635112</v>
      </c>
      <c r="C78" s="2">
        <f t="shared" si="31"/>
        <v>0.65444015124143107</v>
      </c>
    </row>
    <row r="79" spans="1:6" x14ac:dyDescent="0.25">
      <c r="A79" s="1">
        <v>40695</v>
      </c>
      <c r="B79">
        <v>84.95016608792308</v>
      </c>
      <c r="C79" s="2">
        <f t="shared" si="31"/>
        <v>0.82075466277542475</v>
      </c>
      <c r="F79">
        <f t="shared" ref="F79" si="36">+AVERAGE(B77:B79)</f>
        <v>84.30404566086834</v>
      </c>
    </row>
    <row r="80" spans="1:6" x14ac:dyDescent="0.25">
      <c r="A80" s="1">
        <v>40725</v>
      </c>
      <c r="B80">
        <v>84.639420124722704</v>
      </c>
      <c r="C80" s="2">
        <f t="shared" si="31"/>
        <v>-0.36646862335665276</v>
      </c>
    </row>
    <row r="81" spans="1:6" x14ac:dyDescent="0.25">
      <c r="A81" s="1">
        <v>40756</v>
      </c>
      <c r="B81">
        <v>86.542452981232458</v>
      </c>
      <c r="C81" s="2">
        <f t="shared" si="31"/>
        <v>2.2234962443919315</v>
      </c>
    </row>
    <row r="82" spans="1:6" x14ac:dyDescent="0.25">
      <c r="A82" s="1">
        <v>40787</v>
      </c>
      <c r="B82">
        <v>85.776810301368585</v>
      </c>
      <c r="C82" s="2">
        <f t="shared" si="31"/>
        <v>-0.88863856971270749</v>
      </c>
      <c r="F82">
        <f t="shared" ref="F82" si="37">+AVERAGE(B80:B82)</f>
        <v>85.65289446910792</v>
      </c>
    </row>
    <row r="83" spans="1:6" x14ac:dyDescent="0.25">
      <c r="A83" s="1">
        <v>40817</v>
      </c>
      <c r="B83">
        <v>86.223753990757174</v>
      </c>
      <c r="C83" s="2">
        <f t="shared" si="31"/>
        <v>0.51970142910224837</v>
      </c>
    </row>
    <row r="84" spans="1:6" x14ac:dyDescent="0.25">
      <c r="A84" s="1">
        <v>40848</v>
      </c>
      <c r="B84">
        <v>87.305000258483616</v>
      </c>
      <c r="C84" s="2">
        <f t="shared" si="31"/>
        <v>1.2462029888870241</v>
      </c>
    </row>
    <row r="85" spans="1:6" x14ac:dyDescent="0.25">
      <c r="A85" s="1">
        <v>40878</v>
      </c>
      <c r="B85">
        <v>86.647080787880242</v>
      </c>
      <c r="C85" s="2">
        <f t="shared" si="31"/>
        <v>-0.75644120362365896</v>
      </c>
      <c r="E85">
        <f t="shared" ref="E85" si="38">+AVERAGE(B74:B85)</f>
        <v>84.957627408653522</v>
      </c>
      <c r="F85">
        <f t="shared" ref="F85" si="39">+AVERAGE(B83:B85)</f>
        <v>86.725278345707011</v>
      </c>
    </row>
    <row r="86" spans="1:6" x14ac:dyDescent="0.25">
      <c r="A86" s="1">
        <v>40909</v>
      </c>
      <c r="B86">
        <v>87.437749760877409</v>
      </c>
      <c r="C86" s="2">
        <f t="shared" si="31"/>
        <v>0.90837829734189413</v>
      </c>
    </row>
    <row r="87" spans="1:6" x14ac:dyDescent="0.25">
      <c r="A87" s="1">
        <v>40940</v>
      </c>
      <c r="B87">
        <v>86.909387427053062</v>
      </c>
      <c r="C87" s="2">
        <f t="shared" si="31"/>
        <v>-0.60610568072032578</v>
      </c>
    </row>
    <row r="88" spans="1:6" x14ac:dyDescent="0.25">
      <c r="A88" s="1">
        <v>40969</v>
      </c>
      <c r="B88">
        <v>88.433602845582399</v>
      </c>
      <c r="C88" s="2">
        <f t="shared" si="31"/>
        <v>1.7385968038089672</v>
      </c>
      <c r="F88">
        <f t="shared" ref="F88" si="40">+AVERAGE(B86:B88)</f>
        <v>87.593580011170957</v>
      </c>
    </row>
    <row r="89" spans="1:6" x14ac:dyDescent="0.25">
      <c r="A89" s="1">
        <v>41000</v>
      </c>
      <c r="B89">
        <v>87.514545944125317</v>
      </c>
      <c r="C89" s="2">
        <f t="shared" si="31"/>
        <v>-1.0447001194086702</v>
      </c>
    </row>
    <row r="90" spans="1:6" x14ac:dyDescent="0.25">
      <c r="A90" s="1">
        <v>41030</v>
      </c>
      <c r="B90">
        <v>88.630295071132323</v>
      </c>
      <c r="C90" s="2">
        <f t="shared" si="31"/>
        <v>1.266871108266443</v>
      </c>
    </row>
    <row r="91" spans="1:6" x14ac:dyDescent="0.25">
      <c r="A91" s="1">
        <v>41061</v>
      </c>
      <c r="B91">
        <v>89.354653500062867</v>
      </c>
      <c r="C91" s="2">
        <f t="shared" si="31"/>
        <v>0.81395919596767285</v>
      </c>
      <c r="F91">
        <f t="shared" ref="F91" si="41">+AVERAGE(B89:B91)</f>
        <v>88.49983150510684</v>
      </c>
    </row>
    <row r="92" spans="1:6" x14ac:dyDescent="0.25">
      <c r="A92" s="1">
        <v>41091</v>
      </c>
      <c r="B92">
        <v>87.979845711307831</v>
      </c>
      <c r="C92" s="2">
        <f t="shared" si="31"/>
        <v>-1.5505559711231243</v>
      </c>
    </row>
    <row r="93" spans="1:6" x14ac:dyDescent="0.25">
      <c r="A93" s="1">
        <v>41122</v>
      </c>
      <c r="B93">
        <v>87.089057095825922</v>
      </c>
      <c r="C93" s="2">
        <f t="shared" si="31"/>
        <v>-1.0176522372737473</v>
      </c>
    </row>
    <row r="94" spans="1:6" x14ac:dyDescent="0.25">
      <c r="A94" s="1">
        <v>41153</v>
      </c>
      <c r="B94">
        <v>88.335767944076267</v>
      </c>
      <c r="C94" s="2">
        <f t="shared" si="31"/>
        <v>1.4213858702207816</v>
      </c>
      <c r="F94">
        <f t="shared" ref="F94" si="42">+AVERAGE(B92:B94)</f>
        <v>87.801556917070002</v>
      </c>
    </row>
    <row r="95" spans="1:6" x14ac:dyDescent="0.25">
      <c r="A95" s="1">
        <v>41183</v>
      </c>
      <c r="B95">
        <v>88.459790063248278</v>
      </c>
      <c r="C95" s="2">
        <f t="shared" si="31"/>
        <v>0.14030006286782637</v>
      </c>
    </row>
    <row r="96" spans="1:6" x14ac:dyDescent="0.25">
      <c r="A96" s="1">
        <v>41214</v>
      </c>
      <c r="B96">
        <v>89.799769794932402</v>
      </c>
      <c r="C96" s="2">
        <f t="shared" si="31"/>
        <v>1.503431257602017</v>
      </c>
    </row>
    <row r="97" spans="1:6" x14ac:dyDescent="0.25">
      <c r="A97" s="1">
        <v>41244</v>
      </c>
      <c r="B97">
        <v>88.844955861483299</v>
      </c>
      <c r="C97" s="2">
        <f t="shared" si="31"/>
        <v>-1.0689630180743315</v>
      </c>
      <c r="E97">
        <f t="shared" ref="E97" si="43">+AVERAGE(B86:B97)</f>
        <v>88.232451751642273</v>
      </c>
      <c r="F97">
        <f t="shared" ref="F97" si="44">+AVERAGE(B95:B97)</f>
        <v>89.034838573221336</v>
      </c>
    </row>
    <row r="98" spans="1:6" x14ac:dyDescent="0.25">
      <c r="A98" s="1">
        <v>41275</v>
      </c>
      <c r="B98">
        <v>91.442347116744813</v>
      </c>
      <c r="C98" s="2">
        <f t="shared" si="31"/>
        <v>2.8815905944671982</v>
      </c>
    </row>
    <row r="99" spans="1:6" x14ac:dyDescent="0.25">
      <c r="A99" s="1">
        <v>41306</v>
      </c>
      <c r="B99">
        <v>90.418064052219265</v>
      </c>
      <c r="C99" s="2">
        <f t="shared" si="31"/>
        <v>-1.126461651542332</v>
      </c>
    </row>
    <row r="100" spans="1:6" x14ac:dyDescent="0.25">
      <c r="A100" s="1">
        <v>41334</v>
      </c>
      <c r="B100">
        <v>90.909294732800774</v>
      </c>
      <c r="C100" s="2">
        <f t="shared" si="31"/>
        <v>0.54181772195081024</v>
      </c>
      <c r="F100">
        <f t="shared" ref="F100" si="45">+AVERAGE(B98:B100)</f>
        <v>90.923235300588274</v>
      </c>
    </row>
    <row r="101" spans="1:6" x14ac:dyDescent="0.25">
      <c r="A101" s="1">
        <v>41365</v>
      </c>
      <c r="B101">
        <v>91.981202438586024</v>
      </c>
      <c r="C101" s="2">
        <f t="shared" si="31"/>
        <v>1.1721986610816693</v>
      </c>
    </row>
    <row r="102" spans="1:6" x14ac:dyDescent="0.25">
      <c r="A102" s="1">
        <v>41395</v>
      </c>
      <c r="B102">
        <v>93.127292062417439</v>
      </c>
      <c r="C102" s="2">
        <f t="shared" si="31"/>
        <v>1.2383054294748064</v>
      </c>
    </row>
    <row r="103" spans="1:6" x14ac:dyDescent="0.25">
      <c r="A103" s="1">
        <v>41426</v>
      </c>
      <c r="B103">
        <v>93.157153011488091</v>
      </c>
      <c r="C103" s="2">
        <f t="shared" si="31"/>
        <v>3.2059519853699925E-2</v>
      </c>
      <c r="F103">
        <f t="shared" ref="F103" si="46">+AVERAGE(B101:B103)</f>
        <v>92.75521583749719</v>
      </c>
    </row>
    <row r="104" spans="1:6" x14ac:dyDescent="0.25">
      <c r="A104" s="1">
        <v>41456</v>
      </c>
      <c r="B104">
        <v>93.803692666548358</v>
      </c>
      <c r="C104" s="2">
        <f t="shared" si="31"/>
        <v>0.69163383383488153</v>
      </c>
    </row>
    <row r="105" spans="1:6" x14ac:dyDescent="0.25">
      <c r="A105" s="1">
        <v>41487</v>
      </c>
      <c r="B105">
        <v>92.563544042413042</v>
      </c>
      <c r="C105" s="2">
        <f t="shared" si="31"/>
        <v>-1.330885139626492</v>
      </c>
    </row>
    <row r="106" spans="1:6" x14ac:dyDescent="0.25">
      <c r="A106" s="1">
        <v>41518</v>
      </c>
      <c r="B106">
        <v>93.389929907331378</v>
      </c>
      <c r="C106" s="2">
        <f t="shared" si="31"/>
        <v>0.8888151295902702</v>
      </c>
      <c r="F106">
        <f t="shared" ref="F106" si="47">+AVERAGE(B104:B106)</f>
        <v>93.252388872097598</v>
      </c>
    </row>
    <row r="107" spans="1:6" x14ac:dyDescent="0.25">
      <c r="A107" s="1">
        <v>41548</v>
      </c>
      <c r="B107">
        <v>94.047190979185061</v>
      </c>
      <c r="C107" s="2">
        <f t="shared" si="31"/>
        <v>0.70131654035625601</v>
      </c>
    </row>
    <row r="108" spans="1:6" x14ac:dyDescent="0.25">
      <c r="A108" s="1">
        <v>41579</v>
      </c>
      <c r="B108">
        <v>95.189127911157243</v>
      </c>
      <c r="C108" s="2">
        <f t="shared" si="31"/>
        <v>1.206904467409764</v>
      </c>
    </row>
    <row r="109" spans="1:6" x14ac:dyDescent="0.25">
      <c r="A109" s="1">
        <v>41609</v>
      </c>
      <c r="B109">
        <v>95.020104125581653</v>
      </c>
      <c r="C109" s="2">
        <f t="shared" si="31"/>
        <v>-0.1777241075581415</v>
      </c>
      <c r="E109">
        <f t="shared" ref="E109" si="48">+AVERAGE(B98:B109)</f>
        <v>92.920745253872767</v>
      </c>
      <c r="F109">
        <f t="shared" ref="F109" si="49">+AVERAGE(B107:B109)</f>
        <v>94.75214100530799</v>
      </c>
    </row>
    <row r="110" spans="1:6" x14ac:dyDescent="0.25">
      <c r="A110" s="1">
        <v>41640</v>
      </c>
      <c r="B110">
        <v>95.746459289159148</v>
      </c>
      <c r="C110" s="2">
        <f t="shared" si="31"/>
        <v>0.76151570874989361</v>
      </c>
    </row>
    <row r="111" spans="1:6" x14ac:dyDescent="0.25">
      <c r="A111" s="1">
        <v>41671</v>
      </c>
      <c r="B111">
        <v>96.644920895742089</v>
      </c>
      <c r="C111" s="2">
        <f t="shared" si="31"/>
        <v>0.93400040812854357</v>
      </c>
    </row>
    <row r="112" spans="1:6" x14ac:dyDescent="0.25">
      <c r="A112" s="1">
        <v>41699</v>
      </c>
      <c r="B112">
        <v>96.276522130042494</v>
      </c>
      <c r="C112" s="2">
        <f t="shared" si="31"/>
        <v>-0.38191629474706446</v>
      </c>
      <c r="F112">
        <f t="shared" ref="F112" si="50">+AVERAGE(B110:B112)</f>
        <v>96.222634104981239</v>
      </c>
    </row>
    <row r="113" spans="1:6" x14ac:dyDescent="0.25">
      <c r="A113" s="1">
        <v>41730</v>
      </c>
      <c r="B113">
        <v>96.116933114231401</v>
      </c>
      <c r="C113" s="2">
        <f t="shared" si="31"/>
        <v>-0.16589862915106224</v>
      </c>
    </row>
    <row r="114" spans="1:6" x14ac:dyDescent="0.25">
      <c r="A114" s="1">
        <v>41760</v>
      </c>
      <c r="B114">
        <v>96.27184144391498</v>
      </c>
      <c r="C114" s="2">
        <f t="shared" si="31"/>
        <v>0.16103680011072541</v>
      </c>
    </row>
    <row r="115" spans="1:6" x14ac:dyDescent="0.25">
      <c r="A115" s="1">
        <v>41791</v>
      </c>
      <c r="B115">
        <v>96.614902614665581</v>
      </c>
      <c r="C115" s="2">
        <f t="shared" si="31"/>
        <v>0.35571291760785329</v>
      </c>
      <c r="F115">
        <f t="shared" ref="F115" si="51">+AVERAGE(B113:B115)</f>
        <v>96.334559057603997</v>
      </c>
    </row>
    <row r="116" spans="1:6" x14ac:dyDescent="0.25">
      <c r="A116" s="1">
        <v>41821</v>
      </c>
      <c r="B116">
        <v>96.717938877377122</v>
      </c>
      <c r="C116" s="2">
        <f t="shared" si="31"/>
        <v>0.10658951854383147</v>
      </c>
    </row>
    <row r="117" spans="1:6" x14ac:dyDescent="0.25">
      <c r="A117" s="1">
        <v>41852</v>
      </c>
      <c r="B117">
        <v>96.393087811146714</v>
      </c>
      <c r="C117" s="2">
        <f t="shared" si="31"/>
        <v>-0.33644000368262539</v>
      </c>
    </row>
    <row r="118" spans="1:6" x14ac:dyDescent="0.25">
      <c r="A118" s="1">
        <v>41883</v>
      </c>
      <c r="B118">
        <v>97.682950241502979</v>
      </c>
      <c r="C118" s="2">
        <f t="shared" si="31"/>
        <v>1.3292536632103946</v>
      </c>
      <c r="F118">
        <f t="shared" ref="F118" si="52">+AVERAGE(B116:B118)</f>
        <v>96.931325643342277</v>
      </c>
    </row>
    <row r="119" spans="1:6" x14ac:dyDescent="0.25">
      <c r="A119" s="1">
        <v>41913</v>
      </c>
      <c r="B119">
        <v>98.681914806913468</v>
      </c>
      <c r="C119" s="2">
        <f t="shared" si="31"/>
        <v>1.0174663203598833</v>
      </c>
    </row>
    <row r="120" spans="1:6" x14ac:dyDescent="0.25">
      <c r="A120" s="1">
        <v>41944</v>
      </c>
      <c r="B120">
        <v>98.358280260259008</v>
      </c>
      <c r="C120" s="2">
        <f t="shared" si="31"/>
        <v>-0.32849626196513881</v>
      </c>
    </row>
    <row r="121" spans="1:6" x14ac:dyDescent="0.25">
      <c r="A121" s="1">
        <v>41974</v>
      </c>
      <c r="B121">
        <v>98.665556706349165</v>
      </c>
      <c r="C121" s="2">
        <f t="shared" si="31"/>
        <v>0.31191829369801027</v>
      </c>
      <c r="E121">
        <f t="shared" ref="E121" si="53">+AVERAGE(B110:B121)</f>
        <v>97.014275682608698</v>
      </c>
      <c r="F121">
        <f t="shared" ref="F121" si="54">+AVERAGE(B119:B121)</f>
        <v>98.568583924507209</v>
      </c>
    </row>
    <row r="122" spans="1:6" x14ac:dyDescent="0.25">
      <c r="A122" s="1">
        <v>42005</v>
      </c>
      <c r="B122">
        <v>98.978331676565716</v>
      </c>
      <c r="C122" s="2">
        <f t="shared" si="31"/>
        <v>0.31650382298851198</v>
      </c>
    </row>
    <row r="123" spans="1:6" x14ac:dyDescent="0.25">
      <c r="A123" s="1">
        <v>42036</v>
      </c>
      <c r="B123">
        <v>98.922457034997507</v>
      </c>
      <c r="C123" s="2">
        <f t="shared" si="31"/>
        <v>-5.6467327307441195E-2</v>
      </c>
    </row>
    <row r="124" spans="1:6" x14ac:dyDescent="0.25">
      <c r="A124" s="1">
        <v>42064</v>
      </c>
      <c r="B124">
        <v>99.139985299052881</v>
      </c>
      <c r="C124" s="2">
        <f t="shared" si="31"/>
        <v>0.21965633560254716</v>
      </c>
      <c r="F124">
        <f t="shared" ref="F124" si="55">+AVERAGE(B122:B124)</f>
        <v>99.01359133687204</v>
      </c>
    </row>
    <row r="125" spans="1:6" x14ac:dyDescent="0.25">
      <c r="A125" s="1">
        <v>42095</v>
      </c>
      <c r="B125">
        <v>99.597153655097415</v>
      </c>
      <c r="C125" s="2">
        <f t="shared" si="31"/>
        <v>0.4600742114437395</v>
      </c>
    </row>
    <row r="126" spans="1:6" x14ac:dyDescent="0.25">
      <c r="A126" s="1">
        <v>42125</v>
      </c>
      <c r="B126">
        <v>99.794157285422742</v>
      </c>
      <c r="C126" s="2">
        <f t="shared" si="31"/>
        <v>0.19760509472614984</v>
      </c>
    </row>
    <row r="127" spans="1:6" x14ac:dyDescent="0.25">
      <c r="A127" s="1">
        <v>42156</v>
      </c>
      <c r="B127">
        <v>100.49838996192666</v>
      </c>
      <c r="C127" s="2">
        <f t="shared" si="31"/>
        <v>0.70320697220713768</v>
      </c>
      <c r="F127">
        <f t="shared" ref="F127" si="56">+AVERAGE(B125:B127)</f>
        <v>99.963233634148935</v>
      </c>
    </row>
    <row r="128" spans="1:6" x14ac:dyDescent="0.25">
      <c r="A128" s="1">
        <v>42186</v>
      </c>
      <c r="B128">
        <v>101.13105703194027</v>
      </c>
      <c r="C128" s="2">
        <f t="shared" si="31"/>
        <v>0.62755629774233768</v>
      </c>
    </row>
    <row r="129" spans="1:6" x14ac:dyDescent="0.25">
      <c r="A129" s="1">
        <v>42217</v>
      </c>
      <c r="B129">
        <v>100.11406831764047</v>
      </c>
      <c r="C129" s="2">
        <f t="shared" si="31"/>
        <v>-1.0107050989136113</v>
      </c>
    </row>
    <row r="130" spans="1:6" x14ac:dyDescent="0.25">
      <c r="A130" s="1">
        <v>42248</v>
      </c>
      <c r="B130">
        <v>100.53691141035736</v>
      </c>
      <c r="C130" s="2">
        <f t="shared" si="31"/>
        <v>0.42147187044241363</v>
      </c>
      <c r="F130">
        <f t="shared" ref="F130" si="57">+AVERAGE(B128:B130)</f>
        <v>100.59401225331271</v>
      </c>
    </row>
    <row r="131" spans="1:6" x14ac:dyDescent="0.25">
      <c r="A131" s="1">
        <v>42278</v>
      </c>
      <c r="B131">
        <v>100.85061253117836</v>
      </c>
      <c r="C131" s="2">
        <f t="shared" si="31"/>
        <v>0.31154002830540151</v>
      </c>
    </row>
    <row r="132" spans="1:6" x14ac:dyDescent="0.25">
      <c r="A132" s="1">
        <v>42309</v>
      </c>
      <c r="B132">
        <v>100.22323514986917</v>
      </c>
      <c r="C132" s="2">
        <f t="shared" ref="C132:C195" si="58">(LN(B132)-LN(B131))*100</f>
        <v>-0.62402885750261206</v>
      </c>
    </row>
    <row r="133" spans="1:6" x14ac:dyDescent="0.25">
      <c r="A133" s="1">
        <v>42339</v>
      </c>
      <c r="B133">
        <v>100.21364064595124</v>
      </c>
      <c r="C133" s="2">
        <f t="shared" si="58"/>
        <v>-9.573591573008855E-3</v>
      </c>
      <c r="E133">
        <f t="shared" ref="E133" si="59">+AVERAGE(B122:B133)</f>
        <v>99.999999999999986</v>
      </c>
      <c r="F133">
        <f t="shared" ref="F133" si="60">+AVERAGE(B131:B133)</f>
        <v>100.42916277566626</v>
      </c>
    </row>
    <row r="134" spans="1:6" x14ac:dyDescent="0.25">
      <c r="A134" s="1">
        <v>42370</v>
      </c>
      <c r="B134">
        <v>100.86789413001253</v>
      </c>
      <c r="C134" s="2">
        <f t="shared" si="58"/>
        <v>0.65073682029668234</v>
      </c>
    </row>
    <row r="135" spans="1:6" x14ac:dyDescent="0.25">
      <c r="A135" s="1">
        <v>42401</v>
      </c>
      <c r="B135">
        <v>101.88338561502218</v>
      </c>
      <c r="C135" s="2">
        <f t="shared" si="58"/>
        <v>1.0017199179565672</v>
      </c>
    </row>
    <row r="136" spans="1:6" x14ac:dyDescent="0.25">
      <c r="A136" s="1">
        <v>42430</v>
      </c>
      <c r="B136">
        <v>102.29731540744646</v>
      </c>
      <c r="C136" s="2">
        <f t="shared" si="58"/>
        <v>0.40545493027828172</v>
      </c>
      <c r="F136">
        <f t="shared" ref="F136" si="61">+AVERAGE(B134:B136)</f>
        <v>101.68286505082706</v>
      </c>
    </row>
    <row r="137" spans="1:6" x14ac:dyDescent="0.25">
      <c r="A137" s="1">
        <v>42461</v>
      </c>
      <c r="B137">
        <v>100.87977934222188</v>
      </c>
      <c r="C137" s="2">
        <f t="shared" si="58"/>
        <v>-1.3953925936803557</v>
      </c>
    </row>
    <row r="138" spans="1:6" x14ac:dyDescent="0.25">
      <c r="A138" s="1">
        <v>42491</v>
      </c>
      <c r="B138">
        <v>101.83242346126949</v>
      </c>
      <c r="C138" s="2">
        <f t="shared" si="58"/>
        <v>0.93990506647507743</v>
      </c>
    </row>
    <row r="139" spans="1:6" x14ac:dyDescent="0.25">
      <c r="A139" s="1">
        <v>42522</v>
      </c>
      <c r="B139">
        <v>102.81424283799802</v>
      </c>
      <c r="C139" s="2">
        <f t="shared" si="58"/>
        <v>0.95953374420609805</v>
      </c>
      <c r="F139">
        <f t="shared" ref="F139" si="62">+AVERAGE(B137:B139)</f>
        <v>101.84214854716315</v>
      </c>
    </row>
    <row r="140" spans="1:6" x14ac:dyDescent="0.25">
      <c r="A140" s="1">
        <v>42552</v>
      </c>
      <c r="B140">
        <v>99.409196355241278</v>
      </c>
      <c r="C140" s="2">
        <f t="shared" si="58"/>
        <v>-3.3679264384460339</v>
      </c>
    </row>
    <row r="141" spans="1:6" x14ac:dyDescent="0.25">
      <c r="A141" s="1">
        <v>42583</v>
      </c>
      <c r="B141">
        <v>103.26961076949178</v>
      </c>
      <c r="C141" s="2">
        <f t="shared" si="58"/>
        <v>3.8098520571948846</v>
      </c>
    </row>
    <row r="142" spans="1:6" x14ac:dyDescent="0.25">
      <c r="A142" s="1">
        <v>42614</v>
      </c>
      <c r="B142">
        <v>103.11451069245072</v>
      </c>
      <c r="C142" s="2">
        <f t="shared" si="58"/>
        <v>-0.15030236351618598</v>
      </c>
      <c r="F142">
        <f t="shared" ref="F142" si="63">+AVERAGE(B140:B142)</f>
        <v>101.93110593906125</v>
      </c>
    </row>
    <row r="143" spans="1:6" x14ac:dyDescent="0.25">
      <c r="A143" s="1">
        <v>42644</v>
      </c>
      <c r="B143">
        <v>102.61384176781034</v>
      </c>
      <c r="C143" s="2">
        <f t="shared" si="58"/>
        <v>-0.48672913293508202</v>
      </c>
    </row>
    <row r="144" spans="1:6" x14ac:dyDescent="0.25">
      <c r="A144" s="1">
        <v>42675</v>
      </c>
      <c r="B144">
        <v>103.79668836140645</v>
      </c>
      <c r="C144" s="2">
        <f t="shared" si="58"/>
        <v>1.1461232535374677</v>
      </c>
    </row>
    <row r="145" spans="1:6" x14ac:dyDescent="0.25">
      <c r="A145" s="1">
        <v>42705</v>
      </c>
      <c r="B145">
        <v>103.48814824444736</v>
      </c>
      <c r="C145" s="2">
        <f t="shared" si="58"/>
        <v>-0.29769697569497211</v>
      </c>
      <c r="E145">
        <f t="shared" ref="E145" si="64">+AVERAGE(B134:B145)</f>
        <v>102.18891974873486</v>
      </c>
      <c r="F145">
        <f t="shared" ref="F145" si="65">+AVERAGE(B143:B145)</f>
        <v>103.29955945788805</v>
      </c>
    </row>
    <row r="146" spans="1:6" x14ac:dyDescent="0.25">
      <c r="A146" s="1">
        <v>42736</v>
      </c>
      <c r="B146">
        <v>102.54190313726845</v>
      </c>
      <c r="C146" s="2">
        <f t="shared" si="58"/>
        <v>-0.9185570299925061</v>
      </c>
    </row>
    <row r="147" spans="1:6" x14ac:dyDescent="0.25">
      <c r="A147" s="1">
        <v>42767</v>
      </c>
      <c r="B147">
        <v>102.77116135898201</v>
      </c>
      <c r="C147" s="2">
        <f t="shared" si="58"/>
        <v>0.22332560040467797</v>
      </c>
    </row>
    <row r="148" spans="1:6" x14ac:dyDescent="0.25">
      <c r="A148" s="1">
        <v>42795</v>
      </c>
      <c r="B148">
        <v>102.72578851402115</v>
      </c>
      <c r="C148" s="2">
        <f t="shared" si="58"/>
        <v>-4.4159142728172895E-2</v>
      </c>
      <c r="F148">
        <f t="shared" ref="F148" si="66">+AVERAGE(B146:B148)</f>
        <v>102.67961767009054</v>
      </c>
    </row>
    <row r="149" spans="1:6" x14ac:dyDescent="0.25">
      <c r="A149" s="1">
        <v>42826</v>
      </c>
      <c r="B149">
        <v>102.36354406466559</v>
      </c>
      <c r="C149" s="2">
        <f t="shared" si="58"/>
        <v>-0.35325564865171799</v>
      </c>
    </row>
    <row r="150" spans="1:6" x14ac:dyDescent="0.25">
      <c r="A150" s="1">
        <v>42856</v>
      </c>
      <c r="B150">
        <v>103.2653873497617</v>
      </c>
      <c r="C150" s="2">
        <f t="shared" si="58"/>
        <v>0.87716165356530595</v>
      </c>
    </row>
    <row r="151" spans="1:6" x14ac:dyDescent="0.25">
      <c r="A151" s="1">
        <v>42887</v>
      </c>
      <c r="B151">
        <v>105.49795853042485</v>
      </c>
      <c r="C151" s="2">
        <f t="shared" si="58"/>
        <v>2.1389351547209223</v>
      </c>
      <c r="F151">
        <f t="shared" ref="F151" si="67">+AVERAGE(B149:B151)</f>
        <v>103.70896331495071</v>
      </c>
    </row>
    <row r="152" spans="1:6" x14ac:dyDescent="0.25">
      <c r="A152" s="1">
        <v>42917</v>
      </c>
      <c r="B152">
        <v>102.77354903721188</v>
      </c>
      <c r="C152" s="2">
        <f t="shared" si="58"/>
        <v>-2.6163587479442363</v>
      </c>
    </row>
    <row r="153" spans="1:6" x14ac:dyDescent="0.25">
      <c r="A153" s="1">
        <v>42948</v>
      </c>
      <c r="B153">
        <v>104.19234267351709</v>
      </c>
      <c r="C153" s="2">
        <f t="shared" si="58"/>
        <v>1.371062497358011</v>
      </c>
    </row>
    <row r="154" spans="1:6" x14ac:dyDescent="0.25">
      <c r="A154" s="1">
        <v>42979</v>
      </c>
      <c r="B154">
        <v>103.68413600191704</v>
      </c>
      <c r="C154" s="2">
        <f t="shared" si="58"/>
        <v>-0.48895159984247982</v>
      </c>
      <c r="F154">
        <f t="shared" ref="F154" si="68">+AVERAGE(B152:B154)</f>
        <v>103.55000923754865</v>
      </c>
    </row>
    <row r="155" spans="1:6" x14ac:dyDescent="0.25">
      <c r="A155" s="1">
        <v>43009</v>
      </c>
      <c r="B155">
        <v>103.66438760089648</v>
      </c>
      <c r="C155" s="2">
        <f t="shared" si="58"/>
        <v>-1.904850899077104E-2</v>
      </c>
    </row>
    <row r="156" spans="1:6" x14ac:dyDescent="0.25">
      <c r="A156" s="1">
        <v>43040</v>
      </c>
      <c r="B156">
        <v>104.61921909213557</v>
      </c>
      <c r="C156" s="2">
        <f t="shared" si="58"/>
        <v>0.91686349712514215</v>
      </c>
    </row>
    <row r="157" spans="1:6" x14ac:dyDescent="0.25">
      <c r="A157" s="1">
        <v>43070</v>
      </c>
      <c r="B157">
        <v>105.15392874164505</v>
      </c>
      <c r="C157" s="2">
        <f t="shared" si="58"/>
        <v>0.50979909783581689</v>
      </c>
      <c r="E157">
        <f t="shared" ref="E157" si="69">+AVERAGE(B146:B157)</f>
        <v>103.60444217520393</v>
      </c>
      <c r="F157">
        <f t="shared" ref="F157" si="70">+AVERAGE(B155:B157)</f>
        <v>104.47917847822571</v>
      </c>
    </row>
    <row r="158" spans="1:6" x14ac:dyDescent="0.25">
      <c r="A158" s="1">
        <v>43101</v>
      </c>
      <c r="B158">
        <v>104.21546343361334</v>
      </c>
      <c r="C158" s="2">
        <f t="shared" si="58"/>
        <v>-0.89647448787273376</v>
      </c>
    </row>
    <row r="159" spans="1:6" x14ac:dyDescent="0.25">
      <c r="A159" s="1">
        <v>43132</v>
      </c>
      <c r="B159">
        <v>104.11923334371467</v>
      </c>
      <c r="C159" s="2">
        <f t="shared" si="58"/>
        <v>-9.2380288286975087E-2</v>
      </c>
    </row>
    <row r="160" spans="1:6" x14ac:dyDescent="0.25">
      <c r="A160" s="1">
        <v>43160</v>
      </c>
      <c r="B160">
        <v>106.22941611380537</v>
      </c>
      <c r="C160" s="2">
        <f t="shared" si="58"/>
        <v>2.0064341442511235</v>
      </c>
      <c r="F160">
        <f t="shared" ref="F160" si="71">+AVERAGE(B158:B160)</f>
        <v>104.85470429704446</v>
      </c>
    </row>
    <row r="161" spans="1:6" x14ac:dyDescent="0.25">
      <c r="A161" s="1">
        <v>43191</v>
      </c>
      <c r="B161">
        <v>104.82412650074637</v>
      </c>
      <c r="C161" s="2">
        <f t="shared" si="58"/>
        <v>-1.3317098249332915</v>
      </c>
    </row>
    <row r="162" spans="1:6" x14ac:dyDescent="0.25">
      <c r="A162" s="1">
        <v>43221</v>
      </c>
      <c r="B162">
        <v>105.76306399645863</v>
      </c>
      <c r="C162" s="2">
        <f t="shared" si="58"/>
        <v>0.89173868125245193</v>
      </c>
    </row>
    <row r="163" spans="1:6" x14ac:dyDescent="0.25">
      <c r="A163" s="1">
        <v>43252</v>
      </c>
      <c r="B163">
        <v>107.2698168776472</v>
      </c>
      <c r="C163" s="2">
        <f t="shared" si="58"/>
        <v>1.4145966585791925</v>
      </c>
      <c r="F163">
        <f t="shared" ref="F163" si="72">+AVERAGE(B161:B163)</f>
        <v>105.95233579161739</v>
      </c>
    </row>
    <row r="164" spans="1:6" x14ac:dyDescent="0.25">
      <c r="A164" s="1">
        <v>43282</v>
      </c>
      <c r="B164">
        <v>105.69867520643083</v>
      </c>
      <c r="C164" s="2">
        <f t="shared" si="58"/>
        <v>-1.4754954218830996</v>
      </c>
    </row>
    <row r="165" spans="1:6" x14ac:dyDescent="0.25">
      <c r="A165" s="1">
        <v>43313</v>
      </c>
      <c r="B165">
        <v>107.53096262706244</v>
      </c>
      <c r="C165" s="2">
        <f t="shared" si="58"/>
        <v>1.7186471261564584</v>
      </c>
    </row>
    <row r="166" spans="1:6" x14ac:dyDescent="0.25">
      <c r="A166" s="1">
        <v>43344</v>
      </c>
      <c r="B166">
        <v>106.54527102386552</v>
      </c>
      <c r="C166" s="2">
        <f t="shared" si="58"/>
        <v>-0.9208855669580629</v>
      </c>
      <c r="F166">
        <f t="shared" ref="F166" si="73">+AVERAGE(B164:B166)</f>
        <v>106.59163628578627</v>
      </c>
    </row>
    <row r="167" spans="1:6" x14ac:dyDescent="0.25">
      <c r="A167" s="1">
        <v>43374</v>
      </c>
      <c r="B167">
        <v>107.37873575984744</v>
      </c>
      <c r="C167" s="2">
        <f t="shared" si="58"/>
        <v>0.77921965442220298</v>
      </c>
    </row>
    <row r="168" spans="1:6" x14ac:dyDescent="0.25">
      <c r="A168" s="1">
        <v>43405</v>
      </c>
      <c r="B168">
        <v>108.06082999621682</v>
      </c>
      <c r="C168" s="2">
        <f t="shared" si="58"/>
        <v>0.63321378603466982</v>
      </c>
    </row>
    <row r="169" spans="1:6" x14ac:dyDescent="0.25">
      <c r="A169" s="1">
        <v>43435</v>
      </c>
      <c r="B169">
        <v>106.88157933210256</v>
      </c>
      <c r="C169" s="2">
        <f t="shared" si="58"/>
        <v>-1.0972822905167767</v>
      </c>
      <c r="E169">
        <f t="shared" ref="E169" si="74">+AVERAGE(B158:B169)</f>
        <v>106.20976451762594</v>
      </c>
      <c r="F169">
        <f t="shared" ref="F169" si="75">+AVERAGE(B167:B169)</f>
        <v>107.44038169605561</v>
      </c>
    </row>
    <row r="170" spans="1:6" x14ac:dyDescent="0.25">
      <c r="A170" s="1">
        <v>43466</v>
      </c>
      <c r="B170">
        <v>108.05486758449329</v>
      </c>
      <c r="C170" s="2">
        <f t="shared" si="58"/>
        <v>1.0917644944549387</v>
      </c>
    </row>
    <row r="171" spans="1:6" x14ac:dyDescent="0.25">
      <c r="A171" s="1">
        <v>43497</v>
      </c>
      <c r="B171">
        <v>107.58978130009305</v>
      </c>
      <c r="C171" s="2">
        <f t="shared" si="58"/>
        <v>-0.43134574209808818</v>
      </c>
    </row>
    <row r="172" spans="1:6" x14ac:dyDescent="0.25">
      <c r="A172" s="1">
        <v>43525</v>
      </c>
      <c r="B172">
        <v>107.79298004647151</v>
      </c>
      <c r="C172" s="2">
        <f t="shared" si="58"/>
        <v>0.18868623040635413</v>
      </c>
      <c r="F172">
        <f t="shared" ref="F172" si="76">+AVERAGE(B170:B172)</f>
        <v>107.81254297701928</v>
      </c>
    </row>
    <row r="173" spans="1:6" x14ac:dyDescent="0.25">
      <c r="A173" s="1">
        <v>43556</v>
      </c>
      <c r="B173">
        <v>109.34933213247024</v>
      </c>
      <c r="C173" s="2">
        <f t="shared" si="58"/>
        <v>1.4335103298799723</v>
      </c>
    </row>
    <row r="174" spans="1:6" x14ac:dyDescent="0.25">
      <c r="A174" s="1">
        <v>43586</v>
      </c>
      <c r="B174">
        <v>110.22807912534675</v>
      </c>
      <c r="C174" s="2">
        <f t="shared" si="58"/>
        <v>0.80040262721645661</v>
      </c>
    </row>
    <row r="175" spans="1:6" x14ac:dyDescent="0.25">
      <c r="A175" s="1">
        <v>43617</v>
      </c>
      <c r="B175">
        <v>109.76348647790905</v>
      </c>
      <c r="C175" s="2">
        <f t="shared" si="58"/>
        <v>-0.42237377315474944</v>
      </c>
      <c r="F175">
        <f t="shared" ref="F175" si="77">+AVERAGE(B173:B175)</f>
        <v>109.78029924524202</v>
      </c>
    </row>
    <row r="176" spans="1:6" x14ac:dyDescent="0.25">
      <c r="A176" s="1">
        <v>43647</v>
      </c>
      <c r="B176">
        <v>110.19308647262625</v>
      </c>
      <c r="C176" s="2">
        <f t="shared" si="58"/>
        <v>0.39062305364510053</v>
      </c>
    </row>
    <row r="177" spans="1:6" x14ac:dyDescent="0.25">
      <c r="A177" s="1">
        <v>43678</v>
      </c>
      <c r="B177">
        <v>110.62186007270785</v>
      </c>
      <c r="C177" s="2">
        <f t="shared" si="58"/>
        <v>0.38835608339766736</v>
      </c>
    </row>
    <row r="178" spans="1:6" x14ac:dyDescent="0.25">
      <c r="A178" s="1">
        <v>43709</v>
      </c>
      <c r="B178">
        <v>108.80986594871906</v>
      </c>
      <c r="C178" s="2">
        <f t="shared" si="58"/>
        <v>-1.6515709415313218</v>
      </c>
      <c r="F178">
        <f t="shared" ref="F178" si="78">+AVERAGE(B176:B178)</f>
        <v>109.87493749801773</v>
      </c>
    </row>
    <row r="179" spans="1:6" x14ac:dyDescent="0.25">
      <c r="A179" s="1">
        <v>43739</v>
      </c>
      <c r="B179">
        <v>110.50670093272367</v>
      </c>
      <c r="C179" s="2">
        <f t="shared" si="58"/>
        <v>1.5474151057845553</v>
      </c>
    </row>
    <row r="180" spans="1:6" x14ac:dyDescent="0.25">
      <c r="A180" s="1">
        <v>43770</v>
      </c>
      <c r="B180">
        <v>110.37618963850339</v>
      </c>
      <c r="C180" s="2">
        <f t="shared" si="58"/>
        <v>-0.1181724026435127</v>
      </c>
    </row>
    <row r="181" spans="1:6" x14ac:dyDescent="0.25">
      <c r="A181" s="1">
        <v>43800</v>
      </c>
      <c r="B181">
        <v>110.33500816905917</v>
      </c>
      <c r="C181" s="2">
        <f t="shared" si="58"/>
        <v>-3.7317064409236878E-2</v>
      </c>
      <c r="E181">
        <f t="shared" ref="E181" si="79">+AVERAGE(B170:B181)</f>
        <v>109.46843649176026</v>
      </c>
      <c r="F181">
        <f t="shared" ref="F181" si="80">+AVERAGE(B179:B181)</f>
        <v>110.40596624676208</v>
      </c>
    </row>
    <row r="182" spans="1:6" x14ac:dyDescent="0.25">
      <c r="A182" s="1">
        <v>43831</v>
      </c>
      <c r="B182">
        <v>112.53392517835812</v>
      </c>
      <c r="C182" s="2">
        <f t="shared" si="58"/>
        <v>1.9733466952486012</v>
      </c>
    </row>
    <row r="183" spans="1:6" x14ac:dyDescent="0.25">
      <c r="A183" s="1">
        <v>43862</v>
      </c>
      <c r="B183">
        <v>111.30467816151526</v>
      </c>
      <c r="C183" s="2">
        <f t="shared" si="58"/>
        <v>-1.0983443928801684</v>
      </c>
    </row>
    <row r="184" spans="1:6" x14ac:dyDescent="0.25">
      <c r="A184" s="1">
        <v>43891</v>
      </c>
      <c r="B184">
        <v>100.40151613206292</v>
      </c>
      <c r="C184" s="2">
        <f t="shared" si="58"/>
        <v>-10.309398133684589</v>
      </c>
      <c r="F184">
        <f t="shared" ref="F184" si="81">+AVERAGE(B182:B184)</f>
        <v>108.08003982397877</v>
      </c>
    </row>
    <row r="185" spans="1:6" x14ac:dyDescent="0.25">
      <c r="A185" s="1">
        <v>43922</v>
      </c>
      <c r="B185">
        <v>87.021456972489503</v>
      </c>
      <c r="C185" s="2">
        <f t="shared" si="58"/>
        <v>-14.302258794693223</v>
      </c>
    </row>
    <row r="186" spans="1:6" x14ac:dyDescent="0.25">
      <c r="A186" s="1">
        <v>43952</v>
      </c>
      <c r="B186">
        <v>91.625158609281257</v>
      </c>
      <c r="C186" s="2">
        <f t="shared" si="58"/>
        <v>5.1551171161595022</v>
      </c>
    </row>
    <row r="187" spans="1:6" x14ac:dyDescent="0.25">
      <c r="A187" s="1">
        <v>43983</v>
      </c>
      <c r="B187">
        <v>97.133487015548042</v>
      </c>
      <c r="C187" s="2">
        <f t="shared" si="58"/>
        <v>5.8380295994421516</v>
      </c>
      <c r="F187">
        <f t="shared" ref="F187" si="82">+AVERAGE(B185:B187)</f>
        <v>91.926700865772929</v>
      </c>
    </row>
    <row r="188" spans="1:6" x14ac:dyDescent="0.25">
      <c r="A188" s="1">
        <v>44013</v>
      </c>
      <c r="B188">
        <v>99.417630590946445</v>
      </c>
      <c r="C188" s="2">
        <f t="shared" si="58"/>
        <v>2.3243280794895682</v>
      </c>
    </row>
    <row r="189" spans="1:6" x14ac:dyDescent="0.25">
      <c r="A189" s="1">
        <v>44044</v>
      </c>
      <c r="B189">
        <v>99.984516268190902</v>
      </c>
      <c r="C189" s="2">
        <f t="shared" si="58"/>
        <v>0.56858686169132255</v>
      </c>
    </row>
    <row r="190" spans="1:6" x14ac:dyDescent="0.25">
      <c r="A190" s="1">
        <v>44075</v>
      </c>
      <c r="B190">
        <v>101.82277650267808</v>
      </c>
      <c r="C190" s="2">
        <f t="shared" si="58"/>
        <v>1.8218480156728667</v>
      </c>
      <c r="F190">
        <f t="shared" ref="F190" si="83">+AVERAGE(B188:B190)</f>
        <v>100.40830778727182</v>
      </c>
    </row>
    <row r="191" spans="1:6" x14ac:dyDescent="0.25">
      <c r="A191" s="1">
        <v>44105</v>
      </c>
      <c r="B191">
        <v>105.53836876395393</v>
      </c>
      <c r="C191" s="2">
        <f t="shared" si="58"/>
        <v>3.5840754926967477</v>
      </c>
    </row>
    <row r="192" spans="1:6" x14ac:dyDescent="0.25">
      <c r="A192" s="1">
        <v>44136</v>
      </c>
      <c r="B192">
        <v>106.36766854677569</v>
      </c>
      <c r="C192" s="2">
        <f t="shared" si="58"/>
        <v>0.78270919238558889</v>
      </c>
    </row>
    <row r="193" spans="1:6" x14ac:dyDescent="0.25">
      <c r="A193" s="1">
        <v>44166</v>
      </c>
      <c r="B193">
        <v>106.81150254845728</v>
      </c>
      <c r="C193" s="2">
        <f t="shared" si="58"/>
        <v>0.41639588022395202</v>
      </c>
      <c r="E193">
        <f t="shared" ref="E193" si="84">+AVERAGE(B182:B193)</f>
        <v>101.66355710752146</v>
      </c>
      <c r="F193">
        <f t="shared" ref="F193" si="85">+AVERAGE(B191:B193)</f>
        <v>106.2391799530623</v>
      </c>
    </row>
    <row r="194" spans="1:6" x14ac:dyDescent="0.25">
      <c r="A194" s="1">
        <v>44197</v>
      </c>
      <c r="B194">
        <v>108.27319043935107</v>
      </c>
      <c r="C194" s="2">
        <f t="shared" si="58"/>
        <v>1.3591951833904936</v>
      </c>
    </row>
    <row r="195" spans="1:6" x14ac:dyDescent="0.25">
      <c r="A195" s="1">
        <v>44228</v>
      </c>
      <c r="B195">
        <v>109.204054123254</v>
      </c>
      <c r="C195" s="2">
        <f t="shared" si="58"/>
        <v>0.85606139673259918</v>
      </c>
    </row>
    <row r="196" spans="1:6" x14ac:dyDescent="0.25">
      <c r="A196" s="1">
        <v>44256</v>
      </c>
      <c r="B196">
        <v>110.77023148258776</v>
      </c>
      <c r="C196" s="2">
        <f t="shared" ref="C196:C206" si="86">(LN(B196)-LN(B195))*100</f>
        <v>1.4239880993018872</v>
      </c>
      <c r="F196">
        <f t="shared" ref="F196" si="87">+AVERAGE(B194:B196)</f>
        <v>109.4158253483976</v>
      </c>
    </row>
    <row r="197" spans="1:6" x14ac:dyDescent="0.25">
      <c r="A197" s="1">
        <v>44287</v>
      </c>
      <c r="B197">
        <v>109.71420482056311</v>
      </c>
      <c r="C197" s="2">
        <f t="shared" si="86"/>
        <v>-0.95792225059954106</v>
      </c>
    </row>
    <row r="198" spans="1:6" x14ac:dyDescent="0.25">
      <c r="A198" s="1">
        <v>44317</v>
      </c>
      <c r="B198">
        <v>103.52726705814628</v>
      </c>
      <c r="C198" s="2">
        <f t="shared" si="86"/>
        <v>-5.8043818933739999</v>
      </c>
    </row>
    <row r="199" spans="1:6" x14ac:dyDescent="0.25">
      <c r="A199" s="1">
        <v>44348</v>
      </c>
      <c r="B199">
        <v>111.41958186132538</v>
      </c>
      <c r="C199" s="2">
        <f t="shared" si="86"/>
        <v>7.3468063924610583</v>
      </c>
      <c r="F199">
        <f t="shared" ref="F199" si="88">+AVERAGE(B197:B199)</f>
        <v>108.22035124667825</v>
      </c>
    </row>
    <row r="200" spans="1:6" x14ac:dyDescent="0.25">
      <c r="A200" s="1">
        <v>44378</v>
      </c>
      <c r="B200">
        <v>112.95034896960721</v>
      </c>
      <c r="C200" s="2">
        <f t="shared" si="86"/>
        <v>1.3645240732546249</v>
      </c>
    </row>
    <row r="201" spans="1:6" x14ac:dyDescent="0.25">
      <c r="A201" s="1">
        <v>44409</v>
      </c>
      <c r="B201">
        <v>112.30586962926377</v>
      </c>
      <c r="C201" s="2">
        <f t="shared" si="86"/>
        <v>-0.57222047222529326</v>
      </c>
    </row>
    <row r="202" spans="1:6" x14ac:dyDescent="0.25">
      <c r="A202" s="1">
        <v>44440</v>
      </c>
      <c r="B202">
        <v>115.55257160118688</v>
      </c>
      <c r="C202" s="2">
        <f t="shared" si="86"/>
        <v>2.8499464003076014</v>
      </c>
      <c r="F202">
        <f t="shared" ref="F202" si="89">+AVERAGE(B200:B202)</f>
        <v>113.60293006668594</v>
      </c>
    </row>
    <row r="203" spans="1:6" x14ac:dyDescent="0.25">
      <c r="A203" s="1">
        <v>44470</v>
      </c>
      <c r="B203">
        <v>115.2205076693787</v>
      </c>
      <c r="C203" s="2">
        <f t="shared" si="86"/>
        <v>-0.28778414019212661</v>
      </c>
    </row>
    <row r="204" spans="1:6" x14ac:dyDescent="0.25">
      <c r="A204" s="1">
        <v>44501</v>
      </c>
      <c r="B204">
        <v>117.06124136204383</v>
      </c>
      <c r="C204" s="2">
        <f t="shared" si="86"/>
        <v>1.5849477918814081</v>
      </c>
    </row>
    <row r="205" spans="1:6" x14ac:dyDescent="0.25">
      <c r="A205" s="1">
        <v>44531</v>
      </c>
      <c r="B205">
        <v>119.28418222320778</v>
      </c>
      <c r="C205" s="2">
        <f t="shared" si="86"/>
        <v>1.8811503774638361</v>
      </c>
      <c r="D205" s="26"/>
      <c r="E205">
        <f t="shared" ref="E205" si="90">+AVERAGE(B194:B205)</f>
        <v>112.1069376033263</v>
      </c>
      <c r="F205">
        <f t="shared" ref="F205" si="91">+AVERAGE(B203:B205)</f>
        <v>117.18864375154344</v>
      </c>
    </row>
    <row r="206" spans="1:6" x14ac:dyDescent="0.25">
      <c r="A206" s="1">
        <v>44562</v>
      </c>
      <c r="B206">
        <v>116.66453325537955</v>
      </c>
      <c r="C206" s="2">
        <f t="shared" si="86"/>
        <v>-2.2206152809592261</v>
      </c>
      <c r="D206" s="26"/>
    </row>
    <row r="207" spans="1:6" x14ac:dyDescent="0.25">
      <c r="A207" s="1">
        <v>44593</v>
      </c>
      <c r="B207">
        <f t="shared" ref="B207:B217" si="92">+EXP((D207/100)+LN(B206))</f>
        <v>116.66453325537951</v>
      </c>
      <c r="D207" s="26">
        <f>+'Datos y salidas'!C6</f>
        <v>0</v>
      </c>
    </row>
    <row r="208" spans="1:6" x14ac:dyDescent="0.25">
      <c r="A208" s="1">
        <v>44621</v>
      </c>
      <c r="B208">
        <f t="shared" si="92"/>
        <v>116.66453325537951</v>
      </c>
      <c r="D208" s="26">
        <f>+'Datos y salidas'!C7</f>
        <v>0</v>
      </c>
      <c r="F208">
        <f t="shared" ref="F208" si="93">+AVERAGE(B206:B208)</f>
        <v>116.66453325537952</v>
      </c>
    </row>
    <row r="209" spans="1:6" x14ac:dyDescent="0.25">
      <c r="A209" s="1">
        <v>44652</v>
      </c>
      <c r="B209">
        <f t="shared" si="92"/>
        <v>116.66453325537951</v>
      </c>
      <c r="D209" s="26">
        <f>+'Datos y salidas'!C8</f>
        <v>0</v>
      </c>
    </row>
    <row r="210" spans="1:6" x14ac:dyDescent="0.25">
      <c r="A210" s="1">
        <v>44682</v>
      </c>
      <c r="B210">
        <f t="shared" si="92"/>
        <v>116.66453325537951</v>
      </c>
      <c r="D210" s="26">
        <f>+'Datos y salidas'!C9</f>
        <v>0</v>
      </c>
    </row>
    <row r="211" spans="1:6" x14ac:dyDescent="0.25">
      <c r="A211" s="1">
        <v>44713</v>
      </c>
      <c r="B211">
        <f t="shared" si="92"/>
        <v>116.66453325537951</v>
      </c>
      <c r="D211" s="26">
        <f>+'Datos y salidas'!C10</f>
        <v>0</v>
      </c>
      <c r="F211">
        <f t="shared" ref="F211" si="94">+AVERAGE(B209:B211)</f>
        <v>116.66453325537951</v>
      </c>
    </row>
    <row r="212" spans="1:6" x14ac:dyDescent="0.25">
      <c r="A212" s="1">
        <v>44743</v>
      </c>
      <c r="B212">
        <f t="shared" si="92"/>
        <v>116.66453325537951</v>
      </c>
      <c r="D212" s="26">
        <f>+'Datos y salidas'!C11</f>
        <v>0</v>
      </c>
    </row>
    <row r="213" spans="1:6" x14ac:dyDescent="0.25">
      <c r="A213" s="1">
        <v>44774</v>
      </c>
      <c r="B213">
        <f t="shared" si="92"/>
        <v>116.66453325537951</v>
      </c>
      <c r="D213" s="26">
        <f>+'Datos y salidas'!C12</f>
        <v>0</v>
      </c>
    </row>
    <row r="214" spans="1:6" x14ac:dyDescent="0.25">
      <c r="A214" s="1">
        <v>44805</v>
      </c>
      <c r="B214">
        <f t="shared" si="92"/>
        <v>116.66453325537951</v>
      </c>
      <c r="D214" s="26">
        <f>+'Datos y salidas'!C13</f>
        <v>0</v>
      </c>
      <c r="F214">
        <f t="shared" ref="F214" si="95">+AVERAGE(B212:B214)</f>
        <v>116.66453325537951</v>
      </c>
    </row>
    <row r="215" spans="1:6" x14ac:dyDescent="0.25">
      <c r="A215" s="1">
        <v>44835</v>
      </c>
      <c r="B215">
        <f t="shared" si="92"/>
        <v>116.66453325537951</v>
      </c>
      <c r="D215" s="26">
        <f>+'Datos y salidas'!C14</f>
        <v>0</v>
      </c>
    </row>
    <row r="216" spans="1:6" x14ac:dyDescent="0.25">
      <c r="A216" s="1">
        <v>44866</v>
      </c>
      <c r="B216">
        <f t="shared" si="92"/>
        <v>116.66453325537951</v>
      </c>
      <c r="D216" s="26">
        <f>+'Datos y salidas'!C15</f>
        <v>0</v>
      </c>
    </row>
    <row r="217" spans="1:6" x14ac:dyDescent="0.25">
      <c r="A217" s="1">
        <v>44896</v>
      </c>
      <c r="B217">
        <f t="shared" si="92"/>
        <v>116.66453325537951</v>
      </c>
      <c r="D217" s="26">
        <f>+'Datos y salidas'!C16</f>
        <v>0</v>
      </c>
      <c r="E217">
        <f t="shared" ref="E217" si="96">+AVERAGE(B206:B217)</f>
        <v>116.66453325537948</v>
      </c>
      <c r="F217">
        <f t="shared" ref="F217" si="97">+AVERAGE(B215:B217)</f>
        <v>116.66453325537951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y salidas</vt:lpstr>
      <vt:lpstr>Pronostico</vt:lpstr>
      <vt:lpstr>Pronostico (LOW)</vt:lpstr>
      <vt:lpstr>Pronostico (UP)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2022-02-07T03:43:44Z</dcterms:created>
  <dcterms:modified xsi:type="dcterms:W3CDTF">2022-03-28T04:41:38Z</dcterms:modified>
</cp:coreProperties>
</file>