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PSIS-KOS-10\"/>
    </mc:Choice>
  </mc:AlternateContent>
  <xr:revisionPtr revIDLastSave="0" documentId="13_ncr:1_{C96C6ED3-B1CF-418E-9F34-2D6B9E40846C}" xr6:coauthVersionLast="47" xr6:coauthVersionMax="47" xr10:uidLastSave="{00000000-0000-0000-0000-000000000000}"/>
  <bookViews>
    <workbookView xWindow="9675" yWindow="210" windowWidth="10545" windowHeight="10425" xr2:uid="{02E9D26B-739A-4A24-A4BA-C55AF26FE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7" i="1" l="1"/>
  <c r="B66" i="1"/>
  <c r="B68" i="1"/>
  <c r="B55" i="1"/>
  <c r="B47" i="1"/>
  <c r="B54" i="1"/>
  <c r="B46" i="1"/>
  <c r="B51" i="1"/>
  <c r="B50" i="1"/>
  <c r="B43" i="1"/>
  <c r="B42" i="1"/>
  <c r="C24" i="1"/>
  <c r="G27" i="1"/>
  <c r="G39" i="1" s="1"/>
  <c r="G26" i="1"/>
  <c r="G38" i="1" s="1"/>
  <c r="G25" i="1"/>
  <c r="G37" i="1" s="1"/>
  <c r="G24" i="1"/>
  <c r="G36" i="1" s="1"/>
  <c r="G23" i="1"/>
  <c r="G35" i="1" s="1"/>
  <c r="F27" i="1"/>
  <c r="F39" i="1" s="1"/>
  <c r="F26" i="1"/>
  <c r="F38" i="1" s="1"/>
  <c r="F25" i="1"/>
  <c r="F37" i="1" s="1"/>
  <c r="F24" i="1"/>
  <c r="F36" i="1" s="1"/>
  <c r="F23" i="1"/>
  <c r="F35" i="1" s="1"/>
  <c r="E27" i="1"/>
  <c r="E39" i="1" s="1"/>
  <c r="E26" i="1"/>
  <c r="E38" i="1" s="1"/>
  <c r="E25" i="1"/>
  <c r="E37" i="1" s="1"/>
  <c r="E24" i="1"/>
  <c r="E36" i="1" s="1"/>
  <c r="E23" i="1"/>
  <c r="E35" i="1" s="1"/>
  <c r="D27" i="1"/>
  <c r="D39" i="1" s="1"/>
  <c r="D26" i="1"/>
  <c r="D38" i="1" s="1"/>
  <c r="D25" i="1"/>
  <c r="D37" i="1" s="1"/>
  <c r="D24" i="1"/>
  <c r="D36" i="1" s="1"/>
  <c r="D23" i="1"/>
  <c r="D35" i="1" s="1"/>
  <c r="B44" i="1" s="1"/>
  <c r="C27" i="1"/>
  <c r="C39" i="1" s="1"/>
  <c r="C26" i="1"/>
  <c r="C38" i="1" s="1"/>
  <c r="C25" i="1"/>
  <c r="C37" i="1" s="1"/>
  <c r="C36" i="1"/>
  <c r="C23" i="1"/>
  <c r="C35" i="1" s="1"/>
  <c r="B27" i="1"/>
  <c r="B39" i="1" s="1"/>
  <c r="B26" i="1"/>
  <c r="B38" i="1" s="1"/>
  <c r="B25" i="1"/>
  <c r="B37" i="1" s="1"/>
  <c r="B24" i="1"/>
  <c r="B36" i="1" s="1"/>
  <c r="B23" i="1"/>
  <c r="B35" i="1" s="1"/>
  <c r="B65" i="1" l="1"/>
  <c r="B59" i="1"/>
  <c r="B58" i="1"/>
  <c r="B61" i="1"/>
  <c r="B45" i="1"/>
  <c r="B53" i="1"/>
  <c r="B52" i="1"/>
  <c r="B60" i="1" l="1"/>
  <c r="B69" i="1"/>
  <c r="B62" i="1"/>
  <c r="B76" i="1" s="1"/>
  <c r="B72" i="1"/>
  <c r="B74" i="1" l="1"/>
  <c r="B81" i="1" s="1"/>
  <c r="B73" i="1"/>
  <c r="B80" i="1" s="1"/>
  <c r="B79" i="1"/>
  <c r="B83" i="1"/>
  <c r="B75" i="1"/>
  <c r="B82" i="1" s="1"/>
</calcChain>
</file>

<file path=xl/sharedStrings.xml><?xml version="1.0" encoding="utf-8"?>
<sst xmlns="http://schemas.openxmlformats.org/spreadsheetml/2006/main" count="112" uniqueCount="80">
  <si>
    <t>Rating Kecocokan</t>
  </si>
  <si>
    <t>Alternatif</t>
  </si>
  <si>
    <t>Kriteria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</si>
  <si>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</si>
  <si>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</si>
  <si>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</si>
  <si>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</si>
  <si>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</si>
  <si>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</si>
  <si>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</si>
  <si>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</si>
  <si>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</si>
  <si>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Benefit</t>
  </si>
  <si>
    <t>Normalisasi Matriks</t>
  </si>
  <si>
    <t>R   =</t>
  </si>
  <si>
    <t>Normalisasi Bobot Matrix Y</t>
  </si>
  <si>
    <t>Bobot Setiap Kriteria</t>
  </si>
  <si>
    <t>Normalisasi Terbobot</t>
  </si>
  <si>
    <t>Y   =</t>
  </si>
  <si>
    <t>Tentukan solusi idealpositif  A+</t>
  </si>
  <si>
    <r>
      <rPr>
        <sz val="11"/>
        <color theme="1"/>
        <rFont val="Calibri"/>
        <family val="2"/>
        <charset val="1"/>
        <scheme val="minor"/>
      </rPr>
      <t>y</t>
    </r>
    <r>
      <rPr>
        <vertAlign val="superscript"/>
        <sz val="11"/>
        <color theme="1"/>
        <rFont val="Calibri"/>
        <family val="2"/>
        <scheme val="minor"/>
      </rPr>
      <t>+</t>
    </r>
    <r>
      <rPr>
        <vertAlign val="subscript"/>
        <sz val="11"/>
        <color theme="1"/>
        <rFont val="Calibri"/>
        <family val="2"/>
        <scheme val="minor"/>
      </rPr>
      <t>1</t>
    </r>
  </si>
  <si>
    <r>
      <rPr>
        <sz val="11"/>
        <color theme="1"/>
        <rFont val="Calibri"/>
        <family val="2"/>
        <charset val="1"/>
        <scheme val="minor"/>
      </rPr>
      <t>y</t>
    </r>
    <r>
      <rPr>
        <vertAlign val="superscript"/>
        <sz val="11"/>
        <color theme="1"/>
        <rFont val="Calibri"/>
        <family val="2"/>
        <scheme val="minor"/>
      </rPr>
      <t>+</t>
    </r>
    <r>
      <rPr>
        <vertAlign val="subscript"/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</si>
  <si>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2"/>
        <charset val="1"/>
        <scheme val="minor"/>
      </rPr>
      <t>y</t>
    </r>
    <r>
      <rPr>
        <vertAlign val="superscript"/>
        <sz val="11"/>
        <color theme="1"/>
        <rFont val="Calibri"/>
        <family val="2"/>
        <scheme val="minor"/>
      </rPr>
      <t>+</t>
    </r>
    <r>
      <rPr>
        <vertAlign val="subscript"/>
        <sz val="11"/>
        <color theme="1"/>
        <rFont val="Calibri"/>
        <family val="2"/>
        <scheme val="minor"/>
      </rPr>
      <t>3</t>
    </r>
  </si>
  <si>
    <r>
      <rPr>
        <sz val="11"/>
        <color theme="1"/>
        <rFont val="Calibri"/>
        <family val="2"/>
        <charset val="1"/>
        <scheme val="minor"/>
      </rPr>
      <t>y</t>
    </r>
    <r>
      <rPr>
        <vertAlign val="superscript"/>
        <sz val="11"/>
        <color theme="1"/>
        <rFont val="Calibri"/>
        <family val="2"/>
        <scheme val="minor"/>
      </rPr>
      <t>+</t>
    </r>
    <r>
      <rPr>
        <vertAlign val="subscript"/>
        <sz val="11"/>
        <color theme="1"/>
        <rFont val="Calibri"/>
        <family val="2"/>
        <scheme val="minor"/>
      </rPr>
      <t>4</t>
    </r>
  </si>
  <si>
    <t>Tentukan solusi idealnegatif  A-</t>
  </si>
  <si>
    <r>
      <rPr>
        <sz val="11"/>
        <color theme="1"/>
        <rFont val="Calibri"/>
        <family val="2"/>
        <charset val="1"/>
        <scheme val="minor"/>
      </rPr>
      <t>y</t>
    </r>
    <r>
      <rPr>
        <vertAlign val="superscript"/>
        <sz val="11"/>
        <color theme="1"/>
        <rFont val="Calibri"/>
        <family val="2"/>
        <scheme val="minor"/>
      </rPr>
      <t>-</t>
    </r>
    <r>
      <rPr>
        <vertAlign val="subscript"/>
        <sz val="11"/>
        <color theme="1"/>
        <rFont val="Calibri"/>
        <family val="2"/>
        <scheme val="minor"/>
      </rPr>
      <t>1</t>
    </r>
  </si>
  <si>
    <r>
      <rPr>
        <sz val="11"/>
        <color theme="1"/>
        <rFont val="Calibri"/>
        <family val="2"/>
        <charset val="1"/>
        <scheme val="minor"/>
      </rPr>
      <t>y</t>
    </r>
    <r>
      <rPr>
        <vertAlign val="superscript"/>
        <sz val="11"/>
        <color theme="1"/>
        <rFont val="Calibri"/>
        <family val="2"/>
        <scheme val="minor"/>
      </rPr>
      <t>-</t>
    </r>
    <r>
      <rPr>
        <vertAlign val="subscript"/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</si>
  <si>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2"/>
        <charset val="1"/>
        <scheme val="minor"/>
      </rPr>
      <t>y</t>
    </r>
    <r>
      <rPr>
        <vertAlign val="superscript"/>
        <sz val="11"/>
        <color theme="1"/>
        <rFont val="Calibri"/>
        <family val="2"/>
        <scheme val="minor"/>
      </rPr>
      <t>-</t>
    </r>
    <r>
      <rPr>
        <vertAlign val="subscript"/>
        <sz val="11"/>
        <color theme="1"/>
        <rFont val="Calibri"/>
        <family val="2"/>
        <scheme val="minor"/>
      </rPr>
      <t>3</t>
    </r>
  </si>
  <si>
    <r>
      <rPr>
        <sz val="11"/>
        <color theme="1"/>
        <rFont val="Calibri"/>
        <family val="2"/>
        <charset val="1"/>
        <scheme val="minor"/>
      </rPr>
      <t>y</t>
    </r>
    <r>
      <rPr>
        <vertAlign val="superscript"/>
        <sz val="11"/>
        <color theme="1"/>
        <rFont val="Calibri"/>
        <family val="2"/>
        <scheme val="minor"/>
      </rPr>
      <t>-</t>
    </r>
    <r>
      <rPr>
        <vertAlign val="subscript"/>
        <sz val="11"/>
        <color theme="1"/>
        <rFont val="Calibri"/>
        <family val="2"/>
        <scheme val="minor"/>
      </rPr>
      <t>4</t>
    </r>
  </si>
  <si>
    <t>Tentukan jarak antara nilai terbobot setiap alternatif terhadap solusi ideal positif Si</t>
  </si>
  <si>
    <r>
      <rPr>
        <sz val="11"/>
        <color theme="1"/>
        <rFont val="Calibri"/>
        <family val="2"/>
        <charset val="1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+</t>
    </r>
    <r>
      <rPr>
        <vertAlign val="subscript"/>
        <sz val="11"/>
        <color theme="1"/>
        <rFont val="Calibri"/>
        <family val="2"/>
        <scheme val="minor"/>
      </rPr>
      <t>1</t>
    </r>
  </si>
  <si>
    <r>
      <rPr>
        <sz val="11"/>
        <color theme="1"/>
        <rFont val="Calibri"/>
        <family val="2"/>
        <charset val="1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+</t>
    </r>
    <r>
      <rPr>
        <vertAlign val="subscript"/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</si>
  <si>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2"/>
        <charset val="1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+</t>
    </r>
    <r>
      <rPr>
        <vertAlign val="subscript"/>
        <sz val="11"/>
        <color theme="1"/>
        <rFont val="Calibri"/>
        <family val="2"/>
        <scheme val="minor"/>
      </rPr>
      <t>3</t>
    </r>
  </si>
  <si>
    <r>
      <t>S</t>
    </r>
    <r>
      <rPr>
        <vertAlign val="superscript"/>
        <sz val="11"/>
        <color theme="1"/>
        <rFont val="Calibri"/>
        <family val="2"/>
        <scheme val="minor"/>
      </rPr>
      <t>+</t>
    </r>
    <r>
      <rPr>
        <vertAlign val="subscript"/>
        <sz val="11"/>
        <color theme="1"/>
        <rFont val="Calibri"/>
        <family val="2"/>
        <scheme val="minor"/>
      </rPr>
      <t>4</t>
    </r>
  </si>
  <si>
    <r>
      <t>S</t>
    </r>
    <r>
      <rPr>
        <vertAlign val="superscript"/>
        <sz val="11"/>
        <color theme="1"/>
        <rFont val="Calibri"/>
        <family val="2"/>
        <scheme val="minor"/>
      </rPr>
      <t>-</t>
    </r>
    <r>
      <rPr>
        <vertAlign val="subscript"/>
        <sz val="11"/>
        <color theme="1"/>
        <rFont val="Calibri"/>
        <family val="2"/>
        <scheme val="minor"/>
      </rPr>
      <t>4</t>
    </r>
  </si>
  <si>
    <t xml:space="preserve">Hitung nilai preferensi (kedekatan) untuk setiap alternatif, dengan persamaan : 
</t>
  </si>
  <si>
    <t>D1</t>
  </si>
  <si>
    <r>
      <rPr>
        <sz val="11"/>
        <color theme="1"/>
        <rFont val="Calibri"/>
        <family val="2"/>
        <charset val="1"/>
        <scheme val="minor"/>
      </rPr>
      <t>(Jumlahkan  S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charset val="1"/>
        <scheme val="minor"/>
      </rPr>
      <t>1 ditambah S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charset val="1"/>
        <scheme val="minor"/>
      </rPr>
      <t>1)</t>
    </r>
  </si>
  <si>
    <t>D2</t>
  </si>
  <si>
    <t>D3</t>
  </si>
  <si>
    <t>D4</t>
  </si>
  <si>
    <t xml:space="preserve">Hasil Perangkingan : </t>
  </si>
  <si>
    <t>diperoleh dari  =</t>
  </si>
  <si>
    <t>Terpilih</t>
  </si>
  <si>
    <t>C6</t>
  </si>
  <si>
    <t>A5</t>
  </si>
  <si>
    <t>Cost</t>
  </si>
  <si>
    <t>Rating Kecocokan Ternormalisasi</t>
  </si>
  <si>
    <t>Akar Hasil Pangkat Perkriteria</t>
  </si>
  <si>
    <t>Hasil Pangkat Perkriteria</t>
  </si>
  <si>
    <r>
      <t>y</t>
    </r>
    <r>
      <rPr>
        <vertAlign val="superscript"/>
        <sz val="11"/>
        <color theme="1"/>
        <rFont val="Calibri"/>
        <family val="2"/>
        <scheme val="minor"/>
      </rPr>
      <t>+</t>
    </r>
    <r>
      <rPr>
        <vertAlign val="subscript"/>
        <sz val="11"/>
        <color theme="1"/>
        <rFont val="Calibri"/>
        <family val="2"/>
        <scheme val="minor"/>
      </rPr>
      <t>5</t>
    </r>
  </si>
  <si>
    <r>
      <t>y</t>
    </r>
    <r>
      <rPr>
        <vertAlign val="superscript"/>
        <sz val="11"/>
        <color theme="1"/>
        <rFont val="Calibri"/>
        <family val="2"/>
        <scheme val="minor"/>
      </rPr>
      <t>+</t>
    </r>
    <r>
      <rPr>
        <vertAlign val="subscript"/>
        <sz val="11"/>
        <color theme="1"/>
        <rFont val="Calibri"/>
        <family val="2"/>
        <scheme val="minor"/>
      </rPr>
      <t>6</t>
    </r>
  </si>
  <si>
    <r>
      <t>y</t>
    </r>
    <r>
      <rPr>
        <vertAlign val="superscript"/>
        <sz val="11"/>
        <color theme="1"/>
        <rFont val="Calibri"/>
        <family val="2"/>
        <scheme val="minor"/>
      </rPr>
      <t>-</t>
    </r>
    <r>
      <rPr>
        <vertAlign val="subscript"/>
        <sz val="11"/>
        <color theme="1"/>
        <rFont val="Calibri"/>
        <family val="2"/>
        <scheme val="minor"/>
      </rPr>
      <t>5</t>
    </r>
  </si>
  <si>
    <r>
      <t>y</t>
    </r>
    <r>
      <rPr>
        <vertAlign val="superscript"/>
        <sz val="11"/>
        <color theme="1"/>
        <rFont val="Calibri"/>
        <family val="2"/>
        <scheme val="minor"/>
      </rPr>
      <t>-</t>
    </r>
    <r>
      <rPr>
        <vertAlign val="subscript"/>
        <sz val="11"/>
        <color theme="1"/>
        <rFont val="Calibri"/>
        <family val="2"/>
        <scheme val="minor"/>
      </rPr>
      <t>6</t>
    </r>
  </si>
  <si>
    <r>
      <t>S</t>
    </r>
    <r>
      <rPr>
        <vertAlign val="superscript"/>
        <sz val="11"/>
        <color theme="1"/>
        <rFont val="Calibri"/>
        <family val="2"/>
        <scheme val="minor"/>
      </rPr>
      <t>+</t>
    </r>
    <r>
      <rPr>
        <vertAlign val="subscript"/>
        <sz val="11"/>
        <color theme="1"/>
        <rFont val="Calibri"/>
        <family val="2"/>
        <scheme val="minor"/>
      </rPr>
      <t>5</t>
    </r>
  </si>
  <si>
    <r>
      <t>S</t>
    </r>
    <r>
      <rPr>
        <vertAlign val="superscript"/>
        <sz val="11"/>
        <color theme="1"/>
        <rFont val="Calibri"/>
        <family val="2"/>
        <scheme val="minor"/>
      </rPr>
      <t>-</t>
    </r>
    <r>
      <rPr>
        <vertAlign val="subscript"/>
        <sz val="11"/>
        <color theme="1"/>
        <rFont val="Calibri"/>
        <family val="2"/>
        <scheme val="minor"/>
      </rPr>
      <t>1</t>
    </r>
  </si>
  <si>
    <r>
      <t>S</t>
    </r>
    <r>
      <rPr>
        <vertAlign val="superscript"/>
        <sz val="11"/>
        <color theme="1"/>
        <rFont val="Calibri"/>
        <family val="2"/>
        <scheme val="minor"/>
      </rPr>
      <t>-</t>
    </r>
    <r>
      <rPr>
        <vertAlign val="subscript"/>
        <sz val="11"/>
        <color theme="1"/>
        <rFont val="Calibri"/>
        <family val="2"/>
        <scheme val="minor"/>
      </rPr>
      <t>2</t>
    </r>
  </si>
  <si>
    <r>
      <t>S</t>
    </r>
    <r>
      <rPr>
        <vertAlign val="superscript"/>
        <sz val="11"/>
        <color theme="1"/>
        <rFont val="Calibri"/>
        <family val="2"/>
        <scheme val="minor"/>
      </rPr>
      <t>-</t>
    </r>
    <r>
      <rPr>
        <vertAlign val="subscript"/>
        <sz val="11"/>
        <color theme="1"/>
        <rFont val="Calibri"/>
        <family val="2"/>
        <scheme val="minor"/>
      </rPr>
      <t>3</t>
    </r>
  </si>
  <si>
    <r>
      <t>S</t>
    </r>
    <r>
      <rPr>
        <vertAlign val="superscript"/>
        <sz val="11"/>
        <color theme="1"/>
        <rFont val="Calibri"/>
        <family val="2"/>
        <scheme val="minor"/>
      </rPr>
      <t>-</t>
    </r>
    <r>
      <rPr>
        <vertAlign val="subscript"/>
        <sz val="11"/>
        <color theme="1"/>
        <rFont val="Calibri"/>
        <family val="2"/>
        <scheme val="minor"/>
      </rPr>
      <t>5</t>
    </r>
  </si>
  <si>
    <t>D5</t>
  </si>
  <si>
    <t>K24</t>
  </si>
  <si>
    <t>Yusda</t>
  </si>
  <si>
    <t>Rumah Biru</t>
  </si>
  <si>
    <t>Bukit Besar</t>
  </si>
  <si>
    <t>Ujuk</t>
  </si>
  <si>
    <t>2,6191 : 4,5653</t>
  </si>
  <si>
    <t>2,2192 : 4,9667</t>
  </si>
  <si>
    <t>2,1902 : 4,5313</t>
  </si>
  <si>
    <t>1,6903 : 4,0761</t>
  </si>
  <si>
    <t>2,9832 : 4,7960</t>
  </si>
  <si>
    <t>V1</t>
  </si>
  <si>
    <t>V2</t>
  </si>
  <si>
    <t>V3</t>
  </si>
  <si>
    <t>V4</t>
  </si>
  <si>
    <t>V5</t>
  </si>
  <si>
    <t>semua kriteria dianggap benefit</t>
  </si>
  <si>
    <t>Akar hasil pangkat perkriteria</t>
  </si>
  <si>
    <t>Tentukan jarak antara nilai terbobot setiap alternatif terhadap solusi ideal negatif Si</t>
  </si>
  <si>
    <r>
      <t>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charset val="1"/>
        <scheme val="minor"/>
      </rPr>
      <t xml:space="preserve"> = {0,6742; 0,5898; 1,1251; 2,6262; 0,9701; 1,3416}</t>
    </r>
  </si>
  <si>
    <t>A- = {3,3710; 2,3591; 0,6742; 0,5898; 0,4500; 1,0505; 0,4851; 1,3416}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</si>
</sst>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;[Red]#,##0.0000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3" xfId="0" applyBorder="1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4" xfId="0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 applyFill="1"/>
    <xf numFmtId="165" fontId="4" fillId="0" borderId="0" xfId="0" applyNumberFormat="1" applyFont="1" applyFill="1"/>
    <xf numFmtId="0" fontId="0" fillId="0" borderId="0" xfId="0" applyFill="1"/>
    <xf numFmtId="165" fontId="0" fillId="0" borderId="0" xfId="0" applyNumberFormat="1" applyFill="1"/>
    <xf numFmtId="0" fontId="1" fillId="2" borderId="0" xfId="0" applyFont="1" applyFill="1"/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165" fontId="1" fillId="2" borderId="0" xfId="0" applyNumberFormat="1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276951</xdr:colOff>
      <xdr:row>22</xdr:row>
      <xdr:rowOff>90423</xdr:rowOff>
    </xdr:from>
    <xdr:to>
      <xdr:col>9</xdr:col>
      <xdr:colOff>79672</xdr:colOff>
      <xdr:row>25</xdr:row>
      <xdr:rowOff>156064</xdr:rowOff>
    </xdr:to>
    <xdr:sp macro="" textlink="">
      <xdr:nvSpPr>
        <xdr:cNvPr id="13" name="object 13">
          <a:extLst>
            <a:ext uri="{FF2B5EF4-FFF2-40B4-BE49-F238E27FC236}">
              <a16:creationId xmlns:a16="http://schemas.microsoft.com/office/drawing/2014/main" id="{D07572A2-C728-4DD4-93CA-F439DC2B0FC2}"/>
            </a:ext>
          </a:extLst>
        </xdr:cNvPr>
        <xdr:cNvSpPr/>
      </xdr:nvSpPr>
      <xdr:spPr>
        <a:xfrm>
          <a:off x="6709002" y="4328513"/>
          <a:ext cx="1022777" cy="643562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 w="9525">
          <a:noFill/>
        </a:ln>
      </xdr:spPr>
      <xdr:txBody>
        <a:bodyPr lIns="0" tIns="0" rIns="0" bIns="0" anchor="t"/>
        <a:lstStyle>
          <a:defPPr>
            <a:defRPr lang="id-ID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x-none" dirty="0">
            <a:latin typeface="Calibri" panose="020F0502020204030204" charset="0"/>
          </a:endParaRPr>
        </a:p>
      </xdr:txBody>
    </xdr:sp>
    <xdr:clientData/>
  </xdr:twoCellAnchor>
  <xdr:twoCellAnchor>
    <xdr:from>
      <xdr:col>7</xdr:col>
      <xdr:colOff>222250</xdr:colOff>
      <xdr:row>35</xdr:row>
      <xdr:rowOff>42333</xdr:rowOff>
    </xdr:from>
    <xdr:to>
      <xdr:col>9</xdr:col>
      <xdr:colOff>396450</xdr:colOff>
      <xdr:row>37</xdr:row>
      <xdr:rowOff>21166</xdr:rowOff>
    </xdr:to>
    <xdr:sp macro="" textlink="">
      <xdr:nvSpPr>
        <xdr:cNvPr id="14" name="object 4">
          <a:extLst>
            <a:ext uri="{FF2B5EF4-FFF2-40B4-BE49-F238E27FC236}">
              <a16:creationId xmlns:a16="http://schemas.microsoft.com/office/drawing/2014/main" id="{8EC318B1-A0A5-40AB-B207-4933B8C02C23}"/>
            </a:ext>
          </a:extLst>
        </xdr:cNvPr>
        <xdr:cNvSpPr/>
      </xdr:nvSpPr>
      <xdr:spPr>
        <a:xfrm>
          <a:off x="5820833" y="6709833"/>
          <a:ext cx="1401867" cy="359833"/>
        </a:xfrm>
        <a:prstGeom prst="rect">
          <a:avLst/>
        </a:prstGeom>
        <a:blipFill rotWithShape="1">
          <a:blip xmlns:r="http://schemas.openxmlformats.org/officeDocument/2006/relationships" r:embed="rId2"/>
          <a:srcRect/>
          <a:stretch>
            <a:fillRect t="-1" b="-189556"/>
          </a:stretch>
        </a:blipFill>
        <a:ln w="9525">
          <a:noFill/>
        </a:ln>
      </xdr:spPr>
      <xdr:txBody>
        <a:bodyPr lIns="0" tIns="0" rIns="0" bIns="0" anchor="t"/>
        <a:lstStyle>
          <a:defPPr>
            <a:defRPr lang="id-ID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x-none" dirty="0">
            <a:latin typeface="Calibri" panose="020F0502020204030204" charset="0"/>
          </a:endParaRPr>
        </a:p>
      </xdr:txBody>
    </xdr:sp>
    <xdr:clientData/>
  </xdr:twoCellAnchor>
  <xdr:twoCellAnchor>
    <xdr:from>
      <xdr:col>8</xdr:col>
      <xdr:colOff>114711</xdr:colOff>
      <xdr:row>42</xdr:row>
      <xdr:rowOff>202139</xdr:rowOff>
    </xdr:from>
    <xdr:to>
      <xdr:col>10</xdr:col>
      <xdr:colOff>243417</xdr:colOff>
      <xdr:row>45</xdr:row>
      <xdr:rowOff>1267</xdr:rowOff>
    </xdr:to>
    <xdr:sp macro="" textlink="">
      <xdr:nvSpPr>
        <xdr:cNvPr id="15" name="object 4">
          <a:extLst>
            <a:ext uri="{FF2B5EF4-FFF2-40B4-BE49-F238E27FC236}">
              <a16:creationId xmlns:a16="http://schemas.microsoft.com/office/drawing/2014/main" id="{B3EC7099-2F42-4F61-91DB-E680F6B6CE13}"/>
            </a:ext>
          </a:extLst>
        </xdr:cNvPr>
        <xdr:cNvSpPr/>
      </xdr:nvSpPr>
      <xdr:spPr>
        <a:xfrm>
          <a:off x="6327128" y="8256056"/>
          <a:ext cx="1356372" cy="529378"/>
        </a:xfrm>
        <a:prstGeom prst="rect">
          <a:avLst/>
        </a:prstGeom>
        <a:blipFill rotWithShape="1">
          <a:blip xmlns:r="http://schemas.openxmlformats.org/officeDocument/2006/relationships" r:embed="rId2"/>
          <a:srcRect/>
          <a:stretch>
            <a:fillRect t="-36767"/>
          </a:stretch>
        </a:blipFill>
        <a:ln w="9525">
          <a:noFill/>
        </a:ln>
      </xdr:spPr>
      <xdr:txBody>
        <a:bodyPr lIns="0" tIns="0" rIns="0" bIns="0" anchor="t"/>
        <a:lstStyle>
          <a:defPPr>
            <a:defRPr lang="id-ID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x-none" dirty="0">
            <a:latin typeface="Calibri" panose="020F0502020204030204" charset="0"/>
          </a:endParaRPr>
        </a:p>
      </xdr:txBody>
    </xdr:sp>
    <xdr:clientData/>
  </xdr:twoCellAnchor>
  <xdr:twoCellAnchor>
    <xdr:from>
      <xdr:col>3</xdr:col>
      <xdr:colOff>11007</xdr:colOff>
      <xdr:row>42</xdr:row>
      <xdr:rowOff>82338</xdr:rowOff>
    </xdr:from>
    <xdr:to>
      <xdr:col>7</xdr:col>
      <xdr:colOff>533400</xdr:colOff>
      <xdr:row>45</xdr:row>
      <xdr:rowOff>144568</xdr:rowOff>
    </xdr:to>
    <xdr:sp macro="" textlink="">
      <xdr:nvSpPr>
        <xdr:cNvPr id="16" name="object 2">
          <a:extLst>
            <a:ext uri="{FF2B5EF4-FFF2-40B4-BE49-F238E27FC236}">
              <a16:creationId xmlns:a16="http://schemas.microsoft.com/office/drawing/2014/main" id="{DFBBA586-95A4-4B21-BFA5-4015B5130491}"/>
            </a:ext>
          </a:extLst>
        </xdr:cNvPr>
        <xdr:cNvSpPr/>
      </xdr:nvSpPr>
      <xdr:spPr>
        <a:xfrm>
          <a:off x="3154257" y="8136255"/>
          <a:ext cx="2977726" cy="792480"/>
        </a:xfrm>
        <a:prstGeom prst="rect">
          <a:avLst/>
        </a:prstGeom>
        <a:blipFill rotWithShape="1">
          <a:blip xmlns:r="http://schemas.openxmlformats.org/officeDocument/2006/relationships" r:embed="rId3"/>
          <a:stretch>
            <a:fillRect/>
          </a:stretch>
        </a:blipFill>
        <a:ln w="9525">
          <a:noFill/>
        </a:ln>
      </xdr:spPr>
      <xdr:txBody>
        <a:bodyPr lIns="0" tIns="0" rIns="0" bIns="0" anchor="t"/>
        <a:lstStyle>
          <a:defPPr>
            <a:defRPr lang="id-ID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x-none" dirty="0">
            <a:latin typeface="Calibri" panose="020F0502020204030204" charset="0"/>
          </a:endParaRPr>
        </a:p>
      </xdr:txBody>
    </xdr:sp>
    <xdr:clientData/>
  </xdr:twoCellAnchor>
  <xdr:twoCellAnchor>
    <xdr:from>
      <xdr:col>2</xdr:col>
      <xdr:colOff>538884</xdr:colOff>
      <xdr:row>58</xdr:row>
      <xdr:rowOff>18918</xdr:rowOff>
    </xdr:from>
    <xdr:to>
      <xdr:col>4</xdr:col>
      <xdr:colOff>465175</xdr:colOff>
      <xdr:row>61</xdr:row>
      <xdr:rowOff>69083</xdr:rowOff>
    </xdr:to>
    <xdr:sp macro="" textlink="">
      <xdr:nvSpPr>
        <xdr:cNvPr id="17" name="object 4">
          <a:extLst>
            <a:ext uri="{FF2B5EF4-FFF2-40B4-BE49-F238E27FC236}">
              <a16:creationId xmlns:a16="http://schemas.microsoft.com/office/drawing/2014/main" id="{CBDD669C-0BBB-42EF-96B0-B58862DA4215}"/>
            </a:ext>
          </a:extLst>
        </xdr:cNvPr>
        <xdr:cNvSpPr/>
      </xdr:nvSpPr>
      <xdr:spPr>
        <a:xfrm>
          <a:off x="3064614" y="11748581"/>
          <a:ext cx="1360392" cy="756513"/>
        </a:xfrm>
        <a:prstGeom prst="rect">
          <a:avLst/>
        </a:prstGeom>
        <a:blipFill rotWithShape="1">
          <a:blip xmlns:r="http://schemas.openxmlformats.org/officeDocument/2006/relationships" r:embed="rId4"/>
          <a:stretch>
            <a:fillRect/>
          </a:stretch>
        </a:blipFill>
        <a:ln w="9525">
          <a:noFill/>
        </a:ln>
      </xdr:spPr>
      <xdr:txBody>
        <a:bodyPr lIns="0" tIns="0" rIns="0" bIns="0" anchor="t"/>
        <a:lstStyle>
          <a:defPPr>
            <a:defRPr lang="id-ID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x-none" dirty="0">
            <a:latin typeface="Calibri" panose="020F0502020204030204" charset="0"/>
          </a:endParaRPr>
        </a:p>
      </xdr:txBody>
    </xdr:sp>
    <xdr:clientData/>
  </xdr:twoCellAnchor>
  <xdr:twoCellAnchor>
    <xdr:from>
      <xdr:col>2</xdr:col>
      <xdr:colOff>503675</xdr:colOff>
      <xdr:row>64</xdr:row>
      <xdr:rowOff>214313</xdr:rowOff>
    </xdr:from>
    <xdr:to>
      <xdr:col>5</xdr:col>
      <xdr:colOff>63356</xdr:colOff>
      <xdr:row>68</xdr:row>
      <xdr:rowOff>39477</xdr:rowOff>
    </xdr:to>
    <xdr:sp macro="" textlink="">
      <xdr:nvSpPr>
        <xdr:cNvPr id="18" name="object 5">
          <a:extLst>
            <a:ext uri="{FF2B5EF4-FFF2-40B4-BE49-F238E27FC236}">
              <a16:creationId xmlns:a16="http://schemas.microsoft.com/office/drawing/2014/main" id="{9A160E04-767D-46AE-B504-C796D8992483}"/>
            </a:ext>
          </a:extLst>
        </xdr:cNvPr>
        <xdr:cNvSpPr/>
      </xdr:nvSpPr>
      <xdr:spPr>
        <a:xfrm>
          <a:off x="3029405" y="13271055"/>
          <a:ext cx="1603811" cy="766961"/>
        </a:xfrm>
        <a:prstGeom prst="rect">
          <a:avLst/>
        </a:prstGeom>
        <a:blipFill rotWithShape="1">
          <a:blip xmlns:r="http://schemas.openxmlformats.org/officeDocument/2006/relationships" r:embed="rId5"/>
          <a:stretch>
            <a:fillRect/>
          </a:stretch>
        </a:blipFill>
        <a:ln w="9525">
          <a:noFill/>
        </a:ln>
      </xdr:spPr>
      <xdr:txBody>
        <a:bodyPr lIns="0" tIns="0" rIns="0" bIns="0" anchor="t"/>
        <a:lstStyle>
          <a:defPPr>
            <a:defRPr lang="id-ID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x-none" dirty="0">
            <a:latin typeface="Calibri" panose="020F0502020204030204" charset="0"/>
          </a:endParaRPr>
        </a:p>
      </xdr:txBody>
    </xdr:sp>
    <xdr:clientData/>
  </xdr:twoCellAnchor>
  <xdr:twoCellAnchor>
    <xdr:from>
      <xdr:col>4</xdr:col>
      <xdr:colOff>115661</xdr:colOff>
      <xdr:row>78</xdr:row>
      <xdr:rowOff>47624</xdr:rowOff>
    </xdr:from>
    <xdr:to>
      <xdr:col>4</xdr:col>
      <xdr:colOff>530679</xdr:colOff>
      <xdr:row>78</xdr:row>
      <xdr:rowOff>176891</xdr:rowOff>
    </xdr:to>
    <xdr:sp macro="" textlink="">
      <xdr:nvSpPr>
        <xdr:cNvPr id="19" name="Right Arrow 1">
          <a:extLst>
            <a:ext uri="{FF2B5EF4-FFF2-40B4-BE49-F238E27FC236}">
              <a16:creationId xmlns:a16="http://schemas.microsoft.com/office/drawing/2014/main" id="{DBD65B8B-1997-4AAD-B8FE-9A705D1EAE75}"/>
            </a:ext>
          </a:extLst>
        </xdr:cNvPr>
        <xdr:cNvSpPr/>
      </xdr:nvSpPr>
      <xdr:spPr>
        <a:xfrm>
          <a:off x="2668361" y="12163424"/>
          <a:ext cx="415018" cy="1292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115661</xdr:colOff>
      <xdr:row>79</xdr:row>
      <xdr:rowOff>40821</xdr:rowOff>
    </xdr:from>
    <xdr:to>
      <xdr:col>4</xdr:col>
      <xdr:colOff>530679</xdr:colOff>
      <xdr:row>79</xdr:row>
      <xdr:rowOff>170088</xdr:rowOff>
    </xdr:to>
    <xdr:sp macro="" textlink="">
      <xdr:nvSpPr>
        <xdr:cNvPr id="20" name="Right Arrow 2">
          <a:extLst>
            <a:ext uri="{FF2B5EF4-FFF2-40B4-BE49-F238E27FC236}">
              <a16:creationId xmlns:a16="http://schemas.microsoft.com/office/drawing/2014/main" id="{A5F10F51-F34E-4D18-BCD9-F6E5EDF76275}"/>
            </a:ext>
          </a:extLst>
        </xdr:cNvPr>
        <xdr:cNvSpPr/>
      </xdr:nvSpPr>
      <xdr:spPr>
        <a:xfrm>
          <a:off x="2668361" y="12347121"/>
          <a:ext cx="415018" cy="1292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115658</xdr:colOff>
      <xdr:row>80</xdr:row>
      <xdr:rowOff>40821</xdr:rowOff>
    </xdr:from>
    <xdr:to>
      <xdr:col>4</xdr:col>
      <xdr:colOff>530676</xdr:colOff>
      <xdr:row>80</xdr:row>
      <xdr:rowOff>170088</xdr:rowOff>
    </xdr:to>
    <xdr:sp macro="" textlink="">
      <xdr:nvSpPr>
        <xdr:cNvPr id="21" name="Right Arrow 3">
          <a:extLst>
            <a:ext uri="{FF2B5EF4-FFF2-40B4-BE49-F238E27FC236}">
              <a16:creationId xmlns:a16="http://schemas.microsoft.com/office/drawing/2014/main" id="{CB4E2291-44BC-429E-B99A-B4038EC22F1A}"/>
            </a:ext>
          </a:extLst>
        </xdr:cNvPr>
        <xdr:cNvSpPr/>
      </xdr:nvSpPr>
      <xdr:spPr>
        <a:xfrm>
          <a:off x="2668358" y="12537621"/>
          <a:ext cx="415018" cy="1292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241353</xdr:colOff>
      <xdr:row>78</xdr:row>
      <xdr:rowOff>168222</xdr:rowOff>
    </xdr:from>
    <xdr:to>
      <xdr:col>10</xdr:col>
      <xdr:colOff>0</xdr:colOff>
      <xdr:row>81</xdr:row>
      <xdr:rowOff>179017</xdr:rowOff>
    </xdr:to>
    <xdr:sp macro="" textlink="">
      <xdr:nvSpPr>
        <xdr:cNvPr id="22" name="object 4">
          <a:extLst>
            <a:ext uri="{FF2B5EF4-FFF2-40B4-BE49-F238E27FC236}">
              <a16:creationId xmlns:a16="http://schemas.microsoft.com/office/drawing/2014/main" id="{32E56172-4476-4022-9FA4-2EEE043ACBF1}"/>
            </a:ext>
          </a:extLst>
        </xdr:cNvPr>
        <xdr:cNvSpPr/>
      </xdr:nvSpPr>
      <xdr:spPr>
        <a:xfrm>
          <a:off x="7289853" y="16098785"/>
          <a:ext cx="973085" cy="582295"/>
        </a:xfrm>
        <a:prstGeom prst="rect">
          <a:avLst/>
        </a:prstGeom>
        <a:blipFill rotWithShape="1">
          <a:blip xmlns:r="http://schemas.openxmlformats.org/officeDocument/2006/relationships" r:embed="rId6"/>
          <a:stretch>
            <a:fillRect/>
          </a:stretch>
        </a:blipFill>
        <a:ln w="9525">
          <a:noFill/>
        </a:ln>
      </xdr:spPr>
      <xdr:txBody>
        <a:bodyPr lIns="0" tIns="0" rIns="0" bIns="0" anchor="t"/>
        <a:lstStyle>
          <a:defPPr>
            <a:defRPr lang="id-ID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x-none" dirty="0">
            <a:latin typeface="Calibri" panose="020F0502020204030204" charset="0"/>
          </a:endParaRPr>
        </a:p>
      </xdr:txBody>
    </xdr:sp>
    <xdr:clientData/>
  </xdr:twoCellAnchor>
  <xdr:twoCellAnchor>
    <xdr:from>
      <xdr:col>4</xdr:col>
      <xdr:colOff>115658</xdr:colOff>
      <xdr:row>81</xdr:row>
      <xdr:rowOff>40821</xdr:rowOff>
    </xdr:from>
    <xdr:to>
      <xdr:col>4</xdr:col>
      <xdr:colOff>530676</xdr:colOff>
      <xdr:row>81</xdr:row>
      <xdr:rowOff>170088</xdr:rowOff>
    </xdr:to>
    <xdr:sp macro="" textlink="">
      <xdr:nvSpPr>
        <xdr:cNvPr id="23" name="Right Arrow 3">
          <a:extLst>
            <a:ext uri="{FF2B5EF4-FFF2-40B4-BE49-F238E27FC236}">
              <a16:creationId xmlns:a16="http://schemas.microsoft.com/office/drawing/2014/main" id="{4475FD58-F943-4F48-AEEF-383D8713D2AE}"/>
            </a:ext>
          </a:extLst>
        </xdr:cNvPr>
        <xdr:cNvSpPr/>
      </xdr:nvSpPr>
      <xdr:spPr>
        <a:xfrm>
          <a:off x="2668358" y="12728121"/>
          <a:ext cx="415018" cy="1292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119063</xdr:colOff>
      <xdr:row>82</xdr:row>
      <xdr:rowOff>35718</xdr:rowOff>
    </xdr:from>
    <xdr:to>
      <xdr:col>4</xdr:col>
      <xdr:colOff>534081</xdr:colOff>
      <xdr:row>82</xdr:row>
      <xdr:rowOff>164985</xdr:rowOff>
    </xdr:to>
    <xdr:sp macro="" textlink="">
      <xdr:nvSpPr>
        <xdr:cNvPr id="24" name="Right Arrow 3">
          <a:extLst>
            <a:ext uri="{FF2B5EF4-FFF2-40B4-BE49-F238E27FC236}">
              <a16:creationId xmlns:a16="http://schemas.microsoft.com/office/drawing/2014/main" id="{6BEAD144-273E-4553-831A-FC1E0F7BF133}"/>
            </a:ext>
          </a:extLst>
        </xdr:cNvPr>
        <xdr:cNvSpPr/>
      </xdr:nvSpPr>
      <xdr:spPr>
        <a:xfrm>
          <a:off x="4083844" y="16728281"/>
          <a:ext cx="415018" cy="1292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9</xdr:col>
      <xdr:colOff>219076</xdr:colOff>
      <xdr:row>18</xdr:row>
      <xdr:rowOff>9525</xdr:rowOff>
    </xdr:from>
    <xdr:to>
      <xdr:col>12</xdr:col>
      <xdr:colOff>64295</xdr:colOff>
      <xdr:row>27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7597E3-A7BA-4755-854C-464A62492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6" y="3438525"/>
          <a:ext cx="1674019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7B1-08C2-42B5-94D3-3741F601A3D2}">
  <dimension ref="A1:L83"/>
  <sheetViews>
    <sheetView tabSelected="1" zoomScaleNormal="100" workbookViewId="0">
      <selection activeCell="E77" sqref="E77"/>
    </sheetView>
  </sheetViews>
  <sheetFormatPr defaultRowHeight="15" x14ac:dyDescent="0.25"/>
  <cols>
    <col min="1" max="1" width="28.7109375" customWidth="1"/>
    <col min="3" max="3" width="12.42578125" customWidth="1"/>
    <col min="6" max="6" width="18.85546875" customWidth="1"/>
  </cols>
  <sheetData>
    <row r="1" spans="1:12" x14ac:dyDescent="0.25">
      <c r="A1" s="29" t="s">
        <v>0</v>
      </c>
      <c r="B1" s="29"/>
      <c r="C1" s="29"/>
    </row>
    <row r="2" spans="1:12" x14ac:dyDescent="0.25">
      <c r="A2" s="38" t="s">
        <v>1</v>
      </c>
      <c r="B2" s="35" t="s">
        <v>2</v>
      </c>
      <c r="C2" s="35"/>
      <c r="D2" s="35"/>
      <c r="E2" s="35"/>
      <c r="F2" s="35"/>
      <c r="G2" s="35"/>
    </row>
    <row r="3" spans="1:12" x14ac:dyDescent="0.25">
      <c r="A3" s="38"/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44</v>
      </c>
      <c r="H3" s="12" t="s">
        <v>60</v>
      </c>
      <c r="L3" s="12"/>
    </row>
    <row r="4" spans="1:12" x14ac:dyDescent="0.25">
      <c r="A4" s="21" t="s">
        <v>8</v>
      </c>
      <c r="B4" s="18">
        <v>4</v>
      </c>
      <c r="C4" s="18">
        <v>1</v>
      </c>
      <c r="D4" s="18">
        <v>3</v>
      </c>
      <c r="E4" s="18">
        <v>5</v>
      </c>
      <c r="F4" s="18">
        <v>4</v>
      </c>
      <c r="G4" s="18">
        <v>3</v>
      </c>
      <c r="H4" s="12" t="s">
        <v>61</v>
      </c>
      <c r="L4" s="12"/>
    </row>
    <row r="5" spans="1:12" x14ac:dyDescent="0.25">
      <c r="A5" s="21" t="s">
        <v>9</v>
      </c>
      <c r="B5" s="18">
        <v>1</v>
      </c>
      <c r="C5" s="18">
        <v>4</v>
      </c>
      <c r="D5" s="18">
        <v>5</v>
      </c>
      <c r="E5" s="18">
        <v>4</v>
      </c>
      <c r="F5" s="18">
        <v>4</v>
      </c>
      <c r="G5" s="18">
        <v>3</v>
      </c>
      <c r="H5" s="12" t="s">
        <v>62</v>
      </c>
      <c r="L5" s="12"/>
    </row>
    <row r="6" spans="1:12" x14ac:dyDescent="0.25">
      <c r="A6" s="21" t="s">
        <v>10</v>
      </c>
      <c r="B6" s="18">
        <v>2</v>
      </c>
      <c r="C6" s="18">
        <v>4</v>
      </c>
      <c r="D6" s="18">
        <v>4</v>
      </c>
      <c r="E6" s="18">
        <v>3</v>
      </c>
      <c r="F6" s="18">
        <v>2</v>
      </c>
      <c r="G6" s="18">
        <v>3</v>
      </c>
      <c r="H6" s="12" t="s">
        <v>63</v>
      </c>
      <c r="L6" s="12"/>
    </row>
    <row r="7" spans="1:12" x14ac:dyDescent="0.25">
      <c r="A7" s="21" t="s">
        <v>11</v>
      </c>
      <c r="B7" s="18">
        <v>3</v>
      </c>
      <c r="C7" s="18">
        <v>2</v>
      </c>
      <c r="D7" s="18">
        <v>5</v>
      </c>
      <c r="E7" s="18">
        <v>2</v>
      </c>
      <c r="F7" s="18">
        <v>4</v>
      </c>
      <c r="G7" s="18">
        <v>3</v>
      </c>
      <c r="H7" s="12" t="s">
        <v>64</v>
      </c>
      <c r="L7" s="12"/>
    </row>
    <row r="8" spans="1:12" x14ac:dyDescent="0.25">
      <c r="A8" s="21" t="s">
        <v>45</v>
      </c>
      <c r="B8" s="18">
        <v>5</v>
      </c>
      <c r="C8" s="18">
        <v>3</v>
      </c>
      <c r="D8" s="18">
        <v>2</v>
      </c>
      <c r="E8" s="18">
        <v>2</v>
      </c>
      <c r="F8" s="18">
        <v>4</v>
      </c>
      <c r="G8" s="18">
        <v>3</v>
      </c>
      <c r="H8" s="26" t="s">
        <v>75</v>
      </c>
      <c r="I8" s="27"/>
      <c r="J8" s="27"/>
      <c r="K8" s="27"/>
    </row>
    <row r="9" spans="1:12" x14ac:dyDescent="0.25">
      <c r="A9" s="6"/>
      <c r="B9" s="7" t="s">
        <v>46</v>
      </c>
      <c r="C9" s="7" t="s">
        <v>46</v>
      </c>
      <c r="D9" s="7" t="s">
        <v>12</v>
      </c>
      <c r="E9" s="7" t="s">
        <v>12</v>
      </c>
      <c r="F9" s="7" t="s">
        <v>46</v>
      </c>
      <c r="G9" s="7" t="s">
        <v>12</v>
      </c>
      <c r="H9" s="26"/>
      <c r="I9" s="27"/>
      <c r="J9" s="27"/>
      <c r="K9" s="27"/>
    </row>
    <row r="11" spans="1:12" x14ac:dyDescent="0.25">
      <c r="A11" s="37" t="s">
        <v>47</v>
      </c>
      <c r="B11" s="37"/>
      <c r="C11" s="37"/>
      <c r="D11" s="37"/>
    </row>
    <row r="12" spans="1:12" x14ac:dyDescent="0.25">
      <c r="A12" s="38" t="s">
        <v>1</v>
      </c>
      <c r="B12" s="36" t="s">
        <v>2</v>
      </c>
      <c r="C12" s="36"/>
      <c r="D12" s="36"/>
      <c r="E12" s="36"/>
      <c r="F12" s="36"/>
      <c r="G12" s="36"/>
    </row>
    <row r="13" spans="1:12" x14ac:dyDescent="0.25">
      <c r="A13" s="38"/>
      <c r="B13" s="19" t="s">
        <v>3</v>
      </c>
      <c r="C13" s="19" t="s">
        <v>4</v>
      </c>
      <c r="D13" s="19" t="s">
        <v>5</v>
      </c>
      <c r="E13" s="19" t="s">
        <v>6</v>
      </c>
      <c r="F13" s="19" t="s">
        <v>7</v>
      </c>
      <c r="G13" s="19" t="s">
        <v>44</v>
      </c>
    </row>
    <row r="14" spans="1:12" x14ac:dyDescent="0.25">
      <c r="A14" s="21" t="s">
        <v>8</v>
      </c>
      <c r="B14" s="18">
        <v>4</v>
      </c>
      <c r="C14" s="18">
        <v>1</v>
      </c>
      <c r="D14" s="18">
        <v>3</v>
      </c>
      <c r="E14" s="18">
        <v>5</v>
      </c>
      <c r="F14" s="18">
        <v>4</v>
      </c>
      <c r="G14" s="18">
        <v>3</v>
      </c>
    </row>
    <row r="15" spans="1:12" x14ac:dyDescent="0.25">
      <c r="A15" s="21" t="s">
        <v>9</v>
      </c>
      <c r="B15" s="18">
        <v>1</v>
      </c>
      <c r="C15" s="18">
        <v>4</v>
      </c>
      <c r="D15" s="18">
        <v>5</v>
      </c>
      <c r="E15" s="18">
        <v>4</v>
      </c>
      <c r="F15" s="18">
        <v>4</v>
      </c>
      <c r="G15" s="18">
        <v>3</v>
      </c>
      <c r="H15" s="26" t="s">
        <v>76</v>
      </c>
      <c r="I15" s="27"/>
      <c r="J15" s="27"/>
      <c r="K15" s="27"/>
    </row>
    <row r="16" spans="1:12" x14ac:dyDescent="0.25">
      <c r="A16" s="21" t="s">
        <v>10</v>
      </c>
      <c r="B16" s="18">
        <v>2</v>
      </c>
      <c r="C16" s="18">
        <v>4</v>
      </c>
      <c r="D16" s="18">
        <v>4</v>
      </c>
      <c r="E16" s="18">
        <v>3</v>
      </c>
      <c r="F16" s="18">
        <v>2</v>
      </c>
      <c r="G16" s="18">
        <v>3</v>
      </c>
      <c r="H16" s="26"/>
      <c r="I16" s="27"/>
      <c r="J16" s="27"/>
      <c r="K16" s="27"/>
    </row>
    <row r="17" spans="1:7" x14ac:dyDescent="0.25">
      <c r="A17" s="21" t="s">
        <v>11</v>
      </c>
      <c r="B17" s="18">
        <v>3</v>
      </c>
      <c r="C17" s="18">
        <v>2</v>
      </c>
      <c r="D17" s="18">
        <v>5</v>
      </c>
      <c r="E17" s="18">
        <v>2</v>
      </c>
      <c r="F17" s="18">
        <v>4</v>
      </c>
      <c r="G17" s="18">
        <v>3</v>
      </c>
    </row>
    <row r="18" spans="1:7" x14ac:dyDescent="0.25">
      <c r="A18" s="21" t="s">
        <v>45</v>
      </c>
      <c r="B18" s="18">
        <v>5</v>
      </c>
      <c r="C18" s="18">
        <v>3</v>
      </c>
      <c r="D18" s="18">
        <v>2</v>
      </c>
      <c r="E18" s="18">
        <v>2</v>
      </c>
      <c r="F18" s="18">
        <v>4</v>
      </c>
      <c r="G18" s="18">
        <v>3</v>
      </c>
    </row>
    <row r="19" spans="1:7" x14ac:dyDescent="0.25">
      <c r="A19" s="20" t="s">
        <v>49</v>
      </c>
      <c r="B19" s="20">
        <v>55</v>
      </c>
      <c r="C19" s="20">
        <v>46</v>
      </c>
      <c r="D19" s="20">
        <v>79</v>
      </c>
      <c r="E19" s="20">
        <v>58</v>
      </c>
      <c r="F19" s="20">
        <v>68</v>
      </c>
      <c r="G19" s="20">
        <v>45</v>
      </c>
    </row>
    <row r="20" spans="1:7" x14ac:dyDescent="0.25">
      <c r="A20" s="20" t="s">
        <v>48</v>
      </c>
      <c r="B20" s="20">
        <v>7.4161000000000001</v>
      </c>
      <c r="C20" s="20">
        <v>6.7823000000000002</v>
      </c>
      <c r="D20" s="20">
        <v>8.8880999999999997</v>
      </c>
      <c r="E20" s="20">
        <v>7.6157000000000004</v>
      </c>
      <c r="F20" s="20">
        <v>8.2462</v>
      </c>
      <c r="G20" s="20">
        <v>6.7081999999999997</v>
      </c>
    </row>
    <row r="22" spans="1:7" x14ac:dyDescent="0.25">
      <c r="A22" s="2" t="s">
        <v>13</v>
      </c>
      <c r="B22" s="2"/>
    </row>
    <row r="23" spans="1:7" x14ac:dyDescent="0.25">
      <c r="A23" s="8"/>
      <c r="B23" s="3">
        <f t="shared" ref="B23:G23" si="0">B14/B20</f>
        <v>0.53936705276358188</v>
      </c>
      <c r="C23" s="8">
        <f t="shared" si="0"/>
        <v>0.14744260796484968</v>
      </c>
      <c r="D23" s="8">
        <f t="shared" si="0"/>
        <v>0.33752995578357581</v>
      </c>
      <c r="E23" s="8">
        <f t="shared" si="0"/>
        <v>0.65653846658875736</v>
      </c>
      <c r="F23" s="8">
        <f t="shared" si="0"/>
        <v>0.48507191191094079</v>
      </c>
      <c r="G23" s="9">
        <f t="shared" si="0"/>
        <v>0.44721385766673627</v>
      </c>
    </row>
    <row r="24" spans="1:7" x14ac:dyDescent="0.25">
      <c r="A24" s="34" t="s">
        <v>14</v>
      </c>
      <c r="B24" s="3">
        <f t="shared" ref="B24:G24" si="1">B15/B20</f>
        <v>0.13484176319089547</v>
      </c>
      <c r="C24" s="8">
        <f>C15/C20</f>
        <v>0.5897704318593987</v>
      </c>
      <c r="D24" s="8">
        <f t="shared" si="1"/>
        <v>0.56254992630595968</v>
      </c>
      <c r="E24" s="8">
        <f t="shared" si="1"/>
        <v>0.52523077327100587</v>
      </c>
      <c r="F24" s="8">
        <f t="shared" si="1"/>
        <v>0.48507191191094079</v>
      </c>
      <c r="G24" s="9">
        <f t="shared" si="1"/>
        <v>0.44721385766673627</v>
      </c>
    </row>
    <row r="25" spans="1:7" x14ac:dyDescent="0.25">
      <c r="A25" s="34"/>
      <c r="B25" s="3">
        <f t="shared" ref="B25:G25" si="2">B16/B20</f>
        <v>0.26968352638179094</v>
      </c>
      <c r="C25" s="8">
        <f t="shared" si="2"/>
        <v>0.5897704318593987</v>
      </c>
      <c r="D25" s="8">
        <f t="shared" si="2"/>
        <v>0.45003994104476774</v>
      </c>
      <c r="E25" s="8">
        <f t="shared" si="2"/>
        <v>0.39392307995325443</v>
      </c>
      <c r="F25" s="8">
        <f t="shared" si="2"/>
        <v>0.24253595595547039</v>
      </c>
      <c r="G25" s="9">
        <f t="shared" si="2"/>
        <v>0.44721385766673627</v>
      </c>
    </row>
    <row r="26" spans="1:7" x14ac:dyDescent="0.25">
      <c r="A26" s="8"/>
      <c r="B26" s="3">
        <f t="shared" ref="B26:G26" si="3">B17/B20</f>
        <v>0.40452528957268646</v>
      </c>
      <c r="C26" s="8">
        <f t="shared" si="3"/>
        <v>0.29488521592969935</v>
      </c>
      <c r="D26" s="8">
        <f t="shared" si="3"/>
        <v>0.56254992630595968</v>
      </c>
      <c r="E26" s="8">
        <f t="shared" si="3"/>
        <v>0.26261538663550293</v>
      </c>
      <c r="F26" s="8">
        <f t="shared" si="3"/>
        <v>0.48507191191094079</v>
      </c>
      <c r="G26" s="9">
        <f t="shared" si="3"/>
        <v>0.44721385766673627</v>
      </c>
    </row>
    <row r="27" spans="1:7" x14ac:dyDescent="0.25">
      <c r="A27" s="8"/>
      <c r="B27" s="3">
        <f t="shared" ref="B27:G27" si="4">B18/B20</f>
        <v>0.67420881595447746</v>
      </c>
      <c r="C27" s="8">
        <f t="shared" si="4"/>
        <v>0.44232782389454905</v>
      </c>
      <c r="D27" s="8">
        <f t="shared" si="4"/>
        <v>0.22501997052238387</v>
      </c>
      <c r="E27" s="8">
        <f t="shared" si="4"/>
        <v>0.26261538663550293</v>
      </c>
      <c r="F27" s="8">
        <f t="shared" si="4"/>
        <v>0.48507191191094079</v>
      </c>
      <c r="G27" s="9">
        <f t="shared" si="4"/>
        <v>0.44721385766673627</v>
      </c>
    </row>
    <row r="29" spans="1:7" x14ac:dyDescent="0.25">
      <c r="A29" s="29" t="s">
        <v>15</v>
      </c>
      <c r="B29" s="29"/>
      <c r="C29" s="29"/>
    </row>
    <row r="30" spans="1:7" x14ac:dyDescent="0.25">
      <c r="A30" s="32" t="s">
        <v>16</v>
      </c>
      <c r="B30" s="32"/>
      <c r="C30" s="32"/>
      <c r="D30" s="32"/>
      <c r="E30" s="32"/>
    </row>
    <row r="31" spans="1:7" x14ac:dyDescent="0.25">
      <c r="A31" s="1" t="s">
        <v>3</v>
      </c>
      <c r="B31" s="1" t="s">
        <v>4</v>
      </c>
      <c r="C31" s="1" t="s">
        <v>5</v>
      </c>
      <c r="D31" s="1" t="s">
        <v>6</v>
      </c>
      <c r="E31" s="1" t="s">
        <v>7</v>
      </c>
      <c r="F31" s="10" t="s">
        <v>44</v>
      </c>
    </row>
    <row r="32" spans="1:7" x14ac:dyDescent="0.25">
      <c r="A32" s="1">
        <v>5</v>
      </c>
      <c r="B32" s="1">
        <v>4</v>
      </c>
      <c r="C32" s="1">
        <v>2</v>
      </c>
      <c r="D32" s="1">
        <v>4</v>
      </c>
      <c r="E32" s="1">
        <v>2</v>
      </c>
      <c r="F32" s="10">
        <v>3</v>
      </c>
    </row>
    <row r="34" spans="1:8" x14ac:dyDescent="0.25">
      <c r="A34" s="33" t="s">
        <v>17</v>
      </c>
      <c r="B34" s="33"/>
      <c r="C34" s="33"/>
      <c r="D34" s="33"/>
      <c r="E34" s="33"/>
      <c r="F34" s="33"/>
    </row>
    <row r="35" spans="1:8" x14ac:dyDescent="0.25">
      <c r="A35" s="8"/>
      <c r="B35" s="3">
        <f t="shared" ref="B35:G35" si="5">A32*B23</f>
        <v>2.6968352638179094</v>
      </c>
      <c r="C35" s="8">
        <f t="shared" si="5"/>
        <v>0.5897704318593987</v>
      </c>
      <c r="D35" s="8">
        <f t="shared" si="5"/>
        <v>0.67505991156715162</v>
      </c>
      <c r="E35" s="8">
        <f t="shared" si="5"/>
        <v>2.6261538663550295</v>
      </c>
      <c r="F35" s="8">
        <f t="shared" si="5"/>
        <v>0.97014382382188158</v>
      </c>
      <c r="G35" s="9">
        <f t="shared" si="5"/>
        <v>1.3416415730002087</v>
      </c>
    </row>
    <row r="36" spans="1:8" x14ac:dyDescent="0.25">
      <c r="A36" s="34" t="s">
        <v>18</v>
      </c>
      <c r="B36" s="3">
        <f t="shared" ref="B36:G36" si="6">A32*B24</f>
        <v>0.67420881595447735</v>
      </c>
      <c r="C36" s="8">
        <f t="shared" si="6"/>
        <v>2.3590817274375948</v>
      </c>
      <c r="D36" s="8">
        <f t="shared" si="6"/>
        <v>1.1250998526119194</v>
      </c>
      <c r="E36" s="8">
        <f t="shared" si="6"/>
        <v>2.1009230930840235</v>
      </c>
      <c r="F36" s="8">
        <f t="shared" si="6"/>
        <v>0.97014382382188158</v>
      </c>
      <c r="G36" s="9">
        <f t="shared" si="6"/>
        <v>1.3416415730002087</v>
      </c>
    </row>
    <row r="37" spans="1:8" x14ac:dyDescent="0.25">
      <c r="A37" s="34"/>
      <c r="B37" s="3">
        <f t="shared" ref="B37:G37" si="7">A32*B25</f>
        <v>1.3484176319089547</v>
      </c>
      <c r="C37" s="8">
        <f t="shared" si="7"/>
        <v>2.3590817274375948</v>
      </c>
      <c r="D37" s="8">
        <f t="shared" si="7"/>
        <v>0.90007988208953549</v>
      </c>
      <c r="E37" s="8">
        <f t="shared" si="7"/>
        <v>1.5756923198130177</v>
      </c>
      <c r="F37" s="8">
        <f t="shared" si="7"/>
        <v>0.48507191191094079</v>
      </c>
      <c r="G37" s="9">
        <f t="shared" si="7"/>
        <v>1.3416415730002087</v>
      </c>
    </row>
    <row r="38" spans="1:8" x14ac:dyDescent="0.25">
      <c r="A38" s="8"/>
      <c r="B38" s="3">
        <f t="shared" ref="B38:G38" si="8">A32*B26</f>
        <v>2.0226264478634324</v>
      </c>
      <c r="C38" s="8">
        <f t="shared" si="8"/>
        <v>1.1795408637187974</v>
      </c>
      <c r="D38" s="8">
        <f t="shared" si="8"/>
        <v>1.1250998526119194</v>
      </c>
      <c r="E38" s="8">
        <f t="shared" si="8"/>
        <v>1.0504615465420117</v>
      </c>
      <c r="F38" s="8">
        <f t="shared" si="8"/>
        <v>0.97014382382188158</v>
      </c>
      <c r="G38" s="9">
        <f t="shared" si="8"/>
        <v>1.3416415730002087</v>
      </c>
    </row>
    <row r="39" spans="1:8" x14ac:dyDescent="0.25">
      <c r="B39" s="3">
        <f t="shared" ref="B39:G39" si="9">A32*B27</f>
        <v>3.3710440797723873</v>
      </c>
      <c r="C39" s="8">
        <f t="shared" si="9"/>
        <v>1.7693112955781962</v>
      </c>
      <c r="D39" s="8">
        <f t="shared" si="9"/>
        <v>0.45003994104476774</v>
      </c>
      <c r="E39" s="8">
        <f t="shared" si="9"/>
        <v>1.0504615465420117</v>
      </c>
      <c r="F39" s="8">
        <f t="shared" si="9"/>
        <v>0.97014382382188158</v>
      </c>
      <c r="G39" s="9">
        <f t="shared" si="9"/>
        <v>1.3416415730002087</v>
      </c>
    </row>
    <row r="41" spans="1:8" x14ac:dyDescent="0.25">
      <c r="A41" s="2" t="s">
        <v>19</v>
      </c>
      <c r="B41" s="2"/>
      <c r="C41" s="2"/>
    </row>
    <row r="42" spans="1:8" ht="18.75" x14ac:dyDescent="0.35">
      <c r="A42" s="22" t="s">
        <v>20</v>
      </c>
      <c r="B42" s="4">
        <f>MIN(B35:B39)</f>
        <v>0.67420881595447735</v>
      </c>
      <c r="D42" s="11" t="s">
        <v>78</v>
      </c>
      <c r="E42" s="11"/>
      <c r="F42" s="11"/>
      <c r="G42" s="11"/>
      <c r="H42" s="11"/>
    </row>
    <row r="43" spans="1:8" ht="18.75" x14ac:dyDescent="0.35">
      <c r="A43" s="22" t="s">
        <v>21</v>
      </c>
      <c r="B43" s="4">
        <f>MIN(C35:C39)</f>
        <v>0.5897704318593987</v>
      </c>
    </row>
    <row r="44" spans="1:8" ht="18.75" x14ac:dyDescent="0.35">
      <c r="A44" s="22" t="s">
        <v>22</v>
      </c>
      <c r="B44" s="4">
        <f>MAX(D35:D39)</f>
        <v>1.1250998526119194</v>
      </c>
      <c r="D44" s="4"/>
      <c r="E44" s="4"/>
    </row>
    <row r="45" spans="1:8" ht="18.75" x14ac:dyDescent="0.35">
      <c r="A45" s="22" t="s">
        <v>23</v>
      </c>
      <c r="B45" s="4">
        <f>MAX(E35:E39)</f>
        <v>2.6261538663550295</v>
      </c>
      <c r="E45" s="4"/>
    </row>
    <row r="46" spans="1:8" ht="18.75" x14ac:dyDescent="0.35">
      <c r="A46" s="22" t="s">
        <v>50</v>
      </c>
      <c r="B46" s="4">
        <f>MIN(F35:F39)</f>
        <v>0.48507191191094079</v>
      </c>
    </row>
    <row r="47" spans="1:8" ht="18.75" x14ac:dyDescent="0.35">
      <c r="A47" s="22" t="s">
        <v>51</v>
      </c>
      <c r="B47" s="4">
        <f>MAX(G35:G39)</f>
        <v>1.3416415730002087</v>
      </c>
    </row>
    <row r="49" spans="1:8" x14ac:dyDescent="0.25">
      <c r="A49" s="29" t="s">
        <v>24</v>
      </c>
      <c r="B49" s="29"/>
      <c r="C49" s="29"/>
    </row>
    <row r="50" spans="1:8" ht="18.75" x14ac:dyDescent="0.35">
      <c r="A50" s="22" t="s">
        <v>25</v>
      </c>
      <c r="B50" s="4">
        <f>MAX(B35:B39)</f>
        <v>3.3710440797723873</v>
      </c>
      <c r="D50" s="11" t="s">
        <v>79</v>
      </c>
      <c r="E50" s="11"/>
      <c r="F50" s="11"/>
      <c r="G50" s="11"/>
      <c r="H50" s="11"/>
    </row>
    <row r="51" spans="1:8" ht="18.75" x14ac:dyDescent="0.35">
      <c r="A51" s="22" t="s">
        <v>26</v>
      </c>
      <c r="B51" s="4">
        <f>MAX(C35:C39)</f>
        <v>2.3590817274375948</v>
      </c>
    </row>
    <row r="52" spans="1:8" ht="18.75" x14ac:dyDescent="0.35">
      <c r="A52" s="22" t="s">
        <v>27</v>
      </c>
      <c r="B52" s="4">
        <f>MIN(D35:D39)</f>
        <v>0.45003994104476774</v>
      </c>
    </row>
    <row r="53" spans="1:8" ht="18.75" x14ac:dyDescent="0.35">
      <c r="A53" s="22" t="s">
        <v>28</v>
      </c>
      <c r="B53" s="4">
        <f>MIN(E35:E39)</f>
        <v>1.0504615465420117</v>
      </c>
    </row>
    <row r="54" spans="1:8" ht="18.75" x14ac:dyDescent="0.35">
      <c r="A54" s="22" t="s">
        <v>52</v>
      </c>
      <c r="B54" s="4">
        <f>MAX(F35:F39)</f>
        <v>0.97014382382188158</v>
      </c>
    </row>
    <row r="55" spans="1:8" ht="18.75" x14ac:dyDescent="0.35">
      <c r="A55" s="22" t="s">
        <v>53</v>
      </c>
      <c r="B55" s="4">
        <f>MIN(G35:G39)</f>
        <v>1.3416415730002087</v>
      </c>
    </row>
    <row r="57" spans="1:8" x14ac:dyDescent="0.25">
      <c r="A57" s="29" t="s">
        <v>29</v>
      </c>
      <c r="B57" s="29"/>
      <c r="C57" s="29"/>
      <c r="D57" s="29"/>
      <c r="E57" s="29"/>
      <c r="F57" s="29"/>
      <c r="G57" s="29"/>
      <c r="H57" s="29"/>
    </row>
    <row r="58" spans="1:8" ht="18.75" x14ac:dyDescent="0.35">
      <c r="A58" s="22" t="s">
        <v>30</v>
      </c>
      <c r="B58" s="5">
        <f>SQRT((B42-B35)^2+(B43-C35)^2+(B44-D35)^2+(B45-E35)^2+(B46-F35)^2+(B47-G35)^2)</f>
        <v>2.1281091268675949</v>
      </c>
    </row>
    <row r="59" spans="1:8" ht="18.75" x14ac:dyDescent="0.35">
      <c r="A59" s="22" t="s">
        <v>31</v>
      </c>
      <c r="B59" s="5">
        <f>SQRT((B42-B36)^2+(B43-C36)^2+(B44-D36)^2+(B45-E36)^2+(B46-F36)^2+(B47-G36)^2)</f>
        <v>1.9083041124454951</v>
      </c>
    </row>
    <row r="60" spans="1:8" ht="18.75" x14ac:dyDescent="0.35">
      <c r="A60" s="22" t="s">
        <v>32</v>
      </c>
      <c r="B60" s="5">
        <f>SQRT((B42-B37)^2+(B43-C37)^2+(B44-D37)^2+(B45-E37)^2+(B46-F37)^2+(B47-G37)^2)</f>
        <v>2.1769527868258107</v>
      </c>
    </row>
    <row r="61" spans="1:8" ht="18.75" x14ac:dyDescent="0.35">
      <c r="A61" s="22" t="s">
        <v>33</v>
      </c>
      <c r="B61" s="5">
        <f>SQRT((B42-B38)^2+(B43-C38)^2+(B44-D38)^2+(B45-E38)^2+(B46-F38)^2+(B47-G38)^2)</f>
        <v>2.2100136467409515</v>
      </c>
    </row>
    <row r="62" spans="1:8" ht="18.75" x14ac:dyDescent="0.35">
      <c r="A62" s="22" t="s">
        <v>54</v>
      </c>
      <c r="B62" s="5">
        <f>SQRT((B42-B39)^2+(B43-C39)^2+(B44-D39)^2+(B45-E39)^2+(B46-F39)^2+(B47-G39)^2)</f>
        <v>3.4406458725073721</v>
      </c>
    </row>
    <row r="63" spans="1:8" x14ac:dyDescent="0.25">
      <c r="B63" s="5"/>
    </row>
    <row r="64" spans="1:8" x14ac:dyDescent="0.25">
      <c r="A64" s="29" t="s">
        <v>77</v>
      </c>
      <c r="B64" s="29"/>
      <c r="C64" s="29"/>
      <c r="D64" s="29"/>
      <c r="E64" s="29"/>
      <c r="F64" s="29"/>
      <c r="G64" s="29"/>
      <c r="H64" s="29"/>
    </row>
    <row r="65" spans="1:8" ht="18.75" x14ac:dyDescent="0.35">
      <c r="A65" s="22" t="s">
        <v>55</v>
      </c>
      <c r="B65" s="5">
        <f>SQRT((B35-B50)^2+(C35-B51)^2+(D35-B52)^2+(E35-B53)^2+(F35-B54)^2+(G35-B55)^2)</f>
        <v>2.4735521547003931</v>
      </c>
    </row>
    <row r="66" spans="1:8" ht="18.75" x14ac:dyDescent="0.35">
      <c r="A66" s="22" t="s">
        <v>56</v>
      </c>
      <c r="B66" s="5">
        <f>SQRT((B50-B36)^2+(B51-C36)^2+(B52-D36)^2+(B53-E36)^2+(B54-F36)^2+(B55-G36)^2)</f>
        <v>2.9718842146255127</v>
      </c>
    </row>
    <row r="67" spans="1:8" ht="18.75" x14ac:dyDescent="0.35">
      <c r="A67" s="22" t="s">
        <v>57</v>
      </c>
      <c r="B67" s="5">
        <f>SQRT((B50-B37)^2+(B51-C37)^2+(B52-D37)^2+(B53-E37)^2+(B54-F37)^2+(B55-G37)^2)</f>
        <v>2.1919661997959774</v>
      </c>
    </row>
    <row r="68" spans="1:8" ht="18.75" x14ac:dyDescent="0.35">
      <c r="A68" s="22" t="s">
        <v>34</v>
      </c>
      <c r="B68" s="5">
        <f>SQRT((B50-B38)^2+(B51-C38)^2+(B52-D38)^2+(B53-E38)^2+(B54-F38)^2+(B55-G38)^2)</f>
        <v>1.9144849551329701</v>
      </c>
    </row>
    <row r="69" spans="1:8" ht="18.75" x14ac:dyDescent="0.35">
      <c r="A69" s="22" t="s">
        <v>58</v>
      </c>
      <c r="B69" s="5">
        <f>SQRT((B50-B39)^2+(B51-C39)^2+(B52-D39)^2+(B53-E39)^2+(B54-F39)^2+(B55-G39)^2)</f>
        <v>0.58977043185939859</v>
      </c>
    </row>
    <row r="71" spans="1:8" x14ac:dyDescent="0.25">
      <c r="A71" s="30" t="s">
        <v>35</v>
      </c>
      <c r="B71" s="30"/>
      <c r="C71" s="30"/>
      <c r="D71" s="30"/>
      <c r="E71" s="30"/>
      <c r="F71" s="30"/>
      <c r="G71" s="30"/>
      <c r="H71" s="30"/>
    </row>
    <row r="72" spans="1:8" ht="17.25" x14ac:dyDescent="0.25">
      <c r="A72" s="23" t="s">
        <v>36</v>
      </c>
      <c r="B72" s="15">
        <f>B58+B65</f>
        <v>4.6016612815679885</v>
      </c>
      <c r="C72" s="31" t="s">
        <v>37</v>
      </c>
      <c r="D72" s="31"/>
      <c r="E72" s="31"/>
      <c r="F72" s="31"/>
    </row>
    <row r="73" spans="1:8" x14ac:dyDescent="0.25">
      <c r="A73" s="23" t="s">
        <v>38</v>
      </c>
      <c r="B73" s="15">
        <f>B59+B66</f>
        <v>4.880188327071008</v>
      </c>
    </row>
    <row r="74" spans="1:8" x14ac:dyDescent="0.25">
      <c r="A74" s="23" t="s">
        <v>39</v>
      </c>
      <c r="B74" s="15">
        <f>B60+B67</f>
        <v>4.3689189866217877</v>
      </c>
    </row>
    <row r="75" spans="1:8" x14ac:dyDescent="0.25">
      <c r="A75" s="23" t="s">
        <v>40</v>
      </c>
      <c r="B75" s="15">
        <f>B61+B68</f>
        <v>4.1244986018739214</v>
      </c>
    </row>
    <row r="76" spans="1:8" x14ac:dyDescent="0.25">
      <c r="A76" s="23" t="s">
        <v>59</v>
      </c>
      <c r="B76" s="15">
        <f>B62+B69</f>
        <v>4.0304163043667707</v>
      </c>
    </row>
    <row r="77" spans="1:8" x14ac:dyDescent="0.25">
      <c r="A77" s="14"/>
      <c r="B77" s="14"/>
    </row>
    <row r="78" spans="1:8" x14ac:dyDescent="0.25">
      <c r="A78" s="29" t="s">
        <v>41</v>
      </c>
      <c r="B78" s="29"/>
    </row>
    <row r="79" spans="1:8" x14ac:dyDescent="0.25">
      <c r="A79" s="24" t="s">
        <v>70</v>
      </c>
      <c r="B79" s="13">
        <f>B65/B72</f>
        <v>0.53753459964735717</v>
      </c>
      <c r="C79" s="12" t="s">
        <v>60</v>
      </c>
      <c r="D79" s="12"/>
      <c r="E79" s="12"/>
      <c r="F79" s="12" t="s">
        <v>42</v>
      </c>
      <c r="G79" s="28" t="s">
        <v>65</v>
      </c>
      <c r="H79" s="28"/>
    </row>
    <row r="80" spans="1:8" x14ac:dyDescent="0.25">
      <c r="A80" s="25" t="s">
        <v>71</v>
      </c>
      <c r="B80" s="39">
        <f>B66/B73</f>
        <v>0.60896916582913485</v>
      </c>
      <c r="C80" s="16" t="s">
        <v>61</v>
      </c>
      <c r="D80" s="16" t="s">
        <v>43</v>
      </c>
      <c r="E80" s="16"/>
      <c r="F80" s="16" t="s">
        <v>42</v>
      </c>
      <c r="G80" s="40" t="s">
        <v>66</v>
      </c>
      <c r="H80" s="40"/>
    </row>
    <row r="81" spans="1:8" x14ac:dyDescent="0.25">
      <c r="A81" s="24" t="s">
        <v>72</v>
      </c>
      <c r="B81" s="13">
        <f>B67/B74</f>
        <v>0.50171820683974</v>
      </c>
      <c r="C81" s="12" t="s">
        <v>62</v>
      </c>
      <c r="D81" s="12"/>
      <c r="E81" s="12"/>
      <c r="F81" s="12" t="s">
        <v>42</v>
      </c>
      <c r="G81" s="28" t="s">
        <v>67</v>
      </c>
      <c r="H81" s="28"/>
    </row>
    <row r="82" spans="1:8" x14ac:dyDescent="0.25">
      <c r="A82" s="24" t="s">
        <v>73</v>
      </c>
      <c r="B82" s="13">
        <f>B68/B75</f>
        <v>0.46417398572111157</v>
      </c>
      <c r="C82" s="12" t="s">
        <v>63</v>
      </c>
      <c r="D82" s="12"/>
      <c r="E82" s="12"/>
      <c r="F82" s="12" t="s">
        <v>42</v>
      </c>
      <c r="G82" s="28" t="s">
        <v>68</v>
      </c>
      <c r="H82" s="28"/>
    </row>
    <row r="83" spans="1:8" x14ac:dyDescent="0.25">
      <c r="A83" s="24" t="s">
        <v>74</v>
      </c>
      <c r="B83" s="12">
        <f>B69/B76</f>
        <v>0.14632990423852976</v>
      </c>
      <c r="C83" s="12" t="s">
        <v>64</v>
      </c>
      <c r="E83" s="12"/>
      <c r="F83" s="12" t="s">
        <v>42</v>
      </c>
      <c r="G83" s="12" t="s">
        <v>69</v>
      </c>
      <c r="H83" s="12"/>
    </row>
  </sheetData>
  <mergeCells count="23">
    <mergeCell ref="A1:C1"/>
    <mergeCell ref="B2:G2"/>
    <mergeCell ref="B12:G12"/>
    <mergeCell ref="A11:D11"/>
    <mergeCell ref="A24:A25"/>
    <mergeCell ref="A12:A13"/>
    <mergeCell ref="A2:A3"/>
    <mergeCell ref="H8:K9"/>
    <mergeCell ref="H15:K16"/>
    <mergeCell ref="G80:H80"/>
    <mergeCell ref="G81:H81"/>
    <mergeCell ref="G82:H82"/>
    <mergeCell ref="A57:H57"/>
    <mergeCell ref="A64:H64"/>
    <mergeCell ref="A71:H71"/>
    <mergeCell ref="C72:F72"/>
    <mergeCell ref="A78:B78"/>
    <mergeCell ref="G79:H79"/>
    <mergeCell ref="A29:C29"/>
    <mergeCell ref="A30:E30"/>
    <mergeCell ref="A34:F34"/>
    <mergeCell ref="A36:A37"/>
    <mergeCell ref="A49:C4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 Putra</dc:creator>
  <cp:lastModifiedBy>Dama Putra</cp:lastModifiedBy>
  <dcterms:created xsi:type="dcterms:W3CDTF">2021-10-10T14:33:50Z</dcterms:created>
  <dcterms:modified xsi:type="dcterms:W3CDTF">2021-11-19T16:23:32Z</dcterms:modified>
</cp:coreProperties>
</file>