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cdefg\OneDrive\Desktop\Fall 2022 CSC-17C\Labs\"/>
    </mc:Choice>
  </mc:AlternateContent>
  <xr:revisionPtr revIDLastSave="0" documentId="8_{6A2DC64F-C7B3-4D4D-B399-6C9369E0493A}" xr6:coauthVersionLast="47" xr6:coauthVersionMax="47" xr10:uidLastSave="{00000000-0000-0000-0000-000000000000}"/>
  <bookViews>
    <workbookView xWindow="-120" yWindow="-120" windowWidth="20730" windowHeight="11760" xr2:uid="{B9742570-9B64-49AD-AF8D-6F154516C405}"/>
  </bookViews>
  <sheets>
    <sheet name="First Order Poly." sheetId="1" r:id="rId1"/>
    <sheet name="1st Order Log. Function" sheetId="3" r:id="rId2"/>
    <sheet name="2nd Order Log. Function" sheetId="4" r:id="rId3"/>
    <sheet name="Second Order Poly.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5" l="1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16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16" i="5"/>
  <c r="I16" i="4"/>
  <c r="H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E17" i="4"/>
  <c r="E16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H16" i="3"/>
  <c r="H15" i="3"/>
  <c r="G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15" i="3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15" i="3"/>
  <c r="G15" i="1"/>
  <c r="F16" i="1"/>
  <c r="F15" i="1"/>
  <c r="D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</calcChain>
</file>

<file path=xl/sharedStrings.xml><?xml version="1.0" encoding="utf-8"?>
<sst xmlns="http://schemas.openxmlformats.org/spreadsheetml/2006/main" count="88" uniqueCount="30">
  <si>
    <t>c''g(n)</t>
  </si>
  <si>
    <t>c'g(n)</t>
  </si>
  <si>
    <t>f(n)</t>
  </si>
  <si>
    <t>N^2</t>
  </si>
  <si>
    <t>N^1</t>
  </si>
  <si>
    <t xml:space="preserve"> N^0</t>
  </si>
  <si>
    <t>Upper Bound</t>
  </si>
  <si>
    <t>Lower Bound</t>
  </si>
  <si>
    <t>Big Oh</t>
  </si>
  <si>
    <t>Big Omega</t>
  </si>
  <si>
    <t>g(n)=</t>
  </si>
  <si>
    <t>*n^0</t>
  </si>
  <si>
    <t>d=</t>
  </si>
  <si>
    <t>*n^1</t>
  </si>
  <si>
    <t>c=</t>
  </si>
  <si>
    <t>*n^2</t>
  </si>
  <si>
    <t>b=</t>
  </si>
  <si>
    <t>f(n) =</t>
  </si>
  <si>
    <t>Asymptotic Functional Analysis with a First Order Polynomial</t>
  </si>
  <si>
    <t>*log(n)</t>
  </si>
  <si>
    <t>Asymptotic Functional Analysis with a First Order Logarithmic Function</t>
  </si>
  <si>
    <t>log(n)</t>
  </si>
  <si>
    <t>Asymptotic Functional Analysis with a Second Order Logarithmic Function</t>
  </si>
  <si>
    <t>*nlog(n)</t>
  </si>
  <si>
    <t>nlog(n)</t>
  </si>
  <si>
    <t xml:space="preserve">                                   (How it behaves when scaling)</t>
  </si>
  <si>
    <t>Asymptotic Functional Analysis with a Second Order Polynomial</t>
  </si>
  <si>
    <t xml:space="preserve">     (How it behaves when scaling)</t>
  </si>
  <si>
    <t xml:space="preserve">         (How it behaves when scaling)</t>
  </si>
  <si>
    <t xml:space="preserve">                       (How it behaves when scaling)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</si>
</sst>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" fontId="1" fillId="0" borderId="0" xfId="1" applyNumberForma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/>
    </xf>
    <xf numFmtId="165" fontId="1" fillId="0" borderId="0" xfId="1" applyNumberFormat="1" applyAlignment="1">
      <alignment horizontal="center"/>
    </xf>
  </cellXfs>
  <cellStyles count="2">
    <cellStyle name="Normal" xfId="0" builtinId="0"/>
    <cellStyle name="Normal 2" xfId="1" xr:uid="{A3F80D70-163B-4812-9AC9-A9EF1D8557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Asymptotic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'First Order Poly.'!$D$14</c:f>
              <c:strCache>
                <c:ptCount val="1"/>
                <c:pt idx="0">
                  <c:v>f(n)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'First Order Poly.'!$C$15:$C$34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'First Order Poly.'!$D$15:$D$34</c:f>
              <c:numCache>
                <c:formatCode>General</c:formatCode>
                <c:ptCount val="20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  <c:pt idx="12">
                  <c:v>43</c:v>
                </c:pt>
                <c:pt idx="13">
                  <c:v>46</c:v>
                </c:pt>
                <c:pt idx="14">
                  <c:v>49</c:v>
                </c:pt>
                <c:pt idx="15">
                  <c:v>52</c:v>
                </c:pt>
                <c:pt idx="16">
                  <c:v>55</c:v>
                </c:pt>
                <c:pt idx="17">
                  <c:v>58</c:v>
                </c:pt>
                <c:pt idx="18">
                  <c:v>61</c:v>
                </c:pt>
                <c:pt idx="1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B-4398-8899-7D7497A05DC8}"/>
            </c:ext>
          </c:extLst>
        </c:ser>
        <c:ser>
          <c:idx val="1"/>
          <c:order val="1"/>
          <c:tx>
            <c:strRef>
              <c:f>'First Order Poly.'!$F$12:$F$14</c:f>
              <c:strCache>
                <c:ptCount val="3"/>
                <c:pt idx="0">
                  <c:v>Big Omega</c:v>
                </c:pt>
                <c:pt idx="1">
                  <c:v>Lower Bound</c:v>
                </c:pt>
                <c:pt idx="2">
                  <c:v>c'g(n)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'First Order Poly.'!$C$15:$C$34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'First Order Poly.'!$F$15:$F$34</c:f>
              <c:numCache>
                <c:formatCode>0</c:formatCode>
                <c:ptCount val="20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  <c:pt idx="10">
                  <c:v>27.5</c:v>
                </c:pt>
                <c:pt idx="11">
                  <c:v>30</c:v>
                </c:pt>
                <c:pt idx="12">
                  <c:v>32.5</c:v>
                </c:pt>
                <c:pt idx="13">
                  <c:v>35</c:v>
                </c:pt>
                <c:pt idx="14">
                  <c:v>37.5</c:v>
                </c:pt>
                <c:pt idx="15">
                  <c:v>40</c:v>
                </c:pt>
                <c:pt idx="16">
                  <c:v>42.5</c:v>
                </c:pt>
                <c:pt idx="17">
                  <c:v>45</c:v>
                </c:pt>
                <c:pt idx="18">
                  <c:v>47.5</c:v>
                </c:pt>
                <c:pt idx="1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AB-4398-8899-7D7497A05DC8}"/>
            </c:ext>
          </c:extLst>
        </c:ser>
        <c:ser>
          <c:idx val="2"/>
          <c:order val="2"/>
          <c:tx>
            <c:strRef>
              <c:f>'First Order Poly.'!$G$12:$G$14</c:f>
              <c:strCache>
                <c:ptCount val="3"/>
                <c:pt idx="0">
                  <c:v>Big Oh</c:v>
                </c:pt>
                <c:pt idx="1">
                  <c:v>Upper Bound</c:v>
                </c:pt>
                <c:pt idx="2">
                  <c:v>c''g(n)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'First Order Poly.'!$C$15:$C$34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'First Order Poly.'!$G$19:$G$34</c:f>
              <c:numCache>
                <c:formatCode>0</c:formatCode>
                <c:ptCount val="16"/>
                <c:pt idx="0">
                  <c:v>16.25</c:v>
                </c:pt>
                <c:pt idx="1">
                  <c:v>19.5</c:v>
                </c:pt>
                <c:pt idx="2">
                  <c:v>22.75</c:v>
                </c:pt>
                <c:pt idx="3">
                  <c:v>26</c:v>
                </c:pt>
                <c:pt idx="4">
                  <c:v>29.25</c:v>
                </c:pt>
                <c:pt idx="5">
                  <c:v>32.5</c:v>
                </c:pt>
                <c:pt idx="6">
                  <c:v>35.75</c:v>
                </c:pt>
                <c:pt idx="7">
                  <c:v>39</c:v>
                </c:pt>
                <c:pt idx="8">
                  <c:v>42.25</c:v>
                </c:pt>
                <c:pt idx="9">
                  <c:v>45.5</c:v>
                </c:pt>
                <c:pt idx="10">
                  <c:v>48.75</c:v>
                </c:pt>
                <c:pt idx="11">
                  <c:v>52</c:v>
                </c:pt>
                <c:pt idx="12">
                  <c:v>55.25</c:v>
                </c:pt>
                <c:pt idx="13">
                  <c:v>58.5</c:v>
                </c:pt>
                <c:pt idx="14">
                  <c:v>61.75</c:v>
                </c:pt>
                <c:pt idx="15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AB-4398-8899-7D7497A05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54272"/>
        <c:axId val="94553616"/>
      </c:scatterChart>
      <c:valAx>
        <c:axId val="9455361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Functions and First Order Behaviors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4272"/>
        <c:crossesAt val="0"/>
        <c:crossBetween val="midCat"/>
      </c:valAx>
      <c:valAx>
        <c:axId val="94554272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-&gt; Size of Array to Analyze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361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Asymptotic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'1st Order Log. Function'!$E$14</c:f>
              <c:strCache>
                <c:ptCount val="1"/>
                <c:pt idx="0">
                  <c:v>f(n)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'1st Order Log. Function'!$C$15:$C$34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'1st Order Log. Function'!$E$15:$E$34</c:f>
              <c:numCache>
                <c:formatCode>0.0000</c:formatCode>
                <c:ptCount val="20"/>
                <c:pt idx="0">
                  <c:v>0.25</c:v>
                </c:pt>
                <c:pt idx="1">
                  <c:v>1.1530899869919435</c:v>
                </c:pt>
                <c:pt idx="2">
                  <c:v>1.6813637641589874</c:v>
                </c:pt>
                <c:pt idx="3">
                  <c:v>2.0561799739838871</c:v>
                </c:pt>
                <c:pt idx="4">
                  <c:v>2.3469100130080567</c:v>
                </c:pt>
                <c:pt idx="5">
                  <c:v>2.5844537511509307</c:v>
                </c:pt>
                <c:pt idx="6">
                  <c:v>2.7852941200427703</c:v>
                </c:pt>
                <c:pt idx="7">
                  <c:v>2.9592699609758304</c:v>
                </c:pt>
                <c:pt idx="8">
                  <c:v>3.1127275283179747</c:v>
                </c:pt>
                <c:pt idx="9">
                  <c:v>3.25</c:v>
                </c:pt>
                <c:pt idx="10">
                  <c:v>3.3741780554746752</c:v>
                </c:pt>
                <c:pt idx="11">
                  <c:v>3.4875437381428744</c:v>
                </c:pt>
                <c:pt idx="12">
                  <c:v>3.5918300569205099</c:v>
                </c:pt>
                <c:pt idx="13">
                  <c:v>3.6883841070347136</c:v>
                </c:pt>
                <c:pt idx="14">
                  <c:v>3.778273777167044</c:v>
                </c:pt>
                <c:pt idx="15">
                  <c:v>3.8623599479677742</c:v>
                </c:pt>
                <c:pt idx="16">
                  <c:v>3.9413467641348214</c:v>
                </c:pt>
                <c:pt idx="17">
                  <c:v>4.0158175153099176</c:v>
                </c:pt>
                <c:pt idx="18">
                  <c:v>4.0862608028584866</c:v>
                </c:pt>
                <c:pt idx="19">
                  <c:v>4.1530899869919438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3-48C8-9F12-79F4FEF7747F}"/>
            </c:ext>
          </c:extLst>
        </c:ser>
        <c:ser>
          <c:idx val="1"/>
          <c:order val="1"/>
          <c:tx>
            <c:strRef>
              <c:f>'1st Order Log. Function'!$G$12:$G$14</c:f>
              <c:strCache>
                <c:ptCount val="3"/>
                <c:pt idx="0">
                  <c:v>Big Omega</c:v>
                </c:pt>
                <c:pt idx="1">
                  <c:v>Lower Bound</c:v>
                </c:pt>
                <c:pt idx="2">
                  <c:v>c'g(n)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'1st Order Log. Function'!$C$15:$C$34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'1st Order Log. Function'!$G$15:$G$34</c:f>
              <c:numCache>
                <c:formatCode>0.0000</c:formatCode>
                <c:ptCount val="20"/>
                <c:pt idx="0">
                  <c:v>0</c:v>
                </c:pt>
                <c:pt idx="1">
                  <c:v>0.75257498915995302</c:v>
                </c:pt>
                <c:pt idx="2">
                  <c:v>1.1928031367991561</c:v>
                </c:pt>
                <c:pt idx="3">
                  <c:v>1.505149978319906</c:v>
                </c:pt>
                <c:pt idx="4">
                  <c:v>1.7474250108400471</c:v>
                </c:pt>
                <c:pt idx="5">
                  <c:v>1.9453781259591092</c:v>
                </c:pt>
                <c:pt idx="6">
                  <c:v>2.1127451000356419</c:v>
                </c:pt>
                <c:pt idx="7">
                  <c:v>2.257724967479859</c:v>
                </c:pt>
                <c:pt idx="8">
                  <c:v>2.3856062735983121</c:v>
                </c:pt>
                <c:pt idx="9">
                  <c:v>2.5</c:v>
                </c:pt>
                <c:pt idx="10">
                  <c:v>2.603481712895563</c:v>
                </c:pt>
                <c:pt idx="11">
                  <c:v>2.6979531151190623</c:v>
                </c:pt>
                <c:pt idx="12">
                  <c:v>2.7848583807670919</c:v>
                </c:pt>
                <c:pt idx="13">
                  <c:v>2.865320089195595</c:v>
                </c:pt>
                <c:pt idx="14">
                  <c:v>2.9402281476392034</c:v>
                </c:pt>
                <c:pt idx="15">
                  <c:v>3.0102999566398121</c:v>
                </c:pt>
                <c:pt idx="16">
                  <c:v>3.0761223034456848</c:v>
                </c:pt>
                <c:pt idx="17">
                  <c:v>3.1381812627582653</c:v>
                </c:pt>
                <c:pt idx="18">
                  <c:v>3.1968840023820722</c:v>
                </c:pt>
                <c:pt idx="19">
                  <c:v>3.2525749891599531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73-48C8-9F12-79F4FEF7747F}"/>
            </c:ext>
          </c:extLst>
        </c:ser>
        <c:ser>
          <c:idx val="2"/>
          <c:order val="2"/>
          <c:tx>
            <c:strRef>
              <c:f>'1st Order Log. Function'!$H$12:$H$14</c:f>
              <c:strCache>
                <c:ptCount val="3"/>
                <c:pt idx="0">
                  <c:v>Big Oh</c:v>
                </c:pt>
                <c:pt idx="1">
                  <c:v>Upper Bound</c:v>
                </c:pt>
                <c:pt idx="2">
                  <c:v>c''g(n)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'1st Order Log. Function'!$C$15:$C$34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'1st Order Log. Function'!$H$15:$H$34</c:f>
              <c:numCache>
                <c:formatCode>0.0000</c:formatCode>
                <c:ptCount val="20"/>
                <c:pt idx="0">
                  <c:v>0</c:v>
                </c:pt>
                <c:pt idx="1">
                  <c:v>1.2041199826559248</c:v>
                </c:pt>
                <c:pt idx="2">
                  <c:v>1.9084850188786497</c:v>
                </c:pt>
                <c:pt idx="3">
                  <c:v>2.4082399653118496</c:v>
                </c:pt>
                <c:pt idx="4">
                  <c:v>2.7958800173440754</c:v>
                </c:pt>
                <c:pt idx="5">
                  <c:v>3.1126050015345745</c:v>
                </c:pt>
                <c:pt idx="6">
                  <c:v>3.3803921600570273</c:v>
                </c:pt>
                <c:pt idx="7">
                  <c:v>3.6123599479677742</c:v>
                </c:pt>
                <c:pt idx="8">
                  <c:v>3.8169700377572995</c:v>
                </c:pt>
                <c:pt idx="9">
                  <c:v>4</c:v>
                </c:pt>
                <c:pt idx="10">
                  <c:v>4.1655707406329006</c:v>
                </c:pt>
                <c:pt idx="11">
                  <c:v>4.3167249841904995</c:v>
                </c:pt>
                <c:pt idx="12">
                  <c:v>4.4557734092273469</c:v>
                </c:pt>
                <c:pt idx="13">
                  <c:v>4.5845121427129518</c:v>
                </c:pt>
                <c:pt idx="14">
                  <c:v>4.7043650362227254</c:v>
                </c:pt>
                <c:pt idx="15">
                  <c:v>4.8164799306236992</c:v>
                </c:pt>
                <c:pt idx="16">
                  <c:v>4.9217956855130955</c:v>
                </c:pt>
                <c:pt idx="17">
                  <c:v>5.0210900204132241</c:v>
                </c:pt>
                <c:pt idx="18">
                  <c:v>5.1150144038113154</c:v>
                </c:pt>
                <c:pt idx="19">
                  <c:v>5.204119982655925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73-48C8-9F12-79F4FEF77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54272"/>
        <c:axId val="94553616"/>
      </c:scatterChart>
      <c:valAx>
        <c:axId val="9455361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Functions and Highest Order Behaviors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6350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4272"/>
        <c:crossesAt val="0"/>
        <c:crossBetween val="midCat"/>
      </c:valAx>
      <c:valAx>
        <c:axId val="94554272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-&gt; Size of Array to Analyze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361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Asymptotic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'2nd Order Log. Function'!$F$15</c:f>
              <c:strCache>
                <c:ptCount val="1"/>
                <c:pt idx="0">
                  <c:v>f(n)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'2nd Order Log. Function'!$C$16:$C$35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'2nd Order Log. Function'!$F$16:$F$35</c:f>
              <c:numCache>
                <c:formatCode>0.0000</c:formatCode>
                <c:ptCount val="20"/>
                <c:pt idx="0">
                  <c:v>2</c:v>
                </c:pt>
                <c:pt idx="1">
                  <c:v>4.2577249674798594</c:v>
                </c:pt>
                <c:pt idx="2">
                  <c:v>7.0097731745564555</c:v>
                </c:pt>
                <c:pt idx="3">
                  <c:v>10.127809882927492</c:v>
                </c:pt>
                <c:pt idx="4">
                  <c:v>13.533005071544311</c:v>
                </c:pt>
                <c:pt idx="5">
                  <c:v>17.173949382481048</c:v>
                </c:pt>
                <c:pt idx="6">
                  <c:v>21.014705900320777</c:v>
                </c:pt>
                <c:pt idx="7">
                  <c:v>25.028794668294559</c:v>
                </c:pt>
                <c:pt idx="8">
                  <c:v>29.195911519020758</c:v>
                </c:pt>
                <c:pt idx="9">
                  <c:v>33.5</c:v>
                </c:pt>
                <c:pt idx="10">
                  <c:v>37.92804763795877</c:v>
                </c:pt>
                <c:pt idx="11">
                  <c:v>42.469296726785927</c:v>
                </c:pt>
                <c:pt idx="12">
                  <c:v>47.114705768426887</c:v>
                </c:pt>
                <c:pt idx="13">
                  <c:v>51.856569552003343</c:v>
                </c:pt>
                <c:pt idx="14">
                  <c:v>56.688243546089183</c:v>
                </c:pt>
                <c:pt idx="15">
                  <c:v>61.603939141468274</c:v>
                </c:pt>
                <c:pt idx="16">
                  <c:v>66.598568372359381</c:v>
                </c:pt>
                <c:pt idx="17">
                  <c:v>71.66762403323348</c:v>
                </c:pt>
                <c:pt idx="18">
                  <c:v>76.80708565574048</c:v>
                </c:pt>
                <c:pt idx="19">
                  <c:v>82.013344733334847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86-43E1-8634-5C08E313C5E0}"/>
            </c:ext>
          </c:extLst>
        </c:ser>
        <c:ser>
          <c:idx val="1"/>
          <c:order val="1"/>
          <c:tx>
            <c:strRef>
              <c:f>'2nd Order Log. Function'!$H$13:$H$15</c:f>
              <c:strCache>
                <c:ptCount val="3"/>
                <c:pt idx="0">
                  <c:v>Big Omega</c:v>
                </c:pt>
                <c:pt idx="1">
                  <c:v>Lower Bound</c:v>
                </c:pt>
                <c:pt idx="2">
                  <c:v>c'g(n)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'2nd Order Log. Function'!$C$16:$C$35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'2nd Order Log. Function'!$H$16:$H$35</c:f>
              <c:numCache>
                <c:formatCode>0.0000</c:formatCode>
                <c:ptCount val="20"/>
                <c:pt idx="0">
                  <c:v>0</c:v>
                </c:pt>
                <c:pt idx="1">
                  <c:v>1.6556649761518967</c:v>
                </c:pt>
                <c:pt idx="2">
                  <c:v>3.9362503514372151</c:v>
                </c:pt>
                <c:pt idx="3">
                  <c:v>6.6226599046075867</c:v>
                </c:pt>
                <c:pt idx="4">
                  <c:v>9.6108375596202595</c:v>
                </c:pt>
                <c:pt idx="5">
                  <c:v>12.839495631330118</c:v>
                </c:pt>
                <c:pt idx="6">
                  <c:v>16.268137270274444</c:v>
                </c:pt>
                <c:pt idx="7">
                  <c:v>19.867979713822759</c:v>
                </c:pt>
                <c:pt idx="8">
                  <c:v>23.617502108623288</c:v>
                </c:pt>
                <c:pt idx="9">
                  <c:v>27.5</c:v>
                </c:pt>
                <c:pt idx="10">
                  <c:v>31.502128726036311</c:v>
                </c:pt>
                <c:pt idx="11">
                  <c:v>35.612981119571621</c:v>
                </c:pt>
                <c:pt idx="12">
                  <c:v>39.823474844969411</c:v>
                </c:pt>
                <c:pt idx="13">
                  <c:v>44.125929373612159</c:v>
                </c:pt>
                <c:pt idx="14">
                  <c:v>48.513764436046856</c:v>
                </c:pt>
                <c:pt idx="15">
                  <c:v>52.981279236860694</c:v>
                </c:pt>
                <c:pt idx="16">
                  <c:v>57.5234870744343</c:v>
                </c:pt>
                <c:pt idx="17">
                  <c:v>62.135989002613648</c:v>
                </c:pt>
                <c:pt idx="18">
                  <c:v>66.814875649785307</c:v>
                </c:pt>
                <c:pt idx="19">
                  <c:v>71.556649761518969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86-43E1-8634-5C08E313C5E0}"/>
            </c:ext>
          </c:extLst>
        </c:ser>
        <c:ser>
          <c:idx val="2"/>
          <c:order val="2"/>
          <c:tx>
            <c:strRef>
              <c:f>'2nd Order Log. Function'!$I$13:$I$15</c:f>
              <c:strCache>
                <c:ptCount val="3"/>
                <c:pt idx="0">
                  <c:v>Big Oh</c:v>
                </c:pt>
                <c:pt idx="1">
                  <c:v>Upper Bound</c:v>
                </c:pt>
                <c:pt idx="2">
                  <c:v>c''g(n)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'2nd Order Log. Function'!$C$16:$C$35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'2nd Order Log. Function'!$I$16:$I$35</c:f>
              <c:numCache>
                <c:formatCode>0.0000</c:formatCode>
                <c:ptCount val="20"/>
                <c:pt idx="0">
                  <c:v>0</c:v>
                </c:pt>
                <c:pt idx="1">
                  <c:v>2.257724967479859</c:v>
                </c:pt>
                <c:pt idx="2">
                  <c:v>5.3676141155962025</c:v>
                </c:pt>
                <c:pt idx="3">
                  <c:v>9.0308998699194358</c:v>
                </c:pt>
                <c:pt idx="4">
                  <c:v>13.105687581300353</c:v>
                </c:pt>
                <c:pt idx="5">
                  <c:v>17.50840313363198</c:v>
                </c:pt>
                <c:pt idx="6">
                  <c:v>22.183823550374242</c:v>
                </c:pt>
                <c:pt idx="7">
                  <c:v>27.092699609758306</c:v>
                </c:pt>
                <c:pt idx="8">
                  <c:v>32.205684693577211</c:v>
                </c:pt>
                <c:pt idx="9">
                  <c:v>37.5</c:v>
                </c:pt>
                <c:pt idx="10">
                  <c:v>42.957448262776786</c:v>
                </c:pt>
                <c:pt idx="11">
                  <c:v>48.563156072143116</c:v>
                </c:pt>
                <c:pt idx="12">
                  <c:v>54.304738424958288</c:v>
                </c:pt>
                <c:pt idx="13">
                  <c:v>60.171721873107494</c:v>
                </c:pt>
                <c:pt idx="14">
                  <c:v>66.155133321882076</c:v>
                </c:pt>
                <c:pt idx="15">
                  <c:v>72.247198959355487</c:v>
                </c:pt>
                <c:pt idx="16">
                  <c:v>78.441118737864954</c:v>
                </c:pt>
                <c:pt idx="17">
                  <c:v>84.730894094473157</c:v>
                </c:pt>
                <c:pt idx="18">
                  <c:v>91.111194067889059</c:v>
                </c:pt>
                <c:pt idx="19">
                  <c:v>97.577249674798594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86-43E1-8634-5C08E313C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54272"/>
        <c:axId val="94553616"/>
      </c:scatterChart>
      <c:valAx>
        <c:axId val="9455361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Functions and Highest Order Behaviors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6350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4272"/>
        <c:crossesAt val="0"/>
        <c:crossBetween val="midCat"/>
      </c:valAx>
      <c:valAx>
        <c:axId val="94554272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-&gt; Size of Array to Analyze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361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Asymptotic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'Second Order Poly.'!$E$15</c:f>
              <c:strCache>
                <c:ptCount val="1"/>
                <c:pt idx="0">
                  <c:v>f(n)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'Second Order Poly.'!$C$16:$C$35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'Second Order Poly.'!$E$16:$E$35</c:f>
              <c:numCache>
                <c:formatCode>General</c:formatCode>
                <c:ptCount val="20"/>
                <c:pt idx="0">
                  <c:v>6.5</c:v>
                </c:pt>
                <c:pt idx="1">
                  <c:v>17</c:v>
                </c:pt>
                <c:pt idx="2">
                  <c:v>33.5</c:v>
                </c:pt>
                <c:pt idx="3">
                  <c:v>56</c:v>
                </c:pt>
                <c:pt idx="4">
                  <c:v>84.5</c:v>
                </c:pt>
                <c:pt idx="5">
                  <c:v>119</c:v>
                </c:pt>
                <c:pt idx="6">
                  <c:v>159.5</c:v>
                </c:pt>
                <c:pt idx="7">
                  <c:v>206</c:v>
                </c:pt>
                <c:pt idx="8">
                  <c:v>258.5</c:v>
                </c:pt>
                <c:pt idx="9">
                  <c:v>317</c:v>
                </c:pt>
                <c:pt idx="10">
                  <c:v>381.5</c:v>
                </c:pt>
                <c:pt idx="11">
                  <c:v>452</c:v>
                </c:pt>
                <c:pt idx="12">
                  <c:v>528.5</c:v>
                </c:pt>
                <c:pt idx="13">
                  <c:v>611</c:v>
                </c:pt>
                <c:pt idx="14">
                  <c:v>699.5</c:v>
                </c:pt>
                <c:pt idx="15">
                  <c:v>794</c:v>
                </c:pt>
                <c:pt idx="16">
                  <c:v>894.5</c:v>
                </c:pt>
                <c:pt idx="17">
                  <c:v>1001</c:v>
                </c:pt>
                <c:pt idx="18">
                  <c:v>1113.5</c:v>
                </c:pt>
                <c:pt idx="19">
                  <c:v>1232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05-4858-AD35-2BD59EF173F5}"/>
            </c:ext>
          </c:extLst>
        </c:ser>
        <c:ser>
          <c:idx val="1"/>
          <c:order val="1"/>
          <c:tx>
            <c:strRef>
              <c:f>'Second Order Poly.'!$G$13:$G$15</c:f>
              <c:strCache>
                <c:ptCount val="3"/>
                <c:pt idx="0">
                  <c:v>Big Omega</c:v>
                </c:pt>
                <c:pt idx="1">
                  <c:v>Lower Bound</c:v>
                </c:pt>
                <c:pt idx="2">
                  <c:v>c'g(n)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'Second Order Poly.'!$C$16:$C$35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'Second Order Poly.'!$G$16:$G$35</c:f>
              <c:numCache>
                <c:formatCode>0</c:formatCode>
                <c:ptCount val="20"/>
                <c:pt idx="0">
                  <c:v>2.5</c:v>
                </c:pt>
                <c:pt idx="1">
                  <c:v>10</c:v>
                </c:pt>
                <c:pt idx="2">
                  <c:v>22.5</c:v>
                </c:pt>
                <c:pt idx="3">
                  <c:v>40</c:v>
                </c:pt>
                <c:pt idx="4">
                  <c:v>62.5</c:v>
                </c:pt>
                <c:pt idx="5">
                  <c:v>90</c:v>
                </c:pt>
                <c:pt idx="6">
                  <c:v>122.5</c:v>
                </c:pt>
                <c:pt idx="7">
                  <c:v>160</c:v>
                </c:pt>
                <c:pt idx="8">
                  <c:v>202.5</c:v>
                </c:pt>
                <c:pt idx="9">
                  <c:v>250</c:v>
                </c:pt>
                <c:pt idx="10">
                  <c:v>302.5</c:v>
                </c:pt>
                <c:pt idx="11">
                  <c:v>360</c:v>
                </c:pt>
                <c:pt idx="12">
                  <c:v>422.5</c:v>
                </c:pt>
                <c:pt idx="13">
                  <c:v>490</c:v>
                </c:pt>
                <c:pt idx="14">
                  <c:v>562.5</c:v>
                </c:pt>
                <c:pt idx="15">
                  <c:v>640</c:v>
                </c:pt>
                <c:pt idx="16">
                  <c:v>722.5</c:v>
                </c:pt>
                <c:pt idx="17">
                  <c:v>810</c:v>
                </c:pt>
                <c:pt idx="18">
                  <c:v>902.5</c:v>
                </c:pt>
                <c:pt idx="1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05-4858-AD35-2BD59EF173F5}"/>
            </c:ext>
          </c:extLst>
        </c:ser>
        <c:ser>
          <c:idx val="2"/>
          <c:order val="2"/>
          <c:tx>
            <c:strRef>
              <c:f>'Second Order Poly.'!$H$13:$H$15</c:f>
              <c:strCache>
                <c:ptCount val="3"/>
                <c:pt idx="0">
                  <c:v>Big Oh</c:v>
                </c:pt>
                <c:pt idx="1">
                  <c:v>Upper Bound</c:v>
                </c:pt>
                <c:pt idx="2">
                  <c:v>c''g(n)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'Second Order Poly.'!$C$16:$C$35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'Second Order Poly.'!$H$16:$H$35</c:f>
              <c:numCache>
                <c:formatCode>0</c:formatCode>
                <c:ptCount val="20"/>
                <c:pt idx="0">
                  <c:v>3.5</c:v>
                </c:pt>
                <c:pt idx="1">
                  <c:v>14</c:v>
                </c:pt>
                <c:pt idx="2">
                  <c:v>31.5</c:v>
                </c:pt>
                <c:pt idx="3">
                  <c:v>56</c:v>
                </c:pt>
                <c:pt idx="4">
                  <c:v>87.5</c:v>
                </c:pt>
                <c:pt idx="5">
                  <c:v>126</c:v>
                </c:pt>
                <c:pt idx="6">
                  <c:v>171.5</c:v>
                </c:pt>
                <c:pt idx="7">
                  <c:v>224</c:v>
                </c:pt>
                <c:pt idx="8">
                  <c:v>283.5</c:v>
                </c:pt>
                <c:pt idx="9">
                  <c:v>350</c:v>
                </c:pt>
                <c:pt idx="10">
                  <c:v>423.5</c:v>
                </c:pt>
                <c:pt idx="11">
                  <c:v>504</c:v>
                </c:pt>
                <c:pt idx="12">
                  <c:v>591.5</c:v>
                </c:pt>
                <c:pt idx="13">
                  <c:v>686</c:v>
                </c:pt>
                <c:pt idx="14">
                  <c:v>787.5</c:v>
                </c:pt>
                <c:pt idx="15">
                  <c:v>896</c:v>
                </c:pt>
                <c:pt idx="16">
                  <c:v>1011.5</c:v>
                </c:pt>
                <c:pt idx="17">
                  <c:v>1134</c:v>
                </c:pt>
                <c:pt idx="18">
                  <c:v>1263.5</c:v>
                </c:pt>
                <c:pt idx="19">
                  <c:v>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05-4858-AD35-2BD59EF17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54272"/>
        <c:axId val="94553616"/>
      </c:scatterChart>
      <c:valAx>
        <c:axId val="9455361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Functions and First Order Behaviors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4272"/>
        <c:crossesAt val="0"/>
        <c:crossBetween val="midCat"/>
      </c:valAx>
      <c:valAx>
        <c:axId val="94554272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-&gt; Size of Array to Analyze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361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815767</xdr:colOff>
      <xdr:row>36</xdr:row>
      <xdr:rowOff>11520</xdr:rowOff>
    </xdr:from>
    <xdr:ext cx="8099634" cy="53224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6563AE-9DE4-444B-9BAB-29DD0E865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815767</xdr:colOff>
      <xdr:row>36</xdr:row>
      <xdr:rowOff>11520</xdr:rowOff>
    </xdr:from>
    <xdr:ext cx="8299658" cy="53224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672BD1-958B-43C0-B7C5-44C45CC66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815767</xdr:colOff>
      <xdr:row>37</xdr:row>
      <xdr:rowOff>11520</xdr:rowOff>
    </xdr:from>
    <xdr:ext cx="7690058" cy="53224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CBCE60-AE72-47C8-BAAD-C8B8A04D3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815767</xdr:colOff>
      <xdr:row>37</xdr:row>
      <xdr:rowOff>11520</xdr:rowOff>
    </xdr:from>
    <xdr:ext cx="7699583" cy="53224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ABAAB-4208-4C4B-849B-4A87FF45F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B90AB-13CD-47E4-ADD4-CC95B5DF4A72}">
  <dimension ref="B1:J34"/>
  <sheetViews>
    <sheetView tabSelected="1" workbookViewId="0">
      <selection activeCell="J1" sqref="J1"/>
    </sheetView>
  </sheetViews>
  <sheetFormatPr defaultRowHeight="15" x14ac:dyDescent="0.25"/>
  <cols>
    <col min="1" max="1" width="12.28515625" style="1" customWidth="1"/>
    <col min="2" max="5" width="12.28515625" style="2" customWidth="1"/>
    <col min="6" max="6" width="13.42578125" style="2" bestFit="1" customWidth="1"/>
    <col min="7" max="7" width="14.5703125" style="2" customWidth="1"/>
    <col min="8" max="8" width="13.7109375" style="2" customWidth="1"/>
    <col min="9" max="9" width="12.28515625" style="2" customWidth="1"/>
    <col min="11" max="16384" width="9.140625" style="1"/>
  </cols>
  <sheetData>
    <row r="1" spans="2:10" ht="14.25" x14ac:dyDescent="0.2">
      <c r="J1" s="1"/>
    </row>
    <row r="2" spans="2:10" ht="15.75" x14ac:dyDescent="0.25">
      <c r="C2" s="5" t="s">
        <v>18</v>
      </c>
      <c r="D2" s="4"/>
      <c r="E2" s="4"/>
      <c r="F2" s="4"/>
      <c r="G2" s="4"/>
      <c r="J2" s="1"/>
    </row>
    <row r="3" spans="2:10" ht="15.75" x14ac:dyDescent="0.25">
      <c r="C3" s="4"/>
      <c r="D3" s="5" t="s">
        <v>27</v>
      </c>
      <c r="E3" s="4"/>
      <c r="F3" s="4"/>
      <c r="G3" s="4"/>
      <c r="J3" s="1"/>
    </row>
    <row r="5" spans="2:10" ht="14.25" x14ac:dyDescent="0.2">
      <c r="B5" s="2" t="s">
        <v>17</v>
      </c>
      <c r="C5" s="2" t="s">
        <v>14</v>
      </c>
      <c r="D5" s="2">
        <v>3</v>
      </c>
      <c r="E5" s="2" t="s">
        <v>13</v>
      </c>
      <c r="J5" s="1"/>
    </row>
    <row r="6" spans="2:10" ht="14.25" x14ac:dyDescent="0.2">
      <c r="C6" s="2" t="s">
        <v>12</v>
      </c>
      <c r="D6" s="2">
        <v>4</v>
      </c>
      <c r="E6" s="2" t="s">
        <v>11</v>
      </c>
      <c r="J6" s="1"/>
    </row>
    <row r="7" spans="2:10" ht="14.25" x14ac:dyDescent="0.2">
      <c r="F7" s="2" t="s">
        <v>10</v>
      </c>
      <c r="G7" s="2">
        <v>2.5</v>
      </c>
      <c r="H7" s="2" t="s">
        <v>13</v>
      </c>
      <c r="J7" s="1"/>
    </row>
    <row r="8" spans="2:10" ht="14.25" x14ac:dyDescent="0.2">
      <c r="J8" s="1"/>
    </row>
    <row r="9" spans="2:10" ht="14.25" x14ac:dyDescent="0.2">
      <c r="F9" s="2" t="s">
        <v>10</v>
      </c>
      <c r="G9" s="2">
        <v>3.25</v>
      </c>
      <c r="H9" s="2" t="s">
        <v>13</v>
      </c>
      <c r="J9" s="1"/>
    </row>
    <row r="12" spans="2:10" ht="14.25" x14ac:dyDescent="0.2">
      <c r="F12" s="2" t="s">
        <v>9</v>
      </c>
      <c r="G12" s="2" t="s">
        <v>8</v>
      </c>
      <c r="J12" s="1"/>
    </row>
    <row r="13" spans="2:10" ht="14.25" x14ac:dyDescent="0.2">
      <c r="F13" s="2" t="s">
        <v>7</v>
      </c>
      <c r="G13" s="2" t="s">
        <v>6</v>
      </c>
      <c r="J13" s="1"/>
    </row>
    <row r="14" spans="2:10" ht="14.25" x14ac:dyDescent="0.2">
      <c r="B14" s="2" t="s">
        <v>5</v>
      </c>
      <c r="C14" s="2" t="s">
        <v>4</v>
      </c>
      <c r="D14" s="2" t="s">
        <v>2</v>
      </c>
      <c r="F14" s="2" t="s">
        <v>1</v>
      </c>
      <c r="G14" s="2" t="s">
        <v>0</v>
      </c>
      <c r="J14" s="1"/>
    </row>
    <row r="15" spans="2:10" ht="14.25" x14ac:dyDescent="0.2">
      <c r="B15" s="2">
        <v>1</v>
      </c>
      <c r="C15" s="2">
        <v>1</v>
      </c>
      <c r="D15" s="2">
        <f>$D$5*C15+$D$6*B15</f>
        <v>7</v>
      </c>
      <c r="F15" s="3">
        <f>$G$7*C15</f>
        <v>2.5</v>
      </c>
      <c r="G15" s="3">
        <f>$G$9*C15</f>
        <v>3.25</v>
      </c>
      <c r="H15" s="3"/>
      <c r="J15" s="1"/>
    </row>
    <row r="16" spans="2:10" ht="14.25" x14ac:dyDescent="0.2">
      <c r="B16" s="2">
        <v>1</v>
      </c>
      <c r="C16" s="2">
        <v>2</v>
      </c>
      <c r="D16" s="2">
        <f t="shared" ref="D16:D34" si="0">$D$5*C16+$D$6*B16</f>
        <v>10</v>
      </c>
      <c r="F16" s="3">
        <f>$G$7*C16</f>
        <v>5</v>
      </c>
      <c r="G16" s="3">
        <f t="shared" ref="G16:G34" si="1">$G$9*C16</f>
        <v>6.5</v>
      </c>
      <c r="H16" s="3"/>
      <c r="J16" s="1"/>
    </row>
    <row r="17" spans="2:10" ht="14.25" x14ac:dyDescent="0.2">
      <c r="B17" s="2">
        <v>1</v>
      </c>
      <c r="C17" s="2">
        <v>3</v>
      </c>
      <c r="D17" s="2">
        <f t="shared" si="0"/>
        <v>13</v>
      </c>
      <c r="F17" s="3">
        <f t="shared" ref="F16:F34" si="2">$G$7*C17</f>
        <v>7.5</v>
      </c>
      <c r="G17" s="3">
        <f t="shared" si="1"/>
        <v>9.75</v>
      </c>
      <c r="H17" s="3"/>
      <c r="J17" s="1"/>
    </row>
    <row r="18" spans="2:10" ht="14.25" x14ac:dyDescent="0.2">
      <c r="B18" s="2">
        <v>1</v>
      </c>
      <c r="C18" s="2">
        <v>4</v>
      </c>
      <c r="D18" s="2">
        <f t="shared" si="0"/>
        <v>16</v>
      </c>
      <c r="F18" s="3">
        <f t="shared" si="2"/>
        <v>10</v>
      </c>
      <c r="G18" s="3">
        <f t="shared" si="1"/>
        <v>13</v>
      </c>
      <c r="H18" s="3"/>
      <c r="J18" s="1"/>
    </row>
    <row r="19" spans="2:10" ht="14.25" x14ac:dyDescent="0.2">
      <c r="B19" s="2">
        <v>1</v>
      </c>
      <c r="C19" s="2">
        <v>5</v>
      </c>
      <c r="D19" s="2">
        <f t="shared" si="0"/>
        <v>19</v>
      </c>
      <c r="F19" s="3">
        <f t="shared" si="2"/>
        <v>12.5</v>
      </c>
      <c r="G19" s="3">
        <f t="shared" si="1"/>
        <v>16.25</v>
      </c>
      <c r="H19" s="3"/>
      <c r="J19" s="1"/>
    </row>
    <row r="20" spans="2:10" ht="14.25" x14ac:dyDescent="0.2">
      <c r="B20" s="2">
        <v>1</v>
      </c>
      <c r="C20" s="2">
        <v>6</v>
      </c>
      <c r="D20" s="2">
        <f t="shared" si="0"/>
        <v>22</v>
      </c>
      <c r="F20" s="3">
        <f t="shared" si="2"/>
        <v>15</v>
      </c>
      <c r="G20" s="3">
        <f t="shared" si="1"/>
        <v>19.5</v>
      </c>
      <c r="H20" s="3"/>
      <c r="J20" s="1"/>
    </row>
    <row r="21" spans="2:10" ht="14.25" x14ac:dyDescent="0.2">
      <c r="B21" s="2">
        <v>1</v>
      </c>
      <c r="C21" s="2">
        <v>7</v>
      </c>
      <c r="D21" s="2">
        <f t="shared" si="0"/>
        <v>25</v>
      </c>
      <c r="F21" s="3">
        <f t="shared" si="2"/>
        <v>17.5</v>
      </c>
      <c r="G21" s="3">
        <f t="shared" si="1"/>
        <v>22.75</v>
      </c>
      <c r="H21" s="3"/>
      <c r="J21" s="1"/>
    </row>
    <row r="22" spans="2:10" ht="14.25" x14ac:dyDescent="0.2">
      <c r="B22" s="2">
        <v>1</v>
      </c>
      <c r="C22" s="2">
        <v>8</v>
      </c>
      <c r="D22" s="2">
        <f t="shared" si="0"/>
        <v>28</v>
      </c>
      <c r="F22" s="3">
        <f t="shared" si="2"/>
        <v>20</v>
      </c>
      <c r="G22" s="3">
        <f t="shared" si="1"/>
        <v>26</v>
      </c>
      <c r="H22" s="3"/>
      <c r="J22" s="1"/>
    </row>
    <row r="23" spans="2:10" ht="14.25" x14ac:dyDescent="0.2">
      <c r="B23" s="2">
        <v>1</v>
      </c>
      <c r="C23" s="2">
        <v>9</v>
      </c>
      <c r="D23" s="2">
        <f t="shared" si="0"/>
        <v>31</v>
      </c>
      <c r="F23" s="3">
        <f t="shared" si="2"/>
        <v>22.5</v>
      </c>
      <c r="G23" s="3">
        <f t="shared" si="1"/>
        <v>29.25</v>
      </c>
      <c r="H23" s="3"/>
      <c r="J23" s="1"/>
    </row>
    <row r="24" spans="2:10" ht="14.25" x14ac:dyDescent="0.2">
      <c r="B24" s="2">
        <v>1</v>
      </c>
      <c r="C24" s="2">
        <v>10</v>
      </c>
      <c r="D24" s="2">
        <f t="shared" si="0"/>
        <v>34</v>
      </c>
      <c r="F24" s="3">
        <f t="shared" si="2"/>
        <v>25</v>
      </c>
      <c r="G24" s="3">
        <f t="shared" si="1"/>
        <v>32.5</v>
      </c>
      <c r="H24" s="3"/>
      <c r="J24" s="1"/>
    </row>
    <row r="25" spans="2:10" ht="14.25" x14ac:dyDescent="0.2">
      <c r="B25" s="2">
        <v>1</v>
      </c>
      <c r="C25" s="2">
        <v>11</v>
      </c>
      <c r="D25" s="2">
        <f t="shared" si="0"/>
        <v>37</v>
      </c>
      <c r="F25" s="3">
        <f t="shared" si="2"/>
        <v>27.5</v>
      </c>
      <c r="G25" s="3">
        <f t="shared" si="1"/>
        <v>35.75</v>
      </c>
      <c r="H25" s="3"/>
      <c r="J25" s="1"/>
    </row>
    <row r="26" spans="2:10" ht="14.25" x14ac:dyDescent="0.2">
      <c r="B26" s="2">
        <v>1</v>
      </c>
      <c r="C26" s="2">
        <v>12</v>
      </c>
      <c r="D26" s="2">
        <f t="shared" si="0"/>
        <v>40</v>
      </c>
      <c r="F26" s="3">
        <f t="shared" si="2"/>
        <v>30</v>
      </c>
      <c r="G26" s="3">
        <f t="shared" si="1"/>
        <v>39</v>
      </c>
      <c r="H26" s="3"/>
      <c r="J26" s="1"/>
    </row>
    <row r="27" spans="2:10" ht="14.25" x14ac:dyDescent="0.2">
      <c r="B27" s="2">
        <v>1</v>
      </c>
      <c r="C27" s="2">
        <v>13</v>
      </c>
      <c r="D27" s="2">
        <f t="shared" si="0"/>
        <v>43</v>
      </c>
      <c r="F27" s="3">
        <f t="shared" si="2"/>
        <v>32.5</v>
      </c>
      <c r="G27" s="3">
        <f t="shared" si="1"/>
        <v>42.25</v>
      </c>
      <c r="H27" s="3"/>
      <c r="J27" s="1"/>
    </row>
    <row r="28" spans="2:10" ht="14.25" x14ac:dyDescent="0.2">
      <c r="B28" s="2">
        <v>1</v>
      </c>
      <c r="C28" s="2">
        <v>14</v>
      </c>
      <c r="D28" s="2">
        <f t="shared" si="0"/>
        <v>46</v>
      </c>
      <c r="F28" s="3">
        <f t="shared" si="2"/>
        <v>35</v>
      </c>
      <c r="G28" s="3">
        <f t="shared" si="1"/>
        <v>45.5</v>
      </c>
      <c r="H28" s="3"/>
      <c r="J28" s="1"/>
    </row>
    <row r="29" spans="2:10" ht="14.25" x14ac:dyDescent="0.2">
      <c r="B29" s="2">
        <v>1</v>
      </c>
      <c r="C29" s="2">
        <v>15</v>
      </c>
      <c r="D29" s="2">
        <f t="shared" si="0"/>
        <v>49</v>
      </c>
      <c r="F29" s="3">
        <f t="shared" si="2"/>
        <v>37.5</v>
      </c>
      <c r="G29" s="3">
        <f t="shared" si="1"/>
        <v>48.75</v>
      </c>
      <c r="H29" s="3"/>
      <c r="J29" s="1"/>
    </row>
    <row r="30" spans="2:10" ht="14.25" x14ac:dyDescent="0.2">
      <c r="B30" s="2">
        <v>1</v>
      </c>
      <c r="C30" s="2">
        <v>16</v>
      </c>
      <c r="D30" s="2">
        <f t="shared" si="0"/>
        <v>52</v>
      </c>
      <c r="F30" s="3">
        <f t="shared" si="2"/>
        <v>40</v>
      </c>
      <c r="G30" s="3">
        <f t="shared" si="1"/>
        <v>52</v>
      </c>
      <c r="H30" s="3"/>
      <c r="J30" s="1"/>
    </row>
    <row r="31" spans="2:10" ht="14.25" x14ac:dyDescent="0.2">
      <c r="B31" s="2">
        <v>1</v>
      </c>
      <c r="C31" s="2">
        <v>17</v>
      </c>
      <c r="D31" s="2">
        <f t="shared" si="0"/>
        <v>55</v>
      </c>
      <c r="F31" s="3">
        <f t="shared" si="2"/>
        <v>42.5</v>
      </c>
      <c r="G31" s="3">
        <f t="shared" si="1"/>
        <v>55.25</v>
      </c>
      <c r="H31" s="3"/>
      <c r="J31" s="1"/>
    </row>
    <row r="32" spans="2:10" ht="14.25" x14ac:dyDescent="0.2">
      <c r="B32" s="2">
        <v>1</v>
      </c>
      <c r="C32" s="2">
        <v>18</v>
      </c>
      <c r="D32" s="2">
        <f t="shared" si="0"/>
        <v>58</v>
      </c>
      <c r="F32" s="3">
        <f t="shared" si="2"/>
        <v>45</v>
      </c>
      <c r="G32" s="3">
        <f t="shared" si="1"/>
        <v>58.5</v>
      </c>
      <c r="H32" s="3"/>
      <c r="J32" s="1"/>
    </row>
    <row r="33" spans="2:10" ht="14.25" x14ac:dyDescent="0.2">
      <c r="B33" s="2">
        <v>1</v>
      </c>
      <c r="C33" s="2">
        <v>19</v>
      </c>
      <c r="D33" s="2">
        <f t="shared" si="0"/>
        <v>61</v>
      </c>
      <c r="F33" s="3">
        <f t="shared" si="2"/>
        <v>47.5</v>
      </c>
      <c r="G33" s="3">
        <f t="shared" si="1"/>
        <v>61.75</v>
      </c>
      <c r="H33" s="3"/>
      <c r="J33" s="1"/>
    </row>
    <row r="34" spans="2:10" ht="14.25" x14ac:dyDescent="0.2">
      <c r="B34" s="2">
        <v>1</v>
      </c>
      <c r="C34" s="2">
        <v>20</v>
      </c>
      <c r="D34" s="2">
        <f t="shared" si="0"/>
        <v>64</v>
      </c>
      <c r="F34" s="3">
        <f t="shared" si="2"/>
        <v>50</v>
      </c>
      <c r="G34" s="3">
        <f t="shared" si="1"/>
        <v>65</v>
      </c>
      <c r="H34" s="3"/>
      <c r="J34" s="1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8E768-A469-46F4-99F0-CEF6DC9563E2}">
  <dimension ref="B1:K34"/>
  <sheetViews>
    <sheetView workbookViewId="0">
      <selection activeCell="D7" sqref="D7"/>
    </sheetView>
  </sheetViews>
  <sheetFormatPr defaultRowHeight="15" x14ac:dyDescent="0.25"/>
  <cols>
    <col min="1" max="1" width="12.28515625" style="1" customWidth="1"/>
    <col min="2" max="5" width="12.28515625" style="2" customWidth="1"/>
    <col min="6" max="6" width="13.140625" style="2" customWidth="1"/>
    <col min="7" max="7" width="13.42578125" style="2" bestFit="1" customWidth="1"/>
    <col min="8" max="8" width="14.5703125" style="2" customWidth="1"/>
    <col min="9" max="9" width="12.7109375" style="2" customWidth="1"/>
    <col min="10" max="10" width="12.28515625" style="2" customWidth="1"/>
    <col min="12" max="16384" width="9.140625" style="1"/>
  </cols>
  <sheetData>
    <row r="1" spans="2:11" ht="14.25" x14ac:dyDescent="0.2">
      <c r="K1" s="1"/>
    </row>
    <row r="2" spans="2:11" ht="15.75" x14ac:dyDescent="0.25">
      <c r="C2" s="5" t="s">
        <v>20</v>
      </c>
      <c r="D2" s="5"/>
      <c r="E2" s="4"/>
      <c r="F2" s="4"/>
      <c r="G2" s="4"/>
      <c r="H2" s="4"/>
      <c r="K2" s="1"/>
    </row>
    <row r="3" spans="2:11" ht="15.75" x14ac:dyDescent="0.25">
      <c r="C3" s="4"/>
      <c r="D3" s="4"/>
      <c r="E3" s="4" t="s">
        <v>29</v>
      </c>
      <c r="F3" s="4"/>
      <c r="G3" s="4"/>
      <c r="H3" s="4"/>
      <c r="K3" s="1"/>
    </row>
    <row r="5" spans="2:11" ht="14.25" x14ac:dyDescent="0.2">
      <c r="B5" s="2" t="s">
        <v>17</v>
      </c>
      <c r="C5" s="2" t="s">
        <v>14</v>
      </c>
      <c r="D5" s="2">
        <v>3</v>
      </c>
      <c r="E5" s="2" t="s">
        <v>19</v>
      </c>
      <c r="K5" s="1"/>
    </row>
    <row r="6" spans="2:11" ht="14.25" x14ac:dyDescent="0.2">
      <c r="C6" s="2" t="s">
        <v>12</v>
      </c>
      <c r="D6" s="2">
        <v>0.25</v>
      </c>
      <c r="E6" s="2" t="s">
        <v>11</v>
      </c>
      <c r="K6" s="1"/>
    </row>
    <row r="7" spans="2:11" ht="14.25" x14ac:dyDescent="0.2">
      <c r="G7" s="2" t="s">
        <v>10</v>
      </c>
      <c r="H7" s="2">
        <v>2.5</v>
      </c>
      <c r="I7" s="2" t="s">
        <v>19</v>
      </c>
      <c r="K7" s="1"/>
    </row>
    <row r="8" spans="2:11" ht="14.25" x14ac:dyDescent="0.2">
      <c r="K8" s="1"/>
    </row>
    <row r="9" spans="2:11" ht="14.25" x14ac:dyDescent="0.2">
      <c r="G9" s="2" t="s">
        <v>10</v>
      </c>
      <c r="H9" s="2">
        <v>4</v>
      </c>
      <c r="I9" s="2" t="s">
        <v>19</v>
      </c>
      <c r="K9" s="1"/>
    </row>
    <row r="12" spans="2:11" ht="14.25" x14ac:dyDescent="0.2">
      <c r="G12" s="2" t="s">
        <v>9</v>
      </c>
      <c r="H12" s="2" t="s">
        <v>8</v>
      </c>
      <c r="K12" s="1"/>
    </row>
    <row r="13" spans="2:11" ht="14.25" x14ac:dyDescent="0.2">
      <c r="G13" s="2" t="s">
        <v>7</v>
      </c>
      <c r="H13" s="2" t="s">
        <v>6</v>
      </c>
      <c r="K13" s="1"/>
    </row>
    <row r="14" spans="2:11" ht="14.25" x14ac:dyDescent="0.2">
      <c r="B14" s="2" t="s">
        <v>5</v>
      </c>
      <c r="C14" s="2" t="s">
        <v>4</v>
      </c>
      <c r="D14" s="2" t="s">
        <v>21</v>
      </c>
      <c r="E14" s="2" t="s">
        <v>2</v>
      </c>
      <c r="G14" s="2" t="s">
        <v>1</v>
      </c>
      <c r="H14" s="2" t="s">
        <v>0</v>
      </c>
      <c r="K14" s="1"/>
    </row>
    <row r="15" spans="2:11" ht="14.25" x14ac:dyDescent="0.2">
      <c r="B15" s="2">
        <v>1</v>
      </c>
      <c r="C15" s="2">
        <v>1</v>
      </c>
      <c r="D15" s="6">
        <f>LOG(C15)</f>
        <v>0</v>
      </c>
      <c r="E15" s="6">
        <f>$D$5*D15+$D$6*B15</f>
        <v>0.25</v>
      </c>
      <c r="G15" s="6">
        <f>$H$7*D15</f>
        <v>0</v>
      </c>
      <c r="H15" s="6">
        <f>$H$9*D15</f>
        <v>0</v>
      </c>
      <c r="I15" s="3"/>
      <c r="K15" s="1"/>
    </row>
    <row r="16" spans="2:11" ht="14.25" x14ac:dyDescent="0.2">
      <c r="B16" s="2">
        <v>1</v>
      </c>
      <c r="C16" s="2">
        <v>2</v>
      </c>
      <c r="D16" s="6">
        <f t="shared" ref="D16:D34" si="0">LOG(C16)</f>
        <v>0.3010299956639812</v>
      </c>
      <c r="E16" s="6">
        <f t="shared" ref="E16:E34" si="1">$D$5*D16+$D$6*B16</f>
        <v>1.1530899869919435</v>
      </c>
      <c r="G16" s="6">
        <f t="shared" ref="G16:G34" si="2">$H$7*D16</f>
        <v>0.75257498915995302</v>
      </c>
      <c r="H16" s="6">
        <f>$H$9*D16</f>
        <v>1.2041199826559248</v>
      </c>
      <c r="I16" s="3"/>
      <c r="K16" s="1"/>
    </row>
    <row r="17" spans="2:11" ht="14.25" x14ac:dyDescent="0.2">
      <c r="B17" s="2">
        <v>1</v>
      </c>
      <c r="C17" s="2">
        <v>3</v>
      </c>
      <c r="D17" s="6">
        <f t="shared" si="0"/>
        <v>0.47712125471966244</v>
      </c>
      <c r="E17" s="6">
        <f t="shared" si="1"/>
        <v>1.6813637641589874</v>
      </c>
      <c r="G17" s="6">
        <f t="shared" si="2"/>
        <v>1.1928031367991561</v>
      </c>
      <c r="H17" s="6">
        <f t="shared" ref="H16:H34" si="3">$H$9*D17</f>
        <v>1.9084850188786497</v>
      </c>
      <c r="I17" s="3"/>
      <c r="K17" s="1"/>
    </row>
    <row r="18" spans="2:11" ht="14.25" x14ac:dyDescent="0.2">
      <c r="B18" s="2">
        <v>1</v>
      </c>
      <c r="C18" s="2">
        <v>4</v>
      </c>
      <c r="D18" s="6">
        <f t="shared" si="0"/>
        <v>0.6020599913279624</v>
      </c>
      <c r="E18" s="6">
        <f t="shared" si="1"/>
        <v>2.0561799739838871</v>
      </c>
      <c r="G18" s="6">
        <f t="shared" si="2"/>
        <v>1.505149978319906</v>
      </c>
      <c r="H18" s="6">
        <f t="shared" si="3"/>
        <v>2.4082399653118496</v>
      </c>
      <c r="I18" s="3"/>
      <c r="K18" s="1"/>
    </row>
    <row r="19" spans="2:11" ht="14.25" x14ac:dyDescent="0.2">
      <c r="B19" s="2">
        <v>1</v>
      </c>
      <c r="C19" s="2">
        <v>5</v>
      </c>
      <c r="D19" s="6">
        <f t="shared" si="0"/>
        <v>0.69897000433601886</v>
      </c>
      <c r="E19" s="6">
        <f t="shared" si="1"/>
        <v>2.3469100130080567</v>
      </c>
      <c r="G19" s="6">
        <f t="shared" si="2"/>
        <v>1.7474250108400471</v>
      </c>
      <c r="H19" s="6">
        <f t="shared" si="3"/>
        <v>2.7958800173440754</v>
      </c>
      <c r="I19" s="3"/>
      <c r="K19" s="1"/>
    </row>
    <row r="20" spans="2:11" ht="14.25" x14ac:dyDescent="0.2">
      <c r="B20" s="2">
        <v>1</v>
      </c>
      <c r="C20" s="2">
        <v>6</v>
      </c>
      <c r="D20" s="6">
        <f t="shared" si="0"/>
        <v>0.77815125038364363</v>
      </c>
      <c r="E20" s="6">
        <f t="shared" si="1"/>
        <v>2.5844537511509307</v>
      </c>
      <c r="G20" s="6">
        <f t="shared" si="2"/>
        <v>1.9453781259591092</v>
      </c>
      <c r="H20" s="6">
        <f t="shared" si="3"/>
        <v>3.1126050015345745</v>
      </c>
      <c r="I20" s="3"/>
      <c r="K20" s="1"/>
    </row>
    <row r="21" spans="2:11" ht="14.25" x14ac:dyDescent="0.2">
      <c r="B21" s="2">
        <v>1</v>
      </c>
      <c r="C21" s="2">
        <v>7</v>
      </c>
      <c r="D21" s="6">
        <f t="shared" si="0"/>
        <v>0.84509804001425681</v>
      </c>
      <c r="E21" s="6">
        <f t="shared" si="1"/>
        <v>2.7852941200427703</v>
      </c>
      <c r="G21" s="6">
        <f t="shared" si="2"/>
        <v>2.1127451000356419</v>
      </c>
      <c r="H21" s="6">
        <f t="shared" si="3"/>
        <v>3.3803921600570273</v>
      </c>
      <c r="I21" s="3"/>
      <c r="K21" s="1"/>
    </row>
    <row r="22" spans="2:11" ht="14.25" x14ac:dyDescent="0.2">
      <c r="B22" s="2">
        <v>1</v>
      </c>
      <c r="C22" s="2">
        <v>8</v>
      </c>
      <c r="D22" s="6">
        <f t="shared" si="0"/>
        <v>0.90308998699194354</v>
      </c>
      <c r="E22" s="6">
        <f t="shared" si="1"/>
        <v>2.9592699609758304</v>
      </c>
      <c r="G22" s="6">
        <f t="shared" si="2"/>
        <v>2.257724967479859</v>
      </c>
      <c r="H22" s="6">
        <f t="shared" si="3"/>
        <v>3.6123599479677742</v>
      </c>
      <c r="I22" s="3"/>
      <c r="K22" s="1"/>
    </row>
    <row r="23" spans="2:11" ht="14.25" x14ac:dyDescent="0.2">
      <c r="B23" s="2">
        <v>1</v>
      </c>
      <c r="C23" s="2">
        <v>9</v>
      </c>
      <c r="D23" s="6">
        <f t="shared" si="0"/>
        <v>0.95424250943932487</v>
      </c>
      <c r="E23" s="6">
        <f t="shared" si="1"/>
        <v>3.1127275283179747</v>
      </c>
      <c r="G23" s="6">
        <f t="shared" si="2"/>
        <v>2.3856062735983121</v>
      </c>
      <c r="H23" s="6">
        <f t="shared" si="3"/>
        <v>3.8169700377572995</v>
      </c>
      <c r="I23" s="3"/>
      <c r="K23" s="1"/>
    </row>
    <row r="24" spans="2:11" ht="14.25" x14ac:dyDescent="0.2">
      <c r="B24" s="2">
        <v>1</v>
      </c>
      <c r="C24" s="2">
        <v>10</v>
      </c>
      <c r="D24" s="6">
        <f t="shared" si="0"/>
        <v>1</v>
      </c>
      <c r="E24" s="6">
        <f t="shared" si="1"/>
        <v>3.25</v>
      </c>
      <c r="G24" s="6">
        <f t="shared" si="2"/>
        <v>2.5</v>
      </c>
      <c r="H24" s="6">
        <f t="shared" si="3"/>
        <v>4</v>
      </c>
      <c r="I24" s="3"/>
      <c r="K24" s="1"/>
    </row>
    <row r="25" spans="2:11" ht="14.25" x14ac:dyDescent="0.2">
      <c r="B25" s="2">
        <v>1</v>
      </c>
      <c r="C25" s="2">
        <v>11</v>
      </c>
      <c r="D25" s="6">
        <f t="shared" si="0"/>
        <v>1.0413926851582251</v>
      </c>
      <c r="E25" s="6">
        <f t="shared" si="1"/>
        <v>3.3741780554746752</v>
      </c>
      <c r="G25" s="6">
        <f t="shared" si="2"/>
        <v>2.603481712895563</v>
      </c>
      <c r="H25" s="6">
        <f t="shared" si="3"/>
        <v>4.1655707406329006</v>
      </c>
      <c r="I25" s="3"/>
      <c r="K25" s="1"/>
    </row>
    <row r="26" spans="2:11" ht="14.25" x14ac:dyDescent="0.2">
      <c r="B26" s="2">
        <v>1</v>
      </c>
      <c r="C26" s="2">
        <v>12</v>
      </c>
      <c r="D26" s="6">
        <f t="shared" si="0"/>
        <v>1.0791812460476249</v>
      </c>
      <c r="E26" s="6">
        <f t="shared" si="1"/>
        <v>3.4875437381428744</v>
      </c>
      <c r="G26" s="6">
        <f t="shared" si="2"/>
        <v>2.6979531151190623</v>
      </c>
      <c r="H26" s="6">
        <f t="shared" si="3"/>
        <v>4.3167249841904995</v>
      </c>
      <c r="I26" s="3"/>
      <c r="K26" s="1"/>
    </row>
    <row r="27" spans="2:11" ht="14.25" x14ac:dyDescent="0.2">
      <c r="B27" s="2">
        <v>1</v>
      </c>
      <c r="C27" s="2">
        <v>13</v>
      </c>
      <c r="D27" s="6">
        <f t="shared" si="0"/>
        <v>1.1139433523068367</v>
      </c>
      <c r="E27" s="6">
        <f t="shared" si="1"/>
        <v>3.5918300569205099</v>
      </c>
      <c r="G27" s="6">
        <f t="shared" si="2"/>
        <v>2.7848583807670919</v>
      </c>
      <c r="H27" s="6">
        <f t="shared" si="3"/>
        <v>4.4557734092273469</v>
      </c>
      <c r="I27" s="3"/>
      <c r="K27" s="1"/>
    </row>
    <row r="28" spans="2:11" ht="14.25" x14ac:dyDescent="0.2">
      <c r="B28" s="2">
        <v>1</v>
      </c>
      <c r="C28" s="2">
        <v>14</v>
      </c>
      <c r="D28" s="6">
        <f t="shared" si="0"/>
        <v>1.146128035678238</v>
      </c>
      <c r="E28" s="6">
        <f t="shared" si="1"/>
        <v>3.6883841070347136</v>
      </c>
      <c r="G28" s="6">
        <f t="shared" si="2"/>
        <v>2.865320089195595</v>
      </c>
      <c r="H28" s="6">
        <f t="shared" si="3"/>
        <v>4.5845121427129518</v>
      </c>
      <c r="I28" s="3"/>
      <c r="K28" s="1"/>
    </row>
    <row r="29" spans="2:11" ht="14.25" x14ac:dyDescent="0.2">
      <c r="B29" s="2">
        <v>1</v>
      </c>
      <c r="C29" s="2">
        <v>15</v>
      </c>
      <c r="D29" s="6">
        <f t="shared" si="0"/>
        <v>1.1760912590556813</v>
      </c>
      <c r="E29" s="6">
        <f t="shared" si="1"/>
        <v>3.778273777167044</v>
      </c>
      <c r="G29" s="6">
        <f t="shared" si="2"/>
        <v>2.9402281476392034</v>
      </c>
      <c r="H29" s="6">
        <f t="shared" si="3"/>
        <v>4.7043650362227254</v>
      </c>
      <c r="I29" s="3"/>
      <c r="K29" s="1"/>
    </row>
    <row r="30" spans="2:11" ht="14.25" x14ac:dyDescent="0.2">
      <c r="B30" s="2">
        <v>1</v>
      </c>
      <c r="C30" s="2">
        <v>16</v>
      </c>
      <c r="D30" s="6">
        <f t="shared" si="0"/>
        <v>1.2041199826559248</v>
      </c>
      <c r="E30" s="6">
        <f t="shared" si="1"/>
        <v>3.8623599479677742</v>
      </c>
      <c r="G30" s="6">
        <f t="shared" si="2"/>
        <v>3.0102999566398121</v>
      </c>
      <c r="H30" s="6">
        <f t="shared" si="3"/>
        <v>4.8164799306236992</v>
      </c>
      <c r="I30" s="3"/>
      <c r="K30" s="1"/>
    </row>
    <row r="31" spans="2:11" ht="14.25" x14ac:dyDescent="0.2">
      <c r="B31" s="2">
        <v>1</v>
      </c>
      <c r="C31" s="2">
        <v>17</v>
      </c>
      <c r="D31" s="6">
        <f t="shared" si="0"/>
        <v>1.2304489213782739</v>
      </c>
      <c r="E31" s="6">
        <f t="shared" si="1"/>
        <v>3.9413467641348214</v>
      </c>
      <c r="G31" s="6">
        <f t="shared" si="2"/>
        <v>3.0761223034456848</v>
      </c>
      <c r="H31" s="6">
        <f t="shared" si="3"/>
        <v>4.9217956855130955</v>
      </c>
      <c r="I31" s="3"/>
      <c r="K31" s="1"/>
    </row>
    <row r="32" spans="2:11" ht="14.25" x14ac:dyDescent="0.2">
      <c r="B32" s="2">
        <v>1</v>
      </c>
      <c r="C32" s="2">
        <v>18</v>
      </c>
      <c r="D32" s="6">
        <f t="shared" si="0"/>
        <v>1.255272505103306</v>
      </c>
      <c r="E32" s="6">
        <f t="shared" si="1"/>
        <v>4.0158175153099176</v>
      </c>
      <c r="G32" s="6">
        <f t="shared" si="2"/>
        <v>3.1381812627582653</v>
      </c>
      <c r="H32" s="6">
        <f t="shared" si="3"/>
        <v>5.0210900204132241</v>
      </c>
      <c r="I32" s="3"/>
      <c r="K32" s="1"/>
    </row>
    <row r="33" spans="2:11" ht="14.25" x14ac:dyDescent="0.2">
      <c r="B33" s="2">
        <v>1</v>
      </c>
      <c r="C33" s="2">
        <v>19</v>
      </c>
      <c r="D33" s="6">
        <f t="shared" si="0"/>
        <v>1.2787536009528289</v>
      </c>
      <c r="E33" s="6">
        <f t="shared" si="1"/>
        <v>4.0862608028584866</v>
      </c>
      <c r="G33" s="6">
        <f t="shared" si="2"/>
        <v>3.1968840023820722</v>
      </c>
      <c r="H33" s="6">
        <f t="shared" si="3"/>
        <v>5.1150144038113154</v>
      </c>
      <c r="I33" s="3"/>
      <c r="K33" s="1"/>
    </row>
    <row r="34" spans="2:11" ht="14.25" x14ac:dyDescent="0.2">
      <c r="B34" s="2">
        <v>1</v>
      </c>
      <c r="C34" s="2">
        <v>20</v>
      </c>
      <c r="D34" s="6">
        <f t="shared" si="0"/>
        <v>1.3010299956639813</v>
      </c>
      <c r="E34" s="6">
        <f t="shared" si="1"/>
        <v>4.1530899869919438</v>
      </c>
      <c r="G34" s="6">
        <f t="shared" si="2"/>
        <v>3.2525749891599531</v>
      </c>
      <c r="H34" s="6">
        <f t="shared" si="3"/>
        <v>5.204119982655925</v>
      </c>
      <c r="I34" s="3"/>
      <c r="K34" s="1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D4766-CAAF-4149-8F46-E02C482289DC}">
  <dimension ref="B1:L35"/>
  <sheetViews>
    <sheetView topLeftCell="A44" workbookViewId="0">
      <selection activeCell="G11" sqref="G11"/>
    </sheetView>
  </sheetViews>
  <sheetFormatPr defaultRowHeight="15" x14ac:dyDescent="0.25"/>
  <cols>
    <col min="1" max="1" width="12.28515625" style="1" customWidth="1"/>
    <col min="2" max="6" width="12.28515625" style="2" customWidth="1"/>
    <col min="7" max="7" width="13.140625" style="2" customWidth="1"/>
    <col min="8" max="8" width="13.42578125" style="2" bestFit="1" customWidth="1"/>
    <col min="9" max="9" width="14.5703125" style="2" customWidth="1"/>
    <col min="10" max="10" width="12.7109375" style="2" customWidth="1"/>
    <col min="11" max="11" width="12.28515625" style="2" customWidth="1"/>
    <col min="13" max="16384" width="9.140625" style="1"/>
  </cols>
  <sheetData>
    <row r="1" spans="2:12" ht="14.25" x14ac:dyDescent="0.2">
      <c r="L1" s="1"/>
    </row>
    <row r="2" spans="2:12" ht="15.75" x14ac:dyDescent="0.25">
      <c r="C2" s="5" t="s">
        <v>22</v>
      </c>
      <c r="D2" s="5"/>
      <c r="E2" s="5"/>
      <c r="F2" s="4"/>
      <c r="G2" s="4"/>
      <c r="H2" s="4"/>
      <c r="I2" s="4"/>
      <c r="L2" s="1"/>
    </row>
    <row r="3" spans="2:12" ht="15.75" x14ac:dyDescent="0.25">
      <c r="C3" s="4"/>
      <c r="D3" s="4"/>
      <c r="E3" s="4" t="s">
        <v>25</v>
      </c>
      <c r="F3" s="5"/>
      <c r="G3" s="4"/>
      <c r="H3" s="4"/>
      <c r="I3" s="4"/>
      <c r="L3" s="1"/>
    </row>
    <row r="5" spans="2:12" ht="14.25" x14ac:dyDescent="0.2">
      <c r="B5" s="2" t="s">
        <v>17</v>
      </c>
      <c r="C5" s="2" t="s">
        <v>16</v>
      </c>
      <c r="D5" s="2">
        <v>3</v>
      </c>
      <c r="E5" s="2" t="s">
        <v>23</v>
      </c>
      <c r="L5" s="1"/>
    </row>
    <row r="6" spans="2:12" ht="14.25" x14ac:dyDescent="0.2">
      <c r="C6" s="2" t="s">
        <v>14</v>
      </c>
      <c r="D6" s="2">
        <v>1.5</v>
      </c>
      <c r="E6" s="2" t="s">
        <v>19</v>
      </c>
      <c r="L6" s="1"/>
    </row>
    <row r="7" spans="2:12" ht="14.25" x14ac:dyDescent="0.2">
      <c r="C7" s="2" t="s">
        <v>12</v>
      </c>
      <c r="D7" s="2">
        <v>2</v>
      </c>
      <c r="E7" s="2" t="s">
        <v>11</v>
      </c>
      <c r="L7" s="1"/>
    </row>
    <row r="8" spans="2:12" ht="14.25" x14ac:dyDescent="0.2">
      <c r="H8" s="2" t="s">
        <v>10</v>
      </c>
      <c r="I8" s="2">
        <v>2.75</v>
      </c>
      <c r="J8" s="2" t="s">
        <v>23</v>
      </c>
      <c r="L8" s="1"/>
    </row>
    <row r="9" spans="2:12" ht="14.25" x14ac:dyDescent="0.2">
      <c r="L9" s="1"/>
    </row>
    <row r="10" spans="2:12" ht="14.25" x14ac:dyDescent="0.2">
      <c r="H10" s="2" t="s">
        <v>10</v>
      </c>
      <c r="I10" s="2">
        <v>3.75</v>
      </c>
      <c r="J10" s="2" t="s">
        <v>23</v>
      </c>
      <c r="L10" s="1"/>
    </row>
    <row r="13" spans="2:12" ht="14.25" x14ac:dyDescent="0.2">
      <c r="H13" s="2" t="s">
        <v>9</v>
      </c>
      <c r="I13" s="2" t="s">
        <v>8</v>
      </c>
      <c r="L13" s="1"/>
    </row>
    <row r="14" spans="2:12" ht="14.25" x14ac:dyDescent="0.2">
      <c r="H14" s="2" t="s">
        <v>7</v>
      </c>
      <c r="I14" s="2" t="s">
        <v>6</v>
      </c>
      <c r="L14" s="1"/>
    </row>
    <row r="15" spans="2:12" ht="14.25" x14ac:dyDescent="0.2">
      <c r="B15" s="2" t="s">
        <v>5</v>
      </c>
      <c r="C15" s="2" t="s">
        <v>4</v>
      </c>
      <c r="D15" s="2" t="s">
        <v>21</v>
      </c>
      <c r="E15" s="2" t="s">
        <v>24</v>
      </c>
      <c r="F15" s="2" t="s">
        <v>2</v>
      </c>
      <c r="H15" s="2" t="s">
        <v>1</v>
      </c>
      <c r="I15" s="2" t="s">
        <v>0</v>
      </c>
      <c r="L15" s="1"/>
    </row>
    <row r="16" spans="2:12" ht="14.25" x14ac:dyDescent="0.2">
      <c r="B16" s="2">
        <v>1</v>
      </c>
      <c r="C16" s="2">
        <v>1</v>
      </c>
      <c r="D16" s="6">
        <f>LOG(C16)</f>
        <v>0</v>
      </c>
      <c r="E16" s="6">
        <f>C16*D16</f>
        <v>0</v>
      </c>
      <c r="F16" s="6">
        <f>$D$5*E16+$D$6*D16+$D$7*B16</f>
        <v>2</v>
      </c>
      <c r="H16" s="6">
        <f>$I$8*E16</f>
        <v>0</v>
      </c>
      <c r="I16" s="6">
        <f>$I$10*E16</f>
        <v>0</v>
      </c>
      <c r="J16" s="3"/>
      <c r="L16" s="1"/>
    </row>
    <row r="17" spans="2:12" ht="14.25" x14ac:dyDescent="0.2">
      <c r="B17" s="2">
        <v>1</v>
      </c>
      <c r="C17" s="2">
        <v>2</v>
      </c>
      <c r="D17" s="6">
        <f t="shared" ref="D17:D35" si="0">LOG(C17)</f>
        <v>0.3010299956639812</v>
      </c>
      <c r="E17" s="6">
        <f>C17*D17</f>
        <v>0.6020599913279624</v>
      </c>
      <c r="F17" s="6">
        <f t="shared" ref="F17:F35" si="1">$D$5*E17+$D$6*D17+$D$7*B17</f>
        <v>4.2577249674798594</v>
      </c>
      <c r="H17" s="6">
        <f t="shared" ref="H17:H35" si="2">$I$8*E17</f>
        <v>1.6556649761518967</v>
      </c>
      <c r="I17" s="6">
        <f t="shared" ref="I17:I35" si="3">$I$10*E17</f>
        <v>2.257724967479859</v>
      </c>
      <c r="J17" s="3"/>
      <c r="L17" s="1"/>
    </row>
    <row r="18" spans="2:12" ht="14.25" x14ac:dyDescent="0.2">
      <c r="B18" s="2">
        <v>1</v>
      </c>
      <c r="C18" s="2">
        <v>3</v>
      </c>
      <c r="D18" s="6">
        <f t="shared" si="0"/>
        <v>0.47712125471966244</v>
      </c>
      <c r="E18" s="6">
        <f t="shared" ref="E17:E35" si="4">C18*D18</f>
        <v>1.4313637641589874</v>
      </c>
      <c r="F18" s="6">
        <f t="shared" si="1"/>
        <v>7.0097731745564555</v>
      </c>
      <c r="H18" s="6">
        <f t="shared" si="2"/>
        <v>3.9362503514372151</v>
      </c>
      <c r="I18" s="6">
        <f t="shared" si="3"/>
        <v>5.3676141155962025</v>
      </c>
      <c r="J18" s="3"/>
      <c r="L18" s="1"/>
    </row>
    <row r="19" spans="2:12" ht="14.25" x14ac:dyDescent="0.2">
      <c r="B19" s="2">
        <v>1</v>
      </c>
      <c r="C19" s="2">
        <v>4</v>
      </c>
      <c r="D19" s="6">
        <f t="shared" si="0"/>
        <v>0.6020599913279624</v>
      </c>
      <c r="E19" s="6">
        <f t="shared" si="4"/>
        <v>2.4082399653118496</v>
      </c>
      <c r="F19" s="6">
        <f t="shared" si="1"/>
        <v>10.127809882927492</v>
      </c>
      <c r="H19" s="6">
        <f t="shared" si="2"/>
        <v>6.6226599046075867</v>
      </c>
      <c r="I19" s="6">
        <f t="shared" si="3"/>
        <v>9.0308998699194358</v>
      </c>
      <c r="J19" s="3"/>
      <c r="L19" s="1"/>
    </row>
    <row r="20" spans="2:12" ht="14.25" x14ac:dyDescent="0.2">
      <c r="B20" s="2">
        <v>1</v>
      </c>
      <c r="C20" s="2">
        <v>5</v>
      </c>
      <c r="D20" s="6">
        <f t="shared" si="0"/>
        <v>0.69897000433601886</v>
      </c>
      <c r="E20" s="6">
        <f t="shared" si="4"/>
        <v>3.4948500216800942</v>
      </c>
      <c r="F20" s="6">
        <f t="shared" si="1"/>
        <v>13.533005071544311</v>
      </c>
      <c r="H20" s="6">
        <f t="shared" si="2"/>
        <v>9.6108375596202595</v>
      </c>
      <c r="I20" s="6">
        <f t="shared" si="3"/>
        <v>13.105687581300353</v>
      </c>
      <c r="J20" s="3"/>
      <c r="L20" s="1"/>
    </row>
    <row r="21" spans="2:12" ht="14.25" x14ac:dyDescent="0.2">
      <c r="B21" s="2">
        <v>1</v>
      </c>
      <c r="C21" s="2">
        <v>6</v>
      </c>
      <c r="D21" s="6">
        <f t="shared" si="0"/>
        <v>0.77815125038364363</v>
      </c>
      <c r="E21" s="6">
        <f t="shared" si="4"/>
        <v>4.6689075023018614</v>
      </c>
      <c r="F21" s="6">
        <f t="shared" si="1"/>
        <v>17.173949382481048</v>
      </c>
      <c r="H21" s="6">
        <f t="shared" si="2"/>
        <v>12.839495631330118</v>
      </c>
      <c r="I21" s="6">
        <f t="shared" si="3"/>
        <v>17.50840313363198</v>
      </c>
      <c r="J21" s="3"/>
      <c r="L21" s="1"/>
    </row>
    <row r="22" spans="2:12" ht="14.25" x14ac:dyDescent="0.2">
      <c r="B22" s="2">
        <v>1</v>
      </c>
      <c r="C22" s="2">
        <v>7</v>
      </c>
      <c r="D22" s="6">
        <f t="shared" si="0"/>
        <v>0.84509804001425681</v>
      </c>
      <c r="E22" s="6">
        <f t="shared" si="4"/>
        <v>5.9156862800997976</v>
      </c>
      <c r="F22" s="6">
        <f t="shared" si="1"/>
        <v>21.014705900320777</v>
      </c>
      <c r="H22" s="6">
        <f t="shared" si="2"/>
        <v>16.268137270274444</v>
      </c>
      <c r="I22" s="6">
        <f t="shared" si="3"/>
        <v>22.183823550374242</v>
      </c>
      <c r="J22" s="3"/>
      <c r="L22" s="1"/>
    </row>
    <row r="23" spans="2:12" ht="14.25" x14ac:dyDescent="0.2">
      <c r="B23" s="2">
        <v>1</v>
      </c>
      <c r="C23" s="2">
        <v>8</v>
      </c>
      <c r="D23" s="6">
        <f t="shared" si="0"/>
        <v>0.90308998699194354</v>
      </c>
      <c r="E23" s="6">
        <f t="shared" si="4"/>
        <v>7.2247198959355483</v>
      </c>
      <c r="F23" s="6">
        <f t="shared" si="1"/>
        <v>25.028794668294559</v>
      </c>
      <c r="H23" s="6">
        <f t="shared" si="2"/>
        <v>19.867979713822759</v>
      </c>
      <c r="I23" s="6">
        <f t="shared" si="3"/>
        <v>27.092699609758306</v>
      </c>
      <c r="J23" s="3"/>
      <c r="L23" s="1"/>
    </row>
    <row r="24" spans="2:12" ht="14.25" x14ac:dyDescent="0.2">
      <c r="B24" s="2">
        <v>1</v>
      </c>
      <c r="C24" s="2">
        <v>9</v>
      </c>
      <c r="D24" s="6">
        <f t="shared" si="0"/>
        <v>0.95424250943932487</v>
      </c>
      <c r="E24" s="6">
        <f t="shared" si="4"/>
        <v>8.5881825849539233</v>
      </c>
      <c r="F24" s="6">
        <f t="shared" si="1"/>
        <v>29.195911519020758</v>
      </c>
      <c r="H24" s="6">
        <f t="shared" si="2"/>
        <v>23.617502108623288</v>
      </c>
      <c r="I24" s="6">
        <f t="shared" si="3"/>
        <v>32.205684693577211</v>
      </c>
      <c r="J24" s="3"/>
      <c r="L24" s="1"/>
    </row>
    <row r="25" spans="2:12" ht="14.25" x14ac:dyDescent="0.2">
      <c r="B25" s="2">
        <v>1</v>
      </c>
      <c r="C25" s="2">
        <v>10</v>
      </c>
      <c r="D25" s="6">
        <f t="shared" si="0"/>
        <v>1</v>
      </c>
      <c r="E25" s="6">
        <f t="shared" si="4"/>
        <v>10</v>
      </c>
      <c r="F25" s="6">
        <f t="shared" si="1"/>
        <v>33.5</v>
      </c>
      <c r="H25" s="6">
        <f t="shared" si="2"/>
        <v>27.5</v>
      </c>
      <c r="I25" s="6">
        <f t="shared" si="3"/>
        <v>37.5</v>
      </c>
      <c r="J25" s="3"/>
      <c r="L25" s="1"/>
    </row>
    <row r="26" spans="2:12" ht="14.25" x14ac:dyDescent="0.2">
      <c r="B26" s="2">
        <v>1</v>
      </c>
      <c r="C26" s="2">
        <v>11</v>
      </c>
      <c r="D26" s="6">
        <f t="shared" si="0"/>
        <v>1.0413926851582251</v>
      </c>
      <c r="E26" s="6">
        <f t="shared" si="4"/>
        <v>11.455319536740477</v>
      </c>
      <c r="F26" s="6">
        <f t="shared" si="1"/>
        <v>37.92804763795877</v>
      </c>
      <c r="H26" s="6">
        <f t="shared" si="2"/>
        <v>31.502128726036311</v>
      </c>
      <c r="I26" s="6">
        <f t="shared" si="3"/>
        <v>42.957448262776786</v>
      </c>
      <c r="J26" s="3"/>
      <c r="L26" s="1"/>
    </row>
    <row r="27" spans="2:12" ht="14.25" x14ac:dyDescent="0.2">
      <c r="B27" s="2">
        <v>1</v>
      </c>
      <c r="C27" s="2">
        <v>12</v>
      </c>
      <c r="D27" s="6">
        <f t="shared" si="0"/>
        <v>1.0791812460476249</v>
      </c>
      <c r="E27" s="6">
        <f t="shared" si="4"/>
        <v>12.950174952571498</v>
      </c>
      <c r="F27" s="6">
        <f t="shared" si="1"/>
        <v>42.469296726785927</v>
      </c>
      <c r="H27" s="6">
        <f t="shared" si="2"/>
        <v>35.612981119571621</v>
      </c>
      <c r="I27" s="6">
        <f t="shared" si="3"/>
        <v>48.563156072143116</v>
      </c>
      <c r="J27" s="3"/>
      <c r="L27" s="1"/>
    </row>
    <row r="28" spans="2:12" ht="14.25" x14ac:dyDescent="0.2">
      <c r="B28" s="2">
        <v>1</v>
      </c>
      <c r="C28" s="2">
        <v>13</v>
      </c>
      <c r="D28" s="6">
        <f t="shared" si="0"/>
        <v>1.1139433523068367</v>
      </c>
      <c r="E28" s="6">
        <f t="shared" si="4"/>
        <v>14.481263579988877</v>
      </c>
      <c r="F28" s="6">
        <f t="shared" si="1"/>
        <v>47.114705768426887</v>
      </c>
      <c r="H28" s="6">
        <f t="shared" si="2"/>
        <v>39.823474844969411</v>
      </c>
      <c r="I28" s="6">
        <f t="shared" si="3"/>
        <v>54.304738424958288</v>
      </c>
      <c r="J28" s="3"/>
      <c r="L28" s="1"/>
    </row>
    <row r="29" spans="2:12" ht="14.25" x14ac:dyDescent="0.2">
      <c r="B29" s="2">
        <v>1</v>
      </c>
      <c r="C29" s="2">
        <v>14</v>
      </c>
      <c r="D29" s="6">
        <f t="shared" si="0"/>
        <v>1.146128035678238</v>
      </c>
      <c r="E29" s="6">
        <f t="shared" si="4"/>
        <v>16.045792499495331</v>
      </c>
      <c r="F29" s="6">
        <f t="shared" si="1"/>
        <v>51.856569552003343</v>
      </c>
      <c r="H29" s="6">
        <f t="shared" si="2"/>
        <v>44.125929373612159</v>
      </c>
      <c r="I29" s="6">
        <f t="shared" si="3"/>
        <v>60.171721873107494</v>
      </c>
      <c r="J29" s="3"/>
      <c r="L29" s="1"/>
    </row>
    <row r="30" spans="2:12" ht="14.25" x14ac:dyDescent="0.2">
      <c r="B30" s="2">
        <v>1</v>
      </c>
      <c r="C30" s="2">
        <v>15</v>
      </c>
      <c r="D30" s="6">
        <f t="shared" si="0"/>
        <v>1.1760912590556813</v>
      </c>
      <c r="E30" s="6">
        <f t="shared" si="4"/>
        <v>17.64136888583522</v>
      </c>
      <c r="F30" s="6">
        <f t="shared" si="1"/>
        <v>56.688243546089183</v>
      </c>
      <c r="H30" s="6">
        <f t="shared" si="2"/>
        <v>48.513764436046856</v>
      </c>
      <c r="I30" s="6">
        <f t="shared" si="3"/>
        <v>66.155133321882076</v>
      </c>
      <c r="J30" s="3"/>
      <c r="L30" s="1"/>
    </row>
    <row r="31" spans="2:12" ht="14.25" x14ac:dyDescent="0.2">
      <c r="B31" s="2">
        <v>1</v>
      </c>
      <c r="C31" s="2">
        <v>16</v>
      </c>
      <c r="D31" s="6">
        <f t="shared" si="0"/>
        <v>1.2041199826559248</v>
      </c>
      <c r="E31" s="6">
        <f t="shared" si="4"/>
        <v>19.265919722494797</v>
      </c>
      <c r="F31" s="6">
        <f t="shared" si="1"/>
        <v>61.603939141468274</v>
      </c>
      <c r="H31" s="6">
        <f t="shared" si="2"/>
        <v>52.981279236860694</v>
      </c>
      <c r="I31" s="6">
        <f t="shared" si="3"/>
        <v>72.247198959355487</v>
      </c>
      <c r="J31" s="3"/>
      <c r="L31" s="1"/>
    </row>
    <row r="32" spans="2:12" ht="14.25" x14ac:dyDescent="0.2">
      <c r="B32" s="2">
        <v>1</v>
      </c>
      <c r="C32" s="2">
        <v>17</v>
      </c>
      <c r="D32" s="6">
        <f t="shared" si="0"/>
        <v>1.2304489213782739</v>
      </c>
      <c r="E32" s="6">
        <f t="shared" si="4"/>
        <v>20.917631663430654</v>
      </c>
      <c r="F32" s="6">
        <f t="shared" si="1"/>
        <v>66.598568372359381</v>
      </c>
      <c r="H32" s="6">
        <f t="shared" si="2"/>
        <v>57.5234870744343</v>
      </c>
      <c r="I32" s="6">
        <f t="shared" si="3"/>
        <v>78.441118737864954</v>
      </c>
      <c r="J32" s="3"/>
      <c r="L32" s="1"/>
    </row>
    <row r="33" spans="2:12" ht="14.25" x14ac:dyDescent="0.2">
      <c r="B33" s="2">
        <v>1</v>
      </c>
      <c r="C33" s="2">
        <v>18</v>
      </c>
      <c r="D33" s="6">
        <f t="shared" si="0"/>
        <v>1.255272505103306</v>
      </c>
      <c r="E33" s="6">
        <f t="shared" si="4"/>
        <v>22.594905091859509</v>
      </c>
      <c r="F33" s="6">
        <f t="shared" si="1"/>
        <v>71.66762403323348</v>
      </c>
      <c r="H33" s="6">
        <f t="shared" si="2"/>
        <v>62.135989002613648</v>
      </c>
      <c r="I33" s="6">
        <f t="shared" si="3"/>
        <v>84.730894094473157</v>
      </c>
      <c r="J33" s="3"/>
      <c r="L33" s="1"/>
    </row>
    <row r="34" spans="2:12" ht="14.25" x14ac:dyDescent="0.2">
      <c r="B34" s="2">
        <v>1</v>
      </c>
      <c r="C34" s="2">
        <v>19</v>
      </c>
      <c r="D34" s="6">
        <f t="shared" si="0"/>
        <v>1.2787536009528289</v>
      </c>
      <c r="E34" s="6">
        <f t="shared" si="4"/>
        <v>24.296318418103748</v>
      </c>
      <c r="F34" s="6">
        <f t="shared" si="1"/>
        <v>76.80708565574048</v>
      </c>
      <c r="H34" s="6">
        <f t="shared" si="2"/>
        <v>66.814875649785307</v>
      </c>
      <c r="I34" s="6">
        <f t="shared" si="3"/>
        <v>91.111194067889059</v>
      </c>
      <c r="J34" s="3"/>
      <c r="L34" s="1"/>
    </row>
    <row r="35" spans="2:12" ht="14.25" x14ac:dyDescent="0.2">
      <c r="B35" s="2">
        <v>1</v>
      </c>
      <c r="C35" s="2">
        <v>20</v>
      </c>
      <c r="D35" s="6">
        <f t="shared" si="0"/>
        <v>1.3010299956639813</v>
      </c>
      <c r="E35" s="6">
        <f t="shared" si="4"/>
        <v>26.020599913279625</v>
      </c>
      <c r="F35" s="6">
        <f t="shared" si="1"/>
        <v>82.013344733334847</v>
      </c>
      <c r="H35" s="6">
        <f t="shared" si="2"/>
        <v>71.556649761518969</v>
      </c>
      <c r="I35" s="6">
        <f t="shared" si="3"/>
        <v>97.577249674798594</v>
      </c>
      <c r="J35" s="3"/>
      <c r="L35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B99C3-E70C-407C-BCDF-27CA2ADCB1FC}">
  <dimension ref="B1:K35"/>
  <sheetViews>
    <sheetView workbookViewId="0">
      <selection activeCell="L51" sqref="L51"/>
    </sheetView>
  </sheetViews>
  <sheetFormatPr defaultRowHeight="15" x14ac:dyDescent="0.25"/>
  <cols>
    <col min="1" max="1" width="12.28515625" style="1" customWidth="1"/>
    <col min="2" max="6" width="12.28515625" style="2" customWidth="1"/>
    <col min="7" max="7" width="13.42578125" style="2" bestFit="1" customWidth="1"/>
    <col min="8" max="8" width="14.5703125" style="2" customWidth="1"/>
    <col min="9" max="9" width="13.7109375" style="2" customWidth="1"/>
    <col min="10" max="10" width="12.28515625" style="2" customWidth="1"/>
    <col min="12" max="16384" width="9.140625" style="1"/>
  </cols>
  <sheetData>
    <row r="1" spans="2:11" ht="14.25" x14ac:dyDescent="0.2">
      <c r="K1" s="1"/>
    </row>
    <row r="2" spans="2:11" ht="15.75" x14ac:dyDescent="0.25">
      <c r="C2" s="5" t="s">
        <v>26</v>
      </c>
      <c r="D2" s="5"/>
      <c r="E2" s="4"/>
      <c r="F2" s="4"/>
      <c r="G2" s="4"/>
      <c r="H2" s="4"/>
      <c r="K2" s="1"/>
    </row>
    <row r="3" spans="2:11" ht="15.75" x14ac:dyDescent="0.25">
      <c r="C3" s="4"/>
      <c r="D3" s="5" t="s">
        <v>28</v>
      </c>
      <c r="E3" s="5"/>
      <c r="F3" s="4"/>
      <c r="G3" s="4"/>
      <c r="H3" s="4"/>
      <c r="K3" s="1"/>
    </row>
    <row r="5" spans="2:11" ht="14.25" x14ac:dyDescent="0.2">
      <c r="B5" s="2" t="s">
        <v>17</v>
      </c>
      <c r="C5" s="2" t="s">
        <v>16</v>
      </c>
      <c r="D5" s="2">
        <v>3</v>
      </c>
      <c r="E5" s="2" t="s">
        <v>15</v>
      </c>
      <c r="K5" s="1"/>
    </row>
    <row r="6" spans="2:11" ht="14.25" x14ac:dyDescent="0.2">
      <c r="C6" s="2" t="s">
        <v>14</v>
      </c>
      <c r="D6" s="2">
        <v>1.5</v>
      </c>
      <c r="E6" s="2" t="s">
        <v>13</v>
      </c>
      <c r="K6" s="1"/>
    </row>
    <row r="7" spans="2:11" ht="14.25" x14ac:dyDescent="0.2">
      <c r="C7" s="2" t="s">
        <v>12</v>
      </c>
      <c r="D7" s="2">
        <v>2</v>
      </c>
      <c r="E7" s="2" t="s">
        <v>11</v>
      </c>
      <c r="K7" s="1"/>
    </row>
    <row r="8" spans="2:11" ht="14.25" x14ac:dyDescent="0.2">
      <c r="G8" s="2" t="s">
        <v>10</v>
      </c>
      <c r="H8" s="2">
        <v>2.5</v>
      </c>
      <c r="I8" s="2" t="s">
        <v>15</v>
      </c>
      <c r="K8" s="1"/>
    </row>
    <row r="9" spans="2:11" ht="14.25" x14ac:dyDescent="0.2">
      <c r="K9" s="1"/>
    </row>
    <row r="10" spans="2:11" ht="14.25" x14ac:dyDescent="0.2">
      <c r="G10" s="2" t="s">
        <v>10</v>
      </c>
      <c r="H10" s="2">
        <v>3.5</v>
      </c>
      <c r="I10" s="2" t="s">
        <v>15</v>
      </c>
      <c r="K10" s="1"/>
    </row>
    <row r="13" spans="2:11" ht="14.25" x14ac:dyDescent="0.2">
      <c r="G13" s="2" t="s">
        <v>9</v>
      </c>
      <c r="H13" s="2" t="s">
        <v>8</v>
      </c>
      <c r="K13" s="1"/>
    </row>
    <row r="14" spans="2:11" ht="14.25" x14ac:dyDescent="0.2">
      <c r="G14" s="2" t="s">
        <v>7</v>
      </c>
      <c r="H14" s="2" t="s">
        <v>6</v>
      </c>
      <c r="K14" s="1"/>
    </row>
    <row r="15" spans="2:11" ht="14.25" x14ac:dyDescent="0.2">
      <c r="B15" s="2" t="s">
        <v>5</v>
      </c>
      <c r="C15" s="2" t="s">
        <v>4</v>
      </c>
      <c r="D15" s="2" t="s">
        <v>3</v>
      </c>
      <c r="E15" s="2" t="s">
        <v>2</v>
      </c>
      <c r="G15" s="2" t="s">
        <v>1</v>
      </c>
      <c r="H15" s="2" t="s">
        <v>0</v>
      </c>
      <c r="K15" s="1"/>
    </row>
    <row r="16" spans="2:11" ht="14.25" x14ac:dyDescent="0.2">
      <c r="B16" s="2">
        <v>1</v>
      </c>
      <c r="C16" s="2">
        <v>1</v>
      </c>
      <c r="D16" s="2">
        <f>C16*C16</f>
        <v>1</v>
      </c>
      <c r="E16" s="2">
        <f>$D$5*D16+$D$6*C16+$D$7*B16</f>
        <v>6.5</v>
      </c>
      <c r="G16" s="3">
        <f>$H$8*D16</f>
        <v>2.5</v>
      </c>
      <c r="H16" s="3">
        <f>$H$10*D16</f>
        <v>3.5</v>
      </c>
      <c r="I16" s="3"/>
      <c r="K16" s="1"/>
    </row>
    <row r="17" spans="2:11" ht="14.25" x14ac:dyDescent="0.2">
      <c r="B17" s="2">
        <v>1</v>
      </c>
      <c r="C17" s="2">
        <v>2</v>
      </c>
      <c r="D17" s="2">
        <f t="shared" ref="D17:D35" si="0">C17*C17</f>
        <v>4</v>
      </c>
      <c r="E17" s="2">
        <f t="shared" ref="E17:E35" si="1">$D$5*D17+$D$6*C17+$D$7*B17</f>
        <v>17</v>
      </c>
      <c r="G17" s="3">
        <f t="shared" ref="G17:G35" si="2">$H$8*D17</f>
        <v>10</v>
      </c>
      <c r="H17" s="3">
        <f t="shared" ref="H17:H35" si="3">$H$10*D17</f>
        <v>14</v>
      </c>
      <c r="I17" s="3"/>
      <c r="K17" s="1"/>
    </row>
    <row r="18" spans="2:11" ht="14.25" x14ac:dyDescent="0.2">
      <c r="B18" s="2">
        <v>1</v>
      </c>
      <c r="C18" s="2">
        <v>3</v>
      </c>
      <c r="D18" s="2">
        <f t="shared" si="0"/>
        <v>9</v>
      </c>
      <c r="E18" s="2">
        <f t="shared" si="1"/>
        <v>33.5</v>
      </c>
      <c r="G18" s="3">
        <f t="shared" si="2"/>
        <v>22.5</v>
      </c>
      <c r="H18" s="3">
        <f t="shared" si="3"/>
        <v>31.5</v>
      </c>
      <c r="I18" s="3"/>
      <c r="K18" s="1"/>
    </row>
    <row r="19" spans="2:11" ht="14.25" x14ac:dyDescent="0.2">
      <c r="B19" s="2">
        <v>1</v>
      </c>
      <c r="C19" s="2">
        <v>4</v>
      </c>
      <c r="D19" s="2">
        <f t="shared" si="0"/>
        <v>16</v>
      </c>
      <c r="E19" s="2">
        <f t="shared" si="1"/>
        <v>56</v>
      </c>
      <c r="G19" s="3">
        <f t="shared" si="2"/>
        <v>40</v>
      </c>
      <c r="H19" s="3">
        <f t="shared" si="3"/>
        <v>56</v>
      </c>
      <c r="I19" s="3"/>
      <c r="K19" s="1"/>
    </row>
    <row r="20" spans="2:11" ht="14.25" x14ac:dyDescent="0.2">
      <c r="B20" s="2">
        <v>1</v>
      </c>
      <c r="C20" s="2">
        <v>5</v>
      </c>
      <c r="D20" s="2">
        <f t="shared" si="0"/>
        <v>25</v>
      </c>
      <c r="E20" s="2">
        <f t="shared" si="1"/>
        <v>84.5</v>
      </c>
      <c r="G20" s="3">
        <f t="shared" si="2"/>
        <v>62.5</v>
      </c>
      <c r="H20" s="3">
        <f t="shared" si="3"/>
        <v>87.5</v>
      </c>
      <c r="I20" s="3"/>
      <c r="K20" s="1"/>
    </row>
    <row r="21" spans="2:11" ht="14.25" x14ac:dyDescent="0.2">
      <c r="B21" s="2">
        <v>1</v>
      </c>
      <c r="C21" s="2">
        <v>6</v>
      </c>
      <c r="D21" s="2">
        <f t="shared" si="0"/>
        <v>36</v>
      </c>
      <c r="E21" s="2">
        <f t="shared" si="1"/>
        <v>119</v>
      </c>
      <c r="G21" s="3">
        <f t="shared" si="2"/>
        <v>90</v>
      </c>
      <c r="H21" s="3">
        <f t="shared" si="3"/>
        <v>126</v>
      </c>
      <c r="I21" s="3"/>
      <c r="K21" s="1"/>
    </row>
    <row r="22" spans="2:11" ht="14.25" x14ac:dyDescent="0.2">
      <c r="B22" s="2">
        <v>1</v>
      </c>
      <c r="C22" s="2">
        <v>7</v>
      </c>
      <c r="D22" s="2">
        <f t="shared" si="0"/>
        <v>49</v>
      </c>
      <c r="E22" s="2">
        <f t="shared" si="1"/>
        <v>159.5</v>
      </c>
      <c r="G22" s="3">
        <f t="shared" si="2"/>
        <v>122.5</v>
      </c>
      <c r="H22" s="3">
        <f t="shared" si="3"/>
        <v>171.5</v>
      </c>
      <c r="I22" s="3"/>
      <c r="K22" s="1"/>
    </row>
    <row r="23" spans="2:11" ht="14.25" x14ac:dyDescent="0.2">
      <c r="B23" s="2">
        <v>1</v>
      </c>
      <c r="C23" s="2">
        <v>8</v>
      </c>
      <c r="D23" s="2">
        <f t="shared" si="0"/>
        <v>64</v>
      </c>
      <c r="E23" s="2">
        <f t="shared" si="1"/>
        <v>206</v>
      </c>
      <c r="G23" s="3">
        <f t="shared" si="2"/>
        <v>160</v>
      </c>
      <c r="H23" s="3">
        <f t="shared" si="3"/>
        <v>224</v>
      </c>
      <c r="I23" s="3"/>
      <c r="K23" s="1"/>
    </row>
    <row r="24" spans="2:11" ht="14.25" x14ac:dyDescent="0.2">
      <c r="B24" s="2">
        <v>1</v>
      </c>
      <c r="C24" s="2">
        <v>9</v>
      </c>
      <c r="D24" s="2">
        <f t="shared" si="0"/>
        <v>81</v>
      </c>
      <c r="E24" s="2">
        <f t="shared" si="1"/>
        <v>258.5</v>
      </c>
      <c r="G24" s="3">
        <f t="shared" si="2"/>
        <v>202.5</v>
      </c>
      <c r="H24" s="3">
        <f t="shared" si="3"/>
        <v>283.5</v>
      </c>
      <c r="I24" s="3"/>
      <c r="K24" s="1"/>
    </row>
    <row r="25" spans="2:11" ht="14.25" x14ac:dyDescent="0.2">
      <c r="B25" s="2">
        <v>1</v>
      </c>
      <c r="C25" s="2">
        <v>10</v>
      </c>
      <c r="D25" s="2">
        <f t="shared" si="0"/>
        <v>100</v>
      </c>
      <c r="E25" s="2">
        <f t="shared" si="1"/>
        <v>317</v>
      </c>
      <c r="G25" s="3">
        <f t="shared" si="2"/>
        <v>250</v>
      </c>
      <c r="H25" s="3">
        <f t="shared" si="3"/>
        <v>350</v>
      </c>
      <c r="I25" s="3"/>
      <c r="K25" s="1"/>
    </row>
    <row r="26" spans="2:11" ht="14.25" x14ac:dyDescent="0.2">
      <c r="B26" s="2">
        <v>1</v>
      </c>
      <c r="C26" s="2">
        <v>11</v>
      </c>
      <c r="D26" s="2">
        <f t="shared" si="0"/>
        <v>121</v>
      </c>
      <c r="E26" s="2">
        <f t="shared" si="1"/>
        <v>381.5</v>
      </c>
      <c r="G26" s="3">
        <f t="shared" si="2"/>
        <v>302.5</v>
      </c>
      <c r="H26" s="3">
        <f t="shared" si="3"/>
        <v>423.5</v>
      </c>
      <c r="I26" s="3"/>
      <c r="K26" s="1"/>
    </row>
    <row r="27" spans="2:11" ht="14.25" x14ac:dyDescent="0.2">
      <c r="B27" s="2">
        <v>1</v>
      </c>
      <c r="C27" s="2">
        <v>12</v>
      </c>
      <c r="D27" s="2">
        <f t="shared" si="0"/>
        <v>144</v>
      </c>
      <c r="E27" s="2">
        <f t="shared" si="1"/>
        <v>452</v>
      </c>
      <c r="G27" s="3">
        <f t="shared" si="2"/>
        <v>360</v>
      </c>
      <c r="H27" s="3">
        <f t="shared" si="3"/>
        <v>504</v>
      </c>
      <c r="I27" s="3"/>
      <c r="K27" s="1"/>
    </row>
    <row r="28" spans="2:11" ht="14.25" x14ac:dyDescent="0.2">
      <c r="B28" s="2">
        <v>1</v>
      </c>
      <c r="C28" s="2">
        <v>13</v>
      </c>
      <c r="D28" s="2">
        <f t="shared" si="0"/>
        <v>169</v>
      </c>
      <c r="E28" s="2">
        <f t="shared" si="1"/>
        <v>528.5</v>
      </c>
      <c r="G28" s="3">
        <f t="shared" si="2"/>
        <v>422.5</v>
      </c>
      <c r="H28" s="3">
        <f t="shared" si="3"/>
        <v>591.5</v>
      </c>
      <c r="I28" s="3"/>
      <c r="K28" s="1"/>
    </row>
    <row r="29" spans="2:11" ht="14.25" x14ac:dyDescent="0.2">
      <c r="B29" s="2">
        <v>1</v>
      </c>
      <c r="C29" s="2">
        <v>14</v>
      </c>
      <c r="D29" s="2">
        <f t="shared" si="0"/>
        <v>196</v>
      </c>
      <c r="E29" s="2">
        <f t="shared" si="1"/>
        <v>611</v>
      </c>
      <c r="G29" s="3">
        <f t="shared" si="2"/>
        <v>490</v>
      </c>
      <c r="H29" s="3">
        <f t="shared" si="3"/>
        <v>686</v>
      </c>
      <c r="I29" s="3"/>
      <c r="K29" s="1"/>
    </row>
    <row r="30" spans="2:11" ht="14.25" x14ac:dyDescent="0.2">
      <c r="B30" s="2">
        <v>1</v>
      </c>
      <c r="C30" s="2">
        <v>15</v>
      </c>
      <c r="D30" s="2">
        <f t="shared" si="0"/>
        <v>225</v>
      </c>
      <c r="E30" s="2">
        <f t="shared" si="1"/>
        <v>699.5</v>
      </c>
      <c r="G30" s="3">
        <f t="shared" si="2"/>
        <v>562.5</v>
      </c>
      <c r="H30" s="3">
        <f t="shared" si="3"/>
        <v>787.5</v>
      </c>
      <c r="I30" s="3"/>
      <c r="K30" s="1"/>
    </row>
    <row r="31" spans="2:11" ht="14.25" x14ac:dyDescent="0.2">
      <c r="B31" s="2">
        <v>1</v>
      </c>
      <c r="C31" s="2">
        <v>16</v>
      </c>
      <c r="D31" s="2">
        <f t="shared" si="0"/>
        <v>256</v>
      </c>
      <c r="E31" s="2">
        <f t="shared" si="1"/>
        <v>794</v>
      </c>
      <c r="G31" s="3">
        <f t="shared" si="2"/>
        <v>640</v>
      </c>
      <c r="H31" s="3">
        <f t="shared" si="3"/>
        <v>896</v>
      </c>
      <c r="I31" s="3"/>
      <c r="K31" s="1"/>
    </row>
    <row r="32" spans="2:11" ht="14.25" x14ac:dyDescent="0.2">
      <c r="B32" s="2">
        <v>1</v>
      </c>
      <c r="C32" s="2">
        <v>17</v>
      </c>
      <c r="D32" s="2">
        <f t="shared" si="0"/>
        <v>289</v>
      </c>
      <c r="E32" s="2">
        <f t="shared" si="1"/>
        <v>894.5</v>
      </c>
      <c r="G32" s="3">
        <f t="shared" si="2"/>
        <v>722.5</v>
      </c>
      <c r="H32" s="3">
        <f t="shared" si="3"/>
        <v>1011.5</v>
      </c>
      <c r="I32" s="3"/>
      <c r="K32" s="1"/>
    </row>
    <row r="33" spans="2:11" ht="14.25" x14ac:dyDescent="0.2">
      <c r="B33" s="2">
        <v>1</v>
      </c>
      <c r="C33" s="2">
        <v>18</v>
      </c>
      <c r="D33" s="2">
        <f t="shared" si="0"/>
        <v>324</v>
      </c>
      <c r="E33" s="2">
        <f t="shared" si="1"/>
        <v>1001</v>
      </c>
      <c r="G33" s="3">
        <f t="shared" si="2"/>
        <v>810</v>
      </c>
      <c r="H33" s="3">
        <f t="shared" si="3"/>
        <v>1134</v>
      </c>
      <c r="I33" s="3"/>
      <c r="K33" s="1"/>
    </row>
    <row r="34" spans="2:11" ht="14.25" x14ac:dyDescent="0.2">
      <c r="B34" s="2">
        <v>1</v>
      </c>
      <c r="C34" s="2">
        <v>19</v>
      </c>
      <c r="D34" s="2">
        <f t="shared" si="0"/>
        <v>361</v>
      </c>
      <c r="E34" s="2">
        <f t="shared" si="1"/>
        <v>1113.5</v>
      </c>
      <c r="G34" s="3">
        <f t="shared" si="2"/>
        <v>902.5</v>
      </c>
      <c r="H34" s="3">
        <f t="shared" si="3"/>
        <v>1263.5</v>
      </c>
      <c r="I34" s="3"/>
      <c r="K34" s="1"/>
    </row>
    <row r="35" spans="2:11" ht="14.25" x14ac:dyDescent="0.2">
      <c r="B35" s="2">
        <v>1</v>
      </c>
      <c r="C35" s="2">
        <v>20</v>
      </c>
      <c r="D35" s="2">
        <f t="shared" si="0"/>
        <v>400</v>
      </c>
      <c r="E35" s="2">
        <f t="shared" si="1"/>
        <v>1232</v>
      </c>
      <c r="G35" s="3">
        <f t="shared" si="2"/>
        <v>1000</v>
      </c>
      <c r="H35" s="3">
        <f t="shared" si="3"/>
        <v>1400</v>
      </c>
      <c r="I35" s="3"/>
      <c r="K3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 Order Poly.</vt:lpstr>
      <vt:lpstr>1st Order Log. Function</vt:lpstr>
      <vt:lpstr>2nd Order Log. Function</vt:lpstr>
      <vt:lpstr>Second Order Poly.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abcdefg</dc:creator>
  <cp:lastModifiedBy>abcdefg</cp:lastModifiedBy>
  <dcterms:created xsi:type="dcterms:W3CDTF">2022-09-22T17:19:21Z</dcterms:created>
  <dcterms:modified xsi:type="dcterms:W3CDTF">2022-09-22T19:23:43Z</dcterms:modified>
</cp:coreProperties>
</file>