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cdefg\OneDrive\Desktop\Fall 2022 CSC-17C\Labs\Lab_4_Curve_Fitting\"/>
    </mc:Choice>
  </mc:AlternateContent>
  <xr:revisionPtr revIDLastSave="0" documentId="13_ncr:1_{BC745497-DC7C-4CB9-9170-1550EE18C90B}" xr6:coauthVersionLast="47" xr6:coauthVersionMax="47" xr10:uidLastSave="{00000000-0000-0000-0000-000000000000}"/>
  <bookViews>
    <workbookView xWindow="-120" yWindow="-120" windowWidth="20730" windowHeight="11760" activeTab="1" xr2:uid="{A65B2646-8193-46E2-8EC5-7298DF250CED}"/>
  </bookViews>
  <sheets>
    <sheet name="Timing Analysis Big-O Prf." sheetId="1" r:id="rId1"/>
    <sheet name="Operational Analysis Big-O Prf.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9" i="2" l="1"/>
  <c r="G22" i="2"/>
  <c r="H22" i="2" s="1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22" i="2"/>
  <c r="L19" i="1"/>
  <c r="G11" i="2"/>
  <c r="E13" i="2"/>
  <c r="E11" i="2"/>
  <c r="G42" i="2"/>
  <c r="E42" i="2"/>
  <c r="G41" i="2"/>
  <c r="E41" i="2"/>
  <c r="G40" i="2"/>
  <c r="E40" i="2"/>
  <c r="G39" i="2"/>
  <c r="H39" i="2" s="1"/>
  <c r="E39" i="2"/>
  <c r="G38" i="2"/>
  <c r="E38" i="2"/>
  <c r="G37" i="2"/>
  <c r="E37" i="2"/>
  <c r="G36" i="2"/>
  <c r="E36" i="2"/>
  <c r="G35" i="2"/>
  <c r="H35" i="2" s="1"/>
  <c r="E35" i="2"/>
  <c r="G34" i="2"/>
  <c r="E34" i="2"/>
  <c r="G33" i="2"/>
  <c r="E33" i="2"/>
  <c r="G32" i="2"/>
  <c r="E32" i="2"/>
  <c r="G31" i="2"/>
  <c r="H31" i="2" s="1"/>
  <c r="E31" i="2"/>
  <c r="G30" i="2"/>
  <c r="E30" i="2"/>
  <c r="G29" i="2"/>
  <c r="E29" i="2"/>
  <c r="G28" i="2"/>
  <c r="E28" i="2"/>
  <c r="G27" i="2"/>
  <c r="H27" i="2" s="1"/>
  <c r="E27" i="2"/>
  <c r="G26" i="2"/>
  <c r="E26" i="2"/>
  <c r="G25" i="2"/>
  <c r="E25" i="2"/>
  <c r="G24" i="2"/>
  <c r="E24" i="2"/>
  <c r="G23" i="2"/>
  <c r="H23" i="2" s="1"/>
  <c r="E23" i="2"/>
  <c r="E22" i="2"/>
  <c r="E15" i="2"/>
  <c r="G15" i="2" s="1"/>
  <c r="E14" i="2"/>
  <c r="G14" i="2" s="1"/>
  <c r="G13" i="2"/>
  <c r="E12" i="2"/>
  <c r="G12" i="2" s="1"/>
  <c r="G24" i="1"/>
  <c r="H24" i="1" s="1"/>
  <c r="G23" i="1"/>
  <c r="H23" i="1" s="1"/>
  <c r="G22" i="1"/>
  <c r="H22" i="1" s="1"/>
  <c r="G26" i="1"/>
  <c r="G25" i="1"/>
  <c r="H25" i="1" s="1"/>
  <c r="F23" i="1"/>
  <c r="F24" i="1"/>
  <c r="F25" i="1"/>
  <c r="F22" i="1"/>
  <c r="F26" i="1"/>
  <c r="E23" i="1"/>
  <c r="E24" i="1"/>
  <c r="E25" i="1"/>
  <c r="E22" i="1"/>
  <c r="E27" i="1"/>
  <c r="F27" i="1" s="1"/>
  <c r="E28" i="1"/>
  <c r="F28" i="1" s="1"/>
  <c r="E29" i="1"/>
  <c r="F29" i="1" s="1"/>
  <c r="E30" i="1"/>
  <c r="G30" i="1" s="1"/>
  <c r="E31" i="1"/>
  <c r="F31" i="1" s="1"/>
  <c r="E32" i="1"/>
  <c r="F32" i="1" s="1"/>
  <c r="E33" i="1"/>
  <c r="F33" i="1" s="1"/>
  <c r="E34" i="1"/>
  <c r="G34" i="1" s="1"/>
  <c r="E35" i="1"/>
  <c r="F35" i="1" s="1"/>
  <c r="E36" i="1"/>
  <c r="F36" i="1" s="1"/>
  <c r="E37" i="1"/>
  <c r="F37" i="1" s="1"/>
  <c r="E38" i="1"/>
  <c r="G38" i="1" s="1"/>
  <c r="E39" i="1"/>
  <c r="F39" i="1" s="1"/>
  <c r="E40" i="1"/>
  <c r="F40" i="1" s="1"/>
  <c r="E41" i="1"/>
  <c r="F41" i="1" s="1"/>
  <c r="E42" i="1"/>
  <c r="G42" i="1" s="1"/>
  <c r="E26" i="1"/>
  <c r="E12" i="1"/>
  <c r="G12" i="1" s="1"/>
  <c r="E13" i="1"/>
  <c r="G13" i="1" s="1"/>
  <c r="E14" i="1"/>
  <c r="G14" i="1" s="1"/>
  <c r="E15" i="1"/>
  <c r="G15" i="1" s="1"/>
  <c r="E11" i="1"/>
  <c r="G11" i="1" s="1"/>
  <c r="H26" i="2" l="1"/>
  <c r="H30" i="2"/>
  <c r="H34" i="2"/>
  <c r="H38" i="2"/>
  <c r="H42" i="2"/>
  <c r="H25" i="2"/>
  <c r="H29" i="2"/>
  <c r="H33" i="2"/>
  <c r="H37" i="2"/>
  <c r="H41" i="2"/>
  <c r="H24" i="2"/>
  <c r="H28" i="2"/>
  <c r="H32" i="2"/>
  <c r="H36" i="2"/>
  <c r="H40" i="2"/>
  <c r="G37" i="1"/>
  <c r="H37" i="1" s="1"/>
  <c r="G41" i="1"/>
  <c r="H41" i="1" s="1"/>
  <c r="G33" i="1"/>
  <c r="H33" i="1" s="1"/>
  <c r="H34" i="1"/>
  <c r="F34" i="1"/>
  <c r="G29" i="1"/>
  <c r="H29" i="1" s="1"/>
  <c r="F30" i="1"/>
  <c r="H30" i="1" s="1"/>
  <c r="G40" i="1"/>
  <c r="H40" i="1" s="1"/>
  <c r="G36" i="1"/>
  <c r="H36" i="1" s="1"/>
  <c r="G32" i="1"/>
  <c r="H32" i="1" s="1"/>
  <c r="G28" i="1"/>
  <c r="H28" i="1" s="1"/>
  <c r="F42" i="1"/>
  <c r="H42" i="1" s="1"/>
  <c r="H26" i="1"/>
  <c r="G39" i="1"/>
  <c r="H39" i="1" s="1"/>
  <c r="G35" i="1"/>
  <c r="H35" i="1" s="1"/>
  <c r="G31" i="1"/>
  <c r="H31" i="1" s="1"/>
  <c r="G27" i="1"/>
  <c r="H27" i="1" s="1"/>
  <c r="F38" i="1"/>
  <c r="H38" i="1" s="1"/>
</calcChain>
</file>

<file path=xl/sharedStrings.xml><?xml version="1.0" encoding="utf-8"?>
<sst xmlns="http://schemas.openxmlformats.org/spreadsheetml/2006/main" count="64" uniqueCount="29">
  <si>
    <t>N^0</t>
  </si>
  <si>
    <t>N^1</t>
  </si>
  <si>
    <t>N^2</t>
  </si>
  <si>
    <t>Data X or r</t>
  </si>
  <si>
    <t>Data f</t>
  </si>
  <si>
    <t>Time (s)</t>
  </si>
  <si>
    <t>=</t>
  </si>
  <si>
    <t>Mark Sort -&gt; C2*N^2 + C1*N^1 + C0*N^0</t>
  </si>
  <si>
    <t>C0</t>
  </si>
  <si>
    <t>C1</t>
  </si>
  <si>
    <t>C2</t>
  </si>
  <si>
    <t>Curve Fit</t>
  </si>
  <si>
    <t>Computation</t>
  </si>
  <si>
    <t>C'g(n)</t>
  </si>
  <si>
    <t>Coefficients:</t>
  </si>
  <si>
    <t>C' * N^2</t>
  </si>
  <si>
    <t>N^1 Simulated</t>
  </si>
  <si>
    <t>N^0 Simulated</t>
  </si>
  <si>
    <t>N^2 Simulated</t>
  </si>
  <si>
    <t>Time Simulated</t>
  </si>
  <si>
    <t>Simulating data to find C' with N^2 to prove O(N^2):</t>
  </si>
  <si>
    <t>C' for O(N^2)</t>
  </si>
  <si>
    <t>C'g(N) -&gt; C'*N^2</t>
  </si>
  <si>
    <t>*N^2</t>
  </si>
  <si>
    <t>Difference</t>
  </si>
  <si>
    <t xml:space="preserve"> Operation Count</t>
  </si>
  <si>
    <t xml:space="preserve">Size </t>
  </si>
  <si>
    <t>Operation Count</t>
  </si>
  <si>
    <t>Operations Simulated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</si>
</sst>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11" fontId="0" fillId="0" borderId="0" xfId="0" applyNumberFormat="1" applyAlignment="1">
      <alignment horizontal="center"/>
    </xf>
    <xf numFmtId="0" fontId="0" fillId="0" borderId="0" xfId="0" quotePrefix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Mark</a:t>
            </a:r>
            <a:r>
              <a:rPr lang="en-US" baseline="0"/>
              <a:t> Sort</a:t>
            </a:r>
          </a:p>
          <a:p>
            <a:pPr>
              <a:defRPr/>
            </a:pPr>
            <a:r>
              <a:rPr lang="en-US" sz="1000" baseline="0"/>
              <a:t>Timing Analysis -&gt; O(N^2) Proof</a:t>
            </a:r>
            <a:endParaRPr lang="en-U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'Timing Analysis Big-O Prf.'!$F$21</c:f>
              <c:strCache>
                <c:ptCount val="1"/>
                <c:pt idx="0">
                  <c:v>Time Simulated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'Timing Analysis Big-O Prf.'!$D$22:$D$42</c:f>
              <c:numCache>
                <c:formatCode>0.00E+00</c:formatCode>
                <c:ptCount val="21"/>
                <c:pt idx="0">
                  <c:v>1000</c:v>
                </c:pt>
                <c:pt idx="1">
                  <c:v>2500</c:v>
                </c:pt>
                <c:pt idx="2">
                  <c:v>5000</c:v>
                </c:pt>
                <c:pt idx="3">
                  <c:v>10000</c:v>
                </c:pt>
                <c:pt idx="4">
                  <c:v>20000</c:v>
                </c:pt>
                <c:pt idx="5">
                  <c:v>30000</c:v>
                </c:pt>
                <c:pt idx="6">
                  <c:v>40000</c:v>
                </c:pt>
                <c:pt idx="7">
                  <c:v>50000</c:v>
                </c:pt>
                <c:pt idx="8">
                  <c:v>60000</c:v>
                </c:pt>
                <c:pt idx="9">
                  <c:v>70000</c:v>
                </c:pt>
                <c:pt idx="10">
                  <c:v>80000</c:v>
                </c:pt>
                <c:pt idx="11">
                  <c:v>90000</c:v>
                </c:pt>
                <c:pt idx="12">
                  <c:v>100000</c:v>
                </c:pt>
                <c:pt idx="13">
                  <c:v>110000</c:v>
                </c:pt>
                <c:pt idx="14">
                  <c:v>120000</c:v>
                </c:pt>
                <c:pt idx="15">
                  <c:v>130000</c:v>
                </c:pt>
                <c:pt idx="16">
                  <c:v>140000</c:v>
                </c:pt>
                <c:pt idx="17">
                  <c:v>150000</c:v>
                </c:pt>
                <c:pt idx="18">
                  <c:v>160000</c:v>
                </c:pt>
                <c:pt idx="19">
                  <c:v>170000</c:v>
                </c:pt>
                <c:pt idx="20">
                  <c:v>180000</c:v>
                </c:pt>
              </c:numCache>
            </c:numRef>
          </c:xVal>
          <c:yVal>
            <c:numRef>
              <c:f>'Timing Analysis Big-O Prf.'!$F$22:$F$42</c:f>
              <c:numCache>
                <c:formatCode>0.00E+00</c:formatCode>
                <c:ptCount val="21"/>
                <c:pt idx="0">
                  <c:v>-0.20871816999999998</c:v>
                </c:pt>
                <c:pt idx="1">
                  <c:v>-0.1895425375</c:v>
                </c:pt>
                <c:pt idx="2">
                  <c:v>-0.12723545</c:v>
                </c:pt>
                <c:pt idx="3">
                  <c:v>0.11118259999999999</c:v>
                </c:pt>
                <c:pt idx="4">
                  <c:v>1.0432341999999999</c:v>
                </c:pt>
                <c:pt idx="5">
                  <c:v>2.5822398</c:v>
                </c:pt>
                <c:pt idx="6">
                  <c:v>4.7281994000000003</c:v>
                </c:pt>
                <c:pt idx="7">
                  <c:v>7.4811129999999997</c:v>
                </c:pt>
                <c:pt idx="8">
                  <c:v>10.8409806</c:v>
                </c:pt>
                <c:pt idx="9">
                  <c:v>14.807802199999999</c:v>
                </c:pt>
                <c:pt idx="10">
                  <c:v>19.381577799999999</c:v>
                </c:pt>
                <c:pt idx="11">
                  <c:v>24.562307399999998</c:v>
                </c:pt>
                <c:pt idx="12">
                  <c:v>30.349990999999999</c:v>
                </c:pt>
                <c:pt idx="13">
                  <c:v>36.744628599999999</c:v>
                </c:pt>
                <c:pt idx="14">
                  <c:v>43.746220199999996</c:v>
                </c:pt>
                <c:pt idx="15">
                  <c:v>51.354765800000003</c:v>
                </c:pt>
                <c:pt idx="16">
                  <c:v>59.570265399999997</c:v>
                </c:pt>
                <c:pt idx="17">
                  <c:v>68.392719</c:v>
                </c:pt>
                <c:pt idx="18">
                  <c:v>77.822126600000004</c:v>
                </c:pt>
                <c:pt idx="19">
                  <c:v>87.858488199999996</c:v>
                </c:pt>
                <c:pt idx="20">
                  <c:v>98.50180379999999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19F-4CE4-8CB5-5BB986381F8D}"/>
            </c:ext>
          </c:extLst>
        </c:ser>
        <c:ser>
          <c:idx val="0"/>
          <c:order val="1"/>
          <c:tx>
            <c:strRef>
              <c:f>'Timing Analysis Big-O Prf.'!$G$21</c:f>
              <c:strCache>
                <c:ptCount val="1"/>
                <c:pt idx="0">
                  <c:v>C'g(N) -&gt; C'*N^2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'Timing Analysis Big-O Prf.'!$D$22:$D$42</c:f>
              <c:numCache>
                <c:formatCode>0.00E+00</c:formatCode>
                <c:ptCount val="21"/>
                <c:pt idx="0">
                  <c:v>1000</c:v>
                </c:pt>
                <c:pt idx="1">
                  <c:v>2500</c:v>
                </c:pt>
                <c:pt idx="2">
                  <c:v>5000</c:v>
                </c:pt>
                <c:pt idx="3">
                  <c:v>10000</c:v>
                </c:pt>
                <c:pt idx="4">
                  <c:v>20000</c:v>
                </c:pt>
                <c:pt idx="5">
                  <c:v>30000</c:v>
                </c:pt>
                <c:pt idx="6">
                  <c:v>40000</c:v>
                </c:pt>
                <c:pt idx="7">
                  <c:v>50000</c:v>
                </c:pt>
                <c:pt idx="8">
                  <c:v>60000</c:v>
                </c:pt>
                <c:pt idx="9">
                  <c:v>70000</c:v>
                </c:pt>
                <c:pt idx="10">
                  <c:v>80000</c:v>
                </c:pt>
                <c:pt idx="11">
                  <c:v>90000</c:v>
                </c:pt>
                <c:pt idx="12">
                  <c:v>100000</c:v>
                </c:pt>
                <c:pt idx="13">
                  <c:v>110000</c:v>
                </c:pt>
                <c:pt idx="14">
                  <c:v>120000</c:v>
                </c:pt>
                <c:pt idx="15">
                  <c:v>130000</c:v>
                </c:pt>
                <c:pt idx="16">
                  <c:v>140000</c:v>
                </c:pt>
                <c:pt idx="17">
                  <c:v>150000</c:v>
                </c:pt>
                <c:pt idx="18">
                  <c:v>160000</c:v>
                </c:pt>
                <c:pt idx="19">
                  <c:v>170000</c:v>
                </c:pt>
                <c:pt idx="20">
                  <c:v>180000</c:v>
                </c:pt>
              </c:numCache>
            </c:numRef>
          </c:xVal>
          <c:yVal>
            <c:numRef>
              <c:f>'Timing Analysis Big-O Prf.'!$G$22:$G$42</c:f>
              <c:numCache>
                <c:formatCode>0.00E+00</c:formatCode>
                <c:ptCount val="21"/>
                <c:pt idx="0">
                  <c:v>3.5000000000000001E-3</c:v>
                </c:pt>
                <c:pt idx="1">
                  <c:v>2.1874999999999999E-2</c:v>
                </c:pt>
                <c:pt idx="2">
                  <c:v>8.7499999999999994E-2</c:v>
                </c:pt>
                <c:pt idx="3">
                  <c:v>0.35</c:v>
                </c:pt>
                <c:pt idx="4">
                  <c:v>1.4</c:v>
                </c:pt>
                <c:pt idx="5">
                  <c:v>3.15</c:v>
                </c:pt>
                <c:pt idx="6">
                  <c:v>5.6</c:v>
                </c:pt>
                <c:pt idx="7">
                  <c:v>8.75</c:v>
                </c:pt>
                <c:pt idx="8">
                  <c:v>12.6</c:v>
                </c:pt>
                <c:pt idx="9">
                  <c:v>17.149999999999999</c:v>
                </c:pt>
                <c:pt idx="10">
                  <c:v>22.4</c:v>
                </c:pt>
                <c:pt idx="11">
                  <c:v>28.349999999999998</c:v>
                </c:pt>
                <c:pt idx="12">
                  <c:v>35</c:v>
                </c:pt>
                <c:pt idx="13">
                  <c:v>42.35</c:v>
                </c:pt>
                <c:pt idx="14">
                  <c:v>50.4</c:v>
                </c:pt>
                <c:pt idx="15">
                  <c:v>59.15</c:v>
                </c:pt>
                <c:pt idx="16">
                  <c:v>68.599999999999994</c:v>
                </c:pt>
                <c:pt idx="17">
                  <c:v>78.75</c:v>
                </c:pt>
                <c:pt idx="18">
                  <c:v>89.6</c:v>
                </c:pt>
                <c:pt idx="19">
                  <c:v>101.14999999999999</c:v>
                </c:pt>
                <c:pt idx="20">
                  <c:v>113.39999999999999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19F-4CE4-8CB5-5BB986381F8D}"/>
            </c:ext>
          </c:extLst>
        </c:ser>
        <c:ser>
          <c:idx val="2"/>
          <c:order val="2"/>
          <c:tx>
            <c:strRef>
              <c:f>'Timing Analysis Big-O Prf.'!$F$8:$F$10</c:f>
              <c:strCache>
                <c:ptCount val="3"/>
                <c:pt idx="0">
                  <c:v>Data f</c:v>
                </c:pt>
                <c:pt idx="2">
                  <c:v>Time (s)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'Timing Analysis Big-O Prf.'!$D$11:$D$15</c:f>
              <c:numCache>
                <c:formatCode>0.00E+00</c:formatCode>
                <c:ptCount val="5"/>
                <c:pt idx="0">
                  <c:v>20000</c:v>
                </c:pt>
                <c:pt idx="1">
                  <c:v>40000</c:v>
                </c:pt>
                <c:pt idx="2">
                  <c:v>80000</c:v>
                </c:pt>
                <c:pt idx="3">
                  <c:v>160000</c:v>
                </c:pt>
                <c:pt idx="4">
                  <c:v>320000</c:v>
                </c:pt>
              </c:numCache>
            </c:numRef>
          </c:xVal>
          <c:yVal>
            <c:numRef>
              <c:f>'Timing Analysis Big-O Prf.'!$F$11:$F$15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19</c:v>
                </c:pt>
                <c:pt idx="3">
                  <c:v>78</c:v>
                </c:pt>
                <c:pt idx="4">
                  <c:v>310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19F-4CE4-8CB5-5BB986381F8D}"/>
            </c:ext>
          </c:extLst>
        </c:ser>
        <c:ser>
          <c:idx val="3"/>
          <c:order val="3"/>
          <c:tx>
            <c:strRef>
              <c:f>'Timing Analysis Big-O Prf.'!$H$21</c:f>
              <c:strCache>
                <c:ptCount val="1"/>
                <c:pt idx="0">
                  <c:v>Difference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'Timing Analysis Big-O Prf.'!$D$22:$D$42</c:f>
              <c:numCache>
                <c:formatCode>0.00E+00</c:formatCode>
                <c:ptCount val="21"/>
                <c:pt idx="0">
                  <c:v>1000</c:v>
                </c:pt>
                <c:pt idx="1">
                  <c:v>2500</c:v>
                </c:pt>
                <c:pt idx="2">
                  <c:v>5000</c:v>
                </c:pt>
                <c:pt idx="3">
                  <c:v>10000</c:v>
                </c:pt>
                <c:pt idx="4">
                  <c:v>20000</c:v>
                </c:pt>
                <c:pt idx="5">
                  <c:v>30000</c:v>
                </c:pt>
                <c:pt idx="6">
                  <c:v>40000</c:v>
                </c:pt>
                <c:pt idx="7">
                  <c:v>50000</c:v>
                </c:pt>
                <c:pt idx="8">
                  <c:v>60000</c:v>
                </c:pt>
                <c:pt idx="9">
                  <c:v>70000</c:v>
                </c:pt>
                <c:pt idx="10">
                  <c:v>80000</c:v>
                </c:pt>
                <c:pt idx="11">
                  <c:v>90000</c:v>
                </c:pt>
                <c:pt idx="12">
                  <c:v>100000</c:v>
                </c:pt>
                <c:pt idx="13">
                  <c:v>110000</c:v>
                </c:pt>
                <c:pt idx="14">
                  <c:v>120000</c:v>
                </c:pt>
                <c:pt idx="15">
                  <c:v>130000</c:v>
                </c:pt>
                <c:pt idx="16">
                  <c:v>140000</c:v>
                </c:pt>
                <c:pt idx="17">
                  <c:v>150000</c:v>
                </c:pt>
                <c:pt idx="18">
                  <c:v>160000</c:v>
                </c:pt>
                <c:pt idx="19">
                  <c:v>170000</c:v>
                </c:pt>
                <c:pt idx="20">
                  <c:v>180000</c:v>
                </c:pt>
              </c:numCache>
            </c:numRef>
          </c:xVal>
          <c:yVal>
            <c:numRef>
              <c:f>'Timing Analysis Big-O Prf.'!$H$22:$H$42</c:f>
              <c:numCache>
                <c:formatCode>0.00E+00</c:formatCode>
                <c:ptCount val="21"/>
                <c:pt idx="0">
                  <c:v>0.21221816999999998</c:v>
                </c:pt>
                <c:pt idx="1">
                  <c:v>0.2114175375</c:v>
                </c:pt>
                <c:pt idx="2">
                  <c:v>0.21473544999999999</c:v>
                </c:pt>
                <c:pt idx="3">
                  <c:v>0.23881739999999999</c:v>
                </c:pt>
                <c:pt idx="4">
                  <c:v>0.35676580000000002</c:v>
                </c:pt>
                <c:pt idx="5">
                  <c:v>0.56776019999999994</c:v>
                </c:pt>
                <c:pt idx="6">
                  <c:v>0.87180059999999937</c:v>
                </c:pt>
                <c:pt idx="7">
                  <c:v>1.2688870000000003</c:v>
                </c:pt>
                <c:pt idx="8">
                  <c:v>1.7590193999999997</c:v>
                </c:pt>
                <c:pt idx="9">
                  <c:v>2.3421977999999992</c:v>
                </c:pt>
                <c:pt idx="10">
                  <c:v>3.0184221999999998</c:v>
                </c:pt>
                <c:pt idx="11">
                  <c:v>3.7876925999999997</c:v>
                </c:pt>
                <c:pt idx="12">
                  <c:v>4.6500090000000007</c:v>
                </c:pt>
                <c:pt idx="13">
                  <c:v>5.6053714000000028</c:v>
                </c:pt>
                <c:pt idx="14">
                  <c:v>6.6537798000000024</c:v>
                </c:pt>
                <c:pt idx="15">
                  <c:v>7.7952341999999959</c:v>
                </c:pt>
                <c:pt idx="16">
                  <c:v>9.0297345999999976</c:v>
                </c:pt>
                <c:pt idx="17">
                  <c:v>10.357281</c:v>
                </c:pt>
                <c:pt idx="18">
                  <c:v>11.77787339999999</c:v>
                </c:pt>
                <c:pt idx="19">
                  <c:v>13.291511799999995</c:v>
                </c:pt>
                <c:pt idx="20">
                  <c:v>14.898196200000001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19F-4CE4-8CB5-5BB986381F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511440"/>
        <c:axId val="98160192"/>
      </c:scatterChart>
      <c:valAx>
        <c:axId val="103511440"/>
        <c:scaling>
          <c:orientation val="minMax"/>
          <c:max val="2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of N for Sorting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160192"/>
        <c:crosses val="autoZero"/>
        <c:crossBetween val="midCat"/>
      </c:valAx>
      <c:valAx>
        <c:axId val="98160192"/>
        <c:scaling>
          <c:orientation val="minMax"/>
          <c:max val="160"/>
          <c:min val="-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in Seconds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511440"/>
        <c:crosses val="autoZero"/>
        <c:crossBetween val="midCat"/>
        <c:majorUnit val="2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Mark</a:t>
            </a:r>
            <a:r>
              <a:rPr lang="en-US" baseline="0"/>
              <a:t> Sort</a:t>
            </a:r>
          </a:p>
          <a:p>
            <a:pPr>
              <a:defRPr/>
            </a:pPr>
            <a:r>
              <a:rPr lang="en-US" sz="1000" baseline="0"/>
              <a:t>Operational Analysis -&gt; O(N^2) Proof</a:t>
            </a:r>
            <a:endParaRPr lang="en-U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'Operational Analysis Big-O Prf.'!$F$21</c:f>
              <c:strCache>
                <c:ptCount val="1"/>
                <c:pt idx="0">
                  <c:v>Operations Simulated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'Operational Analysis Big-O Prf.'!$D$22:$D$42</c:f>
              <c:numCache>
                <c:formatCode>0.00E+00</c:formatCode>
                <c:ptCount val="21"/>
                <c:pt idx="0">
                  <c:v>1000</c:v>
                </c:pt>
                <c:pt idx="1">
                  <c:v>2500</c:v>
                </c:pt>
                <c:pt idx="2">
                  <c:v>5000</c:v>
                </c:pt>
                <c:pt idx="3">
                  <c:v>10000</c:v>
                </c:pt>
                <c:pt idx="4">
                  <c:v>20000</c:v>
                </c:pt>
                <c:pt idx="5">
                  <c:v>30000</c:v>
                </c:pt>
                <c:pt idx="6">
                  <c:v>40000</c:v>
                </c:pt>
                <c:pt idx="7">
                  <c:v>50000</c:v>
                </c:pt>
                <c:pt idx="8">
                  <c:v>60000</c:v>
                </c:pt>
                <c:pt idx="9">
                  <c:v>70000</c:v>
                </c:pt>
                <c:pt idx="10">
                  <c:v>80000</c:v>
                </c:pt>
                <c:pt idx="11">
                  <c:v>90000</c:v>
                </c:pt>
                <c:pt idx="12">
                  <c:v>100000</c:v>
                </c:pt>
                <c:pt idx="13">
                  <c:v>110000</c:v>
                </c:pt>
                <c:pt idx="14">
                  <c:v>120000</c:v>
                </c:pt>
                <c:pt idx="15">
                  <c:v>130000</c:v>
                </c:pt>
                <c:pt idx="16">
                  <c:v>140000</c:v>
                </c:pt>
                <c:pt idx="17">
                  <c:v>150000</c:v>
                </c:pt>
                <c:pt idx="18">
                  <c:v>160000</c:v>
                </c:pt>
                <c:pt idx="19">
                  <c:v>170000</c:v>
                </c:pt>
                <c:pt idx="20">
                  <c:v>180000</c:v>
                </c:pt>
              </c:numCache>
            </c:numRef>
          </c:xVal>
          <c:yVal>
            <c:numRef>
              <c:f>'Operational Analysis Big-O Prf.'!$F$22:$F$42</c:f>
              <c:numCache>
                <c:formatCode>0.00E+00</c:formatCode>
                <c:ptCount val="21"/>
                <c:pt idx="0">
                  <c:v>454280.5</c:v>
                </c:pt>
                <c:pt idx="1">
                  <c:v>572285.5</c:v>
                </c:pt>
                <c:pt idx="2">
                  <c:v>1070446.5</c:v>
                </c:pt>
                <c:pt idx="3">
                  <c:v>3197341</c:v>
                </c:pt>
                <c:pt idx="4">
                  <c:v>11973420</c:v>
                </c:pt>
                <c:pt idx="5">
                  <c:v>26779219</c:v>
                </c:pt>
                <c:pt idx="6">
                  <c:v>47614738</c:v>
                </c:pt>
                <c:pt idx="7">
                  <c:v>74479977</c:v>
                </c:pt>
                <c:pt idx="8">
                  <c:v>107374936</c:v>
                </c:pt>
                <c:pt idx="9">
                  <c:v>146299615</c:v>
                </c:pt>
                <c:pt idx="10">
                  <c:v>191254014</c:v>
                </c:pt>
                <c:pt idx="11">
                  <c:v>242238133</c:v>
                </c:pt>
                <c:pt idx="12">
                  <c:v>299251972</c:v>
                </c:pt>
                <c:pt idx="13">
                  <c:v>362295531</c:v>
                </c:pt>
                <c:pt idx="14">
                  <c:v>431368810</c:v>
                </c:pt>
                <c:pt idx="15">
                  <c:v>506471809</c:v>
                </c:pt>
                <c:pt idx="16">
                  <c:v>587604528</c:v>
                </c:pt>
                <c:pt idx="17">
                  <c:v>674766967</c:v>
                </c:pt>
                <c:pt idx="18">
                  <c:v>767959126</c:v>
                </c:pt>
                <c:pt idx="19">
                  <c:v>867181005</c:v>
                </c:pt>
                <c:pt idx="20">
                  <c:v>972432604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8BB-498F-A96A-0700C220FC9C}"/>
            </c:ext>
          </c:extLst>
        </c:ser>
        <c:ser>
          <c:idx val="0"/>
          <c:order val="1"/>
          <c:tx>
            <c:strRef>
              <c:f>'Operational Analysis Big-O Prf.'!$G$21</c:f>
              <c:strCache>
                <c:ptCount val="1"/>
                <c:pt idx="0">
                  <c:v>C'g(N) -&gt; C'*N^2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'Operational Analysis Big-O Prf.'!$D$22:$D$42</c:f>
              <c:numCache>
                <c:formatCode>0.00E+00</c:formatCode>
                <c:ptCount val="21"/>
                <c:pt idx="0">
                  <c:v>1000</c:v>
                </c:pt>
                <c:pt idx="1">
                  <c:v>2500</c:v>
                </c:pt>
                <c:pt idx="2">
                  <c:v>5000</c:v>
                </c:pt>
                <c:pt idx="3">
                  <c:v>10000</c:v>
                </c:pt>
                <c:pt idx="4">
                  <c:v>20000</c:v>
                </c:pt>
                <c:pt idx="5">
                  <c:v>30000</c:v>
                </c:pt>
                <c:pt idx="6">
                  <c:v>40000</c:v>
                </c:pt>
                <c:pt idx="7">
                  <c:v>50000</c:v>
                </c:pt>
                <c:pt idx="8">
                  <c:v>60000</c:v>
                </c:pt>
                <c:pt idx="9">
                  <c:v>70000</c:v>
                </c:pt>
                <c:pt idx="10">
                  <c:v>80000</c:v>
                </c:pt>
                <c:pt idx="11">
                  <c:v>90000</c:v>
                </c:pt>
                <c:pt idx="12">
                  <c:v>100000</c:v>
                </c:pt>
                <c:pt idx="13">
                  <c:v>110000</c:v>
                </c:pt>
                <c:pt idx="14">
                  <c:v>120000</c:v>
                </c:pt>
                <c:pt idx="15">
                  <c:v>130000</c:v>
                </c:pt>
                <c:pt idx="16">
                  <c:v>140000</c:v>
                </c:pt>
                <c:pt idx="17">
                  <c:v>150000</c:v>
                </c:pt>
                <c:pt idx="18">
                  <c:v>160000</c:v>
                </c:pt>
                <c:pt idx="19">
                  <c:v>170000</c:v>
                </c:pt>
                <c:pt idx="20">
                  <c:v>180000</c:v>
                </c:pt>
              </c:numCache>
            </c:numRef>
          </c:xVal>
          <c:yVal>
            <c:numRef>
              <c:f>'Operational Analysis Big-O Prf.'!$G$22:$G$42</c:f>
              <c:numCache>
                <c:formatCode>0.00E+00</c:formatCode>
                <c:ptCount val="21"/>
                <c:pt idx="0">
                  <c:v>35000</c:v>
                </c:pt>
                <c:pt idx="1">
                  <c:v>218750.00000000003</c:v>
                </c:pt>
                <c:pt idx="2">
                  <c:v>875000.00000000012</c:v>
                </c:pt>
                <c:pt idx="3">
                  <c:v>3500000.0000000005</c:v>
                </c:pt>
                <c:pt idx="4">
                  <c:v>14000000.000000002</c:v>
                </c:pt>
                <c:pt idx="5">
                  <c:v>31500000.000000004</c:v>
                </c:pt>
                <c:pt idx="6">
                  <c:v>56000000.000000007</c:v>
                </c:pt>
                <c:pt idx="7">
                  <c:v>87500000.000000015</c:v>
                </c:pt>
                <c:pt idx="8">
                  <c:v>126000000.00000001</c:v>
                </c:pt>
                <c:pt idx="9">
                  <c:v>171500000.00000003</c:v>
                </c:pt>
                <c:pt idx="10">
                  <c:v>224000000.00000003</c:v>
                </c:pt>
                <c:pt idx="11">
                  <c:v>283500000</c:v>
                </c:pt>
                <c:pt idx="12">
                  <c:v>350000000.00000006</c:v>
                </c:pt>
                <c:pt idx="13">
                  <c:v>423500000.00000006</c:v>
                </c:pt>
                <c:pt idx="14">
                  <c:v>504000000.00000006</c:v>
                </c:pt>
                <c:pt idx="15">
                  <c:v>591500000</c:v>
                </c:pt>
                <c:pt idx="16">
                  <c:v>686000000.00000012</c:v>
                </c:pt>
                <c:pt idx="17">
                  <c:v>787500000.00000012</c:v>
                </c:pt>
                <c:pt idx="18">
                  <c:v>896000000.00000012</c:v>
                </c:pt>
                <c:pt idx="19">
                  <c:v>1011500000.0000001</c:v>
                </c:pt>
                <c:pt idx="20">
                  <c:v>1134000000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8BB-498F-A96A-0700C220FC9C}"/>
            </c:ext>
          </c:extLst>
        </c:ser>
        <c:ser>
          <c:idx val="2"/>
          <c:order val="2"/>
          <c:tx>
            <c:strRef>
              <c:f>'Operational Analysis Big-O Prf.'!$F$8:$F$10</c:f>
              <c:strCache>
                <c:ptCount val="3"/>
                <c:pt idx="0">
                  <c:v>Data f</c:v>
                </c:pt>
                <c:pt idx="2">
                  <c:v> Operation Count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'Operational Analysis Big-O Prf.'!$D$11:$D$15</c:f>
              <c:numCache>
                <c:formatCode>0.00E+00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</c:numCache>
            </c:numRef>
          </c:xVal>
          <c:yVal>
            <c:numRef>
              <c:f>'Operational Analysis Big-O Prf.'!$F$11:$F$15</c:f>
              <c:numCache>
                <c:formatCode>0.00E+00</c:formatCode>
                <c:ptCount val="5"/>
                <c:pt idx="0">
                  <c:v>3000000</c:v>
                </c:pt>
                <c:pt idx="1">
                  <c:v>12000000</c:v>
                </c:pt>
                <c:pt idx="2">
                  <c:v>48000000</c:v>
                </c:pt>
                <c:pt idx="3">
                  <c:v>191000000</c:v>
                </c:pt>
                <c:pt idx="4">
                  <c:v>768000000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8BB-498F-A96A-0700C220FC9C}"/>
            </c:ext>
          </c:extLst>
        </c:ser>
        <c:ser>
          <c:idx val="3"/>
          <c:order val="3"/>
          <c:tx>
            <c:strRef>
              <c:f>'Operational Analysis Big-O Prf.'!$H$21</c:f>
              <c:strCache>
                <c:ptCount val="1"/>
                <c:pt idx="0">
                  <c:v>Difference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'Operational Analysis Big-O Prf.'!$D$22:$D$42</c:f>
              <c:numCache>
                <c:formatCode>0.00E+00</c:formatCode>
                <c:ptCount val="21"/>
                <c:pt idx="0">
                  <c:v>1000</c:v>
                </c:pt>
                <c:pt idx="1">
                  <c:v>2500</c:v>
                </c:pt>
                <c:pt idx="2">
                  <c:v>5000</c:v>
                </c:pt>
                <c:pt idx="3">
                  <c:v>10000</c:v>
                </c:pt>
                <c:pt idx="4">
                  <c:v>20000</c:v>
                </c:pt>
                <c:pt idx="5">
                  <c:v>30000</c:v>
                </c:pt>
                <c:pt idx="6">
                  <c:v>40000</c:v>
                </c:pt>
                <c:pt idx="7">
                  <c:v>50000</c:v>
                </c:pt>
                <c:pt idx="8">
                  <c:v>60000</c:v>
                </c:pt>
                <c:pt idx="9">
                  <c:v>70000</c:v>
                </c:pt>
                <c:pt idx="10">
                  <c:v>80000</c:v>
                </c:pt>
                <c:pt idx="11">
                  <c:v>90000</c:v>
                </c:pt>
                <c:pt idx="12">
                  <c:v>100000</c:v>
                </c:pt>
                <c:pt idx="13">
                  <c:v>110000</c:v>
                </c:pt>
                <c:pt idx="14">
                  <c:v>120000</c:v>
                </c:pt>
                <c:pt idx="15">
                  <c:v>130000</c:v>
                </c:pt>
                <c:pt idx="16">
                  <c:v>140000</c:v>
                </c:pt>
                <c:pt idx="17">
                  <c:v>150000</c:v>
                </c:pt>
                <c:pt idx="18">
                  <c:v>160000</c:v>
                </c:pt>
                <c:pt idx="19">
                  <c:v>170000</c:v>
                </c:pt>
                <c:pt idx="20">
                  <c:v>180000</c:v>
                </c:pt>
              </c:numCache>
            </c:numRef>
          </c:xVal>
          <c:yVal>
            <c:numRef>
              <c:f>'Operational Analysis Big-O Prf.'!$H$22:$H$42</c:f>
              <c:numCache>
                <c:formatCode>0.00E+00</c:formatCode>
                <c:ptCount val="21"/>
                <c:pt idx="0">
                  <c:v>-419280.5</c:v>
                </c:pt>
                <c:pt idx="1">
                  <c:v>-353535.5</c:v>
                </c:pt>
                <c:pt idx="2">
                  <c:v>-195446.49999999988</c:v>
                </c:pt>
                <c:pt idx="3">
                  <c:v>302659.00000000047</c:v>
                </c:pt>
                <c:pt idx="4">
                  <c:v>2026580.0000000019</c:v>
                </c:pt>
                <c:pt idx="5">
                  <c:v>4720781.0000000037</c:v>
                </c:pt>
                <c:pt idx="6">
                  <c:v>8385262.0000000075</c:v>
                </c:pt>
                <c:pt idx="7">
                  <c:v>13020023.000000015</c:v>
                </c:pt>
                <c:pt idx="8">
                  <c:v>18625064.000000015</c:v>
                </c:pt>
                <c:pt idx="9">
                  <c:v>25200385.00000003</c:v>
                </c:pt>
                <c:pt idx="10">
                  <c:v>32745986.00000003</c:v>
                </c:pt>
                <c:pt idx="11">
                  <c:v>41261867</c:v>
                </c:pt>
                <c:pt idx="12">
                  <c:v>50748028.00000006</c:v>
                </c:pt>
                <c:pt idx="13">
                  <c:v>61204469.00000006</c:v>
                </c:pt>
                <c:pt idx="14">
                  <c:v>72631190.00000006</c:v>
                </c:pt>
                <c:pt idx="15">
                  <c:v>85028191</c:v>
                </c:pt>
                <c:pt idx="16">
                  <c:v>98395472.000000119</c:v>
                </c:pt>
                <c:pt idx="17">
                  <c:v>112733033.00000012</c:v>
                </c:pt>
                <c:pt idx="18">
                  <c:v>128040874.00000012</c:v>
                </c:pt>
                <c:pt idx="19">
                  <c:v>144318995.00000012</c:v>
                </c:pt>
                <c:pt idx="20">
                  <c:v>161567396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8BB-498F-A96A-0700C220FC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511440"/>
        <c:axId val="98160192"/>
      </c:scatterChart>
      <c:valAx>
        <c:axId val="103511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of N for Sorting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160192"/>
        <c:crosses val="autoZero"/>
        <c:crossBetween val="midCat"/>
      </c:valAx>
      <c:valAx>
        <c:axId val="98160192"/>
        <c:scaling>
          <c:orientation val="minMax"/>
          <c:max val="10000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Operation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511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9524</xdr:colOff>
      <xdr:row>19</xdr:row>
      <xdr:rowOff>190499</xdr:rowOff>
    </xdr:from>
    <xdr:to>
      <xdr:col>17</xdr:col>
      <xdr:colOff>609599</xdr:colOff>
      <xdr:row>42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3EBBDB-15E3-4B58-5E12-364D67C975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9524</xdr:colOff>
      <xdr:row>20</xdr:row>
      <xdr:rowOff>0</xdr:rowOff>
    </xdr:from>
    <xdr:to>
      <xdr:col>17</xdr:col>
      <xdr:colOff>609599</xdr:colOff>
      <xdr:row>41</xdr:row>
      <xdr:rowOff>180976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4642B3-1C7B-4EB5-9FE5-AA1D985B14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0C577-E0E0-494A-BF87-7DB3C4B5D7D5}">
  <dimension ref="C5:M42"/>
  <sheetViews>
    <sheetView topLeftCell="B1" workbookViewId="0">
      <selection activeCell="M44" sqref="M44"/>
    </sheetView>
  </sheetViews>
  <sheetFormatPr defaultRowHeight="15" x14ac:dyDescent="0.25"/>
  <cols>
    <col min="3" max="3" width="14" style="1" bestFit="1" customWidth="1"/>
    <col min="4" max="4" width="14.7109375" style="1" customWidth="1"/>
    <col min="5" max="5" width="13.5703125" style="1" customWidth="1"/>
    <col min="6" max="6" width="15.7109375" style="1" customWidth="1"/>
    <col min="7" max="7" width="16.5703125" style="1" bestFit="1" customWidth="1"/>
    <col min="8" max="8" width="11" bestFit="1" customWidth="1"/>
    <col min="11" max="11" width="12.28515625" bestFit="1" customWidth="1"/>
  </cols>
  <sheetData>
    <row r="5" spans="3:11" x14ac:dyDescent="0.25">
      <c r="E5" s="2" t="s">
        <v>7</v>
      </c>
      <c r="F5" s="2"/>
      <c r="G5" s="2"/>
      <c r="H5" s="2"/>
      <c r="I5" s="2"/>
    </row>
    <row r="6" spans="3:11" x14ac:dyDescent="0.25">
      <c r="H6" s="3"/>
      <c r="I6" s="3"/>
    </row>
    <row r="8" spans="3:11" x14ac:dyDescent="0.25">
      <c r="D8" s="1" t="s">
        <v>3</v>
      </c>
      <c r="F8" s="1" t="s">
        <v>4</v>
      </c>
      <c r="G8" s="1" t="s">
        <v>11</v>
      </c>
      <c r="I8" s="2" t="s">
        <v>14</v>
      </c>
      <c r="J8" s="2"/>
      <c r="K8" s="2"/>
    </row>
    <row r="9" spans="3:11" x14ac:dyDescent="0.25">
      <c r="D9" s="1" t="s">
        <v>26</v>
      </c>
      <c r="G9" s="1" t="s">
        <v>12</v>
      </c>
    </row>
    <row r="10" spans="3:11" x14ac:dyDescent="0.25">
      <c r="C10" s="1" t="s">
        <v>0</v>
      </c>
      <c r="D10" s="1" t="s">
        <v>1</v>
      </c>
      <c r="E10" s="1" t="s">
        <v>2</v>
      </c>
      <c r="F10" s="1" t="s">
        <v>5</v>
      </c>
      <c r="G10" s="1" t="s">
        <v>5</v>
      </c>
      <c r="I10" s="4">
        <v>-0.21391499999999999</v>
      </c>
      <c r="J10" s="5" t="s">
        <v>6</v>
      </c>
      <c r="K10" s="1" t="s">
        <v>8</v>
      </c>
    </row>
    <row r="11" spans="3:11" x14ac:dyDescent="0.25">
      <c r="C11" s="4">
        <v>1</v>
      </c>
      <c r="D11" s="4">
        <v>20000</v>
      </c>
      <c r="E11" s="4">
        <f>D11*D11</f>
        <v>400000000</v>
      </c>
      <c r="F11" s="1">
        <v>1</v>
      </c>
      <c r="G11" s="4">
        <f>$I$12*E11+$I$11*D11+$I$10*C11</f>
        <v>1.0432341999999999</v>
      </c>
      <c r="I11" s="4">
        <v>2.1620600000000002E-6</v>
      </c>
      <c r="J11" s="5" t="s">
        <v>6</v>
      </c>
      <c r="K11" s="1" t="s">
        <v>9</v>
      </c>
    </row>
    <row r="12" spans="3:11" x14ac:dyDescent="0.25">
      <c r="C12" s="4">
        <v>1</v>
      </c>
      <c r="D12" s="4">
        <v>40000</v>
      </c>
      <c r="E12" s="4">
        <f t="shared" ref="E12:E15" si="0">D12*D12</f>
        <v>1600000000</v>
      </c>
      <c r="F12" s="1">
        <v>5</v>
      </c>
      <c r="G12" s="4">
        <f>$I$12*E12+$I$11*D12+$I$10*C12</f>
        <v>4.7281994000000003</v>
      </c>
      <c r="I12" s="4">
        <v>3.0347699999999999E-9</v>
      </c>
      <c r="J12" s="5" t="s">
        <v>6</v>
      </c>
      <c r="K12" s="1" t="s">
        <v>10</v>
      </c>
    </row>
    <row r="13" spans="3:11" x14ac:dyDescent="0.25">
      <c r="C13" s="4">
        <v>1</v>
      </c>
      <c r="D13" s="4">
        <v>80000</v>
      </c>
      <c r="E13" s="4">
        <f t="shared" si="0"/>
        <v>6400000000</v>
      </c>
      <c r="F13" s="1">
        <v>19</v>
      </c>
      <c r="G13" s="4">
        <f>$I$12*E13+$I$11*D13+$I$10*C13</f>
        <v>19.381577799999999</v>
      </c>
    </row>
    <row r="14" spans="3:11" x14ac:dyDescent="0.25">
      <c r="C14" s="4">
        <v>1</v>
      </c>
      <c r="D14" s="4">
        <v>160000</v>
      </c>
      <c r="E14" s="4">
        <f t="shared" si="0"/>
        <v>25600000000</v>
      </c>
      <c r="F14" s="1">
        <v>78</v>
      </c>
      <c r="G14" s="4">
        <f>$I$12*E14+$I$11*D14+$I$10*C14</f>
        <v>77.822126600000004</v>
      </c>
      <c r="I14" s="4">
        <v>3.4999999999999999E-9</v>
      </c>
      <c r="J14" s="1" t="s">
        <v>6</v>
      </c>
      <c r="K14" s="1" t="s">
        <v>21</v>
      </c>
    </row>
    <row r="15" spans="3:11" x14ac:dyDescent="0.25">
      <c r="C15" s="4">
        <v>1</v>
      </c>
      <c r="D15" s="4">
        <v>320000</v>
      </c>
      <c r="E15" s="4">
        <f t="shared" si="0"/>
        <v>102400000000</v>
      </c>
      <c r="F15" s="1">
        <v>310</v>
      </c>
      <c r="G15" s="4">
        <f t="shared" ref="G15" si="1">$I$12*E15+$I$11*D15+$I$10*C15</f>
        <v>311.23839220000002</v>
      </c>
    </row>
    <row r="19" spans="3:13" x14ac:dyDescent="0.25">
      <c r="C19" s="3"/>
      <c r="E19" s="1" t="s">
        <v>20</v>
      </c>
      <c r="H19" s="1" t="s">
        <v>13</v>
      </c>
      <c r="I19" s="1" t="s">
        <v>6</v>
      </c>
      <c r="J19" s="1" t="s">
        <v>15</v>
      </c>
      <c r="K19" s="1" t="s">
        <v>6</v>
      </c>
      <c r="L19" s="4">
        <f>I14</f>
        <v>3.4999999999999999E-9</v>
      </c>
      <c r="M19" s="1" t="s">
        <v>23</v>
      </c>
    </row>
    <row r="20" spans="3:13" x14ac:dyDescent="0.25">
      <c r="C20" s="3"/>
      <c r="H20" s="1"/>
      <c r="I20" s="1"/>
      <c r="J20" s="1"/>
      <c r="K20" s="1"/>
    </row>
    <row r="21" spans="3:13" x14ac:dyDescent="0.25">
      <c r="C21" s="1" t="s">
        <v>17</v>
      </c>
      <c r="D21" s="1" t="s">
        <v>16</v>
      </c>
      <c r="E21" s="1" t="s">
        <v>18</v>
      </c>
      <c r="F21" s="1" t="s">
        <v>19</v>
      </c>
      <c r="G21" s="1" t="s">
        <v>22</v>
      </c>
      <c r="H21" s="1" t="s">
        <v>24</v>
      </c>
    </row>
    <row r="22" spans="3:13" x14ac:dyDescent="0.25">
      <c r="C22" s="4">
        <v>1</v>
      </c>
      <c r="D22" s="4">
        <v>1000</v>
      </c>
      <c r="E22" s="4">
        <f>D22*D22</f>
        <v>1000000</v>
      </c>
      <c r="F22" s="4">
        <f>$I$12*E22+$I$11*D22+$I$10*C22</f>
        <v>-0.20871816999999998</v>
      </c>
      <c r="G22" s="4">
        <f>$I$14*E22</f>
        <v>3.5000000000000001E-3</v>
      </c>
      <c r="H22" s="4">
        <f>G22-F22</f>
        <v>0.21221816999999998</v>
      </c>
    </row>
    <row r="23" spans="3:13" x14ac:dyDescent="0.25">
      <c r="C23" s="4">
        <v>1</v>
      </c>
      <c r="D23" s="4">
        <v>2500</v>
      </c>
      <c r="E23" s="4">
        <f t="shared" ref="E23:E25" si="2">D23*D23</f>
        <v>6250000</v>
      </c>
      <c r="F23" s="4">
        <f t="shared" ref="F23:F25" si="3">$I$12*E23+$I$11*D23+$I$10*C23</f>
        <v>-0.1895425375</v>
      </c>
      <c r="G23" s="4">
        <f>$I$14*E23</f>
        <v>2.1874999999999999E-2</v>
      </c>
      <c r="H23" s="4">
        <f t="shared" ref="H23:H25" si="4">G23-F23</f>
        <v>0.2114175375</v>
      </c>
    </row>
    <row r="24" spans="3:13" x14ac:dyDescent="0.25">
      <c r="C24" s="4">
        <v>1</v>
      </c>
      <c r="D24" s="4">
        <v>5000</v>
      </c>
      <c r="E24" s="4">
        <f t="shared" si="2"/>
        <v>25000000</v>
      </c>
      <c r="F24" s="4">
        <f t="shared" si="3"/>
        <v>-0.12723545</v>
      </c>
      <c r="G24" s="4">
        <f>$I$14*E24</f>
        <v>8.7499999999999994E-2</v>
      </c>
      <c r="H24" s="4">
        <f t="shared" si="4"/>
        <v>0.21473544999999999</v>
      </c>
    </row>
    <row r="25" spans="3:13" x14ac:dyDescent="0.25">
      <c r="C25" s="4">
        <v>1</v>
      </c>
      <c r="D25" s="4">
        <v>10000</v>
      </c>
      <c r="E25" s="4">
        <f t="shared" si="2"/>
        <v>100000000</v>
      </c>
      <c r="F25" s="4">
        <f t="shared" si="3"/>
        <v>0.11118259999999999</v>
      </c>
      <c r="G25" s="4">
        <f t="shared" ref="G23:G25" si="5">$I$14*E25</f>
        <v>0.35</v>
      </c>
      <c r="H25" s="4">
        <f t="shared" si="4"/>
        <v>0.23881739999999999</v>
      </c>
    </row>
    <row r="26" spans="3:13" x14ac:dyDescent="0.25">
      <c r="C26" s="4">
        <v>1</v>
      </c>
      <c r="D26" s="4">
        <v>20000</v>
      </c>
      <c r="E26" s="4">
        <f>D26*D26</f>
        <v>400000000</v>
      </c>
      <c r="F26" s="4">
        <f>$I$12*E26+$I$11*D26+$I$10*C26</f>
        <v>1.0432341999999999</v>
      </c>
      <c r="G26" s="4">
        <f>$I$14*E26</f>
        <v>1.4</v>
      </c>
      <c r="H26" s="4">
        <f>G26-F26</f>
        <v>0.35676580000000002</v>
      </c>
    </row>
    <row r="27" spans="3:13" x14ac:dyDescent="0.25">
      <c r="C27" s="4">
        <v>1</v>
      </c>
      <c r="D27" s="4">
        <v>30000</v>
      </c>
      <c r="E27" s="4">
        <f t="shared" ref="E27:E42" si="6">D27*D27</f>
        <v>900000000</v>
      </c>
      <c r="F27" s="4">
        <f t="shared" ref="F27:F42" si="7">$I$12*E27+$I$11*D27+$I$10*C27</f>
        <v>2.5822398</v>
      </c>
      <c r="G27" s="4">
        <f t="shared" ref="G27:G42" si="8">$I$14*E27</f>
        <v>3.15</v>
      </c>
      <c r="H27" s="4">
        <f t="shared" ref="H27:H42" si="9">G27-F27</f>
        <v>0.56776019999999994</v>
      </c>
    </row>
    <row r="28" spans="3:13" x14ac:dyDescent="0.25">
      <c r="C28" s="4">
        <v>1</v>
      </c>
      <c r="D28" s="4">
        <v>40000</v>
      </c>
      <c r="E28" s="4">
        <f t="shared" si="6"/>
        <v>1600000000</v>
      </c>
      <c r="F28" s="4">
        <f t="shared" si="7"/>
        <v>4.7281994000000003</v>
      </c>
      <c r="G28" s="4">
        <f t="shared" si="8"/>
        <v>5.6</v>
      </c>
      <c r="H28" s="4">
        <f t="shared" si="9"/>
        <v>0.87180059999999937</v>
      </c>
    </row>
    <row r="29" spans="3:13" x14ac:dyDescent="0.25">
      <c r="C29" s="4">
        <v>1</v>
      </c>
      <c r="D29" s="4">
        <v>50000</v>
      </c>
      <c r="E29" s="4">
        <f t="shared" si="6"/>
        <v>2500000000</v>
      </c>
      <c r="F29" s="4">
        <f t="shared" si="7"/>
        <v>7.4811129999999997</v>
      </c>
      <c r="G29" s="4">
        <f t="shared" si="8"/>
        <v>8.75</v>
      </c>
      <c r="H29" s="4">
        <f t="shared" si="9"/>
        <v>1.2688870000000003</v>
      </c>
    </row>
    <row r="30" spans="3:13" x14ac:dyDescent="0.25">
      <c r="C30" s="4">
        <v>1</v>
      </c>
      <c r="D30" s="4">
        <v>60000</v>
      </c>
      <c r="E30" s="4">
        <f t="shared" si="6"/>
        <v>3600000000</v>
      </c>
      <c r="F30" s="4">
        <f t="shared" si="7"/>
        <v>10.8409806</v>
      </c>
      <c r="G30" s="4">
        <f t="shared" si="8"/>
        <v>12.6</v>
      </c>
      <c r="H30" s="4">
        <f t="shared" si="9"/>
        <v>1.7590193999999997</v>
      </c>
    </row>
    <row r="31" spans="3:13" x14ac:dyDescent="0.25">
      <c r="C31" s="4">
        <v>1</v>
      </c>
      <c r="D31" s="4">
        <v>70000</v>
      </c>
      <c r="E31" s="4">
        <f t="shared" si="6"/>
        <v>4900000000</v>
      </c>
      <c r="F31" s="4">
        <f t="shared" si="7"/>
        <v>14.807802199999999</v>
      </c>
      <c r="G31" s="4">
        <f t="shared" si="8"/>
        <v>17.149999999999999</v>
      </c>
      <c r="H31" s="4">
        <f t="shared" si="9"/>
        <v>2.3421977999999992</v>
      </c>
    </row>
    <row r="32" spans="3:13" x14ac:dyDescent="0.25">
      <c r="C32" s="4">
        <v>1</v>
      </c>
      <c r="D32" s="4">
        <v>80000</v>
      </c>
      <c r="E32" s="4">
        <f t="shared" si="6"/>
        <v>6400000000</v>
      </c>
      <c r="F32" s="4">
        <f t="shared" si="7"/>
        <v>19.381577799999999</v>
      </c>
      <c r="G32" s="4">
        <f t="shared" si="8"/>
        <v>22.4</v>
      </c>
      <c r="H32" s="4">
        <f t="shared" si="9"/>
        <v>3.0184221999999998</v>
      </c>
    </row>
    <row r="33" spans="3:8" x14ac:dyDescent="0.25">
      <c r="C33" s="4">
        <v>1</v>
      </c>
      <c r="D33" s="4">
        <v>90000</v>
      </c>
      <c r="E33" s="4">
        <f t="shared" si="6"/>
        <v>8100000000</v>
      </c>
      <c r="F33" s="4">
        <f t="shared" si="7"/>
        <v>24.562307399999998</v>
      </c>
      <c r="G33" s="4">
        <f t="shared" si="8"/>
        <v>28.349999999999998</v>
      </c>
      <c r="H33" s="4">
        <f t="shared" si="9"/>
        <v>3.7876925999999997</v>
      </c>
    </row>
    <row r="34" spans="3:8" x14ac:dyDescent="0.25">
      <c r="C34" s="4">
        <v>1</v>
      </c>
      <c r="D34" s="4">
        <v>100000</v>
      </c>
      <c r="E34" s="4">
        <f t="shared" si="6"/>
        <v>10000000000</v>
      </c>
      <c r="F34" s="4">
        <f t="shared" si="7"/>
        <v>30.349990999999999</v>
      </c>
      <c r="G34" s="4">
        <f t="shared" si="8"/>
        <v>35</v>
      </c>
      <c r="H34" s="4">
        <f t="shared" si="9"/>
        <v>4.6500090000000007</v>
      </c>
    </row>
    <row r="35" spans="3:8" x14ac:dyDescent="0.25">
      <c r="C35" s="4">
        <v>1</v>
      </c>
      <c r="D35" s="4">
        <v>110000</v>
      </c>
      <c r="E35" s="4">
        <f t="shared" si="6"/>
        <v>12100000000</v>
      </c>
      <c r="F35" s="4">
        <f t="shared" si="7"/>
        <v>36.744628599999999</v>
      </c>
      <c r="G35" s="4">
        <f t="shared" si="8"/>
        <v>42.35</v>
      </c>
      <c r="H35" s="4">
        <f t="shared" si="9"/>
        <v>5.6053714000000028</v>
      </c>
    </row>
    <row r="36" spans="3:8" x14ac:dyDescent="0.25">
      <c r="C36" s="4">
        <v>1</v>
      </c>
      <c r="D36" s="4">
        <v>120000</v>
      </c>
      <c r="E36" s="4">
        <f t="shared" si="6"/>
        <v>14400000000</v>
      </c>
      <c r="F36" s="4">
        <f t="shared" si="7"/>
        <v>43.746220199999996</v>
      </c>
      <c r="G36" s="4">
        <f t="shared" si="8"/>
        <v>50.4</v>
      </c>
      <c r="H36" s="4">
        <f t="shared" si="9"/>
        <v>6.6537798000000024</v>
      </c>
    </row>
    <row r="37" spans="3:8" x14ac:dyDescent="0.25">
      <c r="C37" s="4">
        <v>1</v>
      </c>
      <c r="D37" s="4">
        <v>130000</v>
      </c>
      <c r="E37" s="4">
        <f t="shared" si="6"/>
        <v>16900000000</v>
      </c>
      <c r="F37" s="4">
        <f t="shared" si="7"/>
        <v>51.354765800000003</v>
      </c>
      <c r="G37" s="4">
        <f t="shared" si="8"/>
        <v>59.15</v>
      </c>
      <c r="H37" s="4">
        <f t="shared" si="9"/>
        <v>7.7952341999999959</v>
      </c>
    </row>
    <row r="38" spans="3:8" x14ac:dyDescent="0.25">
      <c r="C38" s="4">
        <v>1</v>
      </c>
      <c r="D38" s="4">
        <v>140000</v>
      </c>
      <c r="E38" s="4">
        <f t="shared" si="6"/>
        <v>19600000000</v>
      </c>
      <c r="F38" s="4">
        <f t="shared" si="7"/>
        <v>59.570265399999997</v>
      </c>
      <c r="G38" s="4">
        <f t="shared" si="8"/>
        <v>68.599999999999994</v>
      </c>
      <c r="H38" s="4">
        <f t="shared" si="9"/>
        <v>9.0297345999999976</v>
      </c>
    </row>
    <row r="39" spans="3:8" x14ac:dyDescent="0.25">
      <c r="C39" s="4">
        <v>1</v>
      </c>
      <c r="D39" s="4">
        <v>150000</v>
      </c>
      <c r="E39" s="4">
        <f t="shared" si="6"/>
        <v>22500000000</v>
      </c>
      <c r="F39" s="4">
        <f t="shared" si="7"/>
        <v>68.392719</v>
      </c>
      <c r="G39" s="4">
        <f t="shared" si="8"/>
        <v>78.75</v>
      </c>
      <c r="H39" s="4">
        <f t="shared" si="9"/>
        <v>10.357281</v>
      </c>
    </row>
    <row r="40" spans="3:8" x14ac:dyDescent="0.25">
      <c r="C40" s="4">
        <v>1</v>
      </c>
      <c r="D40" s="4">
        <v>160000</v>
      </c>
      <c r="E40" s="4">
        <f t="shared" si="6"/>
        <v>25600000000</v>
      </c>
      <c r="F40" s="4">
        <f t="shared" si="7"/>
        <v>77.822126600000004</v>
      </c>
      <c r="G40" s="4">
        <f t="shared" si="8"/>
        <v>89.6</v>
      </c>
      <c r="H40" s="4">
        <f t="shared" si="9"/>
        <v>11.77787339999999</v>
      </c>
    </row>
    <row r="41" spans="3:8" x14ac:dyDescent="0.25">
      <c r="C41" s="4">
        <v>1</v>
      </c>
      <c r="D41" s="4">
        <v>170000</v>
      </c>
      <c r="E41" s="4">
        <f t="shared" si="6"/>
        <v>28900000000</v>
      </c>
      <c r="F41" s="4">
        <f t="shared" si="7"/>
        <v>87.858488199999996</v>
      </c>
      <c r="G41" s="4">
        <f t="shared" si="8"/>
        <v>101.14999999999999</v>
      </c>
      <c r="H41" s="4">
        <f t="shared" si="9"/>
        <v>13.291511799999995</v>
      </c>
    </row>
    <row r="42" spans="3:8" x14ac:dyDescent="0.25">
      <c r="C42" s="4">
        <v>1</v>
      </c>
      <c r="D42" s="4">
        <v>180000</v>
      </c>
      <c r="E42" s="4">
        <f t="shared" si="6"/>
        <v>32400000000</v>
      </c>
      <c r="F42" s="4">
        <f t="shared" si="7"/>
        <v>98.50180379999999</v>
      </c>
      <c r="G42" s="4">
        <f t="shared" si="8"/>
        <v>113.39999999999999</v>
      </c>
      <c r="H42" s="4">
        <f t="shared" si="9"/>
        <v>14.898196200000001</v>
      </c>
    </row>
  </sheetData>
  <mergeCells count="2">
    <mergeCell ref="E5:I5"/>
    <mergeCell ref="I8:K8"/>
  </mergeCells>
  <pageMargins left="0.7" right="0.7" top="0.75" bottom="0.75" header="0.3" footer="0.3"/>
  <pageSetup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99128-8943-4C0A-956C-9EE63E9ACEDE}">
  <dimension ref="C5:M42"/>
  <sheetViews>
    <sheetView tabSelected="1" topLeftCell="B1" workbookViewId="0">
      <selection activeCell="I32" sqref="I32"/>
    </sheetView>
  </sheetViews>
  <sheetFormatPr defaultRowHeight="15" x14ac:dyDescent="0.25"/>
  <cols>
    <col min="3" max="3" width="14" style="1" bestFit="1" customWidth="1"/>
    <col min="4" max="4" width="14.7109375" style="1" customWidth="1"/>
    <col min="5" max="5" width="13.5703125" style="1" customWidth="1"/>
    <col min="6" max="6" width="20.5703125" style="1" bestFit="1" customWidth="1"/>
    <col min="7" max="7" width="16.5703125" style="1" bestFit="1" customWidth="1"/>
    <col min="8" max="8" width="11" bestFit="1" customWidth="1"/>
    <col min="11" max="11" width="12.28515625" bestFit="1" customWidth="1"/>
  </cols>
  <sheetData>
    <row r="5" spans="3:11" x14ac:dyDescent="0.25">
      <c r="E5" s="2" t="s">
        <v>7</v>
      </c>
      <c r="F5" s="2"/>
      <c r="G5" s="2"/>
      <c r="H5" s="2"/>
      <c r="I5" s="2"/>
    </row>
    <row r="6" spans="3:11" x14ac:dyDescent="0.25">
      <c r="H6" s="3"/>
      <c r="I6" s="3"/>
    </row>
    <row r="8" spans="3:11" x14ac:dyDescent="0.25">
      <c r="D8" s="1" t="s">
        <v>3</v>
      </c>
      <c r="F8" s="1" t="s">
        <v>4</v>
      </c>
      <c r="G8" s="1" t="s">
        <v>11</v>
      </c>
      <c r="I8" s="2" t="s">
        <v>14</v>
      </c>
      <c r="J8" s="2"/>
      <c r="K8" s="2"/>
    </row>
    <row r="9" spans="3:11" x14ac:dyDescent="0.25">
      <c r="D9" s="1" t="s">
        <v>26</v>
      </c>
      <c r="G9" s="1" t="s">
        <v>12</v>
      </c>
    </row>
    <row r="10" spans="3:11" x14ac:dyDescent="0.25">
      <c r="C10" s="1" t="s">
        <v>0</v>
      </c>
      <c r="D10" s="1" t="s">
        <v>1</v>
      </c>
      <c r="E10" s="1" t="s">
        <v>2</v>
      </c>
      <c r="F10" s="1" t="s">
        <v>25</v>
      </c>
      <c r="G10" s="1" t="s">
        <v>27</v>
      </c>
      <c r="I10" s="4">
        <v>450982</v>
      </c>
      <c r="J10" s="5" t="s">
        <v>6</v>
      </c>
      <c r="K10" s="1" t="s">
        <v>8</v>
      </c>
    </row>
    <row r="11" spans="3:11" x14ac:dyDescent="0.25">
      <c r="C11" s="4">
        <v>1</v>
      </c>
      <c r="D11" s="4">
        <v>10000</v>
      </c>
      <c r="E11" s="4">
        <f>D11*D11</f>
        <v>100000000</v>
      </c>
      <c r="F11" s="4">
        <v>3000000</v>
      </c>
      <c r="G11" s="4">
        <f>$I$12*E11+$I$11*D11+$I$10*C11</f>
        <v>3197341</v>
      </c>
      <c r="I11" s="4">
        <v>-26.850100000000001</v>
      </c>
      <c r="J11" s="5" t="s">
        <v>6</v>
      </c>
      <c r="K11" s="1" t="s">
        <v>9</v>
      </c>
    </row>
    <row r="12" spans="3:11" x14ac:dyDescent="0.25">
      <c r="C12" s="4">
        <v>1</v>
      </c>
      <c r="D12" s="4">
        <v>20000</v>
      </c>
      <c r="E12" s="4">
        <f t="shared" ref="E12:E15" si="0">D12*D12</f>
        <v>400000000</v>
      </c>
      <c r="F12" s="4">
        <v>12000000</v>
      </c>
      <c r="G12" s="4">
        <f>$I$12*E12+$I$11*D12+$I$10*C12</f>
        <v>11973420</v>
      </c>
      <c r="I12" s="4">
        <v>3.0148600000000001E-2</v>
      </c>
      <c r="J12" s="5" t="s">
        <v>6</v>
      </c>
      <c r="K12" s="1" t="s">
        <v>10</v>
      </c>
    </row>
    <row r="13" spans="3:11" x14ac:dyDescent="0.25">
      <c r="C13" s="4">
        <v>1</v>
      </c>
      <c r="D13" s="4">
        <v>40000</v>
      </c>
      <c r="E13" s="4">
        <f>D13*D13</f>
        <v>1600000000</v>
      </c>
      <c r="F13" s="4">
        <v>48000000</v>
      </c>
      <c r="G13" s="4">
        <f>$I$12*E13+$I$11*D13+$I$10*C13</f>
        <v>47614738</v>
      </c>
    </row>
    <row r="14" spans="3:11" x14ac:dyDescent="0.25">
      <c r="C14" s="4">
        <v>1</v>
      </c>
      <c r="D14" s="4">
        <v>80000</v>
      </c>
      <c r="E14" s="4">
        <f t="shared" si="0"/>
        <v>6400000000</v>
      </c>
      <c r="F14" s="4">
        <v>191000000</v>
      </c>
      <c r="G14" s="4">
        <f>$I$12*E14+$I$11*D14+$I$10*C14</f>
        <v>191254014</v>
      </c>
      <c r="I14" s="4">
        <v>3.5000000000000003E-2</v>
      </c>
      <c r="J14" s="1" t="s">
        <v>6</v>
      </c>
      <c r="K14" s="1" t="s">
        <v>21</v>
      </c>
    </row>
    <row r="15" spans="3:11" x14ac:dyDescent="0.25">
      <c r="C15" s="4">
        <v>1</v>
      </c>
      <c r="D15" s="4">
        <v>160000</v>
      </c>
      <c r="E15" s="4">
        <f t="shared" si="0"/>
        <v>25600000000</v>
      </c>
      <c r="F15" s="4">
        <v>768000000</v>
      </c>
      <c r="G15" s="4">
        <f t="shared" ref="G15" si="1">$I$12*E15+$I$11*D15+$I$10*C15</f>
        <v>767959126</v>
      </c>
    </row>
    <row r="19" spans="3:13" x14ac:dyDescent="0.25">
      <c r="C19" s="3"/>
      <c r="E19" s="1" t="s">
        <v>20</v>
      </c>
      <c r="H19" s="1" t="s">
        <v>13</v>
      </c>
      <c r="I19" s="1" t="s">
        <v>6</v>
      </c>
      <c r="J19" s="1" t="s">
        <v>15</v>
      </c>
      <c r="K19" s="1" t="s">
        <v>6</v>
      </c>
      <c r="L19" s="4">
        <f>I14</f>
        <v>3.5000000000000003E-2</v>
      </c>
      <c r="M19" s="1" t="s">
        <v>23</v>
      </c>
    </row>
    <row r="20" spans="3:13" x14ac:dyDescent="0.25">
      <c r="C20" s="3"/>
      <c r="H20" s="1"/>
      <c r="I20" s="1"/>
      <c r="J20" s="1"/>
      <c r="K20" s="1"/>
    </row>
    <row r="21" spans="3:13" x14ac:dyDescent="0.25">
      <c r="C21" s="1" t="s">
        <v>17</v>
      </c>
      <c r="D21" s="1" t="s">
        <v>16</v>
      </c>
      <c r="E21" s="1" t="s">
        <v>18</v>
      </c>
      <c r="F21" s="1" t="s">
        <v>28</v>
      </c>
      <c r="G21" s="1" t="s">
        <v>22</v>
      </c>
      <c r="H21" s="1" t="s">
        <v>24</v>
      </c>
    </row>
    <row r="22" spans="3:13" x14ac:dyDescent="0.25">
      <c r="C22" s="4">
        <v>1</v>
      </c>
      <c r="D22" s="4">
        <v>1000</v>
      </c>
      <c r="E22" s="4">
        <f>D22*D22</f>
        <v>1000000</v>
      </c>
      <c r="F22" s="4">
        <f>$I$12*E22+$I$11*D22+$I$10*C22</f>
        <v>454280.5</v>
      </c>
      <c r="G22" s="4">
        <f>$I$14*E22</f>
        <v>35000</v>
      </c>
      <c r="H22" s="4">
        <f>G22-F22</f>
        <v>-419280.5</v>
      </c>
    </row>
    <row r="23" spans="3:13" x14ac:dyDescent="0.25">
      <c r="C23" s="4">
        <v>1</v>
      </c>
      <c r="D23" s="4">
        <v>2500</v>
      </c>
      <c r="E23" s="4">
        <f t="shared" ref="E23:E25" si="2">D23*D23</f>
        <v>6250000</v>
      </c>
      <c r="F23" s="4">
        <f t="shared" ref="F23:F42" si="3">$I$12*E23+$I$11*D23+$I$10*C23</f>
        <v>572285.5</v>
      </c>
      <c r="G23" s="4">
        <f>$I$14*E23</f>
        <v>218750.00000000003</v>
      </c>
      <c r="H23" s="4">
        <f t="shared" ref="H23:H25" si="4">G23-F23</f>
        <v>-353535.5</v>
      </c>
    </row>
    <row r="24" spans="3:13" x14ac:dyDescent="0.25">
      <c r="C24" s="4">
        <v>1</v>
      </c>
      <c r="D24" s="4">
        <v>5000</v>
      </c>
      <c r="E24" s="4">
        <f t="shared" si="2"/>
        <v>25000000</v>
      </c>
      <c r="F24" s="4">
        <f t="shared" si="3"/>
        <v>1070446.5</v>
      </c>
      <c r="G24" s="4">
        <f>$I$14*E24</f>
        <v>875000.00000000012</v>
      </c>
      <c r="H24" s="4">
        <f t="shared" si="4"/>
        <v>-195446.49999999988</v>
      </c>
    </row>
    <row r="25" spans="3:13" x14ac:dyDescent="0.25">
      <c r="C25" s="4">
        <v>1</v>
      </c>
      <c r="D25" s="4">
        <v>10000</v>
      </c>
      <c r="E25" s="4">
        <f t="shared" si="2"/>
        <v>100000000</v>
      </c>
      <c r="F25" s="4">
        <f t="shared" si="3"/>
        <v>3197341</v>
      </c>
      <c r="G25" s="4">
        <f t="shared" ref="G25:G27" si="5">$I$14*E25</f>
        <v>3500000.0000000005</v>
      </c>
      <c r="H25" s="4">
        <f t="shared" si="4"/>
        <v>302659.00000000047</v>
      </c>
    </row>
    <row r="26" spans="3:13" x14ac:dyDescent="0.25">
      <c r="C26" s="4">
        <v>1</v>
      </c>
      <c r="D26" s="4">
        <v>20000</v>
      </c>
      <c r="E26" s="4">
        <f>D26*D26</f>
        <v>400000000</v>
      </c>
      <c r="F26" s="4">
        <f t="shared" si="3"/>
        <v>11973420</v>
      </c>
      <c r="G26" s="4">
        <f>$I$14*E26</f>
        <v>14000000.000000002</v>
      </c>
      <c r="H26" s="4">
        <f>G26-F26</f>
        <v>2026580.0000000019</v>
      </c>
    </row>
    <row r="27" spans="3:13" x14ac:dyDescent="0.25">
      <c r="C27" s="4">
        <v>1</v>
      </c>
      <c r="D27" s="4">
        <v>30000</v>
      </c>
      <c r="E27" s="4">
        <f t="shared" ref="E27:E42" si="6">D27*D27</f>
        <v>900000000</v>
      </c>
      <c r="F27" s="4">
        <f t="shared" si="3"/>
        <v>26779219</v>
      </c>
      <c r="G27" s="4">
        <f t="shared" ref="G27:G42" si="7">$I$14*E27</f>
        <v>31500000.000000004</v>
      </c>
      <c r="H27" s="4">
        <f t="shared" ref="H27:H42" si="8">G27-F27</f>
        <v>4720781.0000000037</v>
      </c>
    </row>
    <row r="28" spans="3:13" x14ac:dyDescent="0.25">
      <c r="C28" s="4">
        <v>1</v>
      </c>
      <c r="D28" s="4">
        <v>40000</v>
      </c>
      <c r="E28" s="4">
        <f t="shared" si="6"/>
        <v>1600000000</v>
      </c>
      <c r="F28" s="4">
        <f t="shared" si="3"/>
        <v>47614738</v>
      </c>
      <c r="G28" s="4">
        <f t="shared" si="7"/>
        <v>56000000.000000007</v>
      </c>
      <c r="H28" s="4">
        <f t="shared" si="8"/>
        <v>8385262.0000000075</v>
      </c>
    </row>
    <row r="29" spans="3:13" x14ac:dyDescent="0.25">
      <c r="C29" s="4">
        <v>1</v>
      </c>
      <c r="D29" s="4">
        <v>50000</v>
      </c>
      <c r="E29" s="4">
        <f t="shared" si="6"/>
        <v>2500000000</v>
      </c>
      <c r="F29" s="4">
        <f t="shared" si="3"/>
        <v>74479977</v>
      </c>
      <c r="G29" s="4">
        <f t="shared" si="7"/>
        <v>87500000.000000015</v>
      </c>
      <c r="H29" s="4">
        <f t="shared" si="8"/>
        <v>13020023.000000015</v>
      </c>
    </row>
    <row r="30" spans="3:13" x14ac:dyDescent="0.25">
      <c r="C30" s="4">
        <v>1</v>
      </c>
      <c r="D30" s="4">
        <v>60000</v>
      </c>
      <c r="E30" s="4">
        <f t="shared" si="6"/>
        <v>3600000000</v>
      </c>
      <c r="F30" s="4">
        <f t="shared" si="3"/>
        <v>107374936</v>
      </c>
      <c r="G30" s="4">
        <f t="shared" si="7"/>
        <v>126000000.00000001</v>
      </c>
      <c r="H30" s="4">
        <f t="shared" si="8"/>
        <v>18625064.000000015</v>
      </c>
    </row>
    <row r="31" spans="3:13" x14ac:dyDescent="0.25">
      <c r="C31" s="4">
        <v>1</v>
      </c>
      <c r="D31" s="4">
        <v>70000</v>
      </c>
      <c r="E31" s="4">
        <f t="shared" si="6"/>
        <v>4900000000</v>
      </c>
      <c r="F31" s="4">
        <f t="shared" si="3"/>
        <v>146299615</v>
      </c>
      <c r="G31" s="4">
        <f t="shared" si="7"/>
        <v>171500000.00000003</v>
      </c>
      <c r="H31" s="4">
        <f t="shared" si="8"/>
        <v>25200385.00000003</v>
      </c>
    </row>
    <row r="32" spans="3:13" x14ac:dyDescent="0.25">
      <c r="C32" s="4">
        <v>1</v>
      </c>
      <c r="D32" s="4">
        <v>80000</v>
      </c>
      <c r="E32" s="4">
        <f t="shared" si="6"/>
        <v>6400000000</v>
      </c>
      <c r="F32" s="4">
        <f t="shared" si="3"/>
        <v>191254014</v>
      </c>
      <c r="G32" s="4">
        <f t="shared" si="7"/>
        <v>224000000.00000003</v>
      </c>
      <c r="H32" s="4">
        <f t="shared" si="8"/>
        <v>32745986.00000003</v>
      </c>
    </row>
    <row r="33" spans="3:8" x14ac:dyDescent="0.25">
      <c r="C33" s="4">
        <v>1</v>
      </c>
      <c r="D33" s="4">
        <v>90000</v>
      </c>
      <c r="E33" s="4">
        <f t="shared" si="6"/>
        <v>8100000000</v>
      </c>
      <c r="F33" s="4">
        <f t="shared" si="3"/>
        <v>242238133</v>
      </c>
      <c r="G33" s="4">
        <f t="shared" si="7"/>
        <v>283500000</v>
      </c>
      <c r="H33" s="4">
        <f t="shared" si="8"/>
        <v>41261867</v>
      </c>
    </row>
    <row r="34" spans="3:8" x14ac:dyDescent="0.25">
      <c r="C34" s="4">
        <v>1</v>
      </c>
      <c r="D34" s="4">
        <v>100000</v>
      </c>
      <c r="E34" s="4">
        <f t="shared" si="6"/>
        <v>10000000000</v>
      </c>
      <c r="F34" s="4">
        <f t="shared" si="3"/>
        <v>299251972</v>
      </c>
      <c r="G34" s="4">
        <f t="shared" si="7"/>
        <v>350000000.00000006</v>
      </c>
      <c r="H34" s="4">
        <f t="shared" si="8"/>
        <v>50748028.00000006</v>
      </c>
    </row>
    <row r="35" spans="3:8" x14ac:dyDescent="0.25">
      <c r="C35" s="4">
        <v>1</v>
      </c>
      <c r="D35" s="4">
        <v>110000</v>
      </c>
      <c r="E35" s="4">
        <f t="shared" si="6"/>
        <v>12100000000</v>
      </c>
      <c r="F35" s="4">
        <f t="shared" si="3"/>
        <v>362295531</v>
      </c>
      <c r="G35" s="4">
        <f t="shared" si="7"/>
        <v>423500000.00000006</v>
      </c>
      <c r="H35" s="4">
        <f t="shared" si="8"/>
        <v>61204469.00000006</v>
      </c>
    </row>
    <row r="36" spans="3:8" x14ac:dyDescent="0.25">
      <c r="C36" s="4">
        <v>1</v>
      </c>
      <c r="D36" s="4">
        <v>120000</v>
      </c>
      <c r="E36" s="4">
        <f t="shared" si="6"/>
        <v>14400000000</v>
      </c>
      <c r="F36" s="4">
        <f t="shared" si="3"/>
        <v>431368810</v>
      </c>
      <c r="G36" s="4">
        <f t="shared" si="7"/>
        <v>504000000.00000006</v>
      </c>
      <c r="H36" s="4">
        <f t="shared" si="8"/>
        <v>72631190.00000006</v>
      </c>
    </row>
    <row r="37" spans="3:8" x14ac:dyDescent="0.25">
      <c r="C37" s="4">
        <v>1</v>
      </c>
      <c r="D37" s="4">
        <v>130000</v>
      </c>
      <c r="E37" s="4">
        <f t="shared" si="6"/>
        <v>16900000000</v>
      </c>
      <c r="F37" s="4">
        <f t="shared" si="3"/>
        <v>506471809</v>
      </c>
      <c r="G37" s="4">
        <f t="shared" si="7"/>
        <v>591500000</v>
      </c>
      <c r="H37" s="4">
        <f t="shared" si="8"/>
        <v>85028191</v>
      </c>
    </row>
    <row r="38" spans="3:8" x14ac:dyDescent="0.25">
      <c r="C38" s="4">
        <v>1</v>
      </c>
      <c r="D38" s="4">
        <v>140000</v>
      </c>
      <c r="E38" s="4">
        <f t="shared" si="6"/>
        <v>19600000000</v>
      </c>
      <c r="F38" s="4">
        <f t="shared" si="3"/>
        <v>587604528</v>
      </c>
      <c r="G38" s="4">
        <f t="shared" si="7"/>
        <v>686000000.00000012</v>
      </c>
      <c r="H38" s="4">
        <f t="shared" si="8"/>
        <v>98395472.000000119</v>
      </c>
    </row>
    <row r="39" spans="3:8" x14ac:dyDescent="0.25">
      <c r="C39" s="4">
        <v>1</v>
      </c>
      <c r="D39" s="4">
        <v>150000</v>
      </c>
      <c r="E39" s="4">
        <f t="shared" si="6"/>
        <v>22500000000</v>
      </c>
      <c r="F39" s="4">
        <f t="shared" si="3"/>
        <v>674766967</v>
      </c>
      <c r="G39" s="4">
        <f t="shared" si="7"/>
        <v>787500000.00000012</v>
      </c>
      <c r="H39" s="4">
        <f t="shared" si="8"/>
        <v>112733033.00000012</v>
      </c>
    </row>
    <row r="40" spans="3:8" x14ac:dyDescent="0.25">
      <c r="C40" s="4">
        <v>1</v>
      </c>
      <c r="D40" s="4">
        <v>160000</v>
      </c>
      <c r="E40" s="4">
        <f t="shared" si="6"/>
        <v>25600000000</v>
      </c>
      <c r="F40" s="4">
        <f t="shared" si="3"/>
        <v>767959126</v>
      </c>
      <c r="G40" s="4">
        <f t="shared" si="7"/>
        <v>896000000.00000012</v>
      </c>
      <c r="H40" s="4">
        <f t="shared" si="8"/>
        <v>128040874.00000012</v>
      </c>
    </row>
    <row r="41" spans="3:8" x14ac:dyDescent="0.25">
      <c r="C41" s="4">
        <v>1</v>
      </c>
      <c r="D41" s="4">
        <v>170000</v>
      </c>
      <c r="E41" s="4">
        <f t="shared" si="6"/>
        <v>28900000000</v>
      </c>
      <c r="F41" s="4">
        <f t="shared" si="3"/>
        <v>867181005</v>
      </c>
      <c r="G41" s="4">
        <f t="shared" si="7"/>
        <v>1011500000.0000001</v>
      </c>
      <c r="H41" s="4">
        <f t="shared" si="8"/>
        <v>144318995.00000012</v>
      </c>
    </row>
    <row r="42" spans="3:8" x14ac:dyDescent="0.25">
      <c r="C42" s="4">
        <v>1</v>
      </c>
      <c r="D42" s="4">
        <v>180000</v>
      </c>
      <c r="E42" s="4">
        <f t="shared" si="6"/>
        <v>32400000000</v>
      </c>
      <c r="F42" s="4">
        <f t="shared" si="3"/>
        <v>972432604</v>
      </c>
      <c r="G42" s="4">
        <f t="shared" si="7"/>
        <v>1134000000</v>
      </c>
      <c r="H42" s="4">
        <f t="shared" si="8"/>
        <v>161567396</v>
      </c>
    </row>
  </sheetData>
  <mergeCells count="2">
    <mergeCell ref="E5:I5"/>
    <mergeCell ref="I8:K8"/>
  </mergeCells>
  <pageMargins left="0.7" right="0.7" top="0.75" bottom="0.75" header="0.3" footer="0.3"/>
  <pageSetup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Timing Analysis Big-O Prf.</vt:lpstr>
      <vt:lpstr>Operational Analysis Big-O Prf.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abcdefg</dc:creator>
  <cp:lastModifiedBy>abcdefg</cp:lastModifiedBy>
  <dcterms:created xsi:type="dcterms:W3CDTF">2022-09-23T01:17:12Z</dcterms:created>
  <dcterms:modified xsi:type="dcterms:W3CDTF">2022-09-23T03:09:01Z</dcterms:modified>
</cp:coreProperties>
</file>