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Homework\Midterm\Problem_2\"/>
    </mc:Choice>
  </mc:AlternateContent>
  <xr:revisionPtr revIDLastSave="0" documentId="13_ncr:1_{DBDFE2AF-AEBF-4357-A9CF-896642F2147C}" xr6:coauthVersionLast="47" xr6:coauthVersionMax="47" xr10:uidLastSave="{00000000-0000-0000-0000-000000000000}"/>
  <bookViews>
    <workbookView xWindow="-120" yWindow="-120" windowWidth="20730" windowHeight="11760" firstSheet="1" activeTab="3" xr2:uid="{76F9C139-251A-4B59-910B-59D8C0534EA0}"/>
  </bookViews>
  <sheets>
    <sheet name="Bubble_Sort_Timing" sheetId="1" r:id="rId1"/>
    <sheet name="Bubble_Sort_Operations" sheetId="5" r:id="rId2"/>
    <sheet name="Selection_Sort_Timing" sheetId="6" r:id="rId3"/>
    <sheet name="Selection_Sort_Operations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7" l="1"/>
  <c r="F44" i="7" s="1"/>
  <c r="D43" i="7"/>
  <c r="F43" i="7" s="1"/>
  <c r="D42" i="7"/>
  <c r="F42" i="7" s="1"/>
  <c r="D41" i="7"/>
  <c r="F41" i="7" s="1"/>
  <c r="D40" i="7"/>
  <c r="F40" i="7" s="1"/>
  <c r="D39" i="7"/>
  <c r="F39" i="7" s="1"/>
  <c r="D38" i="7"/>
  <c r="F38" i="7" s="1"/>
  <c r="D37" i="7"/>
  <c r="F37" i="7" s="1"/>
  <c r="D36" i="7"/>
  <c r="F36" i="7" s="1"/>
  <c r="D35" i="7"/>
  <c r="F35" i="7" s="1"/>
  <c r="D34" i="7"/>
  <c r="F34" i="7" s="1"/>
  <c r="D33" i="7"/>
  <c r="F33" i="7" s="1"/>
  <c r="D32" i="7"/>
  <c r="F32" i="7" s="1"/>
  <c r="D31" i="7"/>
  <c r="F31" i="7" s="1"/>
  <c r="D30" i="7"/>
  <c r="F30" i="7" s="1"/>
  <c r="D29" i="7"/>
  <c r="F29" i="7" s="1"/>
  <c r="D28" i="7"/>
  <c r="F28" i="7" s="1"/>
  <c r="D27" i="7"/>
  <c r="F27" i="7" s="1"/>
  <c r="D26" i="7"/>
  <c r="F26" i="7" s="1"/>
  <c r="D25" i="7"/>
  <c r="F25" i="7" s="1"/>
  <c r="D24" i="7"/>
  <c r="F24" i="7" s="1"/>
  <c r="L21" i="7"/>
  <c r="D18" i="7"/>
  <c r="F18" i="7" s="1"/>
  <c r="F17" i="7"/>
  <c r="D17" i="7"/>
  <c r="D16" i="7"/>
  <c r="F16" i="7" s="1"/>
  <c r="F15" i="7"/>
  <c r="D15" i="7"/>
  <c r="D14" i="7"/>
  <c r="F14" i="7" s="1"/>
  <c r="F13" i="7"/>
  <c r="D13" i="7"/>
  <c r="D12" i="7"/>
  <c r="F12" i="7" s="1"/>
  <c r="F11" i="7"/>
  <c r="D11" i="7"/>
  <c r="D44" i="6"/>
  <c r="F44" i="6" s="1"/>
  <c r="D43" i="6"/>
  <c r="F43" i="6" s="1"/>
  <c r="D42" i="6"/>
  <c r="F42" i="6" s="1"/>
  <c r="D41" i="6"/>
  <c r="F41" i="6" s="1"/>
  <c r="D40" i="6"/>
  <c r="F40" i="6" s="1"/>
  <c r="D39" i="6"/>
  <c r="F39" i="6" s="1"/>
  <c r="D38" i="6"/>
  <c r="F38" i="6" s="1"/>
  <c r="D37" i="6"/>
  <c r="F37" i="6" s="1"/>
  <c r="D36" i="6"/>
  <c r="F36" i="6" s="1"/>
  <c r="D35" i="6"/>
  <c r="F35" i="6" s="1"/>
  <c r="D34" i="6"/>
  <c r="F34" i="6" s="1"/>
  <c r="D33" i="6"/>
  <c r="F33" i="6" s="1"/>
  <c r="D32" i="6"/>
  <c r="F32" i="6" s="1"/>
  <c r="D31" i="6"/>
  <c r="F31" i="6" s="1"/>
  <c r="D30" i="6"/>
  <c r="F30" i="6" s="1"/>
  <c r="D29" i="6"/>
  <c r="F29" i="6" s="1"/>
  <c r="D28" i="6"/>
  <c r="F28" i="6" s="1"/>
  <c r="D27" i="6"/>
  <c r="F27" i="6" s="1"/>
  <c r="D26" i="6"/>
  <c r="F26" i="6" s="1"/>
  <c r="D25" i="6"/>
  <c r="F25" i="6" s="1"/>
  <c r="D24" i="6"/>
  <c r="F24" i="6" s="1"/>
  <c r="L21" i="6"/>
  <c r="D18" i="6"/>
  <c r="F18" i="6" s="1"/>
  <c r="F17" i="6"/>
  <c r="D17" i="6"/>
  <c r="D16" i="6"/>
  <c r="F16" i="6" s="1"/>
  <c r="F15" i="6"/>
  <c r="D15" i="6"/>
  <c r="D14" i="6"/>
  <c r="F14" i="6" s="1"/>
  <c r="F13" i="6"/>
  <c r="D13" i="6"/>
  <c r="D12" i="6"/>
  <c r="F12" i="6" s="1"/>
  <c r="F11" i="6"/>
  <c r="D11" i="6"/>
  <c r="E24" i="5"/>
  <c r="F12" i="5"/>
  <c r="F13" i="5"/>
  <c r="F14" i="5"/>
  <c r="F15" i="5"/>
  <c r="F16" i="5"/>
  <c r="F17" i="5"/>
  <c r="F18" i="5"/>
  <c r="F11" i="5"/>
  <c r="D44" i="5"/>
  <c r="F44" i="5" s="1"/>
  <c r="D43" i="5"/>
  <c r="F43" i="5" s="1"/>
  <c r="D42" i="5"/>
  <c r="F42" i="5" s="1"/>
  <c r="D41" i="5"/>
  <c r="F41" i="5" s="1"/>
  <c r="D40" i="5"/>
  <c r="F40" i="5" s="1"/>
  <c r="D39" i="5"/>
  <c r="F39" i="5" s="1"/>
  <c r="D38" i="5"/>
  <c r="F38" i="5" s="1"/>
  <c r="D37" i="5"/>
  <c r="F37" i="5" s="1"/>
  <c r="D36" i="5"/>
  <c r="F36" i="5" s="1"/>
  <c r="D35" i="5"/>
  <c r="F35" i="5" s="1"/>
  <c r="D34" i="5"/>
  <c r="F34" i="5" s="1"/>
  <c r="D33" i="5"/>
  <c r="F33" i="5" s="1"/>
  <c r="D32" i="5"/>
  <c r="F32" i="5" s="1"/>
  <c r="D31" i="5"/>
  <c r="F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L21" i="5"/>
  <c r="D18" i="5"/>
  <c r="D17" i="5"/>
  <c r="D16" i="5"/>
  <c r="D15" i="5"/>
  <c r="D14" i="5"/>
  <c r="D13" i="5"/>
  <c r="D12" i="5"/>
  <c r="D11" i="5"/>
  <c r="F24" i="1"/>
  <c r="L21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12" i="1"/>
  <c r="F13" i="1"/>
  <c r="F14" i="1"/>
  <c r="F15" i="1"/>
  <c r="F16" i="1"/>
  <c r="F17" i="1"/>
  <c r="F18" i="1"/>
  <c r="F11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4" i="1"/>
  <c r="D12" i="1"/>
  <c r="D13" i="1"/>
  <c r="D14" i="1"/>
  <c r="D15" i="1"/>
  <c r="D16" i="1"/>
  <c r="D17" i="1"/>
  <c r="D18" i="1"/>
  <c r="D11" i="1"/>
  <c r="E24" i="7" l="1"/>
  <c r="G24" i="7" s="1"/>
  <c r="E25" i="7"/>
  <c r="G25" i="7" s="1"/>
  <c r="E26" i="7"/>
  <c r="G26" i="7" s="1"/>
  <c r="E27" i="7"/>
  <c r="G27" i="7" s="1"/>
  <c r="E28" i="7"/>
  <c r="G28" i="7" s="1"/>
  <c r="E29" i="7"/>
  <c r="G29" i="7" s="1"/>
  <c r="E30" i="7"/>
  <c r="G30" i="7" s="1"/>
  <c r="E31" i="7"/>
  <c r="G31" i="7" s="1"/>
  <c r="E32" i="7"/>
  <c r="G32" i="7" s="1"/>
  <c r="E33" i="7"/>
  <c r="G33" i="7" s="1"/>
  <c r="E34" i="7"/>
  <c r="G34" i="7" s="1"/>
  <c r="E35" i="7"/>
  <c r="G35" i="7" s="1"/>
  <c r="E36" i="7"/>
  <c r="G36" i="7" s="1"/>
  <c r="E37" i="7"/>
  <c r="G37" i="7" s="1"/>
  <c r="E38" i="7"/>
  <c r="G38" i="7" s="1"/>
  <c r="E39" i="7"/>
  <c r="G39" i="7" s="1"/>
  <c r="E40" i="7"/>
  <c r="G40" i="7" s="1"/>
  <c r="E41" i="7"/>
  <c r="G41" i="7" s="1"/>
  <c r="E42" i="7"/>
  <c r="G42" i="7" s="1"/>
  <c r="E43" i="7"/>
  <c r="G43" i="7" s="1"/>
  <c r="E44" i="7"/>
  <c r="G44" i="7" s="1"/>
  <c r="E24" i="6"/>
  <c r="G24" i="6" s="1"/>
  <c r="E25" i="6"/>
  <c r="G25" i="6" s="1"/>
  <c r="E26" i="6"/>
  <c r="G26" i="6" s="1"/>
  <c r="E27" i="6"/>
  <c r="G27" i="6" s="1"/>
  <c r="E28" i="6"/>
  <c r="G28" i="6" s="1"/>
  <c r="E29" i="6"/>
  <c r="G29" i="6" s="1"/>
  <c r="E30" i="6"/>
  <c r="G30" i="6" s="1"/>
  <c r="E31" i="6"/>
  <c r="G31" i="6" s="1"/>
  <c r="E32" i="6"/>
  <c r="G32" i="6" s="1"/>
  <c r="E33" i="6"/>
  <c r="G33" i="6" s="1"/>
  <c r="E34" i="6"/>
  <c r="G34" i="6" s="1"/>
  <c r="E35" i="6"/>
  <c r="G35" i="6" s="1"/>
  <c r="E36" i="6"/>
  <c r="G36" i="6" s="1"/>
  <c r="E37" i="6"/>
  <c r="G37" i="6" s="1"/>
  <c r="E38" i="6"/>
  <c r="G38" i="6" s="1"/>
  <c r="E39" i="6"/>
  <c r="G39" i="6" s="1"/>
  <c r="E40" i="6"/>
  <c r="G40" i="6" s="1"/>
  <c r="E41" i="6"/>
  <c r="G41" i="6" s="1"/>
  <c r="E42" i="6"/>
  <c r="G42" i="6" s="1"/>
  <c r="E43" i="6"/>
  <c r="G43" i="6" s="1"/>
  <c r="E44" i="6"/>
  <c r="G44" i="6" s="1"/>
  <c r="G24" i="5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G37" i="5" s="1"/>
  <c r="E38" i="5"/>
  <c r="G38" i="5" s="1"/>
  <c r="E39" i="5"/>
  <c r="G39" i="5" s="1"/>
  <c r="E40" i="5"/>
  <c r="G40" i="5" s="1"/>
  <c r="E41" i="5"/>
  <c r="G41" i="5" s="1"/>
  <c r="E42" i="5"/>
  <c r="G42" i="5" s="1"/>
  <c r="E43" i="5"/>
  <c r="G43" i="5" s="1"/>
  <c r="E44" i="5"/>
  <c r="G44" i="5" s="1"/>
  <c r="G26" i="1"/>
  <c r="G30" i="1"/>
  <c r="G41" i="1"/>
  <c r="G29" i="1"/>
  <c r="G27" i="1"/>
  <c r="G31" i="1"/>
  <c r="G33" i="1"/>
  <c r="G37" i="1"/>
  <c r="G24" i="1"/>
  <c r="G25" i="1"/>
  <c r="G34" i="1"/>
  <c r="G36" i="1"/>
  <c r="G38" i="1"/>
  <c r="G42" i="1"/>
  <c r="G28" i="1"/>
  <c r="G32" i="1"/>
  <c r="G39" i="1"/>
  <c r="G35" i="1"/>
  <c r="G43" i="1"/>
  <c r="G40" i="1"/>
  <c r="G44" i="1"/>
</calcChain>
</file>

<file path=xl/sharedStrings.xml><?xml version="1.0" encoding="utf-8"?>
<sst xmlns="http://schemas.openxmlformats.org/spreadsheetml/2006/main" count="128" uniqueCount="29">
  <si>
    <t>Data X or r</t>
  </si>
  <si>
    <t>Data f</t>
  </si>
  <si>
    <t>Curve Fit</t>
  </si>
  <si>
    <t>Coefficients:</t>
  </si>
  <si>
    <t xml:space="preserve">Size </t>
  </si>
  <si>
    <t>Computation</t>
  </si>
  <si>
    <t>N^0</t>
  </si>
  <si>
    <t>N^1</t>
  </si>
  <si>
    <t>Time (s)</t>
  </si>
  <si>
    <t>=</t>
  </si>
  <si>
    <t>C0</t>
  </si>
  <si>
    <t>C1</t>
  </si>
  <si>
    <t>C'g(n)</t>
  </si>
  <si>
    <t>N^0 Simulated</t>
  </si>
  <si>
    <t>N^1 Simulated</t>
  </si>
  <si>
    <t>Time Simulated</t>
  </si>
  <si>
    <t>Difference</t>
  </si>
  <si>
    <t>Operation Count</t>
  </si>
  <si>
    <t>Bubble Sort -&gt; C2*N^2 + C1*N^1 + C0*N^0</t>
  </si>
  <si>
    <t>C2</t>
  </si>
  <si>
    <t>N^2</t>
  </si>
  <si>
    <t>Simulating data to find C' with N^2 to prove O(N^2):</t>
  </si>
  <si>
    <t>C' for O(N^2)</t>
  </si>
  <si>
    <t>C' * N^2</t>
  </si>
  <si>
    <t xml:space="preserve">N^2 Simulated </t>
  </si>
  <si>
    <t>C'g(N) -&gt; C'*N^2</t>
  </si>
  <si>
    <t>* N^2</t>
  </si>
  <si>
    <t xml:space="preserve">Operations Simulated </t>
  </si>
  <si>
    <t>Selection Sort -&gt; C2*N^2 + C1*N^1 + C0*N^0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</si>
</sst>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</a:t>
            </a:r>
          </a:p>
          <a:p>
            <a:pPr>
              <a:defRPr/>
            </a:pPr>
            <a:r>
              <a:rPr lang="en-US" sz="1000" baseline="0"/>
              <a:t>Timing Analysis - O(N^2)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Bubble_Sort_Timing!$E$8:$E$10</c:f>
              <c:strCache>
                <c:ptCount val="3"/>
                <c:pt idx="0">
                  <c:v>Data f</c:v>
                </c:pt>
                <c:pt idx="2">
                  <c:v>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Bubble_Sort_Timing!$C$11:$C$18</c:f>
              <c:numCache>
                <c:formatCode>0.00E+00</c:formatCode>
                <c:ptCount val="8"/>
                <c:pt idx="0">
                  <c:v>20000</c:v>
                </c:pt>
                <c:pt idx="1">
                  <c:v>20000</c:v>
                </c:pt>
                <c:pt idx="2">
                  <c:v>40000</c:v>
                </c:pt>
                <c:pt idx="3">
                  <c:v>40000</c:v>
                </c:pt>
                <c:pt idx="4">
                  <c:v>80000</c:v>
                </c:pt>
                <c:pt idx="5">
                  <c:v>80000</c:v>
                </c:pt>
                <c:pt idx="6">
                  <c:v>160000</c:v>
                </c:pt>
                <c:pt idx="7">
                  <c:v>160000</c:v>
                </c:pt>
              </c:numCache>
            </c:numRef>
          </c:xVal>
          <c:yVal>
            <c:numRef>
              <c:f>Bubble_Sort_Timing!$E$11:$E$18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12</c:v>
                </c:pt>
                <c:pt idx="3">
                  <c:v>11</c:v>
                </c:pt>
                <c:pt idx="4">
                  <c:v>47</c:v>
                </c:pt>
                <c:pt idx="5">
                  <c:v>51</c:v>
                </c:pt>
                <c:pt idx="6">
                  <c:v>155</c:v>
                </c:pt>
                <c:pt idx="7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E-4B15-9825-52E6C6D78E9E}"/>
            </c:ext>
          </c:extLst>
        </c:ser>
        <c:ser>
          <c:idx val="1"/>
          <c:order val="1"/>
          <c:tx>
            <c:strRef>
              <c:f>Bubble_Sort_Timing!$E$23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Bubble_Sort_Timing!$C$24:$C$44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Bubble_Sort_Timing!$E$24:$E$44</c:f>
              <c:numCache>
                <c:formatCode>0.00E+00</c:formatCode>
                <c:ptCount val="21"/>
                <c:pt idx="0">
                  <c:v>-7.4336164399999998</c:v>
                </c:pt>
                <c:pt idx="1">
                  <c:v>-6.8200489999999991</c:v>
                </c:pt>
                <c:pt idx="2">
                  <c:v>-5.7600709999999999</c:v>
                </c:pt>
                <c:pt idx="3">
                  <c:v>-3.4999939999999992</c:v>
                </c:pt>
                <c:pt idx="4">
                  <c:v>1.5806440000000004</c:v>
                </c:pt>
                <c:pt idx="5">
                  <c:v>7.4085939999999999</c:v>
                </c:pt>
                <c:pt idx="6">
                  <c:v>13.983855999999999</c:v>
                </c:pt>
                <c:pt idx="7">
                  <c:v>21.306429999999999</c:v>
                </c:pt>
                <c:pt idx="8">
                  <c:v>29.376316000000003</c:v>
                </c:pt>
                <c:pt idx="9">
                  <c:v>38.193514</c:v>
                </c:pt>
                <c:pt idx="10">
                  <c:v>47.758024000000006</c:v>
                </c:pt>
                <c:pt idx="11">
                  <c:v>58.069845999999998</c:v>
                </c:pt>
                <c:pt idx="12">
                  <c:v>69.128979999999999</c:v>
                </c:pt>
                <c:pt idx="13">
                  <c:v>80.935425999999993</c:v>
                </c:pt>
                <c:pt idx="14">
                  <c:v>93.489184000000009</c:v>
                </c:pt>
                <c:pt idx="15">
                  <c:v>106.790254</c:v>
                </c:pt>
                <c:pt idx="16">
                  <c:v>120.83863599999999</c:v>
                </c:pt>
                <c:pt idx="17">
                  <c:v>135.63433000000001</c:v>
                </c:pt>
                <c:pt idx="18">
                  <c:v>151.17733600000003</c:v>
                </c:pt>
                <c:pt idx="19">
                  <c:v>167.46765400000001</c:v>
                </c:pt>
                <c:pt idx="20">
                  <c:v>184.50528400000005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E-4B15-9825-52E6C6D78E9E}"/>
            </c:ext>
          </c:extLst>
        </c:ser>
        <c:ser>
          <c:idx val="2"/>
          <c:order val="2"/>
          <c:tx>
            <c:strRef>
              <c:f>Bubble_Sort_Timing!$F$23</c:f>
              <c:strCache>
                <c:ptCount val="1"/>
                <c:pt idx="0">
                  <c:v>C'g(N) -&gt; C'*N^2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Bubble_Sort_Timing!$C$24:$C$44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Bubble_Sort_Timing!$F$24:$F$44</c:f>
              <c:numCache>
                <c:formatCode>0.00E+00</c:formatCode>
                <c:ptCount val="21"/>
                <c:pt idx="0">
                  <c:v>8.9999999999999993E-3</c:v>
                </c:pt>
                <c:pt idx="1">
                  <c:v>5.6249999999999994E-2</c:v>
                </c:pt>
                <c:pt idx="2">
                  <c:v>0.22499999999999998</c:v>
                </c:pt>
                <c:pt idx="3">
                  <c:v>0.89999999999999991</c:v>
                </c:pt>
                <c:pt idx="4">
                  <c:v>3.5999999999999996</c:v>
                </c:pt>
                <c:pt idx="5">
                  <c:v>8.1</c:v>
                </c:pt>
                <c:pt idx="6">
                  <c:v>14.399999999999999</c:v>
                </c:pt>
                <c:pt idx="7">
                  <c:v>22.5</c:v>
                </c:pt>
                <c:pt idx="8">
                  <c:v>32.4</c:v>
                </c:pt>
                <c:pt idx="9">
                  <c:v>44.099999999999994</c:v>
                </c:pt>
                <c:pt idx="10">
                  <c:v>57.599999999999994</c:v>
                </c:pt>
                <c:pt idx="11">
                  <c:v>72.899999999999991</c:v>
                </c:pt>
                <c:pt idx="12">
                  <c:v>90</c:v>
                </c:pt>
                <c:pt idx="13">
                  <c:v>108.89999999999999</c:v>
                </c:pt>
                <c:pt idx="14">
                  <c:v>129.6</c:v>
                </c:pt>
                <c:pt idx="15">
                  <c:v>152.1</c:v>
                </c:pt>
                <c:pt idx="16">
                  <c:v>176.39999999999998</c:v>
                </c:pt>
                <c:pt idx="17">
                  <c:v>202.5</c:v>
                </c:pt>
                <c:pt idx="18">
                  <c:v>230.39999999999998</c:v>
                </c:pt>
                <c:pt idx="19">
                  <c:v>260.09999999999997</c:v>
                </c:pt>
                <c:pt idx="20">
                  <c:v>291.59999999999997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5E-4B15-9825-52E6C6D78E9E}"/>
            </c:ext>
          </c:extLst>
        </c:ser>
        <c:ser>
          <c:idx val="3"/>
          <c:order val="3"/>
          <c:tx>
            <c:strRef>
              <c:f>Bubble_Sort_Timing!$G$23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Bubble_Sort_Timing!$C$24:$C$44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Bubble_Sort_Timing!$G$24:$G$44</c:f>
              <c:numCache>
                <c:formatCode>0.00E+00</c:formatCode>
                <c:ptCount val="21"/>
                <c:pt idx="0">
                  <c:v>7.4426164400000001</c:v>
                </c:pt>
                <c:pt idx="1">
                  <c:v>6.8762989999999995</c:v>
                </c:pt>
                <c:pt idx="2">
                  <c:v>5.9850709999999996</c:v>
                </c:pt>
                <c:pt idx="3">
                  <c:v>4.3999939999999995</c:v>
                </c:pt>
                <c:pt idx="4">
                  <c:v>2.0193559999999993</c:v>
                </c:pt>
                <c:pt idx="5">
                  <c:v>0.69140599999999974</c:v>
                </c:pt>
                <c:pt idx="6">
                  <c:v>0.41614399999999918</c:v>
                </c:pt>
                <c:pt idx="7">
                  <c:v>1.1935700000000011</c:v>
                </c:pt>
                <c:pt idx="8">
                  <c:v>3.0236839999999958</c:v>
                </c:pt>
                <c:pt idx="9">
                  <c:v>5.9064859999999939</c:v>
                </c:pt>
                <c:pt idx="10">
                  <c:v>9.8419759999999883</c:v>
                </c:pt>
                <c:pt idx="11">
                  <c:v>14.830153999999993</c:v>
                </c:pt>
                <c:pt idx="12">
                  <c:v>20.871020000000001</c:v>
                </c:pt>
                <c:pt idx="13">
                  <c:v>27.964573999999999</c:v>
                </c:pt>
                <c:pt idx="14">
                  <c:v>36.110815999999986</c:v>
                </c:pt>
                <c:pt idx="15">
                  <c:v>45.30974599999999</c:v>
                </c:pt>
                <c:pt idx="16">
                  <c:v>55.561363999999983</c:v>
                </c:pt>
                <c:pt idx="17">
                  <c:v>66.865669999999994</c:v>
                </c:pt>
                <c:pt idx="18">
                  <c:v>79.222663999999952</c:v>
                </c:pt>
                <c:pt idx="19">
                  <c:v>92.632345999999956</c:v>
                </c:pt>
                <c:pt idx="20">
                  <c:v>107.09471599999992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5E-4B15-9825-52E6C6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18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Bubble Sort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Operational Analysis - O(N^2)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Bubble_Sort_Operations!$E$8:$E$10</c:f>
              <c:strCache>
                <c:ptCount val="3"/>
                <c:pt idx="0">
                  <c:v>Data f</c:v>
                </c:pt>
                <c:pt idx="2">
                  <c:v>Operation 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Bubble_Sort_Operations!$C$11:$C$18</c:f>
              <c:numCache>
                <c:formatCode>0.00E+00</c:formatCode>
                <c:ptCount val="8"/>
                <c:pt idx="0">
                  <c:v>20000</c:v>
                </c:pt>
                <c:pt idx="1">
                  <c:v>20000</c:v>
                </c:pt>
                <c:pt idx="2">
                  <c:v>40000</c:v>
                </c:pt>
                <c:pt idx="3">
                  <c:v>40000</c:v>
                </c:pt>
                <c:pt idx="4">
                  <c:v>80000</c:v>
                </c:pt>
                <c:pt idx="5">
                  <c:v>80000</c:v>
                </c:pt>
                <c:pt idx="6">
                  <c:v>160000</c:v>
                </c:pt>
                <c:pt idx="7">
                  <c:v>160000</c:v>
                </c:pt>
              </c:numCache>
            </c:numRef>
          </c:xVal>
          <c:yVal>
            <c:numRef>
              <c:f>Bubble_Sort_Operations!$E$11:$E$18</c:f>
              <c:numCache>
                <c:formatCode>0.00E+00</c:formatCode>
                <c:ptCount val="8"/>
                <c:pt idx="0">
                  <c:v>3767623926</c:v>
                </c:pt>
                <c:pt idx="1">
                  <c:v>3780983270</c:v>
                </c:pt>
                <c:pt idx="2">
                  <c:v>15134131834</c:v>
                </c:pt>
                <c:pt idx="3">
                  <c:v>15122225130</c:v>
                </c:pt>
                <c:pt idx="4">
                  <c:v>60650210442</c:v>
                </c:pt>
                <c:pt idx="5">
                  <c:v>60677636166</c:v>
                </c:pt>
                <c:pt idx="6">
                  <c:v>242509706874</c:v>
                </c:pt>
                <c:pt idx="7">
                  <c:v>242322976968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D-49D4-A445-3EEA1DEBD1DB}"/>
            </c:ext>
          </c:extLst>
        </c:ser>
        <c:ser>
          <c:idx val="1"/>
          <c:order val="1"/>
          <c:tx>
            <c:strRef>
              <c:f>Bubble_Sort_Operations!$E$23</c:f>
              <c:strCache>
                <c:ptCount val="1"/>
                <c:pt idx="0">
                  <c:v>Operations Simulated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Bubble_Sort_Operations!$C$24:$C$44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Bubble_Sort_Operations!$E$24:$E$44</c:f>
              <c:numCache>
                <c:formatCode>0.00E+00</c:formatCode>
                <c:ptCount val="21"/>
                <c:pt idx="0">
                  <c:v>-63390280</c:v>
                </c:pt>
                <c:pt idx="1">
                  <c:v>-9934037.5</c:v>
                </c:pt>
                <c:pt idx="2">
                  <c:v>173725200</c:v>
                </c:pt>
                <c:pt idx="3">
                  <c:v>895664300</c:v>
                </c:pt>
                <c:pt idx="4">
                  <c:v>3758025000</c:v>
                </c:pt>
                <c:pt idx="5">
                  <c:v>8511695700</c:v>
                </c:pt>
                <c:pt idx="6">
                  <c:v>15156676400</c:v>
                </c:pt>
                <c:pt idx="7">
                  <c:v>23692967100</c:v>
                </c:pt>
                <c:pt idx="8">
                  <c:v>34120567800</c:v>
                </c:pt>
                <c:pt idx="9">
                  <c:v>46439478500</c:v>
                </c:pt>
                <c:pt idx="10">
                  <c:v>60649699200</c:v>
                </c:pt>
                <c:pt idx="11">
                  <c:v>76751229900</c:v>
                </c:pt>
                <c:pt idx="12">
                  <c:v>94744070600</c:v>
                </c:pt>
                <c:pt idx="13">
                  <c:v>114628221300</c:v>
                </c:pt>
                <c:pt idx="14">
                  <c:v>136403682000</c:v>
                </c:pt>
                <c:pt idx="15">
                  <c:v>160070452700</c:v>
                </c:pt>
                <c:pt idx="16">
                  <c:v>185628533400</c:v>
                </c:pt>
                <c:pt idx="17">
                  <c:v>213077924100</c:v>
                </c:pt>
                <c:pt idx="18">
                  <c:v>242418624800</c:v>
                </c:pt>
                <c:pt idx="19">
                  <c:v>273650635500</c:v>
                </c:pt>
                <c:pt idx="20">
                  <c:v>306773956200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BD-49D4-A445-3EEA1DEBD1DB}"/>
            </c:ext>
          </c:extLst>
        </c:ser>
        <c:ser>
          <c:idx val="2"/>
          <c:order val="2"/>
          <c:tx>
            <c:strRef>
              <c:f>Bubble_Sort_Operations!$F$23</c:f>
              <c:strCache>
                <c:ptCount val="1"/>
                <c:pt idx="0">
                  <c:v>C'g(N) -&gt; C'*N^2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Bubble_Sort_Operations!$C$24:$C$44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Bubble_Sort_Operations!$F$24:$F$44</c:f>
              <c:numCache>
                <c:formatCode>0.00E+00</c:formatCode>
                <c:ptCount val="21"/>
                <c:pt idx="0">
                  <c:v>12500000</c:v>
                </c:pt>
                <c:pt idx="1">
                  <c:v>78125000</c:v>
                </c:pt>
                <c:pt idx="2">
                  <c:v>312500000</c:v>
                </c:pt>
                <c:pt idx="3">
                  <c:v>1250000000</c:v>
                </c:pt>
                <c:pt idx="4">
                  <c:v>5000000000</c:v>
                </c:pt>
                <c:pt idx="5">
                  <c:v>11250000000</c:v>
                </c:pt>
                <c:pt idx="6">
                  <c:v>20000000000</c:v>
                </c:pt>
                <c:pt idx="7">
                  <c:v>31250000000</c:v>
                </c:pt>
                <c:pt idx="8">
                  <c:v>45000000000</c:v>
                </c:pt>
                <c:pt idx="9">
                  <c:v>61250000000</c:v>
                </c:pt>
                <c:pt idx="10">
                  <c:v>80000000000</c:v>
                </c:pt>
                <c:pt idx="11">
                  <c:v>101250000000</c:v>
                </c:pt>
                <c:pt idx="12">
                  <c:v>125000000000</c:v>
                </c:pt>
                <c:pt idx="13">
                  <c:v>151250000000</c:v>
                </c:pt>
                <c:pt idx="14">
                  <c:v>180000000000</c:v>
                </c:pt>
                <c:pt idx="15">
                  <c:v>211250000000</c:v>
                </c:pt>
                <c:pt idx="16">
                  <c:v>245000000000</c:v>
                </c:pt>
                <c:pt idx="17">
                  <c:v>281250000000</c:v>
                </c:pt>
                <c:pt idx="18">
                  <c:v>320000000000</c:v>
                </c:pt>
                <c:pt idx="19">
                  <c:v>361250000000</c:v>
                </c:pt>
                <c:pt idx="20">
                  <c:v>405000000000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BD-49D4-A445-3EEA1DEBD1DB}"/>
            </c:ext>
          </c:extLst>
        </c:ser>
        <c:ser>
          <c:idx val="3"/>
          <c:order val="3"/>
          <c:tx>
            <c:strRef>
              <c:f>Bubble_Sort_Operations!$G$23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Bubble_Sort_Operations!$C$24:$C$44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Bubble_Sort_Operations!$G$24:$G$44</c:f>
              <c:numCache>
                <c:formatCode>0.00E+00</c:formatCode>
                <c:ptCount val="21"/>
                <c:pt idx="0">
                  <c:v>75890280</c:v>
                </c:pt>
                <c:pt idx="1">
                  <c:v>88059037.5</c:v>
                </c:pt>
                <c:pt idx="2">
                  <c:v>138774800</c:v>
                </c:pt>
                <c:pt idx="3">
                  <c:v>354335700</c:v>
                </c:pt>
                <c:pt idx="4">
                  <c:v>1241975000</c:v>
                </c:pt>
                <c:pt idx="5">
                  <c:v>2738304300</c:v>
                </c:pt>
                <c:pt idx="6">
                  <c:v>4843323600</c:v>
                </c:pt>
                <c:pt idx="7">
                  <c:v>7557032900</c:v>
                </c:pt>
                <c:pt idx="8">
                  <c:v>10879432200</c:v>
                </c:pt>
                <c:pt idx="9">
                  <c:v>14810521500</c:v>
                </c:pt>
                <c:pt idx="10">
                  <c:v>19350300800</c:v>
                </c:pt>
                <c:pt idx="11">
                  <c:v>24498770100</c:v>
                </c:pt>
                <c:pt idx="12">
                  <c:v>30255929400</c:v>
                </c:pt>
                <c:pt idx="13">
                  <c:v>36621778700</c:v>
                </c:pt>
                <c:pt idx="14">
                  <c:v>43596318000</c:v>
                </c:pt>
                <c:pt idx="15">
                  <c:v>51179547300</c:v>
                </c:pt>
                <c:pt idx="16">
                  <c:v>59371466600</c:v>
                </c:pt>
                <c:pt idx="17">
                  <c:v>68172075900</c:v>
                </c:pt>
                <c:pt idx="18">
                  <c:v>77581375200</c:v>
                </c:pt>
                <c:pt idx="19">
                  <c:v>87599364500</c:v>
                </c:pt>
                <c:pt idx="20">
                  <c:v>98226043800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BD-49D4-A445-3EEA1DEB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18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Selection Sort</a:t>
            </a:r>
          </a:p>
          <a:p>
            <a:pPr>
              <a:defRPr/>
            </a:pPr>
            <a:r>
              <a:rPr lang="en-US" sz="1000" baseline="0"/>
              <a:t>Timing Analysis - O(N^2)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Selection_Sort_Timing!$E$8:$E$10</c:f>
              <c:strCache>
                <c:ptCount val="3"/>
                <c:pt idx="0">
                  <c:v>Data f</c:v>
                </c:pt>
                <c:pt idx="2">
                  <c:v>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Selection_Sort_Timing!$C$11:$C$18</c:f>
              <c:numCache>
                <c:formatCode>0.00E+00</c:formatCode>
                <c:ptCount val="8"/>
                <c:pt idx="0">
                  <c:v>20000</c:v>
                </c:pt>
                <c:pt idx="1">
                  <c:v>20000</c:v>
                </c:pt>
                <c:pt idx="2">
                  <c:v>40000</c:v>
                </c:pt>
                <c:pt idx="3">
                  <c:v>40000</c:v>
                </c:pt>
                <c:pt idx="4">
                  <c:v>80000</c:v>
                </c:pt>
                <c:pt idx="5">
                  <c:v>80000</c:v>
                </c:pt>
                <c:pt idx="6">
                  <c:v>160000</c:v>
                </c:pt>
                <c:pt idx="7">
                  <c:v>160000</c:v>
                </c:pt>
              </c:numCache>
            </c:numRef>
          </c:xVal>
          <c:yVal>
            <c:numRef>
              <c:f>Selection_Sort_Timing!$E$11:$E$18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11</c:v>
                </c:pt>
                <c:pt idx="5">
                  <c:v>11</c:v>
                </c:pt>
                <c:pt idx="6">
                  <c:v>41</c:v>
                </c:pt>
                <c:pt idx="7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E-4841-AE14-D735EECD2616}"/>
            </c:ext>
          </c:extLst>
        </c:ser>
        <c:ser>
          <c:idx val="1"/>
          <c:order val="1"/>
          <c:tx>
            <c:strRef>
              <c:f>Selection_Sort_Timing!$E$23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Selection_Sort_Timing!$C$24:$C$44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Selection_Sort_Timing!$E$24:$E$44</c:f>
              <c:numCache>
                <c:formatCode>0.00E+00</c:formatCode>
                <c:ptCount val="21"/>
                <c:pt idx="0">
                  <c:v>0.42363941999999999</c:v>
                </c:pt>
                <c:pt idx="1">
                  <c:v>0.44013382500000003</c:v>
                </c:pt>
                <c:pt idx="2">
                  <c:v>0.48371989999999998</c:v>
                </c:pt>
                <c:pt idx="3">
                  <c:v>0.63124979999999997</c:v>
                </c:pt>
                <c:pt idx="4">
                  <c:v>1.1677406000000001</c:v>
                </c:pt>
                <c:pt idx="5">
                  <c:v>2.0261393999999999</c:v>
                </c:pt>
                <c:pt idx="6">
                  <c:v>3.2064462000000002</c:v>
                </c:pt>
                <c:pt idx="7">
                  <c:v>4.7086610000000011</c:v>
                </c:pt>
                <c:pt idx="8">
                  <c:v>6.5327837999999998</c:v>
                </c:pt>
                <c:pt idx="9">
                  <c:v>8.678814599999999</c:v>
                </c:pt>
                <c:pt idx="10">
                  <c:v>11.146753400000001</c:v>
                </c:pt>
                <c:pt idx="11">
                  <c:v>13.936600200000001</c:v>
                </c:pt>
                <c:pt idx="12">
                  <c:v>17.048355000000001</c:v>
                </c:pt>
                <c:pt idx="13">
                  <c:v>20.482017800000001</c:v>
                </c:pt>
                <c:pt idx="14">
                  <c:v>24.237588599999999</c:v>
                </c:pt>
                <c:pt idx="15">
                  <c:v>28.3150674</c:v>
                </c:pt>
                <c:pt idx="16">
                  <c:v>32.714454199999999</c:v>
                </c:pt>
                <c:pt idx="17">
                  <c:v>37.435748999999994</c:v>
                </c:pt>
                <c:pt idx="18">
                  <c:v>42.478951799999997</c:v>
                </c:pt>
                <c:pt idx="19">
                  <c:v>47.844062600000001</c:v>
                </c:pt>
                <c:pt idx="20">
                  <c:v>53.531081399999998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E-4841-AE14-D735EECD2616}"/>
            </c:ext>
          </c:extLst>
        </c:ser>
        <c:ser>
          <c:idx val="2"/>
          <c:order val="2"/>
          <c:tx>
            <c:strRef>
              <c:f>Selection_Sort_Timing!$F$23</c:f>
              <c:strCache>
                <c:ptCount val="1"/>
                <c:pt idx="0">
                  <c:v>C'g(N) -&gt; C'*N^2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Selection_Sort_Timing!$C$24:$C$44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Selection_Sort_Timing!$F$24:$F$44</c:f>
              <c:numCache>
                <c:formatCode>0.00E+00</c:formatCode>
                <c:ptCount val="21"/>
                <c:pt idx="0">
                  <c:v>3.0000000000000001E-3</c:v>
                </c:pt>
                <c:pt idx="1">
                  <c:v>1.8749999999999999E-2</c:v>
                </c:pt>
                <c:pt idx="2">
                  <c:v>7.4999999999999997E-2</c:v>
                </c:pt>
                <c:pt idx="3">
                  <c:v>0.3</c:v>
                </c:pt>
                <c:pt idx="4">
                  <c:v>1.2</c:v>
                </c:pt>
                <c:pt idx="5">
                  <c:v>2.7</c:v>
                </c:pt>
                <c:pt idx="6">
                  <c:v>4.8</c:v>
                </c:pt>
                <c:pt idx="7">
                  <c:v>7.5</c:v>
                </c:pt>
                <c:pt idx="8">
                  <c:v>10.8</c:v>
                </c:pt>
                <c:pt idx="9">
                  <c:v>14.7</c:v>
                </c:pt>
                <c:pt idx="10">
                  <c:v>19.2</c:v>
                </c:pt>
                <c:pt idx="11">
                  <c:v>24.3</c:v>
                </c:pt>
                <c:pt idx="12">
                  <c:v>30</c:v>
                </c:pt>
                <c:pt idx="13">
                  <c:v>36.299999999999997</c:v>
                </c:pt>
                <c:pt idx="14">
                  <c:v>43.2</c:v>
                </c:pt>
                <c:pt idx="15">
                  <c:v>50.7</c:v>
                </c:pt>
                <c:pt idx="16">
                  <c:v>58.8</c:v>
                </c:pt>
                <c:pt idx="17">
                  <c:v>67.5</c:v>
                </c:pt>
                <c:pt idx="18">
                  <c:v>76.8</c:v>
                </c:pt>
                <c:pt idx="19">
                  <c:v>86.7</c:v>
                </c:pt>
                <c:pt idx="20">
                  <c:v>97.2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3E-4841-AE14-D735EECD2616}"/>
            </c:ext>
          </c:extLst>
        </c:ser>
        <c:ser>
          <c:idx val="3"/>
          <c:order val="3"/>
          <c:tx>
            <c:strRef>
              <c:f>Selection_Sort_Timing!$G$23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Selection_Sort_Timing!$C$24:$C$44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Selection_Sort_Timing!$G$24:$G$44</c:f>
              <c:numCache>
                <c:formatCode>0.00E+00</c:formatCode>
                <c:ptCount val="21"/>
                <c:pt idx="0">
                  <c:v>-0.42063941999999999</c:v>
                </c:pt>
                <c:pt idx="1">
                  <c:v>-0.42138382500000005</c:v>
                </c:pt>
                <c:pt idx="2">
                  <c:v>-0.40871989999999997</c:v>
                </c:pt>
                <c:pt idx="3">
                  <c:v>-0.33124979999999998</c:v>
                </c:pt>
                <c:pt idx="4">
                  <c:v>3.2259399999999827E-2</c:v>
                </c:pt>
                <c:pt idx="5">
                  <c:v>0.67386060000000025</c:v>
                </c:pt>
                <c:pt idx="6">
                  <c:v>1.5935537999999996</c:v>
                </c:pt>
                <c:pt idx="7">
                  <c:v>2.7913389999999989</c:v>
                </c:pt>
                <c:pt idx="8">
                  <c:v>4.2672162000000009</c:v>
                </c:pt>
                <c:pt idx="9">
                  <c:v>6.0211854000000002</c:v>
                </c:pt>
                <c:pt idx="10">
                  <c:v>8.0532465999999978</c:v>
                </c:pt>
                <c:pt idx="11">
                  <c:v>10.3633998</c:v>
                </c:pt>
                <c:pt idx="12">
                  <c:v>12.951644999999999</c:v>
                </c:pt>
                <c:pt idx="13">
                  <c:v>15.817982199999996</c:v>
                </c:pt>
                <c:pt idx="14">
                  <c:v>18.962411400000004</c:v>
                </c:pt>
                <c:pt idx="15">
                  <c:v>22.384932600000003</c:v>
                </c:pt>
                <c:pt idx="16">
                  <c:v>26.085545799999998</c:v>
                </c:pt>
                <c:pt idx="17">
                  <c:v>30.064251000000006</c:v>
                </c:pt>
                <c:pt idx="18">
                  <c:v>34.3210482</c:v>
                </c:pt>
                <c:pt idx="19">
                  <c:v>38.855937400000002</c:v>
                </c:pt>
                <c:pt idx="20">
                  <c:v>43.668918600000005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3E-4841-AE14-D735EECD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18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Selection Sort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Operational Analysis - O(N^2)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Selection_Sort_Operations!$E$8:$E$10</c:f>
              <c:strCache>
                <c:ptCount val="3"/>
                <c:pt idx="0">
                  <c:v>Data f</c:v>
                </c:pt>
                <c:pt idx="2">
                  <c:v>Operation 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Selection_Sort_Operations!$C$11:$C$18</c:f>
              <c:numCache>
                <c:formatCode>0.00E+00</c:formatCode>
                <c:ptCount val="8"/>
                <c:pt idx="0">
                  <c:v>20000</c:v>
                </c:pt>
                <c:pt idx="1">
                  <c:v>20000</c:v>
                </c:pt>
                <c:pt idx="2">
                  <c:v>40000</c:v>
                </c:pt>
                <c:pt idx="3">
                  <c:v>40000</c:v>
                </c:pt>
                <c:pt idx="4">
                  <c:v>80000</c:v>
                </c:pt>
                <c:pt idx="5">
                  <c:v>80000</c:v>
                </c:pt>
                <c:pt idx="6">
                  <c:v>160000</c:v>
                </c:pt>
                <c:pt idx="7">
                  <c:v>160000</c:v>
                </c:pt>
              </c:numCache>
            </c:numRef>
          </c:xVal>
          <c:yVal>
            <c:numRef>
              <c:f>Selection_Sort_Operations!$E$11:$E$18</c:f>
              <c:numCache>
                <c:formatCode>0.00E+00</c:formatCode>
                <c:ptCount val="8"/>
                <c:pt idx="0">
                  <c:v>800734287</c:v>
                </c:pt>
                <c:pt idx="1">
                  <c:v>800715978</c:v>
                </c:pt>
                <c:pt idx="2">
                  <c:v>3201531133</c:v>
                </c:pt>
                <c:pt idx="3">
                  <c:v>3201531664</c:v>
                </c:pt>
                <c:pt idx="4">
                  <c:v>12803246649</c:v>
                </c:pt>
                <c:pt idx="5">
                  <c:v>12803251479</c:v>
                </c:pt>
                <c:pt idx="6">
                  <c:v>51206834431</c:v>
                </c:pt>
                <c:pt idx="7">
                  <c:v>51206851657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6-4DA1-AB7F-E4E88A230A4D}"/>
            </c:ext>
          </c:extLst>
        </c:ser>
        <c:ser>
          <c:idx val="1"/>
          <c:order val="1"/>
          <c:tx>
            <c:strRef>
              <c:f>Selection_Sort_Operations!$E$23</c:f>
              <c:strCache>
                <c:ptCount val="1"/>
                <c:pt idx="0">
                  <c:v>Operations Simulated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Selection_Sort_Operations!$C$24:$C$44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Selection_Sort_Operations!$E$24:$E$44</c:f>
              <c:numCache>
                <c:formatCode>0.00E+00</c:formatCode>
                <c:ptCount val="21"/>
                <c:pt idx="0">
                  <c:v>1950694.2000000002</c:v>
                </c:pt>
                <c:pt idx="1">
                  <c:v>12510762.75</c:v>
                </c:pt>
                <c:pt idx="2">
                  <c:v>50111077</c:v>
                </c:pt>
                <c:pt idx="3">
                  <c:v>200312455.5</c:v>
                </c:pt>
                <c:pt idx="4">
                  <c:v>800718212.5</c:v>
                </c:pt>
                <c:pt idx="5">
                  <c:v>1801127969.5</c:v>
                </c:pt>
                <c:pt idx="6">
                  <c:v>3201541726.5</c:v>
                </c:pt>
                <c:pt idx="7">
                  <c:v>5001959483.5</c:v>
                </c:pt>
                <c:pt idx="8">
                  <c:v>7202381240.5</c:v>
                </c:pt>
                <c:pt idx="9">
                  <c:v>9802806997.5</c:v>
                </c:pt>
                <c:pt idx="10">
                  <c:v>12803236754.5</c:v>
                </c:pt>
                <c:pt idx="11">
                  <c:v>16203670511.500002</c:v>
                </c:pt>
                <c:pt idx="12">
                  <c:v>20004108268.5</c:v>
                </c:pt>
                <c:pt idx="13">
                  <c:v>24204550025.5</c:v>
                </c:pt>
                <c:pt idx="14">
                  <c:v>28804995782.5</c:v>
                </c:pt>
                <c:pt idx="15">
                  <c:v>33805445539.500004</c:v>
                </c:pt>
                <c:pt idx="16">
                  <c:v>39205899296.5</c:v>
                </c:pt>
                <c:pt idx="17">
                  <c:v>45006357053.5</c:v>
                </c:pt>
                <c:pt idx="18">
                  <c:v>51206818810.5</c:v>
                </c:pt>
                <c:pt idx="19">
                  <c:v>57807284567.5</c:v>
                </c:pt>
                <c:pt idx="20">
                  <c:v>64807754324.500008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A6-4DA1-AB7F-E4E88A230A4D}"/>
            </c:ext>
          </c:extLst>
        </c:ser>
        <c:ser>
          <c:idx val="2"/>
          <c:order val="2"/>
          <c:tx>
            <c:strRef>
              <c:f>Selection_Sort_Operations!$F$23</c:f>
              <c:strCache>
                <c:ptCount val="1"/>
                <c:pt idx="0">
                  <c:v>C'g(N) -&gt; C'*N^2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Selection_Sort_Operations!$C$24:$C$44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Selection_Sort_Operations!$F$24:$F$44</c:f>
              <c:numCache>
                <c:formatCode>0.00E+00</c:formatCode>
                <c:ptCount val="21"/>
                <c:pt idx="0">
                  <c:v>3000000</c:v>
                </c:pt>
                <c:pt idx="1">
                  <c:v>18750000</c:v>
                </c:pt>
                <c:pt idx="2">
                  <c:v>75000000</c:v>
                </c:pt>
                <c:pt idx="3">
                  <c:v>300000000</c:v>
                </c:pt>
                <c:pt idx="4">
                  <c:v>1200000000</c:v>
                </c:pt>
                <c:pt idx="5">
                  <c:v>2700000000</c:v>
                </c:pt>
                <c:pt idx="6">
                  <c:v>4800000000</c:v>
                </c:pt>
                <c:pt idx="7">
                  <c:v>7500000000</c:v>
                </c:pt>
                <c:pt idx="8">
                  <c:v>10800000000</c:v>
                </c:pt>
                <c:pt idx="9">
                  <c:v>14700000000</c:v>
                </c:pt>
                <c:pt idx="10">
                  <c:v>19200000000</c:v>
                </c:pt>
                <c:pt idx="11">
                  <c:v>24300000000</c:v>
                </c:pt>
                <c:pt idx="12">
                  <c:v>30000000000</c:v>
                </c:pt>
                <c:pt idx="13">
                  <c:v>36300000000</c:v>
                </c:pt>
                <c:pt idx="14">
                  <c:v>43200000000</c:v>
                </c:pt>
                <c:pt idx="15">
                  <c:v>50700000000</c:v>
                </c:pt>
                <c:pt idx="16">
                  <c:v>58800000000</c:v>
                </c:pt>
                <c:pt idx="17">
                  <c:v>67500000000</c:v>
                </c:pt>
                <c:pt idx="18">
                  <c:v>76800000000</c:v>
                </c:pt>
                <c:pt idx="19">
                  <c:v>86700000000</c:v>
                </c:pt>
                <c:pt idx="20">
                  <c:v>97200000000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A6-4DA1-AB7F-E4E88A230A4D}"/>
            </c:ext>
          </c:extLst>
        </c:ser>
        <c:ser>
          <c:idx val="3"/>
          <c:order val="3"/>
          <c:tx>
            <c:strRef>
              <c:f>Selection_Sort_Operations!$G$23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Selection_Sort_Operations!$C$24:$C$44</c:f>
              <c:numCache>
                <c:formatCode>0.00E+00</c:formatCode>
                <c:ptCount val="2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</c:numCache>
            </c:numRef>
          </c:xVal>
          <c:yVal>
            <c:numRef>
              <c:f>Selection_Sort_Operations!$G$24:$G$44</c:f>
              <c:numCache>
                <c:formatCode>0.00E+00</c:formatCode>
                <c:ptCount val="21"/>
                <c:pt idx="0">
                  <c:v>1049305.7999999998</c:v>
                </c:pt>
                <c:pt idx="1">
                  <c:v>6239237.25</c:v>
                </c:pt>
                <c:pt idx="2">
                  <c:v>24888923</c:v>
                </c:pt>
                <c:pt idx="3">
                  <c:v>99687544.5</c:v>
                </c:pt>
                <c:pt idx="4">
                  <c:v>399281787.5</c:v>
                </c:pt>
                <c:pt idx="5">
                  <c:v>898872030.5</c:v>
                </c:pt>
                <c:pt idx="6">
                  <c:v>1598458273.5</c:v>
                </c:pt>
                <c:pt idx="7">
                  <c:v>2498040516.5</c:v>
                </c:pt>
                <c:pt idx="8">
                  <c:v>3597618759.5</c:v>
                </c:pt>
                <c:pt idx="9">
                  <c:v>4897193002.5</c:v>
                </c:pt>
                <c:pt idx="10">
                  <c:v>6396763245.5</c:v>
                </c:pt>
                <c:pt idx="11">
                  <c:v>8096329488.4999981</c:v>
                </c:pt>
                <c:pt idx="12">
                  <c:v>9995891731.5</c:v>
                </c:pt>
                <c:pt idx="13">
                  <c:v>12095449974.5</c:v>
                </c:pt>
                <c:pt idx="14">
                  <c:v>14395004217.5</c:v>
                </c:pt>
                <c:pt idx="15">
                  <c:v>16894554460.499996</c:v>
                </c:pt>
                <c:pt idx="16">
                  <c:v>19594100703.5</c:v>
                </c:pt>
                <c:pt idx="17">
                  <c:v>22493642946.5</c:v>
                </c:pt>
                <c:pt idx="18">
                  <c:v>25593181189.5</c:v>
                </c:pt>
                <c:pt idx="19">
                  <c:v>28892715432.5</c:v>
                </c:pt>
                <c:pt idx="20">
                  <c:v>32392245675.499992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A6-4DA1-AB7F-E4E88A23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18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Operation Count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22</xdr:row>
      <xdr:rowOff>9524</xdr:rowOff>
    </xdr:from>
    <xdr:to>
      <xdr:col>17</xdr:col>
      <xdr:colOff>609599</xdr:colOff>
      <xdr:row>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76ED6-D774-4CDE-9904-65388AC0C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323850</xdr:colOff>
      <xdr:row>24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6B4601-43A5-4B20-88B0-FD958A9C4A1A}"/>
            </a:ext>
          </a:extLst>
        </xdr:cNvPr>
        <xdr:cNvSpPr txBox="1"/>
      </xdr:nvSpPr>
      <xdr:spPr>
        <a:xfrm>
          <a:off x="7639050" y="451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0.19282</cdr:x>
      <cdr:y>0.55227</cdr:y>
    </cdr:from>
    <cdr:to>
      <cdr:x>0.50523</cdr:x>
      <cdr:y>0.60909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6B1A7A-DA45-CFD9-C7BF-244D73A5F8CA}"/>
            </a:ext>
          </a:extLst>
        </cdr:cNvPr>
        <cdr:cNvSpPr txBox="1"/>
      </cdr:nvSpPr>
      <cdr:spPr>
        <a:xfrm xmlns:a="http://schemas.openxmlformats.org/drawingml/2006/main">
          <a:off x="1228720" y="2314579"/>
          <a:ext cx="1990747" cy="238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40,000.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22</xdr:row>
      <xdr:rowOff>9524</xdr:rowOff>
    </xdr:from>
    <xdr:to>
      <xdr:col>17</xdr:col>
      <xdr:colOff>609599</xdr:colOff>
      <xdr:row>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514FC-9BF0-401C-95FE-E8AFB2274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323850</xdr:colOff>
      <xdr:row>24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088865-3DF7-4C84-8F0F-01974B61E2BB}"/>
            </a:ext>
          </a:extLst>
        </xdr:cNvPr>
        <xdr:cNvSpPr txBox="1"/>
      </xdr:nvSpPr>
      <xdr:spPr>
        <a:xfrm>
          <a:off x="8020050" y="470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0.17339</cdr:x>
      <cdr:y>0.55227</cdr:y>
    </cdr:from>
    <cdr:to>
      <cdr:x>0.4858</cdr:x>
      <cdr:y>0.60909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6B1A7A-DA45-CFD9-C7BF-244D73A5F8CA}"/>
            </a:ext>
          </a:extLst>
        </cdr:cNvPr>
        <cdr:cNvSpPr txBox="1"/>
      </cdr:nvSpPr>
      <cdr:spPr>
        <a:xfrm xmlns:a="http://schemas.openxmlformats.org/drawingml/2006/main">
          <a:off x="1104867" y="2314564"/>
          <a:ext cx="1990747" cy="238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20,000.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22</xdr:row>
      <xdr:rowOff>9524</xdr:rowOff>
    </xdr:from>
    <xdr:to>
      <xdr:col>17</xdr:col>
      <xdr:colOff>609599</xdr:colOff>
      <xdr:row>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8810D-E2DC-412E-95D5-8B1637459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323850</xdr:colOff>
      <xdr:row>24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BF963C-4416-4814-BAD4-945C3159DDB0}"/>
            </a:ext>
          </a:extLst>
        </xdr:cNvPr>
        <xdr:cNvSpPr txBox="1"/>
      </xdr:nvSpPr>
      <xdr:spPr>
        <a:xfrm>
          <a:off x="8020050" y="470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0.19282</cdr:x>
      <cdr:y>0.55227</cdr:y>
    </cdr:from>
    <cdr:to>
      <cdr:x>0.50523</cdr:x>
      <cdr:y>0.60909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6B1A7A-DA45-CFD9-C7BF-244D73A5F8CA}"/>
            </a:ext>
          </a:extLst>
        </cdr:cNvPr>
        <cdr:cNvSpPr txBox="1"/>
      </cdr:nvSpPr>
      <cdr:spPr>
        <a:xfrm xmlns:a="http://schemas.openxmlformats.org/drawingml/2006/main">
          <a:off x="1228720" y="2314579"/>
          <a:ext cx="1990747" cy="238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20,000.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22</xdr:row>
      <xdr:rowOff>9524</xdr:rowOff>
    </xdr:from>
    <xdr:to>
      <xdr:col>17</xdr:col>
      <xdr:colOff>609599</xdr:colOff>
      <xdr:row>44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FCD4D-2FD0-483D-8FB2-94D5186DC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323850</xdr:colOff>
      <xdr:row>24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E15CC5-078F-42A8-8F55-5C7610FD3B52}"/>
            </a:ext>
          </a:extLst>
        </xdr:cNvPr>
        <xdr:cNvSpPr txBox="1"/>
      </xdr:nvSpPr>
      <xdr:spPr>
        <a:xfrm>
          <a:off x="8420100" y="470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0.19282</cdr:x>
      <cdr:y>0.55227</cdr:y>
    </cdr:from>
    <cdr:to>
      <cdr:x>0.50523</cdr:x>
      <cdr:y>0.60909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6B1A7A-DA45-CFD9-C7BF-244D73A5F8CA}"/>
            </a:ext>
          </a:extLst>
        </cdr:cNvPr>
        <cdr:cNvSpPr txBox="1"/>
      </cdr:nvSpPr>
      <cdr:spPr>
        <a:xfrm xmlns:a="http://schemas.openxmlformats.org/drawingml/2006/main">
          <a:off x="1228720" y="2314579"/>
          <a:ext cx="1990747" cy="238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20,000.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cdefg\OneDrive\Desktop\Fall%202022%20CSC-17C\Homework\Midterm\Problem_1\Linear_&amp;_Binary_Search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_Search_Timing"/>
      <sheetName val="Linear_Search_Operations"/>
      <sheetName val="Binary_Search_Timing"/>
      <sheetName val="Binary_Search_Operations"/>
    </sheetNames>
    <sheetDataSet>
      <sheetData sheetId="0">
        <row r="8">
          <cell r="E8" t="str">
            <v>Data f</v>
          </cell>
        </row>
        <row r="10">
          <cell r="E10" t="str">
            <v>Time (s)</v>
          </cell>
        </row>
        <row r="11">
          <cell r="D11">
            <v>20000</v>
          </cell>
          <cell r="E11">
            <v>2E-3</v>
          </cell>
        </row>
        <row r="12">
          <cell r="D12">
            <v>20000</v>
          </cell>
          <cell r="E12">
            <v>1E-3</v>
          </cell>
        </row>
        <row r="13">
          <cell r="D13">
            <v>40000</v>
          </cell>
          <cell r="E13">
            <v>4.0000000000000001E-3</v>
          </cell>
        </row>
        <row r="14">
          <cell r="D14">
            <v>40000</v>
          </cell>
          <cell r="E14">
            <v>4.0000000000000001E-3</v>
          </cell>
        </row>
        <row r="15">
          <cell r="D15">
            <v>80000</v>
          </cell>
          <cell r="E15">
            <v>6.0000000000000001E-3</v>
          </cell>
        </row>
        <row r="16">
          <cell r="D16">
            <v>80000</v>
          </cell>
          <cell r="E16">
            <v>8.0000000000000002E-3</v>
          </cell>
        </row>
        <row r="17">
          <cell r="D17">
            <v>160000</v>
          </cell>
          <cell r="E17">
            <v>1.4999999999999999E-2</v>
          </cell>
        </row>
        <row r="18">
          <cell r="D18">
            <v>160000</v>
          </cell>
          <cell r="E18">
            <v>1.6E-2</v>
          </cell>
        </row>
        <row r="23">
          <cell r="E23" t="str">
            <v>Time Simulated</v>
          </cell>
          <cell r="F23" t="str">
            <v>C'g(N) -&gt; C'*N</v>
          </cell>
          <cell r="G23" t="str">
            <v>Difference</v>
          </cell>
        </row>
        <row r="24">
          <cell r="D24">
            <v>1000</v>
          </cell>
          <cell r="E24">
            <v>-2.7130409999999997E-4</v>
          </cell>
          <cell r="F24">
            <v>1.502609E-4</v>
          </cell>
          <cell r="G24">
            <v>4.2156499999999994E-4</v>
          </cell>
        </row>
        <row r="25">
          <cell r="D25">
            <v>2500</v>
          </cell>
          <cell r="E25">
            <v>-1.2391274999999999E-4</v>
          </cell>
          <cell r="F25">
            <v>3.7565225E-4</v>
          </cell>
          <cell r="G25">
            <v>4.9956499999999999E-4</v>
          </cell>
        </row>
        <row r="26">
          <cell r="D26">
            <v>5000</v>
          </cell>
          <cell r="E26">
            <v>1.217395E-4</v>
          </cell>
          <cell r="F26">
            <v>7.5130450000000001E-4</v>
          </cell>
          <cell r="G26">
            <v>6.2956500000000001E-4</v>
          </cell>
        </row>
        <row r="27">
          <cell r="D27">
            <v>10000</v>
          </cell>
          <cell r="E27">
            <v>6.1304399999999998E-4</v>
          </cell>
          <cell r="F27">
            <v>1.502609E-3</v>
          </cell>
          <cell r="G27">
            <v>8.8956500000000004E-4</v>
          </cell>
        </row>
        <row r="28">
          <cell r="D28">
            <v>20000</v>
          </cell>
          <cell r="E28">
            <v>1.5956529999999998E-3</v>
          </cell>
          <cell r="F28">
            <v>3.005218E-3</v>
          </cell>
          <cell r="G28">
            <v>1.4095650000000002E-3</v>
          </cell>
        </row>
        <row r="29">
          <cell r="D29">
            <v>30000</v>
          </cell>
          <cell r="E29">
            <v>2.578262E-3</v>
          </cell>
          <cell r="F29">
            <v>4.5078269999999998E-3</v>
          </cell>
          <cell r="G29">
            <v>1.9295649999999998E-3</v>
          </cell>
        </row>
        <row r="30">
          <cell r="D30">
            <v>40000</v>
          </cell>
          <cell r="E30">
            <v>3.5608709999999997E-3</v>
          </cell>
          <cell r="F30">
            <v>6.0104360000000001E-3</v>
          </cell>
          <cell r="G30">
            <v>2.4495650000000003E-3</v>
          </cell>
        </row>
        <row r="31">
          <cell r="D31">
            <v>50000</v>
          </cell>
          <cell r="E31">
            <v>4.5434800000000008E-3</v>
          </cell>
          <cell r="F31">
            <v>7.5130450000000003E-3</v>
          </cell>
          <cell r="G31">
            <v>2.9695649999999995E-3</v>
          </cell>
        </row>
        <row r="32">
          <cell r="D32">
            <v>60000</v>
          </cell>
          <cell r="E32">
            <v>5.5260890000000005E-3</v>
          </cell>
          <cell r="F32">
            <v>9.0156539999999997E-3</v>
          </cell>
          <cell r="G32">
            <v>3.4895649999999992E-3</v>
          </cell>
        </row>
        <row r="33">
          <cell r="D33">
            <v>70000</v>
          </cell>
          <cell r="E33">
            <v>6.5086980000000003E-3</v>
          </cell>
          <cell r="F33">
            <v>1.0518263E-2</v>
          </cell>
          <cell r="G33">
            <v>4.0095649999999997E-3</v>
          </cell>
        </row>
        <row r="34">
          <cell r="D34">
            <v>80000</v>
          </cell>
          <cell r="E34">
            <v>7.491307E-3</v>
          </cell>
          <cell r="F34">
            <v>1.2020872E-2</v>
          </cell>
          <cell r="G34">
            <v>4.5295650000000002E-3</v>
          </cell>
        </row>
        <row r="35">
          <cell r="D35">
            <v>90000</v>
          </cell>
          <cell r="E35">
            <v>8.4739159999999997E-3</v>
          </cell>
          <cell r="F35">
            <v>1.3523481E-2</v>
          </cell>
          <cell r="G35">
            <v>5.0495650000000007E-3</v>
          </cell>
        </row>
        <row r="36">
          <cell r="D36">
            <v>100000</v>
          </cell>
          <cell r="E36">
            <v>9.4565250000000003E-3</v>
          </cell>
          <cell r="F36">
            <v>1.5026090000000001E-2</v>
          </cell>
          <cell r="G36">
            <v>5.5695650000000003E-3</v>
          </cell>
        </row>
        <row r="37">
          <cell r="D37">
            <v>110000</v>
          </cell>
          <cell r="E37">
            <v>1.0439133999999999E-2</v>
          </cell>
          <cell r="F37">
            <v>1.6528699000000001E-2</v>
          </cell>
          <cell r="G37">
            <v>6.0895650000000016E-3</v>
          </cell>
        </row>
        <row r="38">
          <cell r="D38">
            <v>120000</v>
          </cell>
          <cell r="E38">
            <v>1.1421743E-2</v>
          </cell>
          <cell r="F38">
            <v>1.8031307999999999E-2</v>
          </cell>
          <cell r="G38">
            <v>6.6095649999999995E-3</v>
          </cell>
        </row>
        <row r="39">
          <cell r="D39">
            <v>130000</v>
          </cell>
          <cell r="E39">
            <v>1.2404352E-2</v>
          </cell>
          <cell r="F39">
            <v>1.9533917000000001E-2</v>
          </cell>
          <cell r="G39">
            <v>7.1295650000000009E-3</v>
          </cell>
        </row>
        <row r="40">
          <cell r="D40">
            <v>140000</v>
          </cell>
          <cell r="E40">
            <v>1.3386960999999999E-2</v>
          </cell>
          <cell r="F40">
            <v>2.1036526E-2</v>
          </cell>
          <cell r="G40">
            <v>7.6495650000000005E-3</v>
          </cell>
        </row>
        <row r="41">
          <cell r="D41">
            <v>150000</v>
          </cell>
          <cell r="E41">
            <v>1.436957E-2</v>
          </cell>
          <cell r="F41">
            <v>2.2539135000000002E-2</v>
          </cell>
          <cell r="G41">
            <v>8.1695650000000019E-3</v>
          </cell>
        </row>
        <row r="42">
          <cell r="D42">
            <v>160000</v>
          </cell>
          <cell r="E42">
            <v>1.5352178999999999E-2</v>
          </cell>
          <cell r="F42">
            <v>2.4041744E-2</v>
          </cell>
          <cell r="G42">
            <v>8.6895650000000015E-3</v>
          </cell>
        </row>
        <row r="43">
          <cell r="D43">
            <v>170000</v>
          </cell>
          <cell r="E43">
            <v>1.6334788000000003E-2</v>
          </cell>
          <cell r="F43">
            <v>2.5544353000000002E-2</v>
          </cell>
          <cell r="G43">
            <v>9.2095649999999994E-3</v>
          </cell>
        </row>
        <row r="44">
          <cell r="D44">
            <v>180000</v>
          </cell>
          <cell r="E44">
            <v>1.7317397000000002E-2</v>
          </cell>
          <cell r="F44">
            <v>2.7046962000000001E-2</v>
          </cell>
          <cell r="G44">
            <v>9.729564999999999E-3</v>
          </cell>
        </row>
      </sheetData>
      <sheetData sheetId="1">
        <row r="8">
          <cell r="E8" t="str">
            <v>Data f</v>
          </cell>
        </row>
        <row r="10">
          <cell r="E10" t="str">
            <v>Operation Count</v>
          </cell>
        </row>
        <row r="11">
          <cell r="D11">
            <v>20000</v>
          </cell>
          <cell r="E11">
            <v>2366</v>
          </cell>
        </row>
        <row r="12">
          <cell r="D12">
            <v>20000</v>
          </cell>
          <cell r="E12">
            <v>1826</v>
          </cell>
        </row>
        <row r="13">
          <cell r="D13">
            <v>40000</v>
          </cell>
          <cell r="E13">
            <v>3570</v>
          </cell>
        </row>
        <row r="14">
          <cell r="D14">
            <v>40000</v>
          </cell>
          <cell r="E14">
            <v>3974</v>
          </cell>
        </row>
        <row r="15">
          <cell r="D15">
            <v>80000</v>
          </cell>
          <cell r="E15">
            <v>7042</v>
          </cell>
        </row>
        <row r="16">
          <cell r="D16">
            <v>80000</v>
          </cell>
          <cell r="E16">
            <v>9010</v>
          </cell>
        </row>
        <row r="17">
          <cell r="D17">
            <v>160000</v>
          </cell>
          <cell r="E17">
            <v>15602</v>
          </cell>
        </row>
        <row r="18">
          <cell r="D18">
            <v>160000</v>
          </cell>
          <cell r="E18">
            <v>15026</v>
          </cell>
        </row>
        <row r="23">
          <cell r="E23" t="str">
            <v>Operations Simulated</v>
          </cell>
          <cell r="F23" t="str">
            <v>C'g(N) -&gt; C'*N</v>
          </cell>
          <cell r="G23" t="str">
            <v>Difference</v>
          </cell>
        </row>
        <row r="24">
          <cell r="D24">
            <v>1000</v>
          </cell>
          <cell r="E24">
            <v>259.00170000000003</v>
          </cell>
          <cell r="F24">
            <v>125</v>
          </cell>
          <cell r="G24">
            <v>-134.00170000000003</v>
          </cell>
        </row>
        <row r="25">
          <cell r="D25">
            <v>2500</v>
          </cell>
          <cell r="E25">
            <v>401.76525000000004</v>
          </cell>
          <cell r="F25">
            <v>312.5</v>
          </cell>
          <cell r="G25">
            <v>-89.265250000000037</v>
          </cell>
        </row>
        <row r="26">
          <cell r="D26">
            <v>5000</v>
          </cell>
          <cell r="E26">
            <v>639.70450000000005</v>
          </cell>
          <cell r="F26">
            <v>625</v>
          </cell>
          <cell r="G26">
            <v>-14.704500000000053</v>
          </cell>
        </row>
        <row r="27">
          <cell r="D27">
            <v>10000</v>
          </cell>
          <cell r="E27">
            <v>1115.5830000000001</v>
          </cell>
          <cell r="F27">
            <v>1250</v>
          </cell>
          <cell r="G27">
            <v>134.41699999999992</v>
          </cell>
        </row>
        <row r="28">
          <cell r="D28">
            <v>20000</v>
          </cell>
          <cell r="E28">
            <v>2067.34</v>
          </cell>
          <cell r="F28">
            <v>2500</v>
          </cell>
          <cell r="G28">
            <v>432.65999999999985</v>
          </cell>
        </row>
        <row r="29">
          <cell r="D29">
            <v>30000</v>
          </cell>
          <cell r="E29">
            <v>3019.0970000000002</v>
          </cell>
          <cell r="F29">
            <v>3750</v>
          </cell>
          <cell r="G29">
            <v>730.90299999999979</v>
          </cell>
        </row>
        <row r="30">
          <cell r="D30">
            <v>40000</v>
          </cell>
          <cell r="E30">
            <v>3970.8540000000003</v>
          </cell>
          <cell r="F30">
            <v>5000</v>
          </cell>
          <cell r="G30">
            <v>1029.1459999999997</v>
          </cell>
        </row>
        <row r="31">
          <cell r="D31">
            <v>50000</v>
          </cell>
          <cell r="E31">
            <v>4922.6109999999999</v>
          </cell>
          <cell r="F31">
            <v>6250</v>
          </cell>
          <cell r="G31">
            <v>1327.3890000000001</v>
          </cell>
        </row>
        <row r="32">
          <cell r="D32">
            <v>60000</v>
          </cell>
          <cell r="E32">
            <v>5874.3680000000004</v>
          </cell>
          <cell r="F32">
            <v>7500</v>
          </cell>
          <cell r="G32">
            <v>1625.6319999999996</v>
          </cell>
        </row>
        <row r="33">
          <cell r="D33">
            <v>70000</v>
          </cell>
          <cell r="E33">
            <v>6826.125</v>
          </cell>
          <cell r="F33">
            <v>8750</v>
          </cell>
          <cell r="G33">
            <v>1923.875</v>
          </cell>
        </row>
        <row r="34">
          <cell r="D34">
            <v>80000</v>
          </cell>
          <cell r="E34">
            <v>7777.8820000000005</v>
          </cell>
          <cell r="F34">
            <v>10000</v>
          </cell>
          <cell r="G34">
            <v>2222.1179999999995</v>
          </cell>
        </row>
        <row r="35">
          <cell r="D35">
            <v>90000</v>
          </cell>
          <cell r="E35">
            <v>8729.6389999999992</v>
          </cell>
          <cell r="F35">
            <v>11250</v>
          </cell>
          <cell r="G35">
            <v>2520.3610000000008</v>
          </cell>
        </row>
        <row r="36">
          <cell r="D36">
            <v>100000</v>
          </cell>
          <cell r="E36">
            <v>9681.3959999999988</v>
          </cell>
          <cell r="F36">
            <v>12500</v>
          </cell>
          <cell r="G36">
            <v>2818.6040000000012</v>
          </cell>
        </row>
        <row r="37">
          <cell r="D37">
            <v>110000</v>
          </cell>
          <cell r="E37">
            <v>10633.152999999998</v>
          </cell>
          <cell r="F37">
            <v>13750</v>
          </cell>
          <cell r="G37">
            <v>3116.8470000000016</v>
          </cell>
        </row>
        <row r="38">
          <cell r="D38">
            <v>120000</v>
          </cell>
          <cell r="E38">
            <v>11584.91</v>
          </cell>
          <cell r="F38">
            <v>15000</v>
          </cell>
          <cell r="G38">
            <v>3415.09</v>
          </cell>
        </row>
        <row r="39">
          <cell r="D39">
            <v>130000</v>
          </cell>
          <cell r="E39">
            <v>12536.666999999999</v>
          </cell>
          <cell r="F39">
            <v>16250</v>
          </cell>
          <cell r="G39">
            <v>3713.3330000000005</v>
          </cell>
        </row>
        <row r="40">
          <cell r="D40">
            <v>140000</v>
          </cell>
          <cell r="E40">
            <v>13488.423999999999</v>
          </cell>
          <cell r="F40">
            <v>17500</v>
          </cell>
          <cell r="G40">
            <v>4011.5760000000009</v>
          </cell>
        </row>
        <row r="41">
          <cell r="D41">
            <v>150000</v>
          </cell>
          <cell r="E41">
            <v>14440.180999999999</v>
          </cell>
          <cell r="F41">
            <v>18750</v>
          </cell>
          <cell r="G41">
            <v>4309.8190000000013</v>
          </cell>
        </row>
        <row r="42">
          <cell r="D42">
            <v>160000</v>
          </cell>
          <cell r="E42">
            <v>15391.938</v>
          </cell>
          <cell r="F42">
            <v>20000</v>
          </cell>
          <cell r="G42">
            <v>4608.0619999999999</v>
          </cell>
        </row>
        <row r="43">
          <cell r="D43">
            <v>170000</v>
          </cell>
          <cell r="E43">
            <v>16343.695</v>
          </cell>
          <cell r="F43">
            <v>21250</v>
          </cell>
          <cell r="G43">
            <v>4906.3050000000003</v>
          </cell>
        </row>
        <row r="44">
          <cell r="D44">
            <v>180000</v>
          </cell>
          <cell r="E44">
            <v>17295.452000000001</v>
          </cell>
          <cell r="F44">
            <v>22500</v>
          </cell>
          <cell r="G44">
            <v>5204.5479999999989</v>
          </cell>
        </row>
      </sheetData>
      <sheetData sheetId="2">
        <row r="8">
          <cell r="F8" t="str">
            <v>Data f</v>
          </cell>
        </row>
        <row r="10">
          <cell r="F10" t="str">
            <v>Time (s)</v>
          </cell>
        </row>
        <row r="11">
          <cell r="D11">
            <v>20000</v>
          </cell>
          <cell r="F11">
            <v>1E-3</v>
          </cell>
        </row>
        <row r="12">
          <cell r="D12">
            <v>20000</v>
          </cell>
          <cell r="F12">
            <v>1E-3</v>
          </cell>
        </row>
        <row r="13">
          <cell r="D13">
            <v>40000</v>
          </cell>
          <cell r="F13">
            <v>2E-3</v>
          </cell>
        </row>
        <row r="14">
          <cell r="D14">
            <v>40000</v>
          </cell>
          <cell r="F14">
            <v>1E-3</v>
          </cell>
        </row>
        <row r="15">
          <cell r="D15">
            <v>80000</v>
          </cell>
          <cell r="F15">
            <v>2E-3</v>
          </cell>
        </row>
        <row r="16">
          <cell r="D16">
            <v>80000</v>
          </cell>
          <cell r="F16">
            <v>3.0000000000000001E-3</v>
          </cell>
        </row>
        <row r="17">
          <cell r="D17">
            <v>160000</v>
          </cell>
          <cell r="F17">
            <v>4.0000000000000001E-3</v>
          </cell>
        </row>
        <row r="18">
          <cell r="D18">
            <v>160000</v>
          </cell>
          <cell r="F18">
            <v>3.0000000000000001E-3</v>
          </cell>
        </row>
        <row r="23">
          <cell r="F23" t="str">
            <v>Time Simulated</v>
          </cell>
          <cell r="G23" t="str">
            <v>C'g(N) -&gt; C'*Log(N)</v>
          </cell>
          <cell r="H23" t="str">
            <v>Difference</v>
          </cell>
        </row>
        <row r="24">
          <cell r="D24">
            <v>1000</v>
          </cell>
          <cell r="F24">
            <v>-2.8340634264686585E-3</v>
          </cell>
          <cell r="G24">
            <v>5.4812012881327171E-3</v>
          </cell>
          <cell r="H24">
            <v>8.3152647146013756E-3</v>
          </cell>
        </row>
        <row r="25">
          <cell r="D25">
            <v>2500</v>
          </cell>
          <cell r="F25">
            <v>-1.7104219019582097E-3</v>
          </cell>
          <cell r="G25">
            <v>6.2082643841769557E-3</v>
          </cell>
          <cell r="H25">
            <v>7.9186862861351653E-3</v>
          </cell>
        </row>
        <row r="26">
          <cell r="D26">
            <v>5000</v>
          </cell>
          <cell r="F26">
            <v>-8.6041990195820893E-4</v>
          </cell>
          <cell r="G26">
            <v>6.7582663841769565E-3</v>
          </cell>
          <cell r="H26">
            <v>7.6186862861351654E-3</v>
          </cell>
        </row>
        <row r="27">
          <cell r="D27">
            <v>10000</v>
          </cell>
          <cell r="F27">
            <v>-1.0417901958208187E-5</v>
          </cell>
          <cell r="G27">
            <v>7.3082683841769564E-3</v>
          </cell>
          <cell r="H27">
            <v>7.3186862861351646E-3</v>
          </cell>
        </row>
        <row r="28">
          <cell r="D28">
            <v>20000</v>
          </cell>
          <cell r="F28">
            <v>8.3958409804178909E-4</v>
          </cell>
          <cell r="G28">
            <v>7.8582703841769547E-3</v>
          </cell>
          <cell r="H28">
            <v>7.0186862861351656E-3</v>
          </cell>
        </row>
        <row r="29">
          <cell r="D29">
            <v>30000</v>
          </cell>
          <cell r="F29">
            <v>1.3368033935797757E-3</v>
          </cell>
          <cell r="G29">
            <v>8.1800009294985942E-3</v>
          </cell>
          <cell r="H29">
            <v>6.8431975359188185E-3</v>
          </cell>
        </row>
        <row r="30">
          <cell r="D30">
            <v>40000</v>
          </cell>
          <cell r="F30">
            <v>1.6895860980417898E-3</v>
          </cell>
          <cell r="G30">
            <v>8.4082723841769555E-3</v>
          </cell>
          <cell r="H30">
            <v>6.7186862861351657E-3</v>
          </cell>
        </row>
        <row r="31">
          <cell r="D31">
            <v>50000</v>
          </cell>
          <cell r="F31">
            <v>1.9632256225522379E-3</v>
          </cell>
          <cell r="G31">
            <v>8.585333480221195E-3</v>
          </cell>
          <cell r="H31">
            <v>6.622107857668957E-3</v>
          </cell>
        </row>
        <row r="32">
          <cell r="D32">
            <v>60000</v>
          </cell>
          <cell r="F32">
            <v>2.1868053935797747E-3</v>
          </cell>
          <cell r="G32">
            <v>8.7300029294985933E-3</v>
          </cell>
          <cell r="H32">
            <v>6.5431975359188186E-3</v>
          </cell>
        </row>
        <row r="33">
          <cell r="D33">
            <v>70000</v>
          </cell>
          <cell r="F33">
            <v>2.3758393965005974E-3</v>
          </cell>
          <cell r="G33">
            <v>8.8523192060184809E-3</v>
          </cell>
          <cell r="H33">
            <v>6.4764798095178835E-3</v>
          </cell>
        </row>
        <row r="34">
          <cell r="D34">
            <v>80000</v>
          </cell>
          <cell r="F34">
            <v>2.5395880980417906E-3</v>
          </cell>
          <cell r="G34">
            <v>8.9582743841769563E-3</v>
          </cell>
          <cell r="H34">
            <v>6.4186862861351657E-3</v>
          </cell>
        </row>
        <row r="35">
          <cell r="D35">
            <v>90000</v>
          </cell>
          <cell r="F35">
            <v>2.6840246891177595E-3</v>
          </cell>
          <cell r="G35">
            <v>9.0517334748202311E-3</v>
          </cell>
          <cell r="H35">
            <v>6.3677087857024715E-3</v>
          </cell>
        </row>
        <row r="36">
          <cell r="D36">
            <v>100000</v>
          </cell>
          <cell r="F36">
            <v>2.8132276225522387E-3</v>
          </cell>
          <cell r="G36">
            <v>9.135335480221194E-3</v>
          </cell>
          <cell r="H36">
            <v>6.3221078576689554E-3</v>
          </cell>
        </row>
        <row r="37">
          <cell r="D37">
            <v>110000</v>
          </cell>
          <cell r="F37">
            <v>2.9301058927467295E-3</v>
          </cell>
          <cell r="G37">
            <v>9.2109626932907057E-3</v>
          </cell>
          <cell r="H37">
            <v>6.2808568005439762E-3</v>
          </cell>
        </row>
        <row r="38">
          <cell r="D38">
            <v>120000</v>
          </cell>
          <cell r="F38">
            <v>3.0368073935797772E-3</v>
          </cell>
          <cell r="G38">
            <v>9.2800049294985941E-3</v>
          </cell>
          <cell r="H38">
            <v>6.2431975359188169E-3</v>
          </cell>
        </row>
        <row r="39">
          <cell r="D39">
            <v>130000</v>
          </cell>
          <cell r="F39">
            <v>3.1349632593411537E-3</v>
          </cell>
          <cell r="G39">
            <v>9.3435176300339928E-3</v>
          </cell>
          <cell r="H39">
            <v>6.2085543706928391E-3</v>
          </cell>
        </row>
        <row r="40">
          <cell r="D40">
            <v>140000</v>
          </cell>
          <cell r="F40">
            <v>3.2258413965005964E-3</v>
          </cell>
          <cell r="G40">
            <v>9.4023212060184817E-3</v>
          </cell>
          <cell r="H40">
            <v>6.1764798095178854E-3</v>
          </cell>
        </row>
        <row r="41">
          <cell r="D41">
            <v>150000</v>
          </cell>
          <cell r="F41">
            <v>3.31044691809022E-3</v>
          </cell>
          <cell r="G41">
            <v>9.4570660255428318E-3</v>
          </cell>
          <cell r="H41">
            <v>6.1466191074526118E-3</v>
          </cell>
        </row>
        <row r="42">
          <cell r="D42">
            <v>160000</v>
          </cell>
          <cell r="F42">
            <v>3.3895900980417913E-3</v>
          </cell>
          <cell r="G42">
            <v>9.5082763841769554E-3</v>
          </cell>
          <cell r="H42">
            <v>6.1186862861351641E-3</v>
          </cell>
        </row>
        <row r="43">
          <cell r="D43">
            <v>170000</v>
          </cell>
          <cell r="F43">
            <v>3.4639336880302619E-3</v>
          </cell>
          <cell r="G43">
            <v>9.5563811217903253E-3</v>
          </cell>
          <cell r="H43">
            <v>6.0924474337600634E-3</v>
          </cell>
        </row>
        <row r="44">
          <cell r="D44">
            <v>180000</v>
          </cell>
          <cell r="F44">
            <v>3.5340266891177585E-3</v>
          </cell>
          <cell r="G44">
            <v>9.6017354748202301E-3</v>
          </cell>
          <cell r="H44">
            <v>6.0677087857024716E-3</v>
          </cell>
        </row>
      </sheetData>
      <sheetData sheetId="3">
        <row r="8">
          <cell r="F8" t="str">
            <v>Data f</v>
          </cell>
        </row>
        <row r="10">
          <cell r="F10" t="str">
            <v>Operation Count</v>
          </cell>
        </row>
        <row r="11">
          <cell r="D11">
            <v>20000</v>
          </cell>
          <cell r="F11">
            <v>105</v>
          </cell>
        </row>
        <row r="12">
          <cell r="D12">
            <v>20000</v>
          </cell>
          <cell r="F12">
            <v>107</v>
          </cell>
        </row>
        <row r="13">
          <cell r="D13">
            <v>40000</v>
          </cell>
          <cell r="F13">
            <v>113</v>
          </cell>
        </row>
        <row r="14">
          <cell r="D14">
            <v>40000</v>
          </cell>
          <cell r="F14">
            <v>117</v>
          </cell>
        </row>
        <row r="15">
          <cell r="D15">
            <v>80000</v>
          </cell>
          <cell r="F15">
            <v>131</v>
          </cell>
        </row>
        <row r="16">
          <cell r="D16">
            <v>80000</v>
          </cell>
          <cell r="F16">
            <v>125</v>
          </cell>
        </row>
        <row r="17">
          <cell r="D17">
            <v>160000</v>
          </cell>
          <cell r="F17">
            <v>137</v>
          </cell>
        </row>
        <row r="18">
          <cell r="D18">
            <v>160000</v>
          </cell>
          <cell r="F18">
            <v>133</v>
          </cell>
        </row>
        <row r="23">
          <cell r="F23" t="str">
            <v>Operations Simulated</v>
          </cell>
          <cell r="G23" t="str">
            <v>C'g(N) -&gt; C'*Log(N)</v>
          </cell>
          <cell r="H23" t="str">
            <v>Difference</v>
          </cell>
        </row>
        <row r="24">
          <cell r="D24">
            <v>1000</v>
          </cell>
          <cell r="F24">
            <v>62.657742846620863</v>
          </cell>
          <cell r="G24">
            <v>102.14928891778639</v>
          </cell>
          <cell r="H24">
            <v>39.49154607116553</v>
          </cell>
        </row>
        <row r="25">
          <cell r="D25">
            <v>2500</v>
          </cell>
          <cell r="F25">
            <v>75.87702379549448</v>
          </cell>
          <cell r="G25">
            <v>115.69905189038185</v>
          </cell>
          <cell r="H25">
            <v>39.822028094887372</v>
          </cell>
        </row>
        <row r="26">
          <cell r="D26">
            <v>5000</v>
          </cell>
          <cell r="F26">
            <v>85.877023795494495</v>
          </cell>
          <cell r="G26">
            <v>125.94905189038187</v>
          </cell>
          <cell r="H26">
            <v>40.072028094887372</v>
          </cell>
        </row>
        <row r="27">
          <cell r="D27">
            <v>10000</v>
          </cell>
          <cell r="F27">
            <v>95.877023795494495</v>
          </cell>
          <cell r="G27">
            <v>136.19905189038187</v>
          </cell>
          <cell r="H27">
            <v>40.322028094887372</v>
          </cell>
        </row>
        <row r="28">
          <cell r="D28">
            <v>20000</v>
          </cell>
          <cell r="F28">
            <v>105.87702379549449</v>
          </cell>
          <cell r="G28">
            <v>146.44905189038184</v>
          </cell>
          <cell r="H28">
            <v>40.572028094887344</v>
          </cell>
        </row>
        <row r="29">
          <cell r="D29">
            <v>30000</v>
          </cell>
          <cell r="F29">
            <v>111.72664880270605</v>
          </cell>
          <cell r="G29">
            <v>152.44491752277372</v>
          </cell>
          <cell r="H29">
            <v>40.71826872006767</v>
          </cell>
        </row>
        <row r="30">
          <cell r="D30">
            <v>40000</v>
          </cell>
          <cell r="F30">
            <v>115.87702379549449</v>
          </cell>
          <cell r="G30">
            <v>156.69905189038184</v>
          </cell>
          <cell r="H30">
            <v>40.822028094887344</v>
          </cell>
        </row>
        <row r="31">
          <cell r="D31">
            <v>50000</v>
          </cell>
          <cell r="F31">
            <v>119.09630474436813</v>
          </cell>
          <cell r="G31">
            <v>159.99881486297733</v>
          </cell>
          <cell r="H31">
            <v>40.9025101186092</v>
          </cell>
        </row>
        <row r="32">
          <cell r="D32">
            <v>60000</v>
          </cell>
          <cell r="F32">
            <v>121.72664880270605</v>
          </cell>
          <cell r="G32">
            <v>162.69491752277372</v>
          </cell>
          <cell r="H32">
            <v>40.96826872006767</v>
          </cell>
        </row>
        <row r="33">
          <cell r="D33">
            <v>70000</v>
          </cell>
          <cell r="F33">
            <v>123.95057301607054</v>
          </cell>
          <cell r="G33">
            <v>164.97443984147228</v>
          </cell>
          <cell r="H33">
            <v>41.02386682540174</v>
          </cell>
        </row>
        <row r="34">
          <cell r="D34">
            <v>80000</v>
          </cell>
          <cell r="F34">
            <v>125.87702379549449</v>
          </cell>
          <cell r="G34">
            <v>166.94905189038187</v>
          </cell>
          <cell r="H34">
            <v>41.072028094887372</v>
          </cell>
        </row>
        <row r="35">
          <cell r="D35">
            <v>90000</v>
          </cell>
          <cell r="F35">
            <v>127.57627380991764</v>
          </cell>
          <cell r="G35">
            <v>168.69078315516558</v>
          </cell>
          <cell r="H35">
            <v>41.114509345247939</v>
          </cell>
        </row>
        <row r="36">
          <cell r="D36">
            <v>100000</v>
          </cell>
          <cell r="F36">
            <v>129.09630474436813</v>
          </cell>
          <cell r="G36">
            <v>170.24881486297733</v>
          </cell>
          <cell r="H36">
            <v>41.1525101186092</v>
          </cell>
        </row>
        <row r="37">
          <cell r="D37">
            <v>110000</v>
          </cell>
          <cell r="F37">
            <v>130.47133998186746</v>
          </cell>
          <cell r="G37">
            <v>171.65822598141415</v>
          </cell>
          <cell r="H37">
            <v>41.186885999546689</v>
          </cell>
        </row>
        <row r="38">
          <cell r="D38">
            <v>120000</v>
          </cell>
          <cell r="F38">
            <v>131.72664880270608</v>
          </cell>
          <cell r="G38">
            <v>172.94491752277372</v>
          </cell>
          <cell r="H38">
            <v>41.218268720067641</v>
          </cell>
        </row>
        <row r="39">
          <cell r="D39">
            <v>130000</v>
          </cell>
          <cell r="F39">
            <v>132.88142097690542</v>
          </cell>
          <cell r="G39">
            <v>174.12855900132806</v>
          </cell>
          <cell r="H39">
            <v>41.24713802442264</v>
          </cell>
        </row>
        <row r="40">
          <cell r="D40">
            <v>140000</v>
          </cell>
          <cell r="F40">
            <v>133.95057301607054</v>
          </cell>
          <cell r="G40">
            <v>175.22443984147228</v>
          </cell>
          <cell r="H40">
            <v>41.27386682540174</v>
          </cell>
        </row>
        <row r="41">
          <cell r="D41">
            <v>150000</v>
          </cell>
          <cell r="F41">
            <v>134.94592975157965</v>
          </cell>
          <cell r="G41">
            <v>176.24468049536915</v>
          </cell>
          <cell r="H41">
            <v>41.298750743789498</v>
          </cell>
        </row>
        <row r="42">
          <cell r="D42">
            <v>160000</v>
          </cell>
          <cell r="F42">
            <v>135.87702379549449</v>
          </cell>
          <cell r="G42">
            <v>177.19905189038187</v>
          </cell>
          <cell r="H42">
            <v>41.322028094887372</v>
          </cell>
        </row>
        <row r="43">
          <cell r="D43">
            <v>170000</v>
          </cell>
          <cell r="F43">
            <v>136.75165220799789</v>
          </cell>
          <cell r="G43">
            <v>178.09554601319783</v>
          </cell>
          <cell r="H43">
            <v>41.34389380519994</v>
          </cell>
        </row>
        <row r="44">
          <cell r="D44">
            <v>180000</v>
          </cell>
          <cell r="F44">
            <v>137.57627380991764</v>
          </cell>
          <cell r="G44">
            <v>178.94078315516558</v>
          </cell>
          <cell r="H44">
            <v>41.364509345247939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7955-A2A2-45A2-A559-7AD244B0516F}">
  <dimension ref="B5:M44"/>
  <sheetViews>
    <sheetView topLeftCell="A22" workbookViewId="0">
      <selection activeCell="M46" sqref="M46"/>
    </sheetView>
  </sheetViews>
  <sheetFormatPr defaultRowHeight="15" x14ac:dyDescent="0.25"/>
  <cols>
    <col min="2" max="2" width="14" style="1" bestFit="1" customWidth="1"/>
    <col min="3" max="3" width="14.7109375" style="1" customWidth="1"/>
    <col min="4" max="4" width="16.42578125" style="1" customWidth="1"/>
    <col min="5" max="5" width="15.7109375" style="1" customWidth="1"/>
    <col min="6" max="6" width="15.140625" style="1" bestFit="1" customWidth="1"/>
    <col min="7" max="7" width="11" bestFit="1" customWidth="1"/>
    <col min="9" max="9" width="10.140625" customWidth="1"/>
    <col min="10" max="10" width="12.28515625" bestFit="1" customWidth="1"/>
  </cols>
  <sheetData>
    <row r="5" spans="2:10" x14ac:dyDescent="0.25">
      <c r="D5" s="4" t="s">
        <v>18</v>
      </c>
      <c r="E5" s="4"/>
      <c r="F5" s="4"/>
      <c r="G5" s="4"/>
      <c r="H5" s="4"/>
    </row>
    <row r="8" spans="2:10" x14ac:dyDescent="0.25">
      <c r="C8" s="1" t="s">
        <v>0</v>
      </c>
      <c r="E8" s="1" t="s">
        <v>1</v>
      </c>
      <c r="F8" s="1" t="s">
        <v>2</v>
      </c>
      <c r="G8" s="1"/>
      <c r="I8" t="s">
        <v>3</v>
      </c>
    </row>
    <row r="9" spans="2:10" x14ac:dyDescent="0.25">
      <c r="C9" s="1" t="s">
        <v>4</v>
      </c>
      <c r="F9" s="1" t="s">
        <v>5</v>
      </c>
      <c r="G9" s="1"/>
    </row>
    <row r="10" spans="2:10" x14ac:dyDescent="0.25">
      <c r="B10" s="1" t="s">
        <v>6</v>
      </c>
      <c r="C10" s="1" t="s">
        <v>7</v>
      </c>
      <c r="D10" s="1" t="s">
        <v>20</v>
      </c>
      <c r="E10" s="1" t="s">
        <v>8</v>
      </c>
      <c r="F10" s="1" t="s">
        <v>8</v>
      </c>
      <c r="H10" s="2">
        <v>-7.8333199999999996</v>
      </c>
      <c r="I10" s="3" t="s">
        <v>9</v>
      </c>
      <c r="J10" s="1" t="s">
        <v>10</v>
      </c>
    </row>
    <row r="11" spans="2:10" x14ac:dyDescent="0.25">
      <c r="B11" s="2">
        <v>1</v>
      </c>
      <c r="C11" s="2">
        <v>20000</v>
      </c>
      <c r="D11" s="2">
        <f>POWER(C11,2)</f>
        <v>400000000</v>
      </c>
      <c r="E11" s="1">
        <v>3</v>
      </c>
      <c r="F11" s="5">
        <f>$H$12*D11+$H$11*C11+$H$10*B11</f>
        <v>1.5806440000000004</v>
      </c>
      <c r="H11" s="2">
        <v>3.95967E-4</v>
      </c>
      <c r="I11" s="3" t="s">
        <v>9</v>
      </c>
      <c r="J11" s="1" t="s">
        <v>11</v>
      </c>
    </row>
    <row r="12" spans="2:10" x14ac:dyDescent="0.25">
      <c r="B12" s="2">
        <v>1</v>
      </c>
      <c r="C12" s="2">
        <v>20000</v>
      </c>
      <c r="D12" s="2">
        <f t="shared" ref="D12:D18" si="0">POWER(C12,2)</f>
        <v>400000000</v>
      </c>
      <c r="E12" s="1">
        <v>3</v>
      </c>
      <c r="F12" s="5">
        <f t="shared" ref="F12:F18" si="1">$H$12*D12+$H$11*C12+$H$10*B12</f>
        <v>1.5806440000000004</v>
      </c>
      <c r="H12" s="2">
        <v>3.7365600000000002E-9</v>
      </c>
      <c r="I12" s="3" t="s">
        <v>9</v>
      </c>
      <c r="J12" s="1" t="s">
        <v>19</v>
      </c>
    </row>
    <row r="13" spans="2:10" x14ac:dyDescent="0.25">
      <c r="B13" s="2">
        <v>1</v>
      </c>
      <c r="C13" s="2">
        <v>40000</v>
      </c>
      <c r="D13" s="2">
        <f t="shared" si="0"/>
        <v>1600000000</v>
      </c>
      <c r="E13" s="1">
        <v>12</v>
      </c>
      <c r="F13" s="5">
        <f t="shared" si="1"/>
        <v>13.983855999999999</v>
      </c>
    </row>
    <row r="14" spans="2:10" x14ac:dyDescent="0.25">
      <c r="B14" s="2">
        <v>1</v>
      </c>
      <c r="C14" s="2">
        <v>40000</v>
      </c>
      <c r="D14" s="2">
        <f t="shared" si="0"/>
        <v>1600000000</v>
      </c>
      <c r="E14" s="1">
        <v>11</v>
      </c>
      <c r="F14" s="5">
        <f t="shared" si="1"/>
        <v>13.983855999999999</v>
      </c>
      <c r="H14" s="2">
        <v>8.9999999999999995E-9</v>
      </c>
      <c r="I14" s="1" t="s">
        <v>9</v>
      </c>
      <c r="J14" s="1" t="s">
        <v>22</v>
      </c>
    </row>
    <row r="15" spans="2:10" x14ac:dyDescent="0.25">
      <c r="B15" s="2">
        <v>1</v>
      </c>
      <c r="C15" s="2">
        <v>80000</v>
      </c>
      <c r="D15" s="2">
        <f t="shared" si="0"/>
        <v>6400000000</v>
      </c>
      <c r="E15" s="1">
        <v>47</v>
      </c>
      <c r="F15" s="5">
        <f t="shared" si="1"/>
        <v>47.758024000000006</v>
      </c>
    </row>
    <row r="16" spans="2:10" x14ac:dyDescent="0.25">
      <c r="B16" s="2">
        <v>1</v>
      </c>
      <c r="C16" s="2">
        <v>80000</v>
      </c>
      <c r="D16" s="2">
        <f t="shared" si="0"/>
        <v>6400000000</v>
      </c>
      <c r="E16" s="1">
        <v>51</v>
      </c>
      <c r="F16" s="5">
        <f t="shared" si="1"/>
        <v>47.758024000000006</v>
      </c>
    </row>
    <row r="17" spans="2:13" x14ac:dyDescent="0.25">
      <c r="B17" s="2">
        <v>1</v>
      </c>
      <c r="C17" s="2">
        <v>160000</v>
      </c>
      <c r="D17" s="2">
        <f t="shared" si="0"/>
        <v>25600000000</v>
      </c>
      <c r="E17" s="1">
        <v>155</v>
      </c>
      <c r="F17" s="5">
        <f t="shared" si="1"/>
        <v>151.17733600000003</v>
      </c>
    </row>
    <row r="18" spans="2:13" x14ac:dyDescent="0.25">
      <c r="B18" s="2">
        <v>1</v>
      </c>
      <c r="C18" s="2">
        <v>160000</v>
      </c>
      <c r="D18" s="2">
        <f t="shared" si="0"/>
        <v>25600000000</v>
      </c>
      <c r="E18" s="1">
        <v>147</v>
      </c>
      <c r="F18" s="5">
        <f t="shared" si="1"/>
        <v>151.17733600000003</v>
      </c>
    </row>
    <row r="20" spans="2:13" x14ac:dyDescent="0.25">
      <c r="J20" s="1"/>
    </row>
    <row r="21" spans="2:13" x14ac:dyDescent="0.25">
      <c r="B21"/>
      <c r="D21" s="1" t="s">
        <v>21</v>
      </c>
      <c r="H21" s="1" t="s">
        <v>12</v>
      </c>
      <c r="I21" s="1" t="s">
        <v>9</v>
      </c>
      <c r="J21" s="1" t="s">
        <v>23</v>
      </c>
      <c r="K21" s="1" t="s">
        <v>9</v>
      </c>
      <c r="L21" s="2">
        <f>H14</f>
        <v>8.9999999999999995E-9</v>
      </c>
      <c r="M21" s="1" t="s">
        <v>26</v>
      </c>
    </row>
    <row r="22" spans="2:13" x14ac:dyDescent="0.25">
      <c r="B22"/>
      <c r="G22" s="1"/>
      <c r="H22" s="1"/>
      <c r="I22" s="1"/>
    </row>
    <row r="23" spans="2:13" x14ac:dyDescent="0.25">
      <c r="B23" s="1" t="s">
        <v>13</v>
      </c>
      <c r="C23" s="1" t="s">
        <v>14</v>
      </c>
      <c r="D23" s="1" t="s">
        <v>24</v>
      </c>
      <c r="E23" s="1" t="s">
        <v>15</v>
      </c>
      <c r="F23" s="1" t="s">
        <v>25</v>
      </c>
      <c r="G23" s="1" t="s">
        <v>16</v>
      </c>
      <c r="H23" s="1"/>
    </row>
    <row r="24" spans="2:13" x14ac:dyDescent="0.25">
      <c r="B24" s="2">
        <v>1</v>
      </c>
      <c r="C24" s="2">
        <v>1000</v>
      </c>
      <c r="D24" s="2">
        <f>POWER(C24,2)</f>
        <v>1000000</v>
      </c>
      <c r="E24" s="2">
        <f>$H$12*D24+$H$11*C24+$H$10*B24</f>
        <v>-7.4336164399999998</v>
      </c>
      <c r="F24" s="2">
        <f>$H$14*D24</f>
        <v>8.9999999999999993E-3</v>
      </c>
      <c r="G24" s="2">
        <f>F24-E24</f>
        <v>7.4426164400000001</v>
      </c>
    </row>
    <row r="25" spans="2:13" x14ac:dyDescent="0.25">
      <c r="B25" s="2">
        <v>1</v>
      </c>
      <c r="C25" s="2">
        <v>2500</v>
      </c>
      <c r="D25" s="2">
        <f t="shared" ref="D25:D44" si="2">POWER(C25,2)</f>
        <v>6250000</v>
      </c>
      <c r="E25" s="2">
        <f t="shared" ref="E25:E44" si="3">$H$12*D25+$H$11*C25+$H$10*B25</f>
        <v>-6.8200489999999991</v>
      </c>
      <c r="F25" s="2">
        <f t="shared" ref="F25:F44" si="4">$H$14*D25</f>
        <v>5.6249999999999994E-2</v>
      </c>
      <c r="G25" s="2">
        <f t="shared" ref="G25:G27" si="5">F25-E25</f>
        <v>6.8762989999999995</v>
      </c>
    </row>
    <row r="26" spans="2:13" x14ac:dyDescent="0.25">
      <c r="B26" s="2">
        <v>1</v>
      </c>
      <c r="C26" s="2">
        <v>5000</v>
      </c>
      <c r="D26" s="2">
        <f t="shared" si="2"/>
        <v>25000000</v>
      </c>
      <c r="E26" s="2">
        <f t="shared" si="3"/>
        <v>-5.7600709999999999</v>
      </c>
      <c r="F26" s="2">
        <f t="shared" si="4"/>
        <v>0.22499999999999998</v>
      </c>
      <c r="G26" s="2">
        <f t="shared" si="5"/>
        <v>5.9850709999999996</v>
      </c>
    </row>
    <row r="27" spans="2:13" x14ac:dyDescent="0.25">
      <c r="B27" s="2">
        <v>1</v>
      </c>
      <c r="C27" s="2">
        <v>10000</v>
      </c>
      <c r="D27" s="2">
        <f t="shared" si="2"/>
        <v>100000000</v>
      </c>
      <c r="E27" s="2">
        <f t="shared" si="3"/>
        <v>-3.4999939999999992</v>
      </c>
      <c r="F27" s="2">
        <f t="shared" si="4"/>
        <v>0.89999999999999991</v>
      </c>
      <c r="G27" s="2">
        <f t="shared" si="5"/>
        <v>4.3999939999999995</v>
      </c>
    </row>
    <row r="28" spans="2:13" x14ac:dyDescent="0.25">
      <c r="B28" s="2">
        <v>1</v>
      </c>
      <c r="C28" s="2">
        <v>20000</v>
      </c>
      <c r="D28" s="2">
        <f t="shared" si="2"/>
        <v>400000000</v>
      </c>
      <c r="E28" s="2">
        <f t="shared" si="3"/>
        <v>1.5806440000000004</v>
      </c>
      <c r="F28" s="2">
        <f t="shared" si="4"/>
        <v>3.5999999999999996</v>
      </c>
      <c r="G28" s="2">
        <f>F28-E28</f>
        <v>2.0193559999999993</v>
      </c>
    </row>
    <row r="29" spans="2:13" x14ac:dyDescent="0.25">
      <c r="B29" s="2">
        <v>1</v>
      </c>
      <c r="C29" s="2">
        <v>30000</v>
      </c>
      <c r="D29" s="2">
        <f t="shared" si="2"/>
        <v>900000000</v>
      </c>
      <c r="E29" s="2">
        <f t="shared" si="3"/>
        <v>7.4085939999999999</v>
      </c>
      <c r="F29" s="2">
        <f t="shared" si="4"/>
        <v>8.1</v>
      </c>
      <c r="G29" s="2">
        <f t="shared" ref="G29:G44" si="6">F29-E29</f>
        <v>0.69140599999999974</v>
      </c>
    </row>
    <row r="30" spans="2:13" x14ac:dyDescent="0.25">
      <c r="B30" s="2">
        <v>1</v>
      </c>
      <c r="C30" s="2">
        <v>40000</v>
      </c>
      <c r="D30" s="2">
        <f t="shared" si="2"/>
        <v>1600000000</v>
      </c>
      <c r="E30" s="2">
        <f t="shared" si="3"/>
        <v>13.983855999999999</v>
      </c>
      <c r="F30" s="2">
        <f t="shared" si="4"/>
        <v>14.399999999999999</v>
      </c>
      <c r="G30" s="2">
        <f t="shared" si="6"/>
        <v>0.41614399999999918</v>
      </c>
    </row>
    <row r="31" spans="2:13" x14ac:dyDescent="0.25">
      <c r="B31" s="2">
        <v>1</v>
      </c>
      <c r="C31" s="2">
        <v>50000</v>
      </c>
      <c r="D31" s="2">
        <f t="shared" si="2"/>
        <v>2500000000</v>
      </c>
      <c r="E31" s="2">
        <f t="shared" si="3"/>
        <v>21.306429999999999</v>
      </c>
      <c r="F31" s="2">
        <f t="shared" si="4"/>
        <v>22.5</v>
      </c>
      <c r="G31" s="2">
        <f t="shared" si="6"/>
        <v>1.1935700000000011</v>
      </c>
    </row>
    <row r="32" spans="2:13" x14ac:dyDescent="0.25">
      <c r="B32" s="2">
        <v>1</v>
      </c>
      <c r="C32" s="2">
        <v>60000</v>
      </c>
      <c r="D32" s="2">
        <f t="shared" si="2"/>
        <v>3600000000</v>
      </c>
      <c r="E32" s="2">
        <f t="shared" si="3"/>
        <v>29.376316000000003</v>
      </c>
      <c r="F32" s="2">
        <f t="shared" si="4"/>
        <v>32.4</v>
      </c>
      <c r="G32" s="2">
        <f t="shared" si="6"/>
        <v>3.0236839999999958</v>
      </c>
    </row>
    <row r="33" spans="2:7" x14ac:dyDescent="0.25">
      <c r="B33" s="2">
        <v>1</v>
      </c>
      <c r="C33" s="2">
        <v>70000</v>
      </c>
      <c r="D33" s="2">
        <f t="shared" si="2"/>
        <v>4900000000</v>
      </c>
      <c r="E33" s="2">
        <f t="shared" si="3"/>
        <v>38.193514</v>
      </c>
      <c r="F33" s="2">
        <f t="shared" si="4"/>
        <v>44.099999999999994</v>
      </c>
      <c r="G33" s="2">
        <f t="shared" si="6"/>
        <v>5.9064859999999939</v>
      </c>
    </row>
    <row r="34" spans="2:7" x14ac:dyDescent="0.25">
      <c r="B34" s="2">
        <v>1</v>
      </c>
      <c r="C34" s="2">
        <v>80000</v>
      </c>
      <c r="D34" s="2">
        <f t="shared" si="2"/>
        <v>6400000000</v>
      </c>
      <c r="E34" s="2">
        <f t="shared" si="3"/>
        <v>47.758024000000006</v>
      </c>
      <c r="F34" s="2">
        <f t="shared" si="4"/>
        <v>57.599999999999994</v>
      </c>
      <c r="G34" s="2">
        <f t="shared" si="6"/>
        <v>9.8419759999999883</v>
      </c>
    </row>
    <row r="35" spans="2:7" x14ac:dyDescent="0.25">
      <c r="B35" s="2">
        <v>1</v>
      </c>
      <c r="C35" s="2">
        <v>90000</v>
      </c>
      <c r="D35" s="2">
        <f t="shared" si="2"/>
        <v>8100000000</v>
      </c>
      <c r="E35" s="2">
        <f t="shared" si="3"/>
        <v>58.069845999999998</v>
      </c>
      <c r="F35" s="2">
        <f t="shared" si="4"/>
        <v>72.899999999999991</v>
      </c>
      <c r="G35" s="2">
        <f t="shared" si="6"/>
        <v>14.830153999999993</v>
      </c>
    </row>
    <row r="36" spans="2:7" x14ac:dyDescent="0.25">
      <c r="B36" s="2">
        <v>1</v>
      </c>
      <c r="C36" s="2">
        <v>100000</v>
      </c>
      <c r="D36" s="2">
        <f t="shared" si="2"/>
        <v>10000000000</v>
      </c>
      <c r="E36" s="2">
        <f t="shared" si="3"/>
        <v>69.128979999999999</v>
      </c>
      <c r="F36" s="2">
        <f t="shared" si="4"/>
        <v>90</v>
      </c>
      <c r="G36" s="2">
        <f t="shared" si="6"/>
        <v>20.871020000000001</v>
      </c>
    </row>
    <row r="37" spans="2:7" x14ac:dyDescent="0.25">
      <c r="B37" s="2">
        <v>1</v>
      </c>
      <c r="C37" s="2">
        <v>110000</v>
      </c>
      <c r="D37" s="2">
        <f t="shared" si="2"/>
        <v>12100000000</v>
      </c>
      <c r="E37" s="2">
        <f t="shared" si="3"/>
        <v>80.935425999999993</v>
      </c>
      <c r="F37" s="2">
        <f t="shared" si="4"/>
        <v>108.89999999999999</v>
      </c>
      <c r="G37" s="2">
        <f t="shared" si="6"/>
        <v>27.964573999999999</v>
      </c>
    </row>
    <row r="38" spans="2:7" x14ac:dyDescent="0.25">
      <c r="B38" s="2">
        <v>1</v>
      </c>
      <c r="C38" s="2">
        <v>120000</v>
      </c>
      <c r="D38" s="2">
        <f t="shared" si="2"/>
        <v>14400000000</v>
      </c>
      <c r="E38" s="2">
        <f t="shared" si="3"/>
        <v>93.489184000000009</v>
      </c>
      <c r="F38" s="2">
        <f t="shared" si="4"/>
        <v>129.6</v>
      </c>
      <c r="G38" s="2">
        <f t="shared" si="6"/>
        <v>36.110815999999986</v>
      </c>
    </row>
    <row r="39" spans="2:7" x14ac:dyDescent="0.25">
      <c r="B39" s="2">
        <v>1</v>
      </c>
      <c r="C39" s="2">
        <v>130000</v>
      </c>
      <c r="D39" s="2">
        <f t="shared" si="2"/>
        <v>16900000000</v>
      </c>
      <c r="E39" s="2">
        <f t="shared" si="3"/>
        <v>106.790254</v>
      </c>
      <c r="F39" s="2">
        <f t="shared" si="4"/>
        <v>152.1</v>
      </c>
      <c r="G39" s="2">
        <f t="shared" si="6"/>
        <v>45.30974599999999</v>
      </c>
    </row>
    <row r="40" spans="2:7" x14ac:dyDescent="0.25">
      <c r="B40" s="2">
        <v>1</v>
      </c>
      <c r="C40" s="2">
        <v>140000</v>
      </c>
      <c r="D40" s="2">
        <f t="shared" si="2"/>
        <v>19600000000</v>
      </c>
      <c r="E40" s="2">
        <f t="shared" si="3"/>
        <v>120.83863599999999</v>
      </c>
      <c r="F40" s="2">
        <f t="shared" si="4"/>
        <v>176.39999999999998</v>
      </c>
      <c r="G40" s="2">
        <f t="shared" si="6"/>
        <v>55.561363999999983</v>
      </c>
    </row>
    <row r="41" spans="2:7" x14ac:dyDescent="0.25">
      <c r="B41" s="2">
        <v>1</v>
      </c>
      <c r="C41" s="2">
        <v>150000</v>
      </c>
      <c r="D41" s="2">
        <f t="shared" si="2"/>
        <v>22500000000</v>
      </c>
      <c r="E41" s="2">
        <f t="shared" si="3"/>
        <v>135.63433000000001</v>
      </c>
      <c r="F41" s="2">
        <f t="shared" si="4"/>
        <v>202.5</v>
      </c>
      <c r="G41" s="2">
        <f t="shared" si="6"/>
        <v>66.865669999999994</v>
      </c>
    </row>
    <row r="42" spans="2:7" x14ac:dyDescent="0.25">
      <c r="B42" s="2">
        <v>1</v>
      </c>
      <c r="C42" s="2">
        <v>160000</v>
      </c>
      <c r="D42" s="2">
        <f t="shared" si="2"/>
        <v>25600000000</v>
      </c>
      <c r="E42" s="2">
        <f t="shared" si="3"/>
        <v>151.17733600000003</v>
      </c>
      <c r="F42" s="2">
        <f t="shared" si="4"/>
        <v>230.39999999999998</v>
      </c>
      <c r="G42" s="2">
        <f t="shared" si="6"/>
        <v>79.222663999999952</v>
      </c>
    </row>
    <row r="43" spans="2:7" x14ac:dyDescent="0.25">
      <c r="B43" s="2">
        <v>1</v>
      </c>
      <c r="C43" s="2">
        <v>170000</v>
      </c>
      <c r="D43" s="2">
        <f t="shared" si="2"/>
        <v>28900000000</v>
      </c>
      <c r="E43" s="2">
        <f t="shared" si="3"/>
        <v>167.46765400000001</v>
      </c>
      <c r="F43" s="2">
        <f t="shared" si="4"/>
        <v>260.09999999999997</v>
      </c>
      <c r="G43" s="2">
        <f t="shared" si="6"/>
        <v>92.632345999999956</v>
      </c>
    </row>
    <row r="44" spans="2:7" x14ac:dyDescent="0.25">
      <c r="B44" s="2">
        <v>1</v>
      </c>
      <c r="C44" s="2">
        <v>180000</v>
      </c>
      <c r="D44" s="2">
        <f t="shared" si="2"/>
        <v>32400000000</v>
      </c>
      <c r="E44" s="2">
        <f t="shared" si="3"/>
        <v>184.50528400000005</v>
      </c>
      <c r="F44" s="2">
        <f t="shared" si="4"/>
        <v>291.59999999999997</v>
      </c>
      <c r="G44" s="2">
        <f t="shared" si="6"/>
        <v>107.09471599999992</v>
      </c>
    </row>
  </sheetData>
  <mergeCells count="1">
    <mergeCell ref="D5:H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DF0E-F4B0-40B7-A8B0-F272DB4AFC08}">
  <dimension ref="B5:M44"/>
  <sheetViews>
    <sheetView topLeftCell="C19" workbookViewId="0">
      <selection activeCell="H43" sqref="H43"/>
    </sheetView>
  </sheetViews>
  <sheetFormatPr defaultRowHeight="15" x14ac:dyDescent="0.25"/>
  <cols>
    <col min="2" max="2" width="14" style="1" bestFit="1" customWidth="1"/>
    <col min="3" max="3" width="14.7109375" style="1" customWidth="1"/>
    <col min="4" max="4" width="16.42578125" style="1" customWidth="1"/>
    <col min="5" max="5" width="21" style="1" bestFit="1" customWidth="1"/>
    <col min="6" max="6" width="15.85546875" style="1" bestFit="1" customWidth="1"/>
    <col min="7" max="7" width="11" bestFit="1" customWidth="1"/>
    <col min="9" max="9" width="10.140625" customWidth="1"/>
    <col min="10" max="10" width="12.28515625" bestFit="1" customWidth="1"/>
  </cols>
  <sheetData>
    <row r="5" spans="2:10" x14ac:dyDescent="0.25">
      <c r="D5" s="4" t="s">
        <v>18</v>
      </c>
      <c r="E5" s="4"/>
      <c r="F5" s="4"/>
      <c r="G5" s="4"/>
      <c r="H5" s="4"/>
    </row>
    <row r="8" spans="2:10" x14ac:dyDescent="0.25">
      <c r="C8" s="1" t="s">
        <v>0</v>
      </c>
      <c r="E8" s="1" t="s">
        <v>1</v>
      </c>
      <c r="F8" s="1" t="s">
        <v>2</v>
      </c>
      <c r="G8" s="1"/>
      <c r="I8" t="s">
        <v>3</v>
      </c>
    </row>
    <row r="9" spans="2:10" x14ac:dyDescent="0.25">
      <c r="C9" s="1" t="s">
        <v>4</v>
      </c>
      <c r="F9" s="1" t="s">
        <v>5</v>
      </c>
      <c r="G9" s="1"/>
    </row>
    <row r="10" spans="2:10" x14ac:dyDescent="0.25">
      <c r="B10" s="1" t="s">
        <v>6</v>
      </c>
      <c r="C10" s="1" t="s">
        <v>7</v>
      </c>
      <c r="D10" s="1" t="s">
        <v>20</v>
      </c>
      <c r="E10" s="1" t="s">
        <v>17</v>
      </c>
      <c r="F10" s="1" t="s">
        <v>17</v>
      </c>
      <c r="H10" s="2">
        <v>-75386400</v>
      </c>
      <c r="I10" s="3" t="s">
        <v>9</v>
      </c>
      <c r="J10" s="1" t="s">
        <v>10</v>
      </c>
    </row>
    <row r="11" spans="2:10" x14ac:dyDescent="0.25">
      <c r="B11" s="2">
        <v>1</v>
      </c>
      <c r="C11" s="2">
        <v>20000</v>
      </c>
      <c r="D11" s="2">
        <f>POWER(C11,2)</f>
        <v>400000000</v>
      </c>
      <c r="E11" s="2">
        <v>3767623926</v>
      </c>
      <c r="F11" s="2">
        <f>$H$12*D11+$H$11*C11+$H$10*B11</f>
        <v>3758025000</v>
      </c>
      <c r="H11" s="2">
        <v>2539.5700000000002</v>
      </c>
      <c r="I11" s="3" t="s">
        <v>9</v>
      </c>
      <c r="J11" s="1" t="s">
        <v>11</v>
      </c>
    </row>
    <row r="12" spans="2:10" x14ac:dyDescent="0.25">
      <c r="B12" s="2">
        <v>1</v>
      </c>
      <c r="C12" s="2">
        <v>20000</v>
      </c>
      <c r="D12" s="2">
        <f t="shared" ref="D12:D18" si="0">POWER(C12,2)</f>
        <v>400000000</v>
      </c>
      <c r="E12" s="2">
        <v>3780983270</v>
      </c>
      <c r="F12" s="2">
        <f t="shared" ref="F12:F18" si="1">$H$12*D12+$H$11*C12+$H$10*B12</f>
        <v>3758025000</v>
      </c>
      <c r="H12" s="2">
        <v>9.45655</v>
      </c>
      <c r="I12" s="3" t="s">
        <v>9</v>
      </c>
      <c r="J12" s="1" t="s">
        <v>19</v>
      </c>
    </row>
    <row r="13" spans="2:10" x14ac:dyDescent="0.25">
      <c r="B13" s="2">
        <v>1</v>
      </c>
      <c r="C13" s="2">
        <v>40000</v>
      </c>
      <c r="D13" s="2">
        <f t="shared" si="0"/>
        <v>1600000000</v>
      </c>
      <c r="E13" s="2">
        <v>15134131834</v>
      </c>
      <c r="F13" s="2">
        <f t="shared" si="1"/>
        <v>15156676400</v>
      </c>
    </row>
    <row r="14" spans="2:10" x14ac:dyDescent="0.25">
      <c r="B14" s="2">
        <v>1</v>
      </c>
      <c r="C14" s="2">
        <v>40000</v>
      </c>
      <c r="D14" s="2">
        <f t="shared" si="0"/>
        <v>1600000000</v>
      </c>
      <c r="E14" s="2">
        <v>15122225130</v>
      </c>
      <c r="F14" s="2">
        <f t="shared" si="1"/>
        <v>15156676400</v>
      </c>
      <c r="H14" s="2">
        <v>12.5</v>
      </c>
      <c r="I14" s="1" t="s">
        <v>9</v>
      </c>
      <c r="J14" s="1" t="s">
        <v>22</v>
      </c>
    </row>
    <row r="15" spans="2:10" x14ac:dyDescent="0.25">
      <c r="B15" s="2">
        <v>1</v>
      </c>
      <c r="C15" s="2">
        <v>80000</v>
      </c>
      <c r="D15" s="2">
        <f t="shared" si="0"/>
        <v>6400000000</v>
      </c>
      <c r="E15" s="2">
        <v>60650210442</v>
      </c>
      <c r="F15" s="2">
        <f t="shared" si="1"/>
        <v>60649699200</v>
      </c>
    </row>
    <row r="16" spans="2:10" x14ac:dyDescent="0.25">
      <c r="B16" s="2">
        <v>1</v>
      </c>
      <c r="C16" s="2">
        <v>80000</v>
      </c>
      <c r="D16" s="2">
        <f t="shared" si="0"/>
        <v>6400000000</v>
      </c>
      <c r="E16" s="2">
        <v>60677636166</v>
      </c>
      <c r="F16" s="2">
        <f t="shared" si="1"/>
        <v>60649699200</v>
      </c>
    </row>
    <row r="17" spans="2:13" x14ac:dyDescent="0.25">
      <c r="B17" s="2">
        <v>1</v>
      </c>
      <c r="C17" s="2">
        <v>160000</v>
      </c>
      <c r="D17" s="2">
        <f t="shared" si="0"/>
        <v>25600000000</v>
      </c>
      <c r="E17" s="2">
        <v>242509706874</v>
      </c>
      <c r="F17" s="2">
        <f t="shared" si="1"/>
        <v>242418624800</v>
      </c>
    </row>
    <row r="18" spans="2:13" x14ac:dyDescent="0.25">
      <c r="B18" s="2">
        <v>1</v>
      </c>
      <c r="C18" s="2">
        <v>160000</v>
      </c>
      <c r="D18" s="2">
        <f t="shared" si="0"/>
        <v>25600000000</v>
      </c>
      <c r="E18" s="2">
        <v>242322976968</v>
      </c>
      <c r="F18" s="2">
        <f t="shared" si="1"/>
        <v>242418624800</v>
      </c>
    </row>
    <row r="20" spans="2:13" x14ac:dyDescent="0.25">
      <c r="J20" s="1"/>
    </row>
    <row r="21" spans="2:13" x14ac:dyDescent="0.25">
      <c r="B21"/>
      <c r="D21" s="1" t="s">
        <v>21</v>
      </c>
      <c r="H21" s="1" t="s">
        <v>12</v>
      </c>
      <c r="I21" s="1" t="s">
        <v>9</v>
      </c>
      <c r="J21" s="1" t="s">
        <v>23</v>
      </c>
      <c r="K21" s="1" t="s">
        <v>9</v>
      </c>
      <c r="L21" s="2">
        <f>H14</f>
        <v>12.5</v>
      </c>
      <c r="M21" s="1" t="s">
        <v>26</v>
      </c>
    </row>
    <row r="22" spans="2:13" x14ac:dyDescent="0.25">
      <c r="B22"/>
      <c r="G22" s="1"/>
      <c r="H22" s="1"/>
      <c r="I22" s="1"/>
    </row>
    <row r="23" spans="2:13" x14ac:dyDescent="0.25">
      <c r="B23" s="1" t="s">
        <v>13</v>
      </c>
      <c r="C23" s="1" t="s">
        <v>14</v>
      </c>
      <c r="D23" s="1" t="s">
        <v>24</v>
      </c>
      <c r="E23" s="1" t="s">
        <v>27</v>
      </c>
      <c r="F23" s="1" t="s">
        <v>25</v>
      </c>
      <c r="G23" s="1" t="s">
        <v>16</v>
      </c>
      <c r="H23" s="1"/>
    </row>
    <row r="24" spans="2:13" x14ac:dyDescent="0.25">
      <c r="B24" s="2">
        <v>1</v>
      </c>
      <c r="C24" s="2">
        <v>1000</v>
      </c>
      <c r="D24" s="2">
        <f>POWER(C24,2)</f>
        <v>1000000</v>
      </c>
      <c r="E24" s="2">
        <f>$H$12*D24+$H$11*C24+$H$10*B24</f>
        <v>-63390280</v>
      </c>
      <c r="F24" s="2">
        <f>$H$14*D24</f>
        <v>12500000</v>
      </c>
      <c r="G24" s="2">
        <f>F24-E24</f>
        <v>75890280</v>
      </c>
    </row>
    <row r="25" spans="2:13" x14ac:dyDescent="0.25">
      <c r="B25" s="2">
        <v>1</v>
      </c>
      <c r="C25" s="2">
        <v>2500</v>
      </c>
      <c r="D25" s="2">
        <f t="shared" ref="D25:D44" si="2">POWER(C25,2)</f>
        <v>6250000</v>
      </c>
      <c r="E25" s="2">
        <f t="shared" ref="E25:E44" si="3">$H$12*D25+$H$11*C25+$H$10*B25</f>
        <v>-9934037.5</v>
      </c>
      <c r="F25" s="2">
        <f t="shared" ref="F25:F44" si="4">$H$14*D25</f>
        <v>78125000</v>
      </c>
      <c r="G25" s="2">
        <f t="shared" ref="G25:G27" si="5">F25-E25</f>
        <v>88059037.5</v>
      </c>
    </row>
    <row r="26" spans="2:13" x14ac:dyDescent="0.25">
      <c r="B26" s="2">
        <v>1</v>
      </c>
      <c r="C26" s="2">
        <v>5000</v>
      </c>
      <c r="D26" s="2">
        <f t="shared" si="2"/>
        <v>25000000</v>
      </c>
      <c r="E26" s="2">
        <f t="shared" si="3"/>
        <v>173725200</v>
      </c>
      <c r="F26" s="2">
        <f t="shared" si="4"/>
        <v>312500000</v>
      </c>
      <c r="G26" s="2">
        <f t="shared" si="5"/>
        <v>138774800</v>
      </c>
    </row>
    <row r="27" spans="2:13" x14ac:dyDescent="0.25">
      <c r="B27" s="2">
        <v>1</v>
      </c>
      <c r="C27" s="2">
        <v>10000</v>
      </c>
      <c r="D27" s="2">
        <f t="shared" si="2"/>
        <v>100000000</v>
      </c>
      <c r="E27" s="2">
        <f t="shared" si="3"/>
        <v>895664300</v>
      </c>
      <c r="F27" s="2">
        <f t="shared" si="4"/>
        <v>1250000000</v>
      </c>
      <c r="G27" s="2">
        <f t="shared" si="5"/>
        <v>354335700</v>
      </c>
    </row>
    <row r="28" spans="2:13" x14ac:dyDescent="0.25">
      <c r="B28" s="2">
        <v>1</v>
      </c>
      <c r="C28" s="2">
        <v>20000</v>
      </c>
      <c r="D28" s="2">
        <f t="shared" si="2"/>
        <v>400000000</v>
      </c>
      <c r="E28" s="2">
        <f t="shared" si="3"/>
        <v>3758025000</v>
      </c>
      <c r="F28" s="2">
        <f t="shared" si="4"/>
        <v>5000000000</v>
      </c>
      <c r="G28" s="2">
        <f>F28-E28</f>
        <v>1241975000</v>
      </c>
    </row>
    <row r="29" spans="2:13" x14ac:dyDescent="0.25">
      <c r="B29" s="2">
        <v>1</v>
      </c>
      <c r="C29" s="2">
        <v>30000</v>
      </c>
      <c r="D29" s="2">
        <f t="shared" si="2"/>
        <v>900000000</v>
      </c>
      <c r="E29" s="2">
        <f t="shared" si="3"/>
        <v>8511695700</v>
      </c>
      <c r="F29" s="2">
        <f t="shared" si="4"/>
        <v>11250000000</v>
      </c>
      <c r="G29" s="2">
        <f t="shared" ref="G29:G44" si="6">F29-E29</f>
        <v>2738304300</v>
      </c>
    </row>
    <row r="30" spans="2:13" x14ac:dyDescent="0.25">
      <c r="B30" s="2">
        <v>1</v>
      </c>
      <c r="C30" s="2">
        <v>40000</v>
      </c>
      <c r="D30" s="2">
        <f t="shared" si="2"/>
        <v>1600000000</v>
      </c>
      <c r="E30" s="2">
        <f t="shared" si="3"/>
        <v>15156676400</v>
      </c>
      <c r="F30" s="2">
        <f t="shared" si="4"/>
        <v>20000000000</v>
      </c>
      <c r="G30" s="2">
        <f t="shared" si="6"/>
        <v>4843323600</v>
      </c>
    </row>
    <row r="31" spans="2:13" x14ac:dyDescent="0.25">
      <c r="B31" s="2">
        <v>1</v>
      </c>
      <c r="C31" s="2">
        <v>50000</v>
      </c>
      <c r="D31" s="2">
        <f t="shared" si="2"/>
        <v>2500000000</v>
      </c>
      <c r="E31" s="2">
        <f t="shared" si="3"/>
        <v>23692967100</v>
      </c>
      <c r="F31" s="2">
        <f t="shared" si="4"/>
        <v>31250000000</v>
      </c>
      <c r="G31" s="2">
        <f t="shared" si="6"/>
        <v>7557032900</v>
      </c>
    </row>
    <row r="32" spans="2:13" x14ac:dyDescent="0.25">
      <c r="B32" s="2">
        <v>1</v>
      </c>
      <c r="C32" s="2">
        <v>60000</v>
      </c>
      <c r="D32" s="2">
        <f t="shared" si="2"/>
        <v>3600000000</v>
      </c>
      <c r="E32" s="2">
        <f t="shared" si="3"/>
        <v>34120567800</v>
      </c>
      <c r="F32" s="2">
        <f t="shared" si="4"/>
        <v>45000000000</v>
      </c>
      <c r="G32" s="2">
        <f t="shared" si="6"/>
        <v>10879432200</v>
      </c>
    </row>
    <row r="33" spans="2:7" x14ac:dyDescent="0.25">
      <c r="B33" s="2">
        <v>1</v>
      </c>
      <c r="C33" s="2">
        <v>70000</v>
      </c>
      <c r="D33" s="2">
        <f t="shared" si="2"/>
        <v>4900000000</v>
      </c>
      <c r="E33" s="2">
        <f t="shared" si="3"/>
        <v>46439478500</v>
      </c>
      <c r="F33" s="2">
        <f t="shared" si="4"/>
        <v>61250000000</v>
      </c>
      <c r="G33" s="2">
        <f t="shared" si="6"/>
        <v>14810521500</v>
      </c>
    </row>
    <row r="34" spans="2:7" x14ac:dyDescent="0.25">
      <c r="B34" s="2">
        <v>1</v>
      </c>
      <c r="C34" s="2">
        <v>80000</v>
      </c>
      <c r="D34" s="2">
        <f t="shared" si="2"/>
        <v>6400000000</v>
      </c>
      <c r="E34" s="2">
        <f t="shared" si="3"/>
        <v>60649699200</v>
      </c>
      <c r="F34" s="2">
        <f t="shared" si="4"/>
        <v>80000000000</v>
      </c>
      <c r="G34" s="2">
        <f t="shared" si="6"/>
        <v>19350300800</v>
      </c>
    </row>
    <row r="35" spans="2:7" x14ac:dyDescent="0.25">
      <c r="B35" s="2">
        <v>1</v>
      </c>
      <c r="C35" s="2">
        <v>90000</v>
      </c>
      <c r="D35" s="2">
        <f t="shared" si="2"/>
        <v>8100000000</v>
      </c>
      <c r="E35" s="2">
        <f t="shared" si="3"/>
        <v>76751229900</v>
      </c>
      <c r="F35" s="2">
        <f t="shared" si="4"/>
        <v>101250000000</v>
      </c>
      <c r="G35" s="2">
        <f t="shared" si="6"/>
        <v>24498770100</v>
      </c>
    </row>
    <row r="36" spans="2:7" x14ac:dyDescent="0.25">
      <c r="B36" s="2">
        <v>1</v>
      </c>
      <c r="C36" s="2">
        <v>100000</v>
      </c>
      <c r="D36" s="2">
        <f t="shared" si="2"/>
        <v>10000000000</v>
      </c>
      <c r="E36" s="2">
        <f t="shared" si="3"/>
        <v>94744070600</v>
      </c>
      <c r="F36" s="2">
        <f t="shared" si="4"/>
        <v>125000000000</v>
      </c>
      <c r="G36" s="2">
        <f t="shared" si="6"/>
        <v>30255929400</v>
      </c>
    </row>
    <row r="37" spans="2:7" x14ac:dyDescent="0.25">
      <c r="B37" s="2">
        <v>1</v>
      </c>
      <c r="C37" s="2">
        <v>110000</v>
      </c>
      <c r="D37" s="2">
        <f t="shared" si="2"/>
        <v>12100000000</v>
      </c>
      <c r="E37" s="2">
        <f t="shared" si="3"/>
        <v>114628221300</v>
      </c>
      <c r="F37" s="2">
        <f t="shared" si="4"/>
        <v>151250000000</v>
      </c>
      <c r="G37" s="2">
        <f t="shared" si="6"/>
        <v>36621778700</v>
      </c>
    </row>
    <row r="38" spans="2:7" x14ac:dyDescent="0.25">
      <c r="B38" s="2">
        <v>1</v>
      </c>
      <c r="C38" s="2">
        <v>120000</v>
      </c>
      <c r="D38" s="2">
        <f t="shared" si="2"/>
        <v>14400000000</v>
      </c>
      <c r="E38" s="2">
        <f t="shared" si="3"/>
        <v>136403682000</v>
      </c>
      <c r="F38" s="2">
        <f t="shared" si="4"/>
        <v>180000000000</v>
      </c>
      <c r="G38" s="2">
        <f t="shared" si="6"/>
        <v>43596318000</v>
      </c>
    </row>
    <row r="39" spans="2:7" x14ac:dyDescent="0.25">
      <c r="B39" s="2">
        <v>1</v>
      </c>
      <c r="C39" s="2">
        <v>130000</v>
      </c>
      <c r="D39" s="2">
        <f t="shared" si="2"/>
        <v>16900000000</v>
      </c>
      <c r="E39" s="2">
        <f t="shared" si="3"/>
        <v>160070452700</v>
      </c>
      <c r="F39" s="2">
        <f t="shared" si="4"/>
        <v>211250000000</v>
      </c>
      <c r="G39" s="2">
        <f t="shared" si="6"/>
        <v>51179547300</v>
      </c>
    </row>
    <row r="40" spans="2:7" x14ac:dyDescent="0.25">
      <c r="B40" s="2">
        <v>1</v>
      </c>
      <c r="C40" s="2">
        <v>140000</v>
      </c>
      <c r="D40" s="2">
        <f t="shared" si="2"/>
        <v>19600000000</v>
      </c>
      <c r="E40" s="2">
        <f t="shared" si="3"/>
        <v>185628533400</v>
      </c>
      <c r="F40" s="2">
        <f t="shared" si="4"/>
        <v>245000000000</v>
      </c>
      <c r="G40" s="2">
        <f t="shared" si="6"/>
        <v>59371466600</v>
      </c>
    </row>
    <row r="41" spans="2:7" x14ac:dyDescent="0.25">
      <c r="B41" s="2">
        <v>1</v>
      </c>
      <c r="C41" s="2">
        <v>150000</v>
      </c>
      <c r="D41" s="2">
        <f t="shared" si="2"/>
        <v>22500000000</v>
      </c>
      <c r="E41" s="2">
        <f t="shared" si="3"/>
        <v>213077924100</v>
      </c>
      <c r="F41" s="2">
        <f t="shared" si="4"/>
        <v>281250000000</v>
      </c>
      <c r="G41" s="2">
        <f t="shared" si="6"/>
        <v>68172075900</v>
      </c>
    </row>
    <row r="42" spans="2:7" x14ac:dyDescent="0.25">
      <c r="B42" s="2">
        <v>1</v>
      </c>
      <c r="C42" s="2">
        <v>160000</v>
      </c>
      <c r="D42" s="2">
        <f t="shared" si="2"/>
        <v>25600000000</v>
      </c>
      <c r="E42" s="2">
        <f t="shared" si="3"/>
        <v>242418624800</v>
      </c>
      <c r="F42" s="2">
        <f t="shared" si="4"/>
        <v>320000000000</v>
      </c>
      <c r="G42" s="2">
        <f t="shared" si="6"/>
        <v>77581375200</v>
      </c>
    </row>
    <row r="43" spans="2:7" x14ac:dyDescent="0.25">
      <c r="B43" s="2">
        <v>1</v>
      </c>
      <c r="C43" s="2">
        <v>170000</v>
      </c>
      <c r="D43" s="2">
        <f t="shared" si="2"/>
        <v>28900000000</v>
      </c>
      <c r="E43" s="2">
        <f t="shared" si="3"/>
        <v>273650635500</v>
      </c>
      <c r="F43" s="2">
        <f t="shared" si="4"/>
        <v>361250000000</v>
      </c>
      <c r="G43" s="2">
        <f t="shared" si="6"/>
        <v>87599364500</v>
      </c>
    </row>
    <row r="44" spans="2:7" x14ac:dyDescent="0.25">
      <c r="B44" s="2">
        <v>1</v>
      </c>
      <c r="C44" s="2">
        <v>180000</v>
      </c>
      <c r="D44" s="2">
        <f t="shared" si="2"/>
        <v>32400000000</v>
      </c>
      <c r="E44" s="2">
        <f t="shared" si="3"/>
        <v>306773956200</v>
      </c>
      <c r="F44" s="2">
        <f t="shared" si="4"/>
        <v>405000000000</v>
      </c>
      <c r="G44" s="2">
        <f t="shared" si="6"/>
        <v>98226043800</v>
      </c>
    </row>
  </sheetData>
  <mergeCells count="1">
    <mergeCell ref="D5:H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67E4-585A-44CA-8B83-1D7CBB2919FA}">
  <dimension ref="B5:M44"/>
  <sheetViews>
    <sheetView topLeftCell="A13" workbookViewId="0">
      <selection activeCell="I18" sqref="I18"/>
    </sheetView>
  </sheetViews>
  <sheetFormatPr defaultRowHeight="15" x14ac:dyDescent="0.25"/>
  <cols>
    <col min="2" max="2" width="14" style="1" bestFit="1" customWidth="1"/>
    <col min="3" max="3" width="14.7109375" style="1" customWidth="1"/>
    <col min="4" max="4" width="16.42578125" style="1" customWidth="1"/>
    <col min="5" max="5" width="15.7109375" style="1" customWidth="1"/>
    <col min="6" max="6" width="15.140625" style="1" bestFit="1" customWidth="1"/>
    <col min="7" max="7" width="11" bestFit="1" customWidth="1"/>
    <col min="9" max="9" width="10.140625" customWidth="1"/>
    <col min="10" max="10" width="12.28515625" bestFit="1" customWidth="1"/>
  </cols>
  <sheetData>
    <row r="5" spans="2:10" x14ac:dyDescent="0.25">
      <c r="D5" s="4" t="s">
        <v>28</v>
      </c>
      <c r="E5" s="4"/>
      <c r="F5" s="4"/>
      <c r="G5" s="4"/>
      <c r="H5" s="4"/>
    </row>
    <row r="8" spans="2:10" x14ac:dyDescent="0.25">
      <c r="C8" s="1" t="s">
        <v>0</v>
      </c>
      <c r="E8" s="1" t="s">
        <v>1</v>
      </c>
      <c r="F8" s="1" t="s">
        <v>2</v>
      </c>
      <c r="G8" s="1"/>
      <c r="I8" t="s">
        <v>3</v>
      </c>
    </row>
    <row r="9" spans="2:10" x14ac:dyDescent="0.25">
      <c r="C9" s="1" t="s">
        <v>4</v>
      </c>
      <c r="F9" s="1" t="s">
        <v>5</v>
      </c>
      <c r="G9" s="1"/>
    </row>
    <row r="10" spans="2:10" x14ac:dyDescent="0.25">
      <c r="B10" s="1" t="s">
        <v>6</v>
      </c>
      <c r="C10" s="1" t="s">
        <v>7</v>
      </c>
      <c r="D10" s="1" t="s">
        <v>20</v>
      </c>
      <c r="E10" s="1" t="s">
        <v>8</v>
      </c>
      <c r="F10" s="1" t="s">
        <v>8</v>
      </c>
      <c r="H10" s="2">
        <v>0.41666700000000001</v>
      </c>
      <c r="I10" s="3" t="s">
        <v>9</v>
      </c>
      <c r="J10" s="1" t="s">
        <v>10</v>
      </c>
    </row>
    <row r="11" spans="2:10" x14ac:dyDescent="0.25">
      <c r="B11" s="2">
        <v>1</v>
      </c>
      <c r="C11" s="2">
        <v>20000</v>
      </c>
      <c r="D11" s="2">
        <f>POWER(C11,2)</f>
        <v>400000000</v>
      </c>
      <c r="E11" s="1">
        <v>1</v>
      </c>
      <c r="F11" s="5">
        <f>$H$12*D11+$H$11*C11+$H$10*B11</f>
        <v>1.1677406000000001</v>
      </c>
      <c r="H11" s="2">
        <v>5.3628800000000002E-6</v>
      </c>
      <c r="I11" s="3" t="s">
        <v>9</v>
      </c>
      <c r="J11" s="1" t="s">
        <v>11</v>
      </c>
    </row>
    <row r="12" spans="2:10" x14ac:dyDescent="0.25">
      <c r="B12" s="2">
        <v>1</v>
      </c>
      <c r="C12" s="2">
        <v>20000</v>
      </c>
      <c r="D12" s="2">
        <f t="shared" ref="D12:D18" si="0">POWER(C12,2)</f>
        <v>400000000</v>
      </c>
      <c r="E12" s="1">
        <v>1</v>
      </c>
      <c r="F12" s="5">
        <f t="shared" ref="F12:F18" si="1">$H$12*D12+$H$11*C12+$H$10*B12</f>
        <v>1.1677406000000001</v>
      </c>
      <c r="H12" s="2">
        <v>1.60954E-9</v>
      </c>
      <c r="I12" s="3" t="s">
        <v>9</v>
      </c>
      <c r="J12" s="1" t="s">
        <v>19</v>
      </c>
    </row>
    <row r="13" spans="2:10" x14ac:dyDescent="0.25">
      <c r="B13" s="2">
        <v>1</v>
      </c>
      <c r="C13" s="2">
        <v>40000</v>
      </c>
      <c r="D13" s="2">
        <f t="shared" si="0"/>
        <v>1600000000</v>
      </c>
      <c r="E13" s="1">
        <v>4</v>
      </c>
      <c r="F13" s="5">
        <f t="shared" si="1"/>
        <v>3.2064462000000002</v>
      </c>
    </row>
    <row r="14" spans="2:10" x14ac:dyDescent="0.25">
      <c r="B14" s="2">
        <v>1</v>
      </c>
      <c r="C14" s="2">
        <v>40000</v>
      </c>
      <c r="D14" s="2">
        <f t="shared" si="0"/>
        <v>1600000000</v>
      </c>
      <c r="E14" s="1">
        <v>3</v>
      </c>
      <c r="F14" s="5">
        <f t="shared" si="1"/>
        <v>3.2064462000000002</v>
      </c>
      <c r="H14" s="2">
        <v>3E-9</v>
      </c>
      <c r="I14" s="1" t="s">
        <v>9</v>
      </c>
      <c r="J14" s="1" t="s">
        <v>22</v>
      </c>
    </row>
    <row r="15" spans="2:10" x14ac:dyDescent="0.25">
      <c r="B15" s="2">
        <v>1</v>
      </c>
      <c r="C15" s="2">
        <v>80000</v>
      </c>
      <c r="D15" s="2">
        <f t="shared" si="0"/>
        <v>6400000000</v>
      </c>
      <c r="E15" s="1">
        <v>11</v>
      </c>
      <c r="F15" s="5">
        <f t="shared" si="1"/>
        <v>11.146753400000001</v>
      </c>
    </row>
    <row r="16" spans="2:10" x14ac:dyDescent="0.25">
      <c r="B16" s="2">
        <v>1</v>
      </c>
      <c r="C16" s="2">
        <v>80000</v>
      </c>
      <c r="D16" s="2">
        <f t="shared" si="0"/>
        <v>6400000000</v>
      </c>
      <c r="E16" s="1">
        <v>11</v>
      </c>
      <c r="F16" s="5">
        <f t="shared" si="1"/>
        <v>11.146753400000001</v>
      </c>
    </row>
    <row r="17" spans="2:13" x14ac:dyDescent="0.25">
      <c r="B17" s="2">
        <v>1</v>
      </c>
      <c r="C17" s="2">
        <v>160000</v>
      </c>
      <c r="D17" s="2">
        <f t="shared" si="0"/>
        <v>25600000000</v>
      </c>
      <c r="E17" s="1">
        <v>41</v>
      </c>
      <c r="F17" s="5">
        <f t="shared" si="1"/>
        <v>42.478951799999997</v>
      </c>
    </row>
    <row r="18" spans="2:13" x14ac:dyDescent="0.25">
      <c r="B18" s="2">
        <v>1</v>
      </c>
      <c r="C18" s="2">
        <v>160000</v>
      </c>
      <c r="D18" s="2">
        <f t="shared" si="0"/>
        <v>25600000000</v>
      </c>
      <c r="E18" s="1">
        <v>44</v>
      </c>
      <c r="F18" s="5">
        <f t="shared" si="1"/>
        <v>42.478951799999997</v>
      </c>
    </row>
    <row r="20" spans="2:13" x14ac:dyDescent="0.25">
      <c r="J20" s="1"/>
    </row>
    <row r="21" spans="2:13" x14ac:dyDescent="0.25">
      <c r="B21"/>
      <c r="D21" s="1" t="s">
        <v>21</v>
      </c>
      <c r="H21" s="1" t="s">
        <v>12</v>
      </c>
      <c r="I21" s="1" t="s">
        <v>9</v>
      </c>
      <c r="J21" s="1" t="s">
        <v>23</v>
      </c>
      <c r="K21" s="1" t="s">
        <v>9</v>
      </c>
      <c r="L21" s="2">
        <f>H14</f>
        <v>3E-9</v>
      </c>
      <c r="M21" s="1" t="s">
        <v>26</v>
      </c>
    </row>
    <row r="22" spans="2:13" x14ac:dyDescent="0.25">
      <c r="B22"/>
      <c r="G22" s="1"/>
      <c r="H22" s="1"/>
      <c r="I22" s="1"/>
    </row>
    <row r="23" spans="2:13" x14ac:dyDescent="0.25">
      <c r="B23" s="1" t="s">
        <v>13</v>
      </c>
      <c r="C23" s="1" t="s">
        <v>14</v>
      </c>
      <c r="D23" s="1" t="s">
        <v>24</v>
      </c>
      <c r="E23" s="1" t="s">
        <v>15</v>
      </c>
      <c r="F23" s="1" t="s">
        <v>25</v>
      </c>
      <c r="G23" s="1" t="s">
        <v>16</v>
      </c>
      <c r="H23" s="1"/>
    </row>
    <row r="24" spans="2:13" x14ac:dyDescent="0.25">
      <c r="B24" s="2">
        <v>1</v>
      </c>
      <c r="C24" s="2">
        <v>1000</v>
      </c>
      <c r="D24" s="2">
        <f>POWER(C24,2)</f>
        <v>1000000</v>
      </c>
      <c r="E24" s="2">
        <f>$H$12*D24+$H$11*C24+$H$10*B24</f>
        <v>0.42363941999999999</v>
      </c>
      <c r="F24" s="2">
        <f>$H$14*D24</f>
        <v>3.0000000000000001E-3</v>
      </c>
      <c r="G24" s="2">
        <f>F24-E24</f>
        <v>-0.42063941999999999</v>
      </c>
    </row>
    <row r="25" spans="2:13" x14ac:dyDescent="0.25">
      <c r="B25" s="2">
        <v>1</v>
      </c>
      <c r="C25" s="2">
        <v>2500</v>
      </c>
      <c r="D25" s="2">
        <f t="shared" ref="D25:D44" si="2">POWER(C25,2)</f>
        <v>6250000</v>
      </c>
      <c r="E25" s="2">
        <f t="shared" ref="E25:E44" si="3">$H$12*D25+$H$11*C25+$H$10*B25</f>
        <v>0.44013382500000003</v>
      </c>
      <c r="F25" s="2">
        <f t="shared" ref="F25:F44" si="4">$H$14*D25</f>
        <v>1.8749999999999999E-2</v>
      </c>
      <c r="G25" s="2">
        <f t="shared" ref="G25:G27" si="5">F25-E25</f>
        <v>-0.42138382500000005</v>
      </c>
    </row>
    <row r="26" spans="2:13" x14ac:dyDescent="0.25">
      <c r="B26" s="2">
        <v>1</v>
      </c>
      <c r="C26" s="2">
        <v>5000</v>
      </c>
      <c r="D26" s="2">
        <f t="shared" si="2"/>
        <v>25000000</v>
      </c>
      <c r="E26" s="2">
        <f t="shared" si="3"/>
        <v>0.48371989999999998</v>
      </c>
      <c r="F26" s="2">
        <f t="shared" si="4"/>
        <v>7.4999999999999997E-2</v>
      </c>
      <c r="G26" s="2">
        <f t="shared" si="5"/>
        <v>-0.40871989999999997</v>
      </c>
    </row>
    <row r="27" spans="2:13" x14ac:dyDescent="0.25">
      <c r="B27" s="2">
        <v>1</v>
      </c>
      <c r="C27" s="2">
        <v>10000</v>
      </c>
      <c r="D27" s="2">
        <f t="shared" si="2"/>
        <v>100000000</v>
      </c>
      <c r="E27" s="2">
        <f t="shared" si="3"/>
        <v>0.63124979999999997</v>
      </c>
      <c r="F27" s="2">
        <f t="shared" si="4"/>
        <v>0.3</v>
      </c>
      <c r="G27" s="2">
        <f t="shared" si="5"/>
        <v>-0.33124979999999998</v>
      </c>
    </row>
    <row r="28" spans="2:13" x14ac:dyDescent="0.25">
      <c r="B28" s="2">
        <v>1</v>
      </c>
      <c r="C28" s="2">
        <v>20000</v>
      </c>
      <c r="D28" s="2">
        <f t="shared" si="2"/>
        <v>400000000</v>
      </c>
      <c r="E28" s="2">
        <f t="shared" si="3"/>
        <v>1.1677406000000001</v>
      </c>
      <c r="F28" s="2">
        <f t="shared" si="4"/>
        <v>1.2</v>
      </c>
      <c r="G28" s="2">
        <f>F28-E28</f>
        <v>3.2259399999999827E-2</v>
      </c>
    </row>
    <row r="29" spans="2:13" x14ac:dyDescent="0.25">
      <c r="B29" s="2">
        <v>1</v>
      </c>
      <c r="C29" s="2">
        <v>30000</v>
      </c>
      <c r="D29" s="2">
        <f t="shared" si="2"/>
        <v>900000000</v>
      </c>
      <c r="E29" s="2">
        <f t="shared" si="3"/>
        <v>2.0261393999999999</v>
      </c>
      <c r="F29" s="2">
        <f t="shared" si="4"/>
        <v>2.7</v>
      </c>
      <c r="G29" s="2">
        <f t="shared" ref="G29:G44" si="6">F29-E29</f>
        <v>0.67386060000000025</v>
      </c>
    </row>
    <row r="30" spans="2:13" x14ac:dyDescent="0.25">
      <c r="B30" s="2">
        <v>1</v>
      </c>
      <c r="C30" s="2">
        <v>40000</v>
      </c>
      <c r="D30" s="2">
        <f t="shared" si="2"/>
        <v>1600000000</v>
      </c>
      <c r="E30" s="2">
        <f t="shared" si="3"/>
        <v>3.2064462000000002</v>
      </c>
      <c r="F30" s="2">
        <f t="shared" si="4"/>
        <v>4.8</v>
      </c>
      <c r="G30" s="2">
        <f t="shared" si="6"/>
        <v>1.5935537999999996</v>
      </c>
    </row>
    <row r="31" spans="2:13" x14ac:dyDescent="0.25">
      <c r="B31" s="2">
        <v>1</v>
      </c>
      <c r="C31" s="2">
        <v>50000</v>
      </c>
      <c r="D31" s="2">
        <f t="shared" si="2"/>
        <v>2500000000</v>
      </c>
      <c r="E31" s="2">
        <f t="shared" si="3"/>
        <v>4.7086610000000011</v>
      </c>
      <c r="F31" s="2">
        <f t="shared" si="4"/>
        <v>7.5</v>
      </c>
      <c r="G31" s="2">
        <f t="shared" si="6"/>
        <v>2.7913389999999989</v>
      </c>
    </row>
    <row r="32" spans="2:13" x14ac:dyDescent="0.25">
      <c r="B32" s="2">
        <v>1</v>
      </c>
      <c r="C32" s="2">
        <v>60000</v>
      </c>
      <c r="D32" s="2">
        <f t="shared" si="2"/>
        <v>3600000000</v>
      </c>
      <c r="E32" s="2">
        <f t="shared" si="3"/>
        <v>6.5327837999999998</v>
      </c>
      <c r="F32" s="2">
        <f t="shared" si="4"/>
        <v>10.8</v>
      </c>
      <c r="G32" s="2">
        <f t="shared" si="6"/>
        <v>4.2672162000000009</v>
      </c>
    </row>
    <row r="33" spans="2:7" x14ac:dyDescent="0.25">
      <c r="B33" s="2">
        <v>1</v>
      </c>
      <c r="C33" s="2">
        <v>70000</v>
      </c>
      <c r="D33" s="2">
        <f t="shared" si="2"/>
        <v>4900000000</v>
      </c>
      <c r="E33" s="2">
        <f t="shared" si="3"/>
        <v>8.678814599999999</v>
      </c>
      <c r="F33" s="2">
        <f t="shared" si="4"/>
        <v>14.7</v>
      </c>
      <c r="G33" s="2">
        <f t="shared" si="6"/>
        <v>6.0211854000000002</v>
      </c>
    </row>
    <row r="34" spans="2:7" x14ac:dyDescent="0.25">
      <c r="B34" s="2">
        <v>1</v>
      </c>
      <c r="C34" s="2">
        <v>80000</v>
      </c>
      <c r="D34" s="2">
        <f t="shared" si="2"/>
        <v>6400000000</v>
      </c>
      <c r="E34" s="2">
        <f t="shared" si="3"/>
        <v>11.146753400000001</v>
      </c>
      <c r="F34" s="2">
        <f t="shared" si="4"/>
        <v>19.2</v>
      </c>
      <c r="G34" s="2">
        <f t="shared" si="6"/>
        <v>8.0532465999999978</v>
      </c>
    </row>
    <row r="35" spans="2:7" x14ac:dyDescent="0.25">
      <c r="B35" s="2">
        <v>1</v>
      </c>
      <c r="C35" s="2">
        <v>90000</v>
      </c>
      <c r="D35" s="2">
        <f t="shared" si="2"/>
        <v>8100000000</v>
      </c>
      <c r="E35" s="2">
        <f t="shared" si="3"/>
        <v>13.936600200000001</v>
      </c>
      <c r="F35" s="2">
        <f t="shared" si="4"/>
        <v>24.3</v>
      </c>
      <c r="G35" s="2">
        <f t="shared" si="6"/>
        <v>10.3633998</v>
      </c>
    </row>
    <row r="36" spans="2:7" x14ac:dyDescent="0.25">
      <c r="B36" s="2">
        <v>1</v>
      </c>
      <c r="C36" s="2">
        <v>100000</v>
      </c>
      <c r="D36" s="2">
        <f t="shared" si="2"/>
        <v>10000000000</v>
      </c>
      <c r="E36" s="2">
        <f t="shared" si="3"/>
        <v>17.048355000000001</v>
      </c>
      <c r="F36" s="2">
        <f t="shared" si="4"/>
        <v>30</v>
      </c>
      <c r="G36" s="2">
        <f t="shared" si="6"/>
        <v>12.951644999999999</v>
      </c>
    </row>
    <row r="37" spans="2:7" x14ac:dyDescent="0.25">
      <c r="B37" s="2">
        <v>1</v>
      </c>
      <c r="C37" s="2">
        <v>110000</v>
      </c>
      <c r="D37" s="2">
        <f t="shared" si="2"/>
        <v>12100000000</v>
      </c>
      <c r="E37" s="2">
        <f t="shared" si="3"/>
        <v>20.482017800000001</v>
      </c>
      <c r="F37" s="2">
        <f t="shared" si="4"/>
        <v>36.299999999999997</v>
      </c>
      <c r="G37" s="2">
        <f t="shared" si="6"/>
        <v>15.817982199999996</v>
      </c>
    </row>
    <row r="38" spans="2:7" x14ac:dyDescent="0.25">
      <c r="B38" s="2">
        <v>1</v>
      </c>
      <c r="C38" s="2">
        <v>120000</v>
      </c>
      <c r="D38" s="2">
        <f t="shared" si="2"/>
        <v>14400000000</v>
      </c>
      <c r="E38" s="2">
        <f t="shared" si="3"/>
        <v>24.237588599999999</v>
      </c>
      <c r="F38" s="2">
        <f t="shared" si="4"/>
        <v>43.2</v>
      </c>
      <c r="G38" s="2">
        <f t="shared" si="6"/>
        <v>18.962411400000004</v>
      </c>
    </row>
    <row r="39" spans="2:7" x14ac:dyDescent="0.25">
      <c r="B39" s="2">
        <v>1</v>
      </c>
      <c r="C39" s="2">
        <v>130000</v>
      </c>
      <c r="D39" s="2">
        <f t="shared" si="2"/>
        <v>16900000000</v>
      </c>
      <c r="E39" s="2">
        <f t="shared" si="3"/>
        <v>28.3150674</v>
      </c>
      <c r="F39" s="2">
        <f t="shared" si="4"/>
        <v>50.7</v>
      </c>
      <c r="G39" s="2">
        <f t="shared" si="6"/>
        <v>22.384932600000003</v>
      </c>
    </row>
    <row r="40" spans="2:7" x14ac:dyDescent="0.25">
      <c r="B40" s="2">
        <v>1</v>
      </c>
      <c r="C40" s="2">
        <v>140000</v>
      </c>
      <c r="D40" s="2">
        <f t="shared" si="2"/>
        <v>19600000000</v>
      </c>
      <c r="E40" s="2">
        <f t="shared" si="3"/>
        <v>32.714454199999999</v>
      </c>
      <c r="F40" s="2">
        <f t="shared" si="4"/>
        <v>58.8</v>
      </c>
      <c r="G40" s="2">
        <f t="shared" si="6"/>
        <v>26.085545799999998</v>
      </c>
    </row>
    <row r="41" spans="2:7" x14ac:dyDescent="0.25">
      <c r="B41" s="2">
        <v>1</v>
      </c>
      <c r="C41" s="2">
        <v>150000</v>
      </c>
      <c r="D41" s="2">
        <f t="shared" si="2"/>
        <v>22500000000</v>
      </c>
      <c r="E41" s="2">
        <f t="shared" si="3"/>
        <v>37.435748999999994</v>
      </c>
      <c r="F41" s="2">
        <f t="shared" si="4"/>
        <v>67.5</v>
      </c>
      <c r="G41" s="2">
        <f t="shared" si="6"/>
        <v>30.064251000000006</v>
      </c>
    </row>
    <row r="42" spans="2:7" x14ac:dyDescent="0.25">
      <c r="B42" s="2">
        <v>1</v>
      </c>
      <c r="C42" s="2">
        <v>160000</v>
      </c>
      <c r="D42" s="2">
        <f t="shared" si="2"/>
        <v>25600000000</v>
      </c>
      <c r="E42" s="2">
        <f t="shared" si="3"/>
        <v>42.478951799999997</v>
      </c>
      <c r="F42" s="2">
        <f t="shared" si="4"/>
        <v>76.8</v>
      </c>
      <c r="G42" s="2">
        <f t="shared" si="6"/>
        <v>34.3210482</v>
      </c>
    </row>
    <row r="43" spans="2:7" x14ac:dyDescent="0.25">
      <c r="B43" s="2">
        <v>1</v>
      </c>
      <c r="C43" s="2">
        <v>170000</v>
      </c>
      <c r="D43" s="2">
        <f t="shared" si="2"/>
        <v>28900000000</v>
      </c>
      <c r="E43" s="2">
        <f t="shared" si="3"/>
        <v>47.844062600000001</v>
      </c>
      <c r="F43" s="2">
        <f t="shared" si="4"/>
        <v>86.7</v>
      </c>
      <c r="G43" s="2">
        <f t="shared" si="6"/>
        <v>38.855937400000002</v>
      </c>
    </row>
    <row r="44" spans="2:7" x14ac:dyDescent="0.25">
      <c r="B44" s="2">
        <v>1</v>
      </c>
      <c r="C44" s="2">
        <v>180000</v>
      </c>
      <c r="D44" s="2">
        <f t="shared" si="2"/>
        <v>32400000000</v>
      </c>
      <c r="E44" s="2">
        <f t="shared" si="3"/>
        <v>53.531081399999998</v>
      </c>
      <c r="F44" s="2">
        <f t="shared" si="4"/>
        <v>97.2</v>
      </c>
      <c r="G44" s="2">
        <f t="shared" si="6"/>
        <v>43.668918600000005</v>
      </c>
    </row>
  </sheetData>
  <mergeCells count="1">
    <mergeCell ref="D5:H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2A30-C306-4EF9-970B-B569C8BD18F1}">
  <dimension ref="B5:M44"/>
  <sheetViews>
    <sheetView tabSelected="1" topLeftCell="C25" workbookViewId="0">
      <selection activeCell="H38" sqref="H38"/>
    </sheetView>
  </sheetViews>
  <sheetFormatPr defaultRowHeight="15" x14ac:dyDescent="0.25"/>
  <cols>
    <col min="2" max="2" width="14" style="1" bestFit="1" customWidth="1"/>
    <col min="3" max="3" width="14.7109375" style="1" customWidth="1"/>
    <col min="4" max="4" width="16.42578125" style="1" customWidth="1"/>
    <col min="5" max="5" width="21" style="1" bestFit="1" customWidth="1"/>
    <col min="6" max="6" width="15.85546875" style="1" bestFit="1" customWidth="1"/>
    <col min="7" max="7" width="11" bestFit="1" customWidth="1"/>
    <col min="9" max="9" width="10.140625" customWidth="1"/>
    <col min="10" max="10" width="12.28515625" bestFit="1" customWidth="1"/>
  </cols>
  <sheetData>
    <row r="5" spans="2:10" x14ac:dyDescent="0.25">
      <c r="D5" s="4" t="s">
        <v>28</v>
      </c>
      <c r="E5" s="4"/>
      <c r="F5" s="4"/>
      <c r="G5" s="4"/>
      <c r="H5" s="4"/>
    </row>
    <row r="8" spans="2:10" x14ac:dyDescent="0.25">
      <c r="C8" s="1" t="s">
        <v>0</v>
      </c>
      <c r="E8" s="1" t="s">
        <v>1</v>
      </c>
      <c r="F8" s="1" t="s">
        <v>2</v>
      </c>
      <c r="G8" s="1"/>
      <c r="I8" t="s">
        <v>3</v>
      </c>
    </row>
    <row r="9" spans="2:10" x14ac:dyDescent="0.25">
      <c r="C9" s="1" t="s">
        <v>4</v>
      </c>
      <c r="F9" s="1" t="s">
        <v>5</v>
      </c>
      <c r="G9" s="1"/>
    </row>
    <row r="10" spans="2:10" x14ac:dyDescent="0.25">
      <c r="B10" s="1" t="s">
        <v>6</v>
      </c>
      <c r="C10" s="1" t="s">
        <v>7</v>
      </c>
      <c r="D10" s="1" t="s">
        <v>20</v>
      </c>
      <c r="E10" s="1" t="s">
        <v>17</v>
      </c>
      <c r="F10" s="1" t="s">
        <v>17</v>
      </c>
      <c r="H10" s="2">
        <v>-89301.5</v>
      </c>
      <c r="I10" s="3" t="s">
        <v>9</v>
      </c>
      <c r="J10" s="1" t="s">
        <v>10</v>
      </c>
    </row>
    <row r="11" spans="2:10" x14ac:dyDescent="0.25">
      <c r="B11" s="2">
        <v>1</v>
      </c>
      <c r="C11" s="2">
        <v>20000</v>
      </c>
      <c r="D11" s="2">
        <f>POWER(C11,2)</f>
        <v>400000000</v>
      </c>
      <c r="E11" s="2">
        <v>800734287</v>
      </c>
      <c r="F11" s="2">
        <f>$H$12*D11+$H$11*C11+$H$10*B11</f>
        <v>800718212.5</v>
      </c>
      <c r="H11" s="2">
        <v>39.975700000000003</v>
      </c>
      <c r="I11" s="3" t="s">
        <v>9</v>
      </c>
      <c r="J11" s="1" t="s">
        <v>11</v>
      </c>
    </row>
    <row r="12" spans="2:10" x14ac:dyDescent="0.25">
      <c r="B12" s="2">
        <v>1</v>
      </c>
      <c r="C12" s="2">
        <v>20000</v>
      </c>
      <c r="D12" s="2">
        <f t="shared" ref="D12:D18" si="0">POWER(C12,2)</f>
        <v>400000000</v>
      </c>
      <c r="E12" s="2">
        <v>800715978</v>
      </c>
      <c r="F12" s="2">
        <f t="shared" ref="F12:F18" si="1">$H$12*D12+$H$11*C12+$H$10*B12</f>
        <v>800718212.5</v>
      </c>
      <c r="H12" s="2">
        <v>2.0000200000000001</v>
      </c>
      <c r="I12" s="3" t="s">
        <v>9</v>
      </c>
      <c r="J12" s="1" t="s">
        <v>19</v>
      </c>
    </row>
    <row r="13" spans="2:10" x14ac:dyDescent="0.25">
      <c r="B13" s="2">
        <v>1</v>
      </c>
      <c r="C13" s="2">
        <v>40000</v>
      </c>
      <c r="D13" s="2">
        <f t="shared" si="0"/>
        <v>1600000000</v>
      </c>
      <c r="E13" s="2">
        <v>3201531133</v>
      </c>
      <c r="F13" s="2">
        <f t="shared" si="1"/>
        <v>3201541726.5</v>
      </c>
    </row>
    <row r="14" spans="2:10" x14ac:dyDescent="0.25">
      <c r="B14" s="2">
        <v>1</v>
      </c>
      <c r="C14" s="2">
        <v>40000</v>
      </c>
      <c r="D14" s="2">
        <f t="shared" si="0"/>
        <v>1600000000</v>
      </c>
      <c r="E14" s="2">
        <v>3201531664</v>
      </c>
      <c r="F14" s="2">
        <f t="shared" si="1"/>
        <v>3201541726.5</v>
      </c>
      <c r="H14" s="2">
        <v>3</v>
      </c>
      <c r="I14" s="1" t="s">
        <v>9</v>
      </c>
      <c r="J14" s="1" t="s">
        <v>22</v>
      </c>
    </row>
    <row r="15" spans="2:10" x14ac:dyDescent="0.25">
      <c r="B15" s="2">
        <v>1</v>
      </c>
      <c r="C15" s="2">
        <v>80000</v>
      </c>
      <c r="D15" s="2">
        <f t="shared" si="0"/>
        <v>6400000000</v>
      </c>
      <c r="E15" s="2">
        <v>12803246649</v>
      </c>
      <c r="F15" s="2">
        <f t="shared" si="1"/>
        <v>12803236754.5</v>
      </c>
    </row>
    <row r="16" spans="2:10" x14ac:dyDescent="0.25">
      <c r="B16" s="2">
        <v>1</v>
      </c>
      <c r="C16" s="2">
        <v>80000</v>
      </c>
      <c r="D16" s="2">
        <f t="shared" si="0"/>
        <v>6400000000</v>
      </c>
      <c r="E16" s="2">
        <v>12803251479</v>
      </c>
      <c r="F16" s="2">
        <f t="shared" si="1"/>
        <v>12803236754.5</v>
      </c>
    </row>
    <row r="17" spans="2:13" x14ac:dyDescent="0.25">
      <c r="B17" s="2">
        <v>1</v>
      </c>
      <c r="C17" s="2">
        <v>160000</v>
      </c>
      <c r="D17" s="2">
        <f t="shared" si="0"/>
        <v>25600000000</v>
      </c>
      <c r="E17" s="2">
        <v>51206834431</v>
      </c>
      <c r="F17" s="2">
        <f t="shared" si="1"/>
        <v>51206818810.5</v>
      </c>
    </row>
    <row r="18" spans="2:13" x14ac:dyDescent="0.25">
      <c r="B18" s="2">
        <v>1</v>
      </c>
      <c r="C18" s="2">
        <v>160000</v>
      </c>
      <c r="D18" s="2">
        <f t="shared" si="0"/>
        <v>25600000000</v>
      </c>
      <c r="E18" s="2">
        <v>51206851657</v>
      </c>
      <c r="F18" s="2">
        <f t="shared" si="1"/>
        <v>51206818810.5</v>
      </c>
    </row>
    <row r="20" spans="2:13" x14ac:dyDescent="0.25">
      <c r="J20" s="1"/>
    </row>
    <row r="21" spans="2:13" x14ac:dyDescent="0.25">
      <c r="B21"/>
      <c r="D21" s="1" t="s">
        <v>21</v>
      </c>
      <c r="H21" s="1" t="s">
        <v>12</v>
      </c>
      <c r="I21" s="1" t="s">
        <v>9</v>
      </c>
      <c r="J21" s="1" t="s">
        <v>23</v>
      </c>
      <c r="K21" s="1" t="s">
        <v>9</v>
      </c>
      <c r="L21" s="2">
        <f>H14</f>
        <v>3</v>
      </c>
      <c r="M21" s="1" t="s">
        <v>26</v>
      </c>
    </row>
    <row r="22" spans="2:13" x14ac:dyDescent="0.25">
      <c r="B22"/>
      <c r="G22" s="1"/>
      <c r="H22" s="1"/>
      <c r="I22" s="1"/>
    </row>
    <row r="23" spans="2:13" x14ac:dyDescent="0.25">
      <c r="B23" s="1" t="s">
        <v>13</v>
      </c>
      <c r="C23" s="1" t="s">
        <v>14</v>
      </c>
      <c r="D23" s="1" t="s">
        <v>24</v>
      </c>
      <c r="E23" s="1" t="s">
        <v>27</v>
      </c>
      <c r="F23" s="1" t="s">
        <v>25</v>
      </c>
      <c r="G23" s="1" t="s">
        <v>16</v>
      </c>
      <c r="H23" s="1"/>
    </row>
    <row r="24" spans="2:13" x14ac:dyDescent="0.25">
      <c r="B24" s="2">
        <v>1</v>
      </c>
      <c r="C24" s="2">
        <v>1000</v>
      </c>
      <c r="D24" s="2">
        <f>POWER(C24,2)</f>
        <v>1000000</v>
      </c>
      <c r="E24" s="2">
        <f>$H$12*D24+$H$11*C24+$H$10*B24</f>
        <v>1950694.2000000002</v>
      </c>
      <c r="F24" s="2">
        <f>$H$14*D24</f>
        <v>3000000</v>
      </c>
      <c r="G24" s="2">
        <f>F24-E24</f>
        <v>1049305.7999999998</v>
      </c>
    </row>
    <row r="25" spans="2:13" x14ac:dyDescent="0.25">
      <c r="B25" s="2">
        <v>1</v>
      </c>
      <c r="C25" s="2">
        <v>2500</v>
      </c>
      <c r="D25" s="2">
        <f t="shared" ref="D25:D44" si="2">POWER(C25,2)</f>
        <v>6250000</v>
      </c>
      <c r="E25" s="2">
        <f t="shared" ref="E25:E44" si="3">$H$12*D25+$H$11*C25+$H$10*B25</f>
        <v>12510762.75</v>
      </c>
      <c r="F25" s="2">
        <f t="shared" ref="F25:F44" si="4">$H$14*D25</f>
        <v>18750000</v>
      </c>
      <c r="G25" s="2">
        <f t="shared" ref="G25:G27" si="5">F25-E25</f>
        <v>6239237.25</v>
      </c>
    </row>
    <row r="26" spans="2:13" x14ac:dyDescent="0.25">
      <c r="B26" s="2">
        <v>1</v>
      </c>
      <c r="C26" s="2">
        <v>5000</v>
      </c>
      <c r="D26" s="2">
        <f t="shared" si="2"/>
        <v>25000000</v>
      </c>
      <c r="E26" s="2">
        <f t="shared" si="3"/>
        <v>50111077</v>
      </c>
      <c r="F26" s="2">
        <f t="shared" si="4"/>
        <v>75000000</v>
      </c>
      <c r="G26" s="2">
        <f t="shared" si="5"/>
        <v>24888923</v>
      </c>
    </row>
    <row r="27" spans="2:13" x14ac:dyDescent="0.25">
      <c r="B27" s="2">
        <v>1</v>
      </c>
      <c r="C27" s="2">
        <v>10000</v>
      </c>
      <c r="D27" s="2">
        <f t="shared" si="2"/>
        <v>100000000</v>
      </c>
      <c r="E27" s="2">
        <f t="shared" si="3"/>
        <v>200312455.5</v>
      </c>
      <c r="F27" s="2">
        <f t="shared" si="4"/>
        <v>300000000</v>
      </c>
      <c r="G27" s="2">
        <f t="shared" si="5"/>
        <v>99687544.5</v>
      </c>
    </row>
    <row r="28" spans="2:13" x14ac:dyDescent="0.25">
      <c r="B28" s="2">
        <v>1</v>
      </c>
      <c r="C28" s="2">
        <v>20000</v>
      </c>
      <c r="D28" s="2">
        <f t="shared" si="2"/>
        <v>400000000</v>
      </c>
      <c r="E28" s="2">
        <f t="shared" si="3"/>
        <v>800718212.5</v>
      </c>
      <c r="F28" s="2">
        <f t="shared" si="4"/>
        <v>1200000000</v>
      </c>
      <c r="G28" s="2">
        <f>F28-E28</f>
        <v>399281787.5</v>
      </c>
    </row>
    <row r="29" spans="2:13" x14ac:dyDescent="0.25">
      <c r="B29" s="2">
        <v>1</v>
      </c>
      <c r="C29" s="2">
        <v>30000</v>
      </c>
      <c r="D29" s="2">
        <f t="shared" si="2"/>
        <v>900000000</v>
      </c>
      <c r="E29" s="2">
        <f t="shared" si="3"/>
        <v>1801127969.5</v>
      </c>
      <c r="F29" s="2">
        <f t="shared" si="4"/>
        <v>2700000000</v>
      </c>
      <c r="G29" s="2">
        <f t="shared" ref="G29:G44" si="6">F29-E29</f>
        <v>898872030.5</v>
      </c>
    </row>
    <row r="30" spans="2:13" x14ac:dyDescent="0.25">
      <c r="B30" s="2">
        <v>1</v>
      </c>
      <c r="C30" s="2">
        <v>40000</v>
      </c>
      <c r="D30" s="2">
        <f t="shared" si="2"/>
        <v>1600000000</v>
      </c>
      <c r="E30" s="2">
        <f t="shared" si="3"/>
        <v>3201541726.5</v>
      </c>
      <c r="F30" s="2">
        <f t="shared" si="4"/>
        <v>4800000000</v>
      </c>
      <c r="G30" s="2">
        <f t="shared" si="6"/>
        <v>1598458273.5</v>
      </c>
    </row>
    <row r="31" spans="2:13" x14ac:dyDescent="0.25">
      <c r="B31" s="2">
        <v>1</v>
      </c>
      <c r="C31" s="2">
        <v>50000</v>
      </c>
      <c r="D31" s="2">
        <f t="shared" si="2"/>
        <v>2500000000</v>
      </c>
      <c r="E31" s="2">
        <f t="shared" si="3"/>
        <v>5001959483.5</v>
      </c>
      <c r="F31" s="2">
        <f t="shared" si="4"/>
        <v>7500000000</v>
      </c>
      <c r="G31" s="2">
        <f t="shared" si="6"/>
        <v>2498040516.5</v>
      </c>
    </row>
    <row r="32" spans="2:13" x14ac:dyDescent="0.25">
      <c r="B32" s="2">
        <v>1</v>
      </c>
      <c r="C32" s="2">
        <v>60000</v>
      </c>
      <c r="D32" s="2">
        <f t="shared" si="2"/>
        <v>3600000000</v>
      </c>
      <c r="E32" s="2">
        <f t="shared" si="3"/>
        <v>7202381240.5</v>
      </c>
      <c r="F32" s="2">
        <f t="shared" si="4"/>
        <v>10800000000</v>
      </c>
      <c r="G32" s="2">
        <f t="shared" si="6"/>
        <v>3597618759.5</v>
      </c>
    </row>
    <row r="33" spans="2:7" x14ac:dyDescent="0.25">
      <c r="B33" s="2">
        <v>1</v>
      </c>
      <c r="C33" s="2">
        <v>70000</v>
      </c>
      <c r="D33" s="2">
        <f t="shared" si="2"/>
        <v>4900000000</v>
      </c>
      <c r="E33" s="2">
        <f t="shared" si="3"/>
        <v>9802806997.5</v>
      </c>
      <c r="F33" s="2">
        <f t="shared" si="4"/>
        <v>14700000000</v>
      </c>
      <c r="G33" s="2">
        <f t="shared" si="6"/>
        <v>4897193002.5</v>
      </c>
    </row>
    <row r="34" spans="2:7" x14ac:dyDescent="0.25">
      <c r="B34" s="2">
        <v>1</v>
      </c>
      <c r="C34" s="2">
        <v>80000</v>
      </c>
      <c r="D34" s="2">
        <f t="shared" si="2"/>
        <v>6400000000</v>
      </c>
      <c r="E34" s="2">
        <f t="shared" si="3"/>
        <v>12803236754.5</v>
      </c>
      <c r="F34" s="2">
        <f t="shared" si="4"/>
        <v>19200000000</v>
      </c>
      <c r="G34" s="2">
        <f t="shared" si="6"/>
        <v>6396763245.5</v>
      </c>
    </row>
    <row r="35" spans="2:7" x14ac:dyDescent="0.25">
      <c r="B35" s="2">
        <v>1</v>
      </c>
      <c r="C35" s="2">
        <v>90000</v>
      </c>
      <c r="D35" s="2">
        <f t="shared" si="2"/>
        <v>8100000000</v>
      </c>
      <c r="E35" s="2">
        <f t="shared" si="3"/>
        <v>16203670511.500002</v>
      </c>
      <c r="F35" s="2">
        <f t="shared" si="4"/>
        <v>24300000000</v>
      </c>
      <c r="G35" s="2">
        <f t="shared" si="6"/>
        <v>8096329488.4999981</v>
      </c>
    </row>
    <row r="36" spans="2:7" x14ac:dyDescent="0.25">
      <c r="B36" s="2">
        <v>1</v>
      </c>
      <c r="C36" s="2">
        <v>100000</v>
      </c>
      <c r="D36" s="2">
        <f t="shared" si="2"/>
        <v>10000000000</v>
      </c>
      <c r="E36" s="2">
        <f t="shared" si="3"/>
        <v>20004108268.5</v>
      </c>
      <c r="F36" s="2">
        <f t="shared" si="4"/>
        <v>30000000000</v>
      </c>
      <c r="G36" s="2">
        <f t="shared" si="6"/>
        <v>9995891731.5</v>
      </c>
    </row>
    <row r="37" spans="2:7" x14ac:dyDescent="0.25">
      <c r="B37" s="2">
        <v>1</v>
      </c>
      <c r="C37" s="2">
        <v>110000</v>
      </c>
      <c r="D37" s="2">
        <f t="shared" si="2"/>
        <v>12100000000</v>
      </c>
      <c r="E37" s="2">
        <f t="shared" si="3"/>
        <v>24204550025.5</v>
      </c>
      <c r="F37" s="2">
        <f t="shared" si="4"/>
        <v>36300000000</v>
      </c>
      <c r="G37" s="2">
        <f t="shared" si="6"/>
        <v>12095449974.5</v>
      </c>
    </row>
    <row r="38" spans="2:7" x14ac:dyDescent="0.25">
      <c r="B38" s="2">
        <v>1</v>
      </c>
      <c r="C38" s="2">
        <v>120000</v>
      </c>
      <c r="D38" s="2">
        <f t="shared" si="2"/>
        <v>14400000000</v>
      </c>
      <c r="E38" s="2">
        <f t="shared" si="3"/>
        <v>28804995782.5</v>
      </c>
      <c r="F38" s="2">
        <f t="shared" si="4"/>
        <v>43200000000</v>
      </c>
      <c r="G38" s="2">
        <f t="shared" si="6"/>
        <v>14395004217.5</v>
      </c>
    </row>
    <row r="39" spans="2:7" x14ac:dyDescent="0.25">
      <c r="B39" s="2">
        <v>1</v>
      </c>
      <c r="C39" s="2">
        <v>130000</v>
      </c>
      <c r="D39" s="2">
        <f t="shared" si="2"/>
        <v>16900000000</v>
      </c>
      <c r="E39" s="2">
        <f t="shared" si="3"/>
        <v>33805445539.500004</v>
      </c>
      <c r="F39" s="2">
        <f t="shared" si="4"/>
        <v>50700000000</v>
      </c>
      <c r="G39" s="2">
        <f t="shared" si="6"/>
        <v>16894554460.499996</v>
      </c>
    </row>
    <row r="40" spans="2:7" x14ac:dyDescent="0.25">
      <c r="B40" s="2">
        <v>1</v>
      </c>
      <c r="C40" s="2">
        <v>140000</v>
      </c>
      <c r="D40" s="2">
        <f t="shared" si="2"/>
        <v>19600000000</v>
      </c>
      <c r="E40" s="2">
        <f t="shared" si="3"/>
        <v>39205899296.5</v>
      </c>
      <c r="F40" s="2">
        <f t="shared" si="4"/>
        <v>58800000000</v>
      </c>
      <c r="G40" s="2">
        <f t="shared" si="6"/>
        <v>19594100703.5</v>
      </c>
    </row>
    <row r="41" spans="2:7" x14ac:dyDescent="0.25">
      <c r="B41" s="2">
        <v>1</v>
      </c>
      <c r="C41" s="2">
        <v>150000</v>
      </c>
      <c r="D41" s="2">
        <f t="shared" si="2"/>
        <v>22500000000</v>
      </c>
      <c r="E41" s="2">
        <f t="shared" si="3"/>
        <v>45006357053.5</v>
      </c>
      <c r="F41" s="2">
        <f t="shared" si="4"/>
        <v>67500000000</v>
      </c>
      <c r="G41" s="2">
        <f t="shared" si="6"/>
        <v>22493642946.5</v>
      </c>
    </row>
    <row r="42" spans="2:7" x14ac:dyDescent="0.25">
      <c r="B42" s="2">
        <v>1</v>
      </c>
      <c r="C42" s="2">
        <v>160000</v>
      </c>
      <c r="D42" s="2">
        <f t="shared" si="2"/>
        <v>25600000000</v>
      </c>
      <c r="E42" s="2">
        <f t="shared" si="3"/>
        <v>51206818810.5</v>
      </c>
      <c r="F42" s="2">
        <f t="shared" si="4"/>
        <v>76800000000</v>
      </c>
      <c r="G42" s="2">
        <f t="shared" si="6"/>
        <v>25593181189.5</v>
      </c>
    </row>
    <row r="43" spans="2:7" x14ac:dyDescent="0.25">
      <c r="B43" s="2">
        <v>1</v>
      </c>
      <c r="C43" s="2">
        <v>170000</v>
      </c>
      <c r="D43" s="2">
        <f t="shared" si="2"/>
        <v>28900000000</v>
      </c>
      <c r="E43" s="2">
        <f t="shared" si="3"/>
        <v>57807284567.5</v>
      </c>
      <c r="F43" s="2">
        <f t="shared" si="4"/>
        <v>86700000000</v>
      </c>
      <c r="G43" s="2">
        <f t="shared" si="6"/>
        <v>28892715432.5</v>
      </c>
    </row>
    <row r="44" spans="2:7" x14ac:dyDescent="0.25">
      <c r="B44" s="2">
        <v>1</v>
      </c>
      <c r="C44" s="2">
        <v>180000</v>
      </c>
      <c r="D44" s="2">
        <f t="shared" si="2"/>
        <v>32400000000</v>
      </c>
      <c r="E44" s="2">
        <f t="shared" si="3"/>
        <v>64807754324.500008</v>
      </c>
      <c r="F44" s="2">
        <f t="shared" si="4"/>
        <v>97200000000</v>
      </c>
      <c r="G44" s="2">
        <f t="shared" si="6"/>
        <v>32392245675.499992</v>
      </c>
    </row>
  </sheetData>
  <mergeCells count="1">
    <mergeCell ref="D5:H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Bubble_Sort_Timing</vt:lpstr>
      <vt:lpstr>Bubble_Sort_Operations</vt:lpstr>
      <vt:lpstr>Selection_Sort_Timing</vt:lpstr>
      <vt:lpstr>Selection_Sort_Operations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2022-10-21T19:12:25Z</dcterms:created>
  <dcterms:modified xsi:type="dcterms:W3CDTF">2022-10-21T23:25:14Z</dcterms:modified>
</cp:coreProperties>
</file>