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k_Pujan\Downloads\"/>
    </mc:Choice>
  </mc:AlternateContent>
  <xr:revisionPtr revIDLastSave="0" documentId="13_ncr:1_{0B939CF5-578C-4542-89D5-D180415F74C8}" xr6:coauthVersionLast="47" xr6:coauthVersionMax="47" xr10:uidLastSave="{00000000-0000-0000-0000-000000000000}"/>
  <bookViews>
    <workbookView xWindow="-120" yWindow="-120" windowWidth="20730" windowHeight="11040" tabRatio="500" firstSheet="1" activeTab="1" xr2:uid="{00000000-000D-0000-FFFF-FFFF00000000}"/>
  </bookViews>
  <sheets>
    <sheet name="HLA Load Distribution" sheetId="1" r:id="rId1"/>
    <sheet name="HLA Workload Model Design" sheetId="2" r:id="rId2"/>
    <sheet name="Test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3" i="2" l="1"/>
  <c r="J23" i="2" s="1"/>
  <c r="L23" i="2" s="1"/>
  <c r="M23" i="2" s="1"/>
  <c r="N23" i="2" s="1"/>
  <c r="O23" i="2" s="1"/>
  <c r="E22" i="2"/>
  <c r="J22" i="2" s="1"/>
  <c r="L22" i="2" s="1"/>
  <c r="M22" i="2" s="1"/>
  <c r="N22" i="2" s="1"/>
  <c r="O22" i="2" s="1"/>
  <c r="E21" i="2"/>
  <c r="J21" i="2" s="1"/>
  <c r="L21" i="2" s="1"/>
  <c r="M21" i="2" s="1"/>
  <c r="N21" i="2" s="1"/>
  <c r="O21" i="2" s="1"/>
  <c r="E20" i="2"/>
  <c r="J20" i="2" s="1"/>
  <c r="L20" i="2" s="1"/>
  <c r="M20" i="2" s="1"/>
  <c r="N20" i="2" s="1"/>
  <c r="O20" i="2" s="1"/>
  <c r="E19" i="2"/>
  <c r="J19" i="2" s="1"/>
  <c r="L19" i="2" s="1"/>
  <c r="M19" i="2" s="1"/>
  <c r="N19" i="2" s="1"/>
  <c r="O19" i="2" s="1"/>
  <c r="E18" i="2"/>
  <c r="J18" i="2" s="1"/>
  <c r="L18" i="2" s="1"/>
  <c r="M18" i="2" s="1"/>
  <c r="N18" i="2" s="1"/>
  <c r="O18" i="2" s="1"/>
  <c r="E17" i="2"/>
  <c r="J17" i="2" s="1"/>
  <c r="L17" i="2" s="1"/>
  <c r="M17" i="2" s="1"/>
  <c r="N17" i="2" s="1"/>
  <c r="O17" i="2" s="1"/>
  <c r="E16" i="2"/>
  <c r="J16" i="2" s="1"/>
  <c r="L16" i="2" s="1"/>
  <c r="M16" i="2" s="1"/>
  <c r="N16" i="2" s="1"/>
  <c r="O16" i="2" s="1"/>
  <c r="E15" i="2"/>
  <c r="J15" i="2" s="1"/>
  <c r="L15" i="2" s="1"/>
  <c r="M15" i="2" s="1"/>
  <c r="N15" i="2" s="1"/>
  <c r="O15" i="2" s="1"/>
  <c r="J14" i="2"/>
  <c r="L14" i="2" s="1"/>
  <c r="M14" i="2" s="1"/>
  <c r="N14" i="2" s="1"/>
  <c r="O14" i="2" s="1"/>
  <c r="E14" i="2"/>
  <c r="E10" i="2"/>
  <c r="J10" i="2" s="1"/>
  <c r="L10" i="2" s="1"/>
  <c r="M10" i="2" s="1"/>
  <c r="N10" i="2" s="1"/>
  <c r="O10" i="2" s="1"/>
  <c r="E9" i="2"/>
  <c r="J9" i="2" s="1"/>
  <c r="L9" i="2" s="1"/>
  <c r="M9" i="2" s="1"/>
  <c r="N9" i="2" s="1"/>
  <c r="O9" i="2" s="1"/>
  <c r="E33" i="2"/>
  <c r="J33" i="2" s="1"/>
  <c r="L33" i="2" s="1"/>
  <c r="M33" i="2" s="1"/>
  <c r="N33" i="2" s="1"/>
  <c r="O33" i="2" s="1"/>
  <c r="E25" i="2"/>
  <c r="J25" i="2" s="1"/>
  <c r="L25" i="2" s="1"/>
  <c r="M25" i="2" s="1"/>
  <c r="N25" i="2" s="1"/>
  <c r="O25" i="2" s="1"/>
  <c r="E26" i="2"/>
  <c r="J26" i="2" s="1"/>
  <c r="L26" i="2" s="1"/>
  <c r="M26" i="2" s="1"/>
  <c r="N26" i="2" s="1"/>
  <c r="O26" i="2" s="1"/>
  <c r="E27" i="2"/>
  <c r="J27" i="2" s="1"/>
  <c r="L27" i="2" s="1"/>
  <c r="M27" i="2" s="1"/>
  <c r="N27" i="2" s="1"/>
  <c r="O27" i="2" s="1"/>
  <c r="E28" i="2"/>
  <c r="J28" i="2" s="1"/>
  <c r="L28" i="2" s="1"/>
  <c r="M28" i="2" s="1"/>
  <c r="N28" i="2" s="1"/>
  <c r="O28" i="2" s="1"/>
  <c r="E11" i="2" l="1"/>
  <c r="J11" i="2" s="1"/>
  <c r="L11" i="2" s="1"/>
  <c r="M11" i="2" s="1"/>
  <c r="N11" i="2" s="1"/>
  <c r="O11" i="2" s="1"/>
  <c r="E12" i="2"/>
  <c r="J12" i="2" s="1"/>
  <c r="L12" i="2" s="1"/>
  <c r="M12" i="2" s="1"/>
  <c r="N12" i="2" s="1"/>
  <c r="O12" i="2" s="1"/>
  <c r="N4" i="3" l="1"/>
  <c r="O4" i="3" s="1"/>
  <c r="M4" i="3"/>
  <c r="E4" i="3"/>
  <c r="J4" i="3" s="1"/>
  <c r="N8" i="3" s="1"/>
  <c r="E32" i="2"/>
  <c r="J32" i="2" s="1"/>
  <c r="L32" i="2" s="1"/>
  <c r="M32" i="2" s="1"/>
  <c r="N32" i="2" s="1"/>
  <c r="O32" i="2" s="1"/>
  <c r="E31" i="2"/>
  <c r="J31" i="2" s="1"/>
  <c r="L31" i="2" s="1"/>
  <c r="M31" i="2" s="1"/>
  <c r="N31" i="2" s="1"/>
  <c r="O31" i="2" s="1"/>
  <c r="E30" i="2"/>
  <c r="J30" i="2" s="1"/>
  <c r="L30" i="2" s="1"/>
  <c r="M30" i="2" s="1"/>
  <c r="N30" i="2" s="1"/>
  <c r="O30" i="2" s="1"/>
  <c r="E29" i="2"/>
  <c r="J29" i="2" s="1"/>
  <c r="L29" i="2" s="1"/>
  <c r="M29" i="2" s="1"/>
  <c r="N29" i="2" s="1"/>
  <c r="O29" i="2" s="1"/>
  <c r="E24" i="2"/>
  <c r="J24" i="2" s="1"/>
  <c r="L24" i="2" s="1"/>
  <c r="M24" i="2" s="1"/>
  <c r="N24" i="2" s="1"/>
  <c r="O24" i="2" s="1"/>
  <c r="E8" i="2"/>
  <c r="J8" i="2" s="1"/>
  <c r="L8" i="2" s="1"/>
  <c r="M8" i="2" s="1"/>
  <c r="N8" i="2" s="1"/>
  <c r="O8" i="2" s="1"/>
  <c r="E7" i="2"/>
  <c r="J7" i="2" s="1"/>
  <c r="L7" i="2" s="1"/>
  <c r="M7" i="2" s="1"/>
  <c r="N7" i="2" s="1"/>
  <c r="O7" i="2" s="1"/>
  <c r="E6" i="2"/>
  <c r="J6" i="2" s="1"/>
  <c r="L6" i="2" s="1"/>
  <c r="M6" i="2" s="1"/>
  <c r="N6" i="2" s="1"/>
  <c r="O6" i="2" s="1"/>
  <c r="E5" i="2"/>
  <c r="J5" i="2" s="1"/>
  <c r="L5" i="2" s="1"/>
  <c r="M5" i="2" s="1"/>
  <c r="N5" i="2" s="1"/>
  <c r="O5" i="2" s="1"/>
  <c r="E4" i="2"/>
  <c r="J4" i="2" s="1"/>
  <c r="L4" i="2" s="1"/>
  <c r="M4" i="2" s="1"/>
  <c r="N4" i="2" s="1"/>
  <c r="O4" i="2" s="1"/>
  <c r="G38" i="1"/>
  <c r="E38" i="1"/>
  <c r="G37" i="1"/>
  <c r="F37" i="1"/>
  <c r="E37" i="1"/>
  <c r="D37" i="1"/>
  <c r="G36" i="1"/>
  <c r="E36" i="1"/>
  <c r="D36" i="1"/>
  <c r="G35" i="1"/>
  <c r="F35" i="1"/>
  <c r="E35" i="1"/>
  <c r="D35" i="1"/>
  <c r="G29" i="1"/>
  <c r="E29" i="1"/>
  <c r="D29" i="1"/>
  <c r="G28" i="1"/>
  <c r="E28" i="1"/>
  <c r="D28" i="1"/>
  <c r="G27" i="1"/>
  <c r="E27" i="1"/>
  <c r="D27" i="1"/>
  <c r="G26" i="1"/>
  <c r="F26" i="1"/>
  <c r="E26" i="1"/>
  <c r="D26" i="1"/>
  <c r="G19" i="1"/>
  <c r="E19" i="1"/>
  <c r="D19" i="1"/>
  <c r="G18" i="1"/>
  <c r="E18" i="1"/>
  <c r="D18" i="1"/>
  <c r="G17" i="1"/>
  <c r="E17" i="1"/>
  <c r="D17" i="1"/>
  <c r="G16" i="1"/>
  <c r="E16" i="1"/>
  <c r="D16" i="1"/>
  <c r="E9" i="1"/>
  <c r="D9" i="1"/>
  <c r="G8" i="1"/>
  <c r="E8" i="1"/>
  <c r="D8" i="1"/>
  <c r="G7" i="1"/>
  <c r="E7" i="1"/>
  <c r="D7" i="1"/>
  <c r="E6" i="1"/>
  <c r="D6" i="1"/>
</calcChain>
</file>

<file path=xl/sharedStrings.xml><?xml version="1.0" encoding="utf-8"?>
<sst xmlns="http://schemas.openxmlformats.org/spreadsheetml/2006/main" count="115" uniqueCount="50">
  <si>
    <t>Benchmark Test (Default Instance)</t>
  </si>
  <si>
    <t>HLA Product</t>
  </si>
  <si>
    <t>Load % distribution</t>
  </si>
  <si>
    <t>Quotation Users</t>
  </si>
  <si>
    <t>Quotation TPH</t>
  </si>
  <si>
    <t>Policy Users</t>
  </si>
  <si>
    <t>Policy TPH</t>
  </si>
  <si>
    <t>HLM Asset Master</t>
  </si>
  <si>
    <t>Wealth Booster Plus</t>
  </si>
  <si>
    <t>Wealth Gain Plus</t>
  </si>
  <si>
    <t>Wealth Grow Plus</t>
  </si>
  <si>
    <t>HLA Load Test (Auto Scalable Instance)</t>
  </si>
  <si>
    <t>HLA Stress Test (Auto Scalable Instance) 30% Increase</t>
  </si>
  <si>
    <t>HLA Stress Test (Auto Scalable Instance) 50% Increase</t>
  </si>
  <si>
    <t>Quotation</t>
  </si>
  <si>
    <t>Sr.No</t>
  </si>
  <si>
    <t>Scenarios</t>
  </si>
  <si>
    <t>Targeted TPH</t>
  </si>
  <si>
    <t>TPS</t>
  </si>
  <si>
    <t>No. of Users</t>
  </si>
  <si>
    <t>No. of Pages</t>
  </si>
  <si>
    <t>Total Response Time</t>
  </si>
  <si>
    <t>TT+PC</t>
  </si>
  <si>
    <t>TT</t>
  </si>
  <si>
    <t>PC</t>
  </si>
  <si>
    <t>Response Time for 1 iteration</t>
  </si>
  <si>
    <t>RT for 1hr</t>
  </si>
  <si>
    <t>TPHH</t>
  </si>
  <si>
    <t>TT Pages</t>
  </si>
  <si>
    <t>PC Pages</t>
  </si>
  <si>
    <t>Users=TPS*(Total Response Time+TT+PC)</t>
  </si>
  <si>
    <t>Little’s Laws in PT</t>
  </si>
  <si>
    <t>TT+PC=(Users/TPS)- Total Response Time</t>
  </si>
  <si>
    <t>Login Dashboard</t>
  </si>
  <si>
    <t>Change Password</t>
  </si>
  <si>
    <t>Vehicle Inspection</t>
  </si>
  <si>
    <t>Pending Inspection</t>
  </si>
  <si>
    <t>Defect Summary</t>
  </si>
  <si>
    <t>Henkaten Management</t>
  </si>
  <si>
    <t>Mobile API</t>
  </si>
  <si>
    <t>Company Master</t>
  </si>
  <si>
    <t>Vehicle Master</t>
  </si>
  <si>
    <t>Inspection Master</t>
  </si>
  <si>
    <t>Type Master</t>
  </si>
  <si>
    <t>Special Process</t>
  </si>
  <si>
    <t>Reports Assembly Division</t>
  </si>
  <si>
    <t>Reports Quality Control Division</t>
  </si>
  <si>
    <t>Transaction</t>
  </si>
  <si>
    <t>Inline Repair</t>
  </si>
  <si>
    <t>RealTime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</si>
</sst>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FFFFFF"/>
      <name val="Calibri"/>
      <family val="2"/>
      <charset val="1"/>
    </font>
    <font>
      <sz val="13"/>
      <color rgb="FF000000"/>
      <name val="Cambria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CCFFFF"/>
      </patternFill>
    </fill>
    <fill>
      <patternFill patternType="solid">
        <fgColor rgb="FF2A6099"/>
        <bgColor rgb="FF666699"/>
      </patternFill>
    </fill>
    <fill>
      <patternFill patternType="solid">
        <fgColor rgb="FF81D41A"/>
        <bgColor rgb="FFD4EA6B"/>
      </patternFill>
    </fill>
    <fill>
      <patternFill patternType="solid">
        <fgColor rgb="FF729FCF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D4EA6B"/>
      </patternFill>
    </fill>
    <fill>
      <patternFill patternType="solid">
        <fgColor theme="6" tint="0.59999389629810485"/>
        <bgColor rgb="FFD4EA6B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/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0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vertical="center" wrapText="1"/>
    </xf>
    <xf numFmtId="16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vertical="center" wrapText="1"/>
    </xf>
    <xf numFmtId="164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 wrapText="1"/>
    </xf>
    <xf numFmtId="1" fontId="0" fillId="8" borderId="1" xfId="0" applyNumberForma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2" fillId="5" borderId="0" xfId="0" applyFont="1" applyFill="1" applyBorder="1" applyAlignment="1">
      <alignment horizontal="center" vertical="center" wrapText="1"/>
    </xf>
    <xf numFmtId="2" fontId="0" fillId="4" borderId="0" xfId="0" applyNumberForma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1" fontId="0" fillId="4" borderId="0" xfId="0" applyNumberFormat="1" applyFont="1" applyFill="1" applyBorder="1" applyAlignment="1">
      <alignment horizontal="center" vertical="center" wrapText="1"/>
    </xf>
    <xf numFmtId="1" fontId="0" fillId="4" borderId="0" xfId="0" applyNumberForma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/>
    </xf>
    <xf numFmtId="1" fontId="2" fillId="5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6D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FFFA6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J45"/>
  <sheetViews>
    <sheetView topLeftCell="A22" zoomScale="80" zoomScaleNormal="80" workbookViewId="0">
      <selection activeCell="K32" sqref="K32"/>
    </sheetView>
  </sheetViews>
  <sheetFormatPr defaultColWidth="11.5703125" defaultRowHeight="15" x14ac:dyDescent="0.25"/>
  <cols>
    <col min="1" max="1" width="6.42578125" style="1" customWidth="1"/>
    <col min="2" max="2" width="26.42578125" style="1" customWidth="1"/>
    <col min="3" max="3" width="11.5703125" style="1"/>
    <col min="4" max="4" width="15.28515625" style="1" customWidth="1"/>
    <col min="5" max="5" width="14" style="1" customWidth="1"/>
    <col min="6" max="1024" width="11.5703125" style="1"/>
  </cols>
  <sheetData>
    <row r="2" spans="2:10" x14ac:dyDescent="0.25">
      <c r="B2" s="2" t="s">
        <v>0</v>
      </c>
    </row>
    <row r="3" spans="2:10" x14ac:dyDescent="0.25">
      <c r="B3" s="3"/>
      <c r="C3" s="4"/>
      <c r="D3" s="5"/>
      <c r="E3" s="5"/>
      <c r="F3" s="5"/>
      <c r="G3" s="5"/>
    </row>
    <row r="4" spans="2:10" ht="13.9" customHeight="1" x14ac:dyDescent="0.25">
      <c r="B4" s="37" t="s">
        <v>1</v>
      </c>
      <c r="C4" s="38" t="s">
        <v>2</v>
      </c>
      <c r="D4" s="6" t="s">
        <v>3</v>
      </c>
      <c r="E4" s="6" t="s">
        <v>4</v>
      </c>
      <c r="F4" s="6" t="s">
        <v>5</v>
      </c>
      <c r="G4" s="6" t="s">
        <v>6</v>
      </c>
    </row>
    <row r="5" spans="2:10" x14ac:dyDescent="0.25">
      <c r="B5" s="37"/>
      <c r="C5" s="37"/>
      <c r="D5" s="7">
        <v>50</v>
      </c>
      <c r="E5" s="7">
        <v>120</v>
      </c>
      <c r="F5" s="7">
        <v>10</v>
      </c>
      <c r="G5" s="7">
        <v>10</v>
      </c>
    </row>
    <row r="6" spans="2:10" x14ac:dyDescent="0.25">
      <c r="B6" s="8" t="s">
        <v>7</v>
      </c>
      <c r="C6" s="9">
        <v>48</v>
      </c>
      <c r="D6" s="9">
        <f>(D5*C6)/100</f>
        <v>24</v>
      </c>
      <c r="E6" s="10">
        <f>(E5*C6)/100</f>
        <v>57.6</v>
      </c>
      <c r="F6" s="9">
        <v>4</v>
      </c>
      <c r="G6" s="10">
        <v>4</v>
      </c>
    </row>
    <row r="7" spans="2:10" x14ac:dyDescent="0.25">
      <c r="B7" s="8" t="s">
        <v>8</v>
      </c>
      <c r="C7" s="9">
        <v>44</v>
      </c>
      <c r="D7" s="9">
        <f>(D5*C7)/100</f>
        <v>22</v>
      </c>
      <c r="E7" s="10">
        <f>(E5*C7)/100</f>
        <v>52.8</v>
      </c>
      <c r="F7" s="9">
        <v>4</v>
      </c>
      <c r="G7" s="10">
        <f>(G5*C7)/100</f>
        <v>4.4000000000000004</v>
      </c>
    </row>
    <row r="8" spans="2:10" x14ac:dyDescent="0.25">
      <c r="B8" s="8" t="s">
        <v>9</v>
      </c>
      <c r="C8" s="9">
        <v>6</v>
      </c>
      <c r="D8" s="9">
        <f>(D5*C8)/100</f>
        <v>3</v>
      </c>
      <c r="E8" s="10">
        <f>(E5*C8)/100</f>
        <v>7.2</v>
      </c>
      <c r="F8" s="9">
        <v>1</v>
      </c>
      <c r="G8" s="10">
        <f>(G5*C8)/100</f>
        <v>0.6</v>
      </c>
    </row>
    <row r="9" spans="2:10" x14ac:dyDescent="0.25">
      <c r="B9" s="8" t="s">
        <v>10</v>
      </c>
      <c r="C9" s="9">
        <v>2</v>
      </c>
      <c r="D9" s="9">
        <f>(D5*C9)/100</f>
        <v>1</v>
      </c>
      <c r="E9" s="10">
        <f>(E5*C9)/100</f>
        <v>2.4</v>
      </c>
      <c r="F9" s="9">
        <v>1</v>
      </c>
      <c r="G9" s="10">
        <v>1</v>
      </c>
    </row>
    <row r="12" spans="2:10" x14ac:dyDescent="0.25">
      <c r="B12" s="2" t="s">
        <v>11</v>
      </c>
      <c r="C12" s="4"/>
      <c r="D12" s="5"/>
      <c r="E12" s="5"/>
      <c r="F12" s="5"/>
      <c r="G12" s="5"/>
    </row>
    <row r="13" spans="2:10" x14ac:dyDescent="0.25">
      <c r="B13" s="3"/>
      <c r="C13" s="4"/>
      <c r="D13" s="5"/>
      <c r="E13" s="5"/>
      <c r="F13" s="5"/>
      <c r="G13" s="5"/>
      <c r="J13"/>
    </row>
    <row r="14" spans="2:10" ht="13.9" customHeight="1" x14ac:dyDescent="0.25">
      <c r="B14" s="37" t="s">
        <v>1</v>
      </c>
      <c r="C14" s="38" t="s">
        <v>2</v>
      </c>
      <c r="D14" s="6" t="s">
        <v>3</v>
      </c>
      <c r="E14" s="6" t="s">
        <v>4</v>
      </c>
      <c r="F14" s="6" t="s">
        <v>5</v>
      </c>
      <c r="G14" s="6" t="s">
        <v>6</v>
      </c>
    </row>
    <row r="15" spans="2:10" x14ac:dyDescent="0.25">
      <c r="B15" s="37"/>
      <c r="C15" s="37"/>
      <c r="D15" s="7">
        <v>50</v>
      </c>
      <c r="E15" s="7">
        <v>600</v>
      </c>
      <c r="F15" s="7">
        <v>10</v>
      </c>
      <c r="G15" s="7">
        <v>60</v>
      </c>
    </row>
    <row r="16" spans="2:10" x14ac:dyDescent="0.25">
      <c r="B16" s="8" t="s">
        <v>7</v>
      </c>
      <c r="C16" s="9">
        <v>48</v>
      </c>
      <c r="D16" s="9">
        <f>(D15*C16)/100</f>
        <v>24</v>
      </c>
      <c r="E16" s="9">
        <f>(E15*C16)/100</f>
        <v>288</v>
      </c>
      <c r="F16" s="9">
        <v>4</v>
      </c>
      <c r="G16" s="10">
        <f>(G15*C16)/100</f>
        <v>28.8</v>
      </c>
    </row>
    <row r="17" spans="2:7" x14ac:dyDescent="0.25">
      <c r="B17" s="8" t="s">
        <v>8</v>
      </c>
      <c r="C17" s="9">
        <v>44</v>
      </c>
      <c r="D17" s="9">
        <f>(D15*C17)/100</f>
        <v>22</v>
      </c>
      <c r="E17" s="9">
        <f>(E15*C17)/100</f>
        <v>264</v>
      </c>
      <c r="F17" s="9">
        <v>4</v>
      </c>
      <c r="G17" s="10">
        <f>(G15*C17)/100</f>
        <v>26.4</v>
      </c>
    </row>
    <row r="18" spans="2:7" x14ac:dyDescent="0.25">
      <c r="B18" s="8" t="s">
        <v>9</v>
      </c>
      <c r="C18" s="9">
        <v>6</v>
      </c>
      <c r="D18" s="9">
        <f>(D15*C18)/100</f>
        <v>3</v>
      </c>
      <c r="E18" s="9">
        <f>(E15*C18)/100</f>
        <v>36</v>
      </c>
      <c r="F18" s="9">
        <v>1</v>
      </c>
      <c r="G18" s="10">
        <f>(G15*C18)/100</f>
        <v>3.6</v>
      </c>
    </row>
    <row r="19" spans="2:7" x14ac:dyDescent="0.25">
      <c r="B19" s="8" t="s">
        <v>10</v>
      </c>
      <c r="C19" s="9">
        <v>2</v>
      </c>
      <c r="D19" s="9">
        <f>(D15*C19)/100</f>
        <v>1</v>
      </c>
      <c r="E19" s="9">
        <f>(E15*C19)/100</f>
        <v>12</v>
      </c>
      <c r="F19" s="9">
        <v>1</v>
      </c>
      <c r="G19" s="10">
        <f>(G15*C19)/100</f>
        <v>1.2</v>
      </c>
    </row>
    <row r="22" spans="2:7" x14ac:dyDescent="0.25">
      <c r="B22" s="2" t="s">
        <v>12</v>
      </c>
      <c r="C22" s="4"/>
      <c r="D22" s="5"/>
      <c r="E22" s="5"/>
      <c r="F22" s="5"/>
      <c r="G22" s="5"/>
    </row>
    <row r="23" spans="2:7" x14ac:dyDescent="0.25">
      <c r="B23" s="3"/>
      <c r="C23" s="4"/>
      <c r="D23" s="5"/>
      <c r="E23" s="5"/>
      <c r="F23" s="5"/>
      <c r="G23" s="5"/>
    </row>
    <row r="24" spans="2:7" ht="13.9" customHeight="1" x14ac:dyDescent="0.25">
      <c r="B24" s="37" t="s">
        <v>1</v>
      </c>
      <c r="C24" s="38" t="s">
        <v>2</v>
      </c>
      <c r="D24" s="6" t="s">
        <v>3</v>
      </c>
      <c r="E24" s="6" t="s">
        <v>4</v>
      </c>
      <c r="F24" s="6" t="s">
        <v>5</v>
      </c>
      <c r="G24" s="6" t="s">
        <v>6</v>
      </c>
    </row>
    <row r="25" spans="2:7" x14ac:dyDescent="0.25">
      <c r="B25" s="37"/>
      <c r="C25" s="37"/>
      <c r="D25" s="7">
        <v>65</v>
      </c>
      <c r="E25" s="7">
        <v>780</v>
      </c>
      <c r="F25" s="7">
        <v>13</v>
      </c>
      <c r="G25" s="7">
        <v>78</v>
      </c>
    </row>
    <row r="26" spans="2:7" x14ac:dyDescent="0.25">
      <c r="B26" s="8" t="s">
        <v>7</v>
      </c>
      <c r="C26" s="9">
        <v>48</v>
      </c>
      <c r="D26" s="10">
        <f>(D25*C26)/100</f>
        <v>31.2</v>
      </c>
      <c r="E26" s="10">
        <f>(E25*C26)/100</f>
        <v>374.4</v>
      </c>
      <c r="F26" s="10">
        <f>(F25*C26)/100</f>
        <v>6.24</v>
      </c>
      <c r="G26" s="10">
        <f>(G25*C26)/100</f>
        <v>37.44</v>
      </c>
    </row>
    <row r="27" spans="2:7" x14ac:dyDescent="0.25">
      <c r="B27" s="8" t="s">
        <v>8</v>
      </c>
      <c r="C27" s="9">
        <v>44</v>
      </c>
      <c r="D27" s="10">
        <f>(D25*C27)/100</f>
        <v>28.6</v>
      </c>
      <c r="E27" s="10">
        <f>(E25*C27)/100</f>
        <v>343.2</v>
      </c>
      <c r="F27" s="10">
        <v>5</v>
      </c>
      <c r="G27" s="10">
        <f>(G25*C27)/100</f>
        <v>34.32</v>
      </c>
    </row>
    <row r="28" spans="2:7" x14ac:dyDescent="0.25">
      <c r="B28" s="8" t="s">
        <v>9</v>
      </c>
      <c r="C28" s="9">
        <v>6</v>
      </c>
      <c r="D28" s="10">
        <f>(D25*C28)/100</f>
        <v>3.9</v>
      </c>
      <c r="E28" s="10">
        <f>(E25*C28)/100</f>
        <v>46.8</v>
      </c>
      <c r="F28" s="9">
        <v>1</v>
      </c>
      <c r="G28" s="10">
        <f>(G25*C28)/100</f>
        <v>4.68</v>
      </c>
    </row>
    <row r="29" spans="2:7" x14ac:dyDescent="0.25">
      <c r="B29" s="8" t="s">
        <v>10</v>
      </c>
      <c r="C29" s="9">
        <v>2</v>
      </c>
      <c r="D29" s="10">
        <f>(D25*C29)/100</f>
        <v>1.3</v>
      </c>
      <c r="E29" s="10">
        <f>(E25*C29)/100</f>
        <v>15.6</v>
      </c>
      <c r="F29" s="9">
        <v>1</v>
      </c>
      <c r="G29" s="10">
        <f>(G25*C29)/100</f>
        <v>1.56</v>
      </c>
    </row>
    <row r="31" spans="2:7" x14ac:dyDescent="0.25">
      <c r="B31" s="2" t="s">
        <v>13</v>
      </c>
      <c r="C31" s="4"/>
      <c r="D31" s="5"/>
      <c r="E31" s="5"/>
      <c r="F31" s="5"/>
      <c r="G31" s="5"/>
    </row>
    <row r="32" spans="2:7" x14ac:dyDescent="0.25">
      <c r="B32" s="3"/>
      <c r="C32" s="4"/>
      <c r="D32" s="5"/>
      <c r="E32" s="5"/>
      <c r="F32" s="5"/>
      <c r="G32" s="5"/>
    </row>
    <row r="33" spans="2:9" ht="13.9" customHeight="1" x14ac:dyDescent="0.25">
      <c r="B33" s="37" t="s">
        <v>1</v>
      </c>
      <c r="C33" s="38" t="s">
        <v>2</v>
      </c>
      <c r="D33" s="6" t="s">
        <v>3</v>
      </c>
      <c r="E33" s="6" t="s">
        <v>4</v>
      </c>
      <c r="F33" s="6" t="s">
        <v>5</v>
      </c>
      <c r="G33" s="6" t="s">
        <v>6</v>
      </c>
    </row>
    <row r="34" spans="2:9" x14ac:dyDescent="0.25">
      <c r="B34" s="37"/>
      <c r="C34" s="37"/>
      <c r="D34" s="7">
        <v>75</v>
      </c>
      <c r="E34" s="7">
        <v>900</v>
      </c>
      <c r="F34" s="7">
        <v>15</v>
      </c>
      <c r="G34" s="7">
        <v>90</v>
      </c>
    </row>
    <row r="35" spans="2:9" x14ac:dyDescent="0.25">
      <c r="B35" s="8" t="s">
        <v>7</v>
      </c>
      <c r="C35" s="9">
        <v>48</v>
      </c>
      <c r="D35" s="10">
        <f>(D34*C35)/100</f>
        <v>36</v>
      </c>
      <c r="E35" s="9">
        <f>(E34*C35)/100</f>
        <v>432</v>
      </c>
      <c r="F35" s="10">
        <f>(F34*C35)/100</f>
        <v>7.2</v>
      </c>
      <c r="G35" s="10">
        <f>(G34*C35)/100</f>
        <v>43.2</v>
      </c>
    </row>
    <row r="36" spans="2:9" x14ac:dyDescent="0.25">
      <c r="B36" s="8" t="s">
        <v>8</v>
      </c>
      <c r="C36" s="9">
        <v>44</v>
      </c>
      <c r="D36" s="10">
        <f>(D34*C36)/100</f>
        <v>33</v>
      </c>
      <c r="E36" s="9">
        <f>(E34*C36)/100</f>
        <v>396</v>
      </c>
      <c r="F36" s="10">
        <v>6</v>
      </c>
      <c r="G36" s="10">
        <f>(G34*C36)/100</f>
        <v>39.6</v>
      </c>
    </row>
    <row r="37" spans="2:9" x14ac:dyDescent="0.25">
      <c r="B37" s="8" t="s">
        <v>9</v>
      </c>
      <c r="C37" s="9">
        <v>6</v>
      </c>
      <c r="D37" s="10">
        <f>(D34*C37)/100</f>
        <v>4.5</v>
      </c>
      <c r="E37" s="9">
        <f>(E34*C37)/100</f>
        <v>54</v>
      </c>
      <c r="F37" s="10">
        <f>(F34*C37)/100</f>
        <v>0.9</v>
      </c>
      <c r="G37" s="10">
        <f>(G34*C37)/100</f>
        <v>5.4</v>
      </c>
    </row>
    <row r="38" spans="2:9" x14ac:dyDescent="0.25">
      <c r="B38" s="8" t="s">
        <v>10</v>
      </c>
      <c r="C38" s="9">
        <v>2</v>
      </c>
      <c r="D38" s="10">
        <v>1</v>
      </c>
      <c r="E38" s="9">
        <f>(E34*C38)/100</f>
        <v>18</v>
      </c>
      <c r="F38" s="10">
        <v>1</v>
      </c>
      <c r="G38" s="10">
        <f>(G34*C38)/100</f>
        <v>1.8</v>
      </c>
    </row>
    <row r="42" spans="2:9" x14ac:dyDescent="0.25">
      <c r="I42"/>
    </row>
    <row r="45" spans="2:9" x14ac:dyDescent="0.25">
      <c r="I45"/>
    </row>
  </sheetData>
  <mergeCells count="8">
    <mergeCell ref="B33:B34"/>
    <mergeCell ref="C33:C34"/>
    <mergeCell ref="B4:B5"/>
    <mergeCell ref="C4:C5"/>
    <mergeCell ref="B14:B15"/>
    <mergeCell ref="C14:C15"/>
    <mergeCell ref="B24:B25"/>
    <mergeCell ref="C24:C25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61"/>
  <sheetViews>
    <sheetView showGridLines="0" tabSelected="1" zoomScale="80" zoomScaleNormal="80" workbookViewId="0">
      <pane ySplit="2" topLeftCell="A5" activePane="bottomLeft" state="frozen"/>
      <selection pane="bottomLeft" activeCell="P17" sqref="P17"/>
    </sheetView>
  </sheetViews>
  <sheetFormatPr defaultColWidth="11.7109375" defaultRowHeight="15" x14ac:dyDescent="0.25"/>
  <cols>
    <col min="1" max="1" width="3.28515625" customWidth="1"/>
    <col min="2" max="2" width="14.42578125" style="11" customWidth="1"/>
    <col min="3" max="3" width="29.7109375" style="12" customWidth="1"/>
    <col min="4" max="4" width="11" style="11" customWidth="1"/>
    <col min="5" max="5" width="10" style="11" customWidth="1"/>
    <col min="6" max="6" width="9.28515625" style="11" customWidth="1"/>
    <col min="7" max="7" width="11.5703125" style="11" customWidth="1"/>
    <col min="8" max="8" width="13" customWidth="1"/>
    <col min="9" max="9" width="14.7109375" style="11" customWidth="1"/>
    <col min="10" max="10" width="11.85546875" style="11" customWidth="1"/>
    <col min="11" max="11" width="11.5703125" style="11" customWidth="1"/>
    <col min="12" max="12" width="16.5703125" style="11" customWidth="1"/>
    <col min="13" max="13" width="14.7109375" customWidth="1"/>
    <col min="14" max="14" width="11.5703125" style="13" customWidth="1"/>
  </cols>
  <sheetData>
    <row r="1" spans="2:15" x14ac:dyDescent="0.25">
      <c r="C1" s="14" t="s">
        <v>14</v>
      </c>
      <c r="K1"/>
      <c r="L1"/>
    </row>
    <row r="2" spans="2:15" ht="13.9" customHeight="1" x14ac:dyDescent="0.25">
      <c r="B2" s="42" t="s">
        <v>15</v>
      </c>
      <c r="C2" s="42" t="s">
        <v>16</v>
      </c>
      <c r="D2" s="41" t="s">
        <v>17</v>
      </c>
      <c r="E2" s="41" t="s">
        <v>18</v>
      </c>
      <c r="F2" s="41" t="s">
        <v>19</v>
      </c>
      <c r="G2" s="42" t="s">
        <v>20</v>
      </c>
      <c r="H2" s="42"/>
      <c r="I2" s="41" t="s">
        <v>21</v>
      </c>
      <c r="J2" s="42" t="s">
        <v>22</v>
      </c>
      <c r="K2" s="42" t="s">
        <v>23</v>
      </c>
      <c r="L2" s="42" t="s">
        <v>24</v>
      </c>
      <c r="M2" s="41" t="s">
        <v>25</v>
      </c>
      <c r="N2" s="41" t="s">
        <v>26</v>
      </c>
      <c r="O2" s="41" t="s">
        <v>27</v>
      </c>
    </row>
    <row r="3" spans="2:15" ht="25.35" customHeight="1" x14ac:dyDescent="0.25">
      <c r="B3" s="42"/>
      <c r="C3" s="42"/>
      <c r="D3" s="41"/>
      <c r="E3" s="41" t="s">
        <v>18</v>
      </c>
      <c r="F3" s="41"/>
      <c r="G3" s="16" t="s">
        <v>28</v>
      </c>
      <c r="H3" s="15" t="s">
        <v>29</v>
      </c>
      <c r="I3" s="41"/>
      <c r="J3" s="42"/>
      <c r="K3" s="42"/>
      <c r="L3" s="42"/>
      <c r="M3" s="41"/>
      <c r="N3" s="41"/>
      <c r="O3" s="41" t="s">
        <v>27</v>
      </c>
    </row>
    <row r="4" spans="2:15" ht="16.350000000000001" customHeight="1" x14ac:dyDescent="0.25">
      <c r="B4" s="17">
        <v>1</v>
      </c>
      <c r="C4" s="18" t="s">
        <v>34</v>
      </c>
      <c r="D4" s="19">
        <v>20</v>
      </c>
      <c r="E4" s="20">
        <f t="shared" ref="E4:E32" si="0">D4/3600</f>
        <v>5.5555555555555558E-3</v>
      </c>
      <c r="F4" s="17">
        <v>1</v>
      </c>
      <c r="G4" s="17">
        <v>1</v>
      </c>
      <c r="H4" s="21">
        <v>1</v>
      </c>
      <c r="I4" s="22">
        <v>5</v>
      </c>
      <c r="J4" s="23">
        <f t="shared" ref="J4:J32" si="1">(F4/E4)-I4</f>
        <v>175</v>
      </c>
      <c r="K4" s="21">
        <v>3</v>
      </c>
      <c r="L4" s="23">
        <f t="shared" ref="L4:L32" si="2">J4-(G4*K4)</f>
        <v>172</v>
      </c>
      <c r="M4" s="21">
        <f t="shared" ref="M4:M32" si="3">(G4*K4)+L4+I4</f>
        <v>180</v>
      </c>
      <c r="N4" s="24">
        <f t="shared" ref="N4:N32" si="4">3600/M4</f>
        <v>20</v>
      </c>
      <c r="O4" s="25">
        <f t="shared" ref="O4:O32" si="5">N4*F4</f>
        <v>20</v>
      </c>
    </row>
    <row r="5" spans="2:15" x14ac:dyDescent="0.25">
      <c r="B5" s="17">
        <v>2</v>
      </c>
      <c r="C5" s="18" t="s">
        <v>35</v>
      </c>
      <c r="D5" s="19">
        <v>200</v>
      </c>
      <c r="E5" s="26">
        <f t="shared" si="0"/>
        <v>5.5555555555555552E-2</v>
      </c>
      <c r="F5" s="17">
        <v>5</v>
      </c>
      <c r="G5" s="17">
        <v>20</v>
      </c>
      <c r="H5" s="21">
        <v>1</v>
      </c>
      <c r="I5" s="22">
        <v>4</v>
      </c>
      <c r="J5" s="23">
        <f t="shared" si="1"/>
        <v>86</v>
      </c>
      <c r="K5" s="21">
        <v>3</v>
      </c>
      <c r="L5" s="23">
        <f t="shared" si="2"/>
        <v>26</v>
      </c>
      <c r="M5" s="21">
        <f t="shared" si="3"/>
        <v>90</v>
      </c>
      <c r="N5" s="24">
        <f t="shared" si="4"/>
        <v>40</v>
      </c>
      <c r="O5" s="25">
        <f t="shared" si="5"/>
        <v>200</v>
      </c>
    </row>
    <row r="6" spans="2:15" x14ac:dyDescent="0.25">
      <c r="B6" s="17">
        <v>3</v>
      </c>
      <c r="C6" s="18" t="s">
        <v>36</v>
      </c>
      <c r="D6" s="19">
        <v>200</v>
      </c>
      <c r="E6" s="26">
        <f t="shared" si="0"/>
        <v>5.5555555555555552E-2</v>
      </c>
      <c r="F6" s="17">
        <v>5</v>
      </c>
      <c r="G6" s="17">
        <v>28</v>
      </c>
      <c r="H6" s="21">
        <v>1</v>
      </c>
      <c r="I6" s="22">
        <v>3</v>
      </c>
      <c r="J6" s="23">
        <f t="shared" si="1"/>
        <v>87</v>
      </c>
      <c r="K6" s="21">
        <v>3</v>
      </c>
      <c r="L6" s="21">
        <f t="shared" si="2"/>
        <v>3</v>
      </c>
      <c r="M6" s="21">
        <f t="shared" si="3"/>
        <v>90</v>
      </c>
      <c r="N6" s="24">
        <f t="shared" si="4"/>
        <v>40</v>
      </c>
      <c r="O6" s="25">
        <f t="shared" si="5"/>
        <v>200</v>
      </c>
    </row>
    <row r="7" spans="2:15" x14ac:dyDescent="0.25">
      <c r="B7" s="17">
        <v>4</v>
      </c>
      <c r="C7" s="18" t="s">
        <v>37</v>
      </c>
      <c r="D7" s="19">
        <v>100</v>
      </c>
      <c r="E7" s="26">
        <f t="shared" si="0"/>
        <v>2.7777777777777776E-2</v>
      </c>
      <c r="F7" s="17">
        <v>5</v>
      </c>
      <c r="G7" s="17">
        <v>34</v>
      </c>
      <c r="H7" s="21">
        <v>1</v>
      </c>
      <c r="I7" s="22">
        <v>4</v>
      </c>
      <c r="J7" s="23">
        <f t="shared" si="1"/>
        <v>176</v>
      </c>
      <c r="K7" s="21">
        <v>3</v>
      </c>
      <c r="L7" s="21">
        <f t="shared" si="2"/>
        <v>74</v>
      </c>
      <c r="M7" s="21">
        <f t="shared" si="3"/>
        <v>180</v>
      </c>
      <c r="N7" s="24">
        <f t="shared" si="4"/>
        <v>20</v>
      </c>
      <c r="O7" s="25">
        <f t="shared" si="5"/>
        <v>100</v>
      </c>
    </row>
    <row r="8" spans="2:15" ht="13.9" customHeight="1" x14ac:dyDescent="0.25">
      <c r="B8" s="17">
        <v>5</v>
      </c>
      <c r="C8" s="18" t="s">
        <v>38</v>
      </c>
      <c r="D8" s="19">
        <v>200</v>
      </c>
      <c r="E8" s="20">
        <f t="shared" si="0"/>
        <v>5.5555555555555552E-2</v>
      </c>
      <c r="F8" s="17">
        <v>5</v>
      </c>
      <c r="G8" s="17">
        <v>26</v>
      </c>
      <c r="H8" s="21">
        <v>1</v>
      </c>
      <c r="I8" s="22">
        <v>5</v>
      </c>
      <c r="J8" s="23">
        <f t="shared" si="1"/>
        <v>85</v>
      </c>
      <c r="K8" s="21">
        <v>3</v>
      </c>
      <c r="L8" s="23">
        <f t="shared" si="2"/>
        <v>7</v>
      </c>
      <c r="M8" s="21">
        <f t="shared" si="3"/>
        <v>90</v>
      </c>
      <c r="N8" s="24">
        <f t="shared" si="4"/>
        <v>40</v>
      </c>
      <c r="O8" s="25">
        <f t="shared" si="5"/>
        <v>200</v>
      </c>
    </row>
    <row r="9" spans="2:15" ht="13.9" customHeight="1" x14ac:dyDescent="0.25">
      <c r="B9" s="43">
        <v>1</v>
      </c>
      <c r="C9" s="44" t="s">
        <v>34</v>
      </c>
      <c r="D9" s="19">
        <v>200</v>
      </c>
      <c r="E9" s="45">
        <f t="shared" si="0"/>
        <v>5.5555555555555552E-2</v>
      </c>
      <c r="F9" s="43">
        <v>1</v>
      </c>
      <c r="G9" s="43">
        <v>1</v>
      </c>
      <c r="H9" s="46">
        <v>1</v>
      </c>
      <c r="I9" s="46">
        <v>5</v>
      </c>
      <c r="J9" s="46">
        <f t="shared" ref="J9:J10" si="6">(F9/E9)-I9</f>
        <v>13</v>
      </c>
      <c r="K9" s="46">
        <v>3</v>
      </c>
      <c r="L9" s="46">
        <f t="shared" ref="L9:L10" si="7">J9-(G9*K9)</f>
        <v>10</v>
      </c>
      <c r="M9" s="46">
        <f t="shared" ref="M9:M10" si="8">(G9*K9)+L9+I9</f>
        <v>18</v>
      </c>
      <c r="N9" s="46">
        <f t="shared" ref="N9:N10" si="9">3600/M9</f>
        <v>200</v>
      </c>
      <c r="O9" s="25">
        <f t="shared" ref="O9:O10" si="10">N9*F9</f>
        <v>200</v>
      </c>
    </row>
    <row r="10" spans="2:15" ht="13.9" customHeight="1" x14ac:dyDescent="0.25">
      <c r="B10" s="43">
        <v>2</v>
      </c>
      <c r="C10" s="44" t="s">
        <v>39</v>
      </c>
      <c r="D10" s="19">
        <v>6000</v>
      </c>
      <c r="E10" s="45">
        <f t="shared" si="0"/>
        <v>1.6666666666666667</v>
      </c>
      <c r="F10" s="43">
        <v>199</v>
      </c>
      <c r="G10" s="43">
        <v>42</v>
      </c>
      <c r="H10" s="46">
        <v>1</v>
      </c>
      <c r="I10" s="46">
        <v>8</v>
      </c>
      <c r="J10" s="46">
        <f t="shared" si="6"/>
        <v>111.39999999999999</v>
      </c>
      <c r="K10" s="46">
        <v>2</v>
      </c>
      <c r="L10" s="46">
        <f t="shared" si="7"/>
        <v>27.399999999999991</v>
      </c>
      <c r="M10" s="46">
        <f t="shared" si="8"/>
        <v>119.39999999999999</v>
      </c>
      <c r="N10" s="46">
        <f t="shared" si="9"/>
        <v>30.150753768844222</v>
      </c>
      <c r="O10" s="25">
        <f t="shared" si="10"/>
        <v>6000</v>
      </c>
    </row>
    <row r="11" spans="2:15" ht="13.9" customHeight="1" x14ac:dyDescent="0.25">
      <c r="B11" s="47">
        <v>1</v>
      </c>
      <c r="C11" s="48" t="s">
        <v>34</v>
      </c>
      <c r="D11" s="19">
        <v>100</v>
      </c>
      <c r="E11" s="49">
        <f t="shared" si="0"/>
        <v>2.7777777777777776E-2</v>
      </c>
      <c r="F11" s="47">
        <v>1</v>
      </c>
      <c r="G11" s="47">
        <v>1</v>
      </c>
      <c r="H11" s="50">
        <v>1</v>
      </c>
      <c r="I11" s="51">
        <v>5</v>
      </c>
      <c r="J11" s="52">
        <f t="shared" si="1"/>
        <v>31</v>
      </c>
      <c r="K11" s="50">
        <v>3</v>
      </c>
      <c r="L11" s="52">
        <f t="shared" si="2"/>
        <v>28</v>
      </c>
      <c r="M11" s="50">
        <f t="shared" si="3"/>
        <v>36</v>
      </c>
      <c r="N11" s="53">
        <f t="shared" si="4"/>
        <v>100</v>
      </c>
      <c r="O11" s="25">
        <f t="shared" si="5"/>
        <v>100</v>
      </c>
    </row>
    <row r="12" spans="2:15" ht="13.9" customHeight="1" x14ac:dyDescent="0.25">
      <c r="B12" s="47">
        <v>2</v>
      </c>
      <c r="C12" s="48" t="s">
        <v>39</v>
      </c>
      <c r="D12" s="19">
        <v>3000</v>
      </c>
      <c r="E12" s="49">
        <f t="shared" si="0"/>
        <v>0.83333333333333337</v>
      </c>
      <c r="F12" s="47">
        <v>100</v>
      </c>
      <c r="G12" s="47">
        <v>42</v>
      </c>
      <c r="H12" s="50">
        <v>1</v>
      </c>
      <c r="I12" s="51">
        <v>8</v>
      </c>
      <c r="J12" s="52">
        <f t="shared" si="1"/>
        <v>112</v>
      </c>
      <c r="K12" s="50">
        <v>2</v>
      </c>
      <c r="L12" s="52">
        <f t="shared" si="2"/>
        <v>28</v>
      </c>
      <c r="M12" s="50">
        <f t="shared" si="3"/>
        <v>120</v>
      </c>
      <c r="N12" s="53">
        <f t="shared" si="4"/>
        <v>30</v>
      </c>
      <c r="O12" s="25">
        <f t="shared" si="5"/>
        <v>3000</v>
      </c>
    </row>
    <row r="13" spans="2:15" ht="13.9" customHeight="1" x14ac:dyDescent="0.25">
      <c r="B13" s="47"/>
      <c r="C13" s="48"/>
      <c r="D13" s="19"/>
      <c r="E13" s="49"/>
      <c r="F13" s="47"/>
      <c r="G13" s="47"/>
      <c r="H13" s="50"/>
      <c r="I13" s="51"/>
      <c r="J13" s="52"/>
      <c r="K13" s="50"/>
      <c r="L13" s="52"/>
      <c r="M13" s="50"/>
      <c r="N13" s="53"/>
      <c r="O13" s="25"/>
    </row>
    <row r="14" spans="2:15" ht="13.9" customHeight="1" x14ac:dyDescent="0.25">
      <c r="B14" s="17">
        <v>1</v>
      </c>
      <c r="C14" s="18" t="s">
        <v>40</v>
      </c>
      <c r="D14" s="19">
        <v>20</v>
      </c>
      <c r="E14" s="26">
        <f t="shared" ref="E14:E23" si="11">D14/3600</f>
        <v>5.5555555555555558E-3</v>
      </c>
      <c r="F14" s="17">
        <v>6</v>
      </c>
      <c r="G14" s="17">
        <v>75</v>
      </c>
      <c r="H14" s="21">
        <v>1</v>
      </c>
      <c r="I14" s="22">
        <v>36</v>
      </c>
      <c r="J14" s="23">
        <f t="shared" ref="J14:J23" si="12">(F14/E14)-I14</f>
        <v>1044</v>
      </c>
      <c r="K14" s="21">
        <v>5</v>
      </c>
      <c r="L14" s="23">
        <f t="shared" ref="L14:L23" si="13">J14-(G14*K14)</f>
        <v>669</v>
      </c>
      <c r="M14" s="21">
        <f t="shared" ref="M14:M23" si="14">(G14*K14)+L14+I14</f>
        <v>1080</v>
      </c>
      <c r="N14" s="24">
        <f t="shared" ref="N14:N23" si="15">3600/M14</f>
        <v>3.3333333333333335</v>
      </c>
      <c r="O14" s="25">
        <f t="shared" ref="O14:O23" si="16">N14*F14</f>
        <v>20</v>
      </c>
    </row>
    <row r="15" spans="2:15" ht="13.9" customHeight="1" x14ac:dyDescent="0.25">
      <c r="B15" s="17">
        <v>2</v>
      </c>
      <c r="C15" s="18" t="s">
        <v>41</v>
      </c>
      <c r="D15" s="19">
        <v>20</v>
      </c>
      <c r="E15" s="26">
        <f t="shared" si="11"/>
        <v>5.5555555555555558E-3</v>
      </c>
      <c r="F15" s="17">
        <v>1</v>
      </c>
      <c r="G15" s="17">
        <v>89</v>
      </c>
      <c r="H15" s="21">
        <v>1</v>
      </c>
      <c r="I15" s="22">
        <v>110</v>
      </c>
      <c r="J15" s="23">
        <f t="shared" si="12"/>
        <v>70</v>
      </c>
      <c r="K15" s="21">
        <v>0</v>
      </c>
      <c r="L15" s="23">
        <f t="shared" si="13"/>
        <v>70</v>
      </c>
      <c r="M15" s="21">
        <f t="shared" si="14"/>
        <v>180</v>
      </c>
      <c r="N15" s="24">
        <f t="shared" si="15"/>
        <v>20</v>
      </c>
      <c r="O15" s="25">
        <f t="shared" si="16"/>
        <v>20</v>
      </c>
    </row>
    <row r="16" spans="2:15" ht="13.9" customHeight="1" x14ac:dyDescent="0.25">
      <c r="B16" s="17">
        <v>3</v>
      </c>
      <c r="C16" s="18" t="s">
        <v>42</v>
      </c>
      <c r="D16" s="19">
        <v>20</v>
      </c>
      <c r="E16" s="26">
        <f t="shared" si="11"/>
        <v>5.5555555555555558E-3</v>
      </c>
      <c r="F16" s="17">
        <v>6</v>
      </c>
      <c r="G16" s="17">
        <v>144</v>
      </c>
      <c r="H16" s="21">
        <v>1</v>
      </c>
      <c r="I16" s="22">
        <v>38</v>
      </c>
      <c r="J16" s="23">
        <f t="shared" si="12"/>
        <v>1042</v>
      </c>
      <c r="K16" s="21">
        <v>3</v>
      </c>
      <c r="L16" s="23">
        <f t="shared" si="13"/>
        <v>610</v>
      </c>
      <c r="M16" s="21">
        <f t="shared" si="14"/>
        <v>1080</v>
      </c>
      <c r="N16" s="24">
        <f t="shared" si="15"/>
        <v>3.3333333333333335</v>
      </c>
      <c r="O16" s="25">
        <f t="shared" si="16"/>
        <v>20</v>
      </c>
    </row>
    <row r="17" spans="2:15" ht="13.9" customHeight="1" x14ac:dyDescent="0.25">
      <c r="B17" s="17">
        <v>4</v>
      </c>
      <c r="C17" s="18" t="s">
        <v>43</v>
      </c>
      <c r="D17" s="19">
        <v>20</v>
      </c>
      <c r="E17" s="26">
        <f t="shared" si="11"/>
        <v>5.5555555555555558E-3</v>
      </c>
      <c r="F17" s="17">
        <v>6</v>
      </c>
      <c r="G17" s="17">
        <v>80</v>
      </c>
      <c r="H17" s="21">
        <v>1</v>
      </c>
      <c r="I17" s="22">
        <v>25</v>
      </c>
      <c r="J17" s="23">
        <f t="shared" si="12"/>
        <v>1055</v>
      </c>
      <c r="K17" s="21">
        <v>3</v>
      </c>
      <c r="L17" s="23">
        <f t="shared" si="13"/>
        <v>815</v>
      </c>
      <c r="M17" s="21">
        <f t="shared" si="14"/>
        <v>1080</v>
      </c>
      <c r="N17" s="24">
        <f t="shared" si="15"/>
        <v>3.3333333333333335</v>
      </c>
      <c r="O17" s="25">
        <f t="shared" si="16"/>
        <v>20</v>
      </c>
    </row>
    <row r="18" spans="2:15" ht="13.9" customHeight="1" x14ac:dyDescent="0.25">
      <c r="B18" s="17">
        <v>5</v>
      </c>
      <c r="C18" s="18" t="s">
        <v>44</v>
      </c>
      <c r="D18" s="19">
        <v>50</v>
      </c>
      <c r="E18" s="26">
        <f t="shared" si="11"/>
        <v>1.3888888888888888E-2</v>
      </c>
      <c r="F18" s="17">
        <v>5</v>
      </c>
      <c r="G18" s="17">
        <v>18</v>
      </c>
      <c r="H18" s="21">
        <v>1</v>
      </c>
      <c r="I18" s="22">
        <v>3</v>
      </c>
      <c r="J18" s="23">
        <f t="shared" si="12"/>
        <v>357</v>
      </c>
      <c r="K18" s="21">
        <v>3</v>
      </c>
      <c r="L18" s="23">
        <f t="shared" si="13"/>
        <v>303</v>
      </c>
      <c r="M18" s="21">
        <f t="shared" si="14"/>
        <v>360</v>
      </c>
      <c r="N18" s="24">
        <f t="shared" si="15"/>
        <v>10</v>
      </c>
      <c r="O18" s="25">
        <f t="shared" si="16"/>
        <v>50</v>
      </c>
    </row>
    <row r="19" spans="2:15" ht="13.9" customHeight="1" x14ac:dyDescent="0.25">
      <c r="B19" s="17">
        <v>6</v>
      </c>
      <c r="C19" s="18" t="s">
        <v>45</v>
      </c>
      <c r="D19" s="19">
        <v>50</v>
      </c>
      <c r="E19" s="20">
        <f t="shared" si="11"/>
        <v>1.3888888888888888E-2</v>
      </c>
      <c r="F19" s="17">
        <v>2</v>
      </c>
      <c r="G19" s="17">
        <v>18</v>
      </c>
      <c r="H19" s="21">
        <v>1</v>
      </c>
      <c r="I19" s="22">
        <v>30</v>
      </c>
      <c r="J19" s="23">
        <f t="shared" si="12"/>
        <v>114</v>
      </c>
      <c r="K19" s="21">
        <v>2</v>
      </c>
      <c r="L19" s="23">
        <f t="shared" si="13"/>
        <v>78</v>
      </c>
      <c r="M19" s="21">
        <f t="shared" si="14"/>
        <v>144</v>
      </c>
      <c r="N19" s="24">
        <f t="shared" si="15"/>
        <v>25</v>
      </c>
      <c r="O19" s="25">
        <f t="shared" si="16"/>
        <v>50</v>
      </c>
    </row>
    <row r="20" spans="2:15" ht="13.9" customHeight="1" x14ac:dyDescent="0.25">
      <c r="B20" s="17">
        <v>7</v>
      </c>
      <c r="C20" s="18" t="s">
        <v>46</v>
      </c>
      <c r="D20" s="19">
        <v>50</v>
      </c>
      <c r="E20" s="26">
        <f t="shared" si="11"/>
        <v>1.3888888888888888E-2</v>
      </c>
      <c r="F20" s="17">
        <v>2</v>
      </c>
      <c r="G20" s="17">
        <v>8</v>
      </c>
      <c r="H20" s="21">
        <v>1</v>
      </c>
      <c r="I20" s="22">
        <v>82</v>
      </c>
      <c r="J20" s="23">
        <f t="shared" si="12"/>
        <v>62</v>
      </c>
      <c r="K20" s="21">
        <v>0</v>
      </c>
      <c r="L20" s="23">
        <f t="shared" si="13"/>
        <v>62</v>
      </c>
      <c r="M20" s="21">
        <f t="shared" si="14"/>
        <v>144</v>
      </c>
      <c r="N20" s="24">
        <f t="shared" si="15"/>
        <v>25</v>
      </c>
      <c r="O20" s="25">
        <f t="shared" si="16"/>
        <v>50</v>
      </c>
    </row>
    <row r="21" spans="2:15" ht="13.9" customHeight="1" x14ac:dyDescent="0.25">
      <c r="B21" s="17">
        <v>8</v>
      </c>
      <c r="C21" s="18" t="s">
        <v>47</v>
      </c>
      <c r="D21" s="19">
        <v>50</v>
      </c>
      <c r="E21" s="20">
        <f t="shared" si="11"/>
        <v>1.3888888888888888E-2</v>
      </c>
      <c r="F21" s="17">
        <v>2</v>
      </c>
      <c r="G21" s="17">
        <v>12</v>
      </c>
      <c r="H21" s="21">
        <v>1</v>
      </c>
      <c r="I21" s="22">
        <v>7</v>
      </c>
      <c r="J21" s="23">
        <f t="shared" si="12"/>
        <v>137</v>
      </c>
      <c r="K21" s="21">
        <v>3</v>
      </c>
      <c r="L21" s="23">
        <f t="shared" si="13"/>
        <v>101</v>
      </c>
      <c r="M21" s="21">
        <f t="shared" si="14"/>
        <v>144</v>
      </c>
      <c r="N21" s="24">
        <f t="shared" si="15"/>
        <v>25</v>
      </c>
      <c r="O21" s="25">
        <f t="shared" si="16"/>
        <v>50</v>
      </c>
    </row>
    <row r="22" spans="2:15" ht="13.9" customHeight="1" x14ac:dyDescent="0.25">
      <c r="B22" s="17">
        <v>9</v>
      </c>
      <c r="C22" s="18" t="s">
        <v>48</v>
      </c>
      <c r="D22" s="19">
        <v>50</v>
      </c>
      <c r="E22" s="26">
        <f t="shared" si="11"/>
        <v>1.3888888888888888E-2</v>
      </c>
      <c r="F22" s="17">
        <v>5</v>
      </c>
      <c r="G22" s="17">
        <v>11</v>
      </c>
      <c r="H22" s="21">
        <v>1</v>
      </c>
      <c r="I22" s="22">
        <v>4</v>
      </c>
      <c r="J22" s="23">
        <f t="shared" si="12"/>
        <v>356</v>
      </c>
      <c r="K22" s="21">
        <v>5</v>
      </c>
      <c r="L22" s="23">
        <f t="shared" si="13"/>
        <v>301</v>
      </c>
      <c r="M22" s="21">
        <f t="shared" si="14"/>
        <v>360</v>
      </c>
      <c r="N22" s="24">
        <f t="shared" si="15"/>
        <v>10</v>
      </c>
      <c r="O22" s="25">
        <f t="shared" si="16"/>
        <v>50</v>
      </c>
    </row>
    <row r="23" spans="2:15" ht="13.9" customHeight="1" x14ac:dyDescent="0.25">
      <c r="B23" s="27">
        <v>10</v>
      </c>
      <c r="C23" s="28" t="s">
        <v>49</v>
      </c>
      <c r="D23" s="19">
        <v>50</v>
      </c>
      <c r="E23" s="26">
        <f t="shared" si="11"/>
        <v>1.3888888888888888E-2</v>
      </c>
      <c r="F23" s="17">
        <v>5</v>
      </c>
      <c r="G23" s="17">
        <v>5</v>
      </c>
      <c r="H23" s="21">
        <v>1</v>
      </c>
      <c r="I23" s="22">
        <v>8</v>
      </c>
      <c r="J23" s="23">
        <f t="shared" si="12"/>
        <v>352</v>
      </c>
      <c r="K23" s="21">
        <v>5</v>
      </c>
      <c r="L23" s="23">
        <f t="shared" si="13"/>
        <v>327</v>
      </c>
      <c r="M23" s="21">
        <f t="shared" si="14"/>
        <v>360</v>
      </c>
      <c r="N23" s="24">
        <f t="shared" si="15"/>
        <v>10</v>
      </c>
      <c r="O23" s="25">
        <f t="shared" si="16"/>
        <v>50</v>
      </c>
    </row>
    <row r="24" spans="2:15" x14ac:dyDescent="0.25">
      <c r="B24" s="17">
        <v>1</v>
      </c>
      <c r="C24" s="18" t="s">
        <v>40</v>
      </c>
      <c r="D24" s="19">
        <v>40</v>
      </c>
      <c r="E24" s="26">
        <f t="shared" si="0"/>
        <v>1.1111111111111112E-2</v>
      </c>
      <c r="F24" s="17">
        <v>6</v>
      </c>
      <c r="G24" s="17">
        <v>75</v>
      </c>
      <c r="H24" s="21">
        <v>1</v>
      </c>
      <c r="I24" s="22">
        <v>36</v>
      </c>
      <c r="J24" s="23">
        <f t="shared" si="1"/>
        <v>504</v>
      </c>
      <c r="K24" s="21">
        <v>5</v>
      </c>
      <c r="L24" s="23">
        <f t="shared" si="2"/>
        <v>129</v>
      </c>
      <c r="M24" s="21">
        <f t="shared" si="3"/>
        <v>540</v>
      </c>
      <c r="N24" s="24">
        <f t="shared" si="4"/>
        <v>6.666666666666667</v>
      </c>
      <c r="O24" s="25">
        <f t="shared" si="5"/>
        <v>40</v>
      </c>
    </row>
    <row r="25" spans="2:15" x14ac:dyDescent="0.25">
      <c r="B25" s="17">
        <v>2</v>
      </c>
      <c r="C25" s="18" t="s">
        <v>41</v>
      </c>
      <c r="D25" s="19">
        <v>40</v>
      </c>
      <c r="E25" s="26">
        <f t="shared" ref="E25:E28" si="17">D25/3600</f>
        <v>1.1111111111111112E-2</v>
      </c>
      <c r="F25" s="17">
        <v>1</v>
      </c>
      <c r="G25" s="17">
        <v>89</v>
      </c>
      <c r="H25" s="21">
        <v>1</v>
      </c>
      <c r="I25" s="22">
        <v>110</v>
      </c>
      <c r="J25" s="23">
        <f t="shared" ref="J25:J28" si="18">(F25/E25)-I25</f>
        <v>-20</v>
      </c>
      <c r="K25" s="21">
        <v>0</v>
      </c>
      <c r="L25" s="23">
        <f t="shared" ref="L25:L28" si="19">J25-(G25*K25)</f>
        <v>-20</v>
      </c>
      <c r="M25" s="21">
        <f t="shared" ref="M25:M28" si="20">(G25*K25)+L25+I25</f>
        <v>90</v>
      </c>
      <c r="N25" s="24">
        <f t="shared" ref="N25:N28" si="21">3600/M25</f>
        <v>40</v>
      </c>
      <c r="O25" s="25">
        <f t="shared" ref="O25:O28" si="22">N25*F25</f>
        <v>40</v>
      </c>
    </row>
    <row r="26" spans="2:15" x14ac:dyDescent="0.25">
      <c r="B26" s="17">
        <v>3</v>
      </c>
      <c r="C26" s="18" t="s">
        <v>42</v>
      </c>
      <c r="D26" s="19">
        <v>40</v>
      </c>
      <c r="E26" s="26">
        <f t="shared" si="17"/>
        <v>1.1111111111111112E-2</v>
      </c>
      <c r="F26" s="17">
        <v>6</v>
      </c>
      <c r="G26" s="17">
        <v>144</v>
      </c>
      <c r="H26" s="21">
        <v>1</v>
      </c>
      <c r="I26" s="22">
        <v>38</v>
      </c>
      <c r="J26" s="23">
        <f t="shared" si="18"/>
        <v>502</v>
      </c>
      <c r="K26" s="21">
        <v>3</v>
      </c>
      <c r="L26" s="23">
        <f t="shared" si="19"/>
        <v>70</v>
      </c>
      <c r="M26" s="21">
        <f t="shared" si="20"/>
        <v>540</v>
      </c>
      <c r="N26" s="24">
        <f t="shared" si="21"/>
        <v>6.666666666666667</v>
      </c>
      <c r="O26" s="25">
        <f t="shared" si="22"/>
        <v>40</v>
      </c>
    </row>
    <row r="27" spans="2:15" x14ac:dyDescent="0.25">
      <c r="B27" s="17">
        <v>4</v>
      </c>
      <c r="C27" s="18" t="s">
        <v>43</v>
      </c>
      <c r="D27" s="19">
        <v>40</v>
      </c>
      <c r="E27" s="26">
        <f t="shared" si="17"/>
        <v>1.1111111111111112E-2</v>
      </c>
      <c r="F27" s="17">
        <v>6</v>
      </c>
      <c r="G27" s="17">
        <v>80</v>
      </c>
      <c r="H27" s="21">
        <v>1</v>
      </c>
      <c r="I27" s="22">
        <v>25</v>
      </c>
      <c r="J27" s="23">
        <f t="shared" si="18"/>
        <v>515</v>
      </c>
      <c r="K27" s="21">
        <v>3</v>
      </c>
      <c r="L27" s="23">
        <f t="shared" si="19"/>
        <v>275</v>
      </c>
      <c r="M27" s="21">
        <f t="shared" si="20"/>
        <v>540</v>
      </c>
      <c r="N27" s="24">
        <f t="shared" si="21"/>
        <v>6.666666666666667</v>
      </c>
      <c r="O27" s="25">
        <f t="shared" si="22"/>
        <v>40</v>
      </c>
    </row>
    <row r="28" spans="2:15" x14ac:dyDescent="0.25">
      <c r="B28" s="17">
        <v>5</v>
      </c>
      <c r="C28" s="18" t="s">
        <v>44</v>
      </c>
      <c r="D28" s="19">
        <v>100</v>
      </c>
      <c r="E28" s="26">
        <f t="shared" si="17"/>
        <v>2.7777777777777776E-2</v>
      </c>
      <c r="F28" s="17">
        <v>5</v>
      </c>
      <c r="G28" s="17">
        <v>18</v>
      </c>
      <c r="H28" s="21">
        <v>1</v>
      </c>
      <c r="I28" s="22">
        <v>3</v>
      </c>
      <c r="J28" s="23">
        <f t="shared" si="18"/>
        <v>177</v>
      </c>
      <c r="K28" s="21">
        <v>3</v>
      </c>
      <c r="L28" s="23">
        <f t="shared" si="19"/>
        <v>123</v>
      </c>
      <c r="M28" s="21">
        <f t="shared" si="20"/>
        <v>180</v>
      </c>
      <c r="N28" s="24">
        <f t="shared" si="21"/>
        <v>20</v>
      </c>
      <c r="O28" s="25">
        <f t="shared" si="22"/>
        <v>100</v>
      </c>
    </row>
    <row r="29" spans="2:15" ht="13.9" customHeight="1" x14ac:dyDescent="0.25">
      <c r="B29" s="17">
        <v>6</v>
      </c>
      <c r="C29" s="18" t="s">
        <v>45</v>
      </c>
      <c r="D29" s="19">
        <v>100</v>
      </c>
      <c r="E29" s="20">
        <f t="shared" si="0"/>
        <v>2.7777777777777776E-2</v>
      </c>
      <c r="F29" s="17">
        <v>2</v>
      </c>
      <c r="G29" s="17">
        <v>18</v>
      </c>
      <c r="H29" s="21">
        <v>1</v>
      </c>
      <c r="I29" s="22">
        <v>30</v>
      </c>
      <c r="J29" s="23">
        <f t="shared" si="1"/>
        <v>42</v>
      </c>
      <c r="K29" s="21">
        <v>2</v>
      </c>
      <c r="L29" s="23">
        <f t="shared" si="2"/>
        <v>6</v>
      </c>
      <c r="M29" s="21">
        <f t="shared" si="3"/>
        <v>72</v>
      </c>
      <c r="N29" s="24">
        <f t="shared" si="4"/>
        <v>50</v>
      </c>
      <c r="O29" s="25">
        <f t="shared" si="5"/>
        <v>100</v>
      </c>
    </row>
    <row r="30" spans="2:15" ht="30" x14ac:dyDescent="0.25">
      <c r="B30" s="17">
        <v>7</v>
      </c>
      <c r="C30" s="18" t="s">
        <v>46</v>
      </c>
      <c r="D30" s="19">
        <v>100</v>
      </c>
      <c r="E30" s="26">
        <f t="shared" si="0"/>
        <v>2.7777777777777776E-2</v>
      </c>
      <c r="F30" s="17">
        <v>2</v>
      </c>
      <c r="G30" s="17">
        <v>8</v>
      </c>
      <c r="H30" s="21">
        <v>1</v>
      </c>
      <c r="I30" s="22">
        <v>82</v>
      </c>
      <c r="J30" s="23">
        <f t="shared" si="1"/>
        <v>-10</v>
      </c>
      <c r="K30" s="21">
        <v>0</v>
      </c>
      <c r="L30" s="23">
        <f t="shared" si="2"/>
        <v>-10</v>
      </c>
      <c r="M30" s="21">
        <f t="shared" si="3"/>
        <v>72</v>
      </c>
      <c r="N30" s="24">
        <f t="shared" si="4"/>
        <v>50</v>
      </c>
      <c r="O30" s="25">
        <f t="shared" si="5"/>
        <v>100</v>
      </c>
    </row>
    <row r="31" spans="2:15" ht="13.9" customHeight="1" x14ac:dyDescent="0.25">
      <c r="B31" s="17">
        <v>8</v>
      </c>
      <c r="C31" s="18" t="s">
        <v>47</v>
      </c>
      <c r="D31" s="19">
        <v>100</v>
      </c>
      <c r="E31" s="20">
        <f t="shared" si="0"/>
        <v>2.7777777777777776E-2</v>
      </c>
      <c r="F31" s="17">
        <v>2</v>
      </c>
      <c r="G31" s="17">
        <v>12</v>
      </c>
      <c r="H31" s="21">
        <v>1</v>
      </c>
      <c r="I31" s="22">
        <v>7</v>
      </c>
      <c r="J31" s="23">
        <f t="shared" si="1"/>
        <v>65</v>
      </c>
      <c r="K31" s="21">
        <v>3</v>
      </c>
      <c r="L31" s="23">
        <f t="shared" si="2"/>
        <v>29</v>
      </c>
      <c r="M31" s="21">
        <f t="shared" si="3"/>
        <v>72</v>
      </c>
      <c r="N31" s="24">
        <f t="shared" si="4"/>
        <v>50</v>
      </c>
      <c r="O31" s="25">
        <f t="shared" si="5"/>
        <v>100</v>
      </c>
    </row>
    <row r="32" spans="2:15" x14ac:dyDescent="0.25">
      <c r="B32" s="17">
        <v>9</v>
      </c>
      <c r="C32" s="18" t="s">
        <v>48</v>
      </c>
      <c r="D32" s="19">
        <v>100</v>
      </c>
      <c r="E32" s="26">
        <f t="shared" si="0"/>
        <v>2.7777777777777776E-2</v>
      </c>
      <c r="F32" s="17">
        <v>5</v>
      </c>
      <c r="G32" s="17">
        <v>11</v>
      </c>
      <c r="H32" s="21">
        <v>1</v>
      </c>
      <c r="I32" s="22">
        <v>4</v>
      </c>
      <c r="J32" s="23">
        <f t="shared" si="1"/>
        <v>176</v>
      </c>
      <c r="K32" s="21">
        <v>5</v>
      </c>
      <c r="L32" s="23">
        <f t="shared" si="2"/>
        <v>121</v>
      </c>
      <c r="M32" s="21">
        <f t="shared" si="3"/>
        <v>180</v>
      </c>
      <c r="N32" s="24">
        <f t="shared" si="4"/>
        <v>20</v>
      </c>
      <c r="O32" s="25">
        <f t="shared" si="5"/>
        <v>100</v>
      </c>
    </row>
    <row r="33" spans="2:15" ht="16.350000000000001" customHeight="1" x14ac:dyDescent="0.25">
      <c r="B33" s="27">
        <v>10</v>
      </c>
      <c r="C33" s="28" t="s">
        <v>49</v>
      </c>
      <c r="D33" s="19">
        <v>100</v>
      </c>
      <c r="E33" s="26">
        <f t="shared" ref="E33" si="23">D33/3600</f>
        <v>2.7777777777777776E-2</v>
      </c>
      <c r="F33" s="17">
        <v>5</v>
      </c>
      <c r="G33" s="17">
        <v>5</v>
      </c>
      <c r="H33" s="21">
        <v>1</v>
      </c>
      <c r="I33" s="22">
        <v>8</v>
      </c>
      <c r="J33" s="23">
        <f t="shared" ref="J33" si="24">(F33/E33)-I33</f>
        <v>172</v>
      </c>
      <c r="K33" s="21">
        <v>5</v>
      </c>
      <c r="L33" s="23">
        <f t="shared" ref="L33" si="25">J33-(G33*K33)</f>
        <v>147</v>
      </c>
      <c r="M33" s="21">
        <f t="shared" ref="M33" si="26">(G33*K33)+L33+I33</f>
        <v>180</v>
      </c>
      <c r="N33" s="24">
        <f t="shared" ref="N33" si="27">3600/M33</f>
        <v>20</v>
      </c>
      <c r="O33" s="25">
        <f t="shared" ref="O33" si="28">N33*F33</f>
        <v>100</v>
      </c>
    </row>
    <row r="34" spans="2:15" ht="16.350000000000001" customHeight="1" x14ac:dyDescent="0.25">
      <c r="B34" s="54"/>
      <c r="C34" s="55"/>
      <c r="D34" s="56"/>
      <c r="E34" s="57"/>
      <c r="F34" s="58"/>
      <c r="G34" s="58"/>
      <c r="H34" s="59"/>
      <c r="I34" s="60"/>
      <c r="J34" s="61"/>
      <c r="K34" s="59"/>
      <c r="L34" s="61"/>
      <c r="M34" s="59"/>
      <c r="N34" s="62"/>
      <c r="O34" s="63"/>
    </row>
    <row r="35" spans="2:15" x14ac:dyDescent="0.25">
      <c r="F35" s="31"/>
    </row>
    <row r="37" spans="2:15" x14ac:dyDescent="0.25">
      <c r="C37" s="39" t="s">
        <v>30</v>
      </c>
      <c r="D37" s="39"/>
      <c r="E37" s="39"/>
      <c r="G37" s="32" t="s">
        <v>31</v>
      </c>
      <c r="I37" s="33"/>
      <c r="J37" s="34"/>
      <c r="K37" s="3"/>
      <c r="L37" s="3"/>
      <c r="M37" s="1"/>
    </row>
    <row r="38" spans="2:15" x14ac:dyDescent="0.25">
      <c r="C38" s="39"/>
      <c r="D38" s="39"/>
      <c r="E38" s="39"/>
      <c r="I38" s="33"/>
      <c r="J38" s="34"/>
      <c r="K38" s="3"/>
      <c r="L38" s="3"/>
      <c r="M38" s="1"/>
    </row>
    <row r="39" spans="2:15" x14ac:dyDescent="0.25">
      <c r="I39" s="33"/>
      <c r="J39" s="34"/>
      <c r="K39" s="3"/>
      <c r="L39" s="3"/>
      <c r="M39" s="1"/>
      <c r="N39" s="35"/>
    </row>
    <row r="40" spans="2:15" x14ac:dyDescent="0.25">
      <c r="C40" s="39" t="s">
        <v>32</v>
      </c>
      <c r="D40" s="39"/>
      <c r="E40" s="39"/>
      <c r="F40" s="40"/>
      <c r="G40" s="40"/>
      <c r="H40" s="40"/>
      <c r="I40" s="33"/>
      <c r="J40" s="34"/>
      <c r="K40" s="3"/>
      <c r="L40" s="3"/>
      <c r="M40" s="1"/>
      <c r="N40" s="35"/>
    </row>
    <row r="41" spans="2:15" x14ac:dyDescent="0.25">
      <c r="C41" s="39"/>
      <c r="D41" s="39"/>
      <c r="E41" s="39"/>
      <c r="I41" s="33"/>
      <c r="J41" s="34"/>
      <c r="K41" s="3"/>
      <c r="L41" s="3"/>
      <c r="M41" s="1"/>
      <c r="N41" s="35"/>
    </row>
    <row r="42" spans="2:15" x14ac:dyDescent="0.25">
      <c r="G42" s="36"/>
      <c r="I42" s="33"/>
      <c r="J42" s="34"/>
      <c r="K42" s="3"/>
      <c r="L42" s="3"/>
      <c r="M42" s="1"/>
      <c r="N42" s="35"/>
    </row>
    <row r="43" spans="2:15" x14ac:dyDescent="0.25">
      <c r="G43" s="36"/>
      <c r="I43" s="33"/>
      <c r="J43" s="34"/>
      <c r="K43" s="3"/>
      <c r="L43" s="3"/>
      <c r="M43" s="1"/>
      <c r="N43" s="35"/>
    </row>
    <row r="44" spans="2:15" x14ac:dyDescent="0.25">
      <c r="G44" s="36"/>
      <c r="I44" s="33"/>
      <c r="J44" s="34"/>
      <c r="K44" s="3"/>
      <c r="L44" s="3"/>
      <c r="M44" s="1"/>
      <c r="N44" s="35"/>
    </row>
    <row r="45" spans="2:15" x14ac:dyDescent="0.25">
      <c r="G45" s="36"/>
      <c r="I45" s="33"/>
      <c r="J45" s="34"/>
      <c r="K45" s="3"/>
      <c r="L45" s="3"/>
      <c r="M45" s="1"/>
    </row>
    <row r="46" spans="2:15" x14ac:dyDescent="0.25">
      <c r="G46" s="36"/>
      <c r="I46" s="33"/>
      <c r="J46" s="34"/>
      <c r="K46" s="3"/>
      <c r="L46" s="3"/>
      <c r="M46" s="1"/>
    </row>
    <row r="47" spans="2:15" x14ac:dyDescent="0.25">
      <c r="G47" s="36"/>
      <c r="I47" s="34"/>
      <c r="J47" s="34"/>
      <c r="K47" s="34"/>
      <c r="L47" s="34"/>
      <c r="M47" s="1"/>
    </row>
    <row r="48" spans="2:15" x14ac:dyDescent="0.25">
      <c r="G48" s="36"/>
      <c r="I48" s="34"/>
      <c r="J48" s="34"/>
      <c r="K48" s="34"/>
      <c r="L48" s="34"/>
      <c r="M48" s="1"/>
    </row>
    <row r="49" spans="7:13" x14ac:dyDescent="0.25">
      <c r="G49" s="36"/>
      <c r="I49" s="34"/>
      <c r="J49" s="34"/>
      <c r="K49" s="34"/>
      <c r="L49" s="34"/>
      <c r="M49" s="1"/>
    </row>
    <row r="50" spans="7:13" x14ac:dyDescent="0.25">
      <c r="G50" s="36"/>
      <c r="I50" s="34"/>
      <c r="J50" s="34"/>
      <c r="K50" s="34"/>
      <c r="L50" s="34"/>
      <c r="M50" s="1"/>
    </row>
    <row r="51" spans="7:13" x14ac:dyDescent="0.25">
      <c r="G51" s="36"/>
      <c r="I51" s="34"/>
      <c r="J51" s="34"/>
      <c r="K51" s="34"/>
      <c r="L51" s="34"/>
      <c r="M51" s="1"/>
    </row>
    <row r="52" spans="7:13" x14ac:dyDescent="0.25">
      <c r="I52" s="34"/>
      <c r="J52" s="34"/>
      <c r="K52" s="34"/>
      <c r="L52" s="34"/>
      <c r="M52" s="1"/>
    </row>
    <row r="53" spans="7:13" x14ac:dyDescent="0.25">
      <c r="I53" s="34"/>
      <c r="J53" s="34"/>
      <c r="K53" s="34"/>
      <c r="L53" s="34"/>
      <c r="M53" s="1"/>
    </row>
    <row r="54" spans="7:13" x14ac:dyDescent="0.25">
      <c r="I54" s="34"/>
      <c r="J54" s="34"/>
      <c r="K54" s="34"/>
      <c r="L54" s="34"/>
      <c r="M54" s="1"/>
    </row>
    <row r="55" spans="7:13" x14ac:dyDescent="0.25">
      <c r="I55" s="34"/>
      <c r="J55" s="34"/>
      <c r="K55" s="34"/>
      <c r="L55" s="34"/>
      <c r="M55" s="1"/>
    </row>
    <row r="56" spans="7:13" x14ac:dyDescent="0.25">
      <c r="I56" s="34"/>
      <c r="J56" s="34"/>
      <c r="K56" s="34"/>
      <c r="L56" s="34"/>
      <c r="M56" s="1"/>
    </row>
    <row r="57" spans="7:13" x14ac:dyDescent="0.25">
      <c r="I57" s="34"/>
      <c r="J57" s="34"/>
      <c r="K57" s="34"/>
      <c r="L57" s="34"/>
      <c r="M57" s="1"/>
    </row>
    <row r="58" spans="7:13" x14ac:dyDescent="0.25">
      <c r="I58" s="34"/>
      <c r="J58" s="34"/>
      <c r="K58" s="34"/>
      <c r="L58" s="34"/>
      <c r="M58" s="1"/>
    </row>
    <row r="59" spans="7:13" x14ac:dyDescent="0.25">
      <c r="I59" s="34"/>
      <c r="J59" s="34"/>
      <c r="K59" s="34"/>
      <c r="L59" s="34"/>
      <c r="M59" s="1"/>
    </row>
    <row r="60" spans="7:13" x14ac:dyDescent="0.25">
      <c r="I60" s="34"/>
      <c r="J60" s="34"/>
      <c r="K60" s="34"/>
      <c r="L60" s="34"/>
      <c r="M60" s="1"/>
    </row>
    <row r="61" spans="7:13" x14ac:dyDescent="0.25">
      <c r="I61" s="34"/>
      <c r="J61" s="34"/>
      <c r="K61" s="34"/>
      <c r="L61" s="34"/>
      <c r="M61" s="1"/>
    </row>
  </sheetData>
  <mergeCells count="16">
    <mergeCell ref="N2:N3"/>
    <mergeCell ref="O2:O3"/>
    <mergeCell ref="G2:H2"/>
    <mergeCell ref="I2:I3"/>
    <mergeCell ref="J2:J3"/>
    <mergeCell ref="K2:K3"/>
    <mergeCell ref="L2:L3"/>
    <mergeCell ref="B2:B3"/>
    <mergeCell ref="C2:C3"/>
    <mergeCell ref="D2:D3"/>
    <mergeCell ref="E2:E3"/>
    <mergeCell ref="F2:F3"/>
    <mergeCell ref="C40:E41"/>
    <mergeCell ref="F40:H40"/>
    <mergeCell ref="C37:E38"/>
    <mergeCell ref="M2:M3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28"/>
  <sheetViews>
    <sheetView showGridLines="0" zoomScale="80" zoomScaleNormal="80" workbookViewId="0">
      <selection activeCell="G18" sqref="G18"/>
    </sheetView>
  </sheetViews>
  <sheetFormatPr defaultColWidth="11.7109375" defaultRowHeight="15" x14ac:dyDescent="0.25"/>
  <cols>
    <col min="1" max="1" width="2.7109375" customWidth="1"/>
    <col min="2" max="2" width="6.140625" style="11" customWidth="1"/>
    <col min="3" max="3" width="21.140625" style="12" customWidth="1"/>
    <col min="4" max="4" width="11" style="11" customWidth="1"/>
    <col min="5" max="5" width="10" style="11" customWidth="1"/>
    <col min="6" max="6" width="9.28515625" style="11" customWidth="1"/>
    <col min="7" max="7" width="11.5703125" style="11" customWidth="1"/>
    <col min="8" max="8" width="13" customWidth="1"/>
    <col min="9" max="9" width="14.7109375" style="11" customWidth="1"/>
    <col min="10" max="10" width="11.85546875" style="11" customWidth="1"/>
    <col min="11" max="12" width="11.5703125" style="11" customWidth="1"/>
    <col min="13" max="13" width="13.5703125" customWidth="1"/>
    <col min="14" max="14" width="11.5703125" style="13" customWidth="1"/>
  </cols>
  <sheetData>
    <row r="1" spans="2:15" x14ac:dyDescent="0.25">
      <c r="K1"/>
      <c r="L1"/>
    </row>
    <row r="2" spans="2:15" ht="13.9" customHeight="1" x14ac:dyDescent="0.25">
      <c r="B2" s="42" t="s">
        <v>15</v>
      </c>
      <c r="C2" s="42" t="s">
        <v>16</v>
      </c>
      <c r="D2" s="41" t="s">
        <v>17</v>
      </c>
      <c r="E2" s="41" t="s">
        <v>18</v>
      </c>
      <c r="F2" s="41" t="s">
        <v>19</v>
      </c>
      <c r="G2" s="42" t="s">
        <v>20</v>
      </c>
      <c r="H2" s="42"/>
      <c r="I2" s="41" t="s">
        <v>21</v>
      </c>
      <c r="J2" s="42" t="s">
        <v>22</v>
      </c>
      <c r="K2" s="42" t="s">
        <v>23</v>
      </c>
      <c r="L2" s="42" t="s">
        <v>24</v>
      </c>
      <c r="M2" s="41" t="s">
        <v>25</v>
      </c>
      <c r="N2" s="41" t="s">
        <v>26</v>
      </c>
      <c r="O2" s="41" t="s">
        <v>27</v>
      </c>
    </row>
    <row r="3" spans="2:15" ht="25.35" customHeight="1" x14ac:dyDescent="0.25">
      <c r="B3" s="42"/>
      <c r="C3" s="42"/>
      <c r="D3" s="41"/>
      <c r="E3" s="41" t="s">
        <v>18</v>
      </c>
      <c r="F3" s="41"/>
      <c r="G3" s="16" t="s">
        <v>28</v>
      </c>
      <c r="H3" s="15" t="s">
        <v>29</v>
      </c>
      <c r="I3" s="41"/>
      <c r="J3" s="42"/>
      <c r="K3" s="42"/>
      <c r="L3" s="42"/>
      <c r="M3" s="41"/>
      <c r="N3" s="41"/>
      <c r="O3" s="41" t="s">
        <v>27</v>
      </c>
    </row>
    <row r="4" spans="2:15" ht="16.350000000000001" customHeight="1" x14ac:dyDescent="0.25">
      <c r="B4" s="17">
        <v>1</v>
      </c>
      <c r="C4" s="18" t="s">
        <v>33</v>
      </c>
      <c r="D4" s="19">
        <v>150</v>
      </c>
      <c r="E4" s="26">
        <f>D4/3600</f>
        <v>4.1666666666666664E-2</v>
      </c>
      <c r="F4" s="17">
        <v>15</v>
      </c>
      <c r="G4" s="17">
        <v>8</v>
      </c>
      <c r="H4" s="21">
        <v>1</v>
      </c>
      <c r="I4" s="22">
        <v>12</v>
      </c>
      <c r="J4" s="23">
        <f>(F4/E4)-I4</f>
        <v>348</v>
      </c>
      <c r="K4" s="21">
        <v>5</v>
      </c>
      <c r="L4" s="21">
        <v>270</v>
      </c>
      <c r="M4" s="21">
        <f>(G4*K4)+L4+I4</f>
        <v>322</v>
      </c>
      <c r="N4" s="24">
        <f>3600/M4</f>
        <v>11.180124223602485</v>
      </c>
      <c r="O4" s="25">
        <f>N4*F4</f>
        <v>167.70186335403727</v>
      </c>
    </row>
    <row r="5" spans="2:15" x14ac:dyDescent="0.25">
      <c r="F5" s="31"/>
    </row>
    <row r="7" spans="2:15" x14ac:dyDescent="0.25">
      <c r="C7" s="39" t="s">
        <v>30</v>
      </c>
      <c r="D7" s="39"/>
      <c r="E7" s="39"/>
      <c r="G7" s="32" t="s">
        <v>31</v>
      </c>
      <c r="I7" s="22">
        <v>3</v>
      </c>
      <c r="K7" s="29">
        <v>3</v>
      </c>
      <c r="L7" s="29">
        <v>4</v>
      </c>
    </row>
    <row r="8" spans="2:15" x14ac:dyDescent="0.25">
      <c r="C8" s="39"/>
      <c r="D8" s="39"/>
      <c r="E8" s="39"/>
      <c r="I8" s="22">
        <v>3.3820000000000001</v>
      </c>
      <c r="K8" s="21">
        <v>6</v>
      </c>
      <c r="L8" s="21">
        <v>4</v>
      </c>
      <c r="N8" s="13">
        <f>J4/G4</f>
        <v>43.5</v>
      </c>
    </row>
    <row r="9" spans="2:15" x14ac:dyDescent="0.25">
      <c r="I9" s="22">
        <v>6.2750000000000004</v>
      </c>
      <c r="K9" s="21">
        <v>6</v>
      </c>
      <c r="L9" s="21">
        <v>6</v>
      </c>
    </row>
    <row r="10" spans="2:15" x14ac:dyDescent="0.25">
      <c r="C10" s="39" t="s">
        <v>32</v>
      </c>
      <c r="D10" s="39"/>
      <c r="E10" s="39"/>
      <c r="F10" s="40"/>
      <c r="G10" s="40"/>
      <c r="H10" s="40"/>
      <c r="I10" s="22">
        <v>17</v>
      </c>
      <c r="K10" s="21">
        <v>6</v>
      </c>
      <c r="L10" s="21">
        <v>2</v>
      </c>
    </row>
    <row r="11" spans="2:15" x14ac:dyDescent="0.25">
      <c r="C11" s="39"/>
      <c r="D11" s="39"/>
      <c r="E11" s="39"/>
      <c r="I11" s="30">
        <v>33</v>
      </c>
      <c r="K11" s="29">
        <v>5</v>
      </c>
      <c r="L11" s="29">
        <v>1</v>
      </c>
    </row>
    <row r="12" spans="2:15" x14ac:dyDescent="0.25">
      <c r="G12" s="36"/>
      <c r="I12" s="30">
        <v>39</v>
      </c>
      <c r="K12" s="29">
        <v>3</v>
      </c>
      <c r="L12" s="29">
        <v>1.5</v>
      </c>
    </row>
    <row r="13" spans="2:15" x14ac:dyDescent="0.25">
      <c r="G13" s="36"/>
      <c r="I13" s="22">
        <v>8.1950000000000003</v>
      </c>
      <c r="K13" s="21">
        <v>3</v>
      </c>
      <c r="L13" s="21">
        <v>6</v>
      </c>
    </row>
    <row r="14" spans="2:15" x14ac:dyDescent="0.25">
      <c r="G14" s="36"/>
      <c r="I14" s="22">
        <v>6.78</v>
      </c>
      <c r="K14" s="21">
        <v>5</v>
      </c>
      <c r="L14" s="21">
        <v>11</v>
      </c>
    </row>
    <row r="15" spans="2:15" x14ac:dyDescent="0.25">
      <c r="G15" s="36"/>
      <c r="I15" s="30">
        <v>42</v>
      </c>
      <c r="K15" s="29">
        <v>3</v>
      </c>
      <c r="L15" s="29">
        <v>5</v>
      </c>
    </row>
    <row r="16" spans="2:15" x14ac:dyDescent="0.25">
      <c r="G16" s="36"/>
      <c r="I16" s="30">
        <v>36</v>
      </c>
      <c r="K16" s="29">
        <v>3</v>
      </c>
      <c r="L16" s="29">
        <v>4.8</v>
      </c>
    </row>
    <row r="17" spans="7:12" x14ac:dyDescent="0.25">
      <c r="G17" s="36"/>
    </row>
    <row r="18" spans="7:12" x14ac:dyDescent="0.25">
      <c r="G18" s="36"/>
    </row>
    <row r="19" spans="7:12" x14ac:dyDescent="0.25">
      <c r="G19" s="36"/>
      <c r="I19" s="11">
        <v>3</v>
      </c>
      <c r="K19" s="11">
        <v>3</v>
      </c>
      <c r="L19" s="11">
        <v>1</v>
      </c>
    </row>
    <row r="20" spans="7:12" x14ac:dyDescent="0.25">
      <c r="G20" s="36"/>
      <c r="I20" s="11">
        <v>10</v>
      </c>
      <c r="K20" s="11">
        <v>5</v>
      </c>
      <c r="L20" s="11">
        <v>1</v>
      </c>
    </row>
    <row r="21" spans="7:12" x14ac:dyDescent="0.25">
      <c r="G21" s="36"/>
      <c r="I21" s="11">
        <v>20</v>
      </c>
      <c r="K21" s="11">
        <v>4</v>
      </c>
      <c r="L21" s="11">
        <v>1</v>
      </c>
    </row>
    <row r="22" spans="7:12" x14ac:dyDescent="0.25">
      <c r="I22" s="11">
        <v>33</v>
      </c>
      <c r="K22" s="11">
        <v>4</v>
      </c>
      <c r="L22" s="11">
        <v>1</v>
      </c>
    </row>
    <row r="23" spans="7:12" x14ac:dyDescent="0.25">
      <c r="I23" s="11">
        <v>33</v>
      </c>
      <c r="K23" s="11">
        <v>4</v>
      </c>
      <c r="L23" s="11">
        <v>1</v>
      </c>
    </row>
    <row r="24" spans="7:12" x14ac:dyDescent="0.25">
      <c r="I24" s="11">
        <v>39</v>
      </c>
      <c r="K24" s="11">
        <v>3</v>
      </c>
      <c r="L24" s="11">
        <v>1</v>
      </c>
    </row>
    <row r="25" spans="7:12" x14ac:dyDescent="0.25">
      <c r="I25" s="11">
        <v>36</v>
      </c>
      <c r="K25" s="11">
        <v>3</v>
      </c>
      <c r="L25" s="11">
        <v>1</v>
      </c>
    </row>
    <row r="26" spans="7:12" x14ac:dyDescent="0.25">
      <c r="I26" s="11">
        <v>39</v>
      </c>
      <c r="K26" s="11">
        <v>3</v>
      </c>
      <c r="L26" s="11">
        <v>1</v>
      </c>
    </row>
    <row r="27" spans="7:12" x14ac:dyDescent="0.25">
      <c r="I27" s="11">
        <v>42</v>
      </c>
      <c r="K27" s="11">
        <v>3</v>
      </c>
      <c r="L27" s="11">
        <v>1</v>
      </c>
    </row>
    <row r="28" spans="7:12" x14ac:dyDescent="0.25">
      <c r="I28" s="11">
        <v>36</v>
      </c>
      <c r="K28" s="11">
        <v>3</v>
      </c>
      <c r="L28" s="11">
        <v>1</v>
      </c>
    </row>
  </sheetData>
  <mergeCells count="16">
    <mergeCell ref="B2:B3"/>
    <mergeCell ref="C2:C3"/>
    <mergeCell ref="D2:D3"/>
    <mergeCell ref="E2:E3"/>
    <mergeCell ref="F2:F3"/>
    <mergeCell ref="M2:M3"/>
    <mergeCell ref="N2:N3"/>
    <mergeCell ref="O2:O3"/>
    <mergeCell ref="C7:E8"/>
    <mergeCell ref="C10:E11"/>
    <mergeCell ref="F10:H10"/>
    <mergeCell ref="G2:H2"/>
    <mergeCell ref="I2:I3"/>
    <mergeCell ref="J2:J3"/>
    <mergeCell ref="K2:K3"/>
    <mergeCell ref="L2:L3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ca4e53b-0280-4a67-8f8a-358ee1735788">
      <Terms xmlns="http://schemas.microsoft.com/office/infopath/2007/PartnerControls"/>
    </lcf76f155ced4ddcb4097134ff3c332f>
    <TaxCatchAll xmlns="f0983ac3-4b01-4351-8089-44edc71f760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339723D478B5489B8596B026E091DF" ma:contentTypeVersion="14" ma:contentTypeDescription="Create a new document." ma:contentTypeScope="" ma:versionID="03a41c8c6d6ee1f76245aa8583169c1b">
  <xsd:schema xmlns:xsd="http://www.w3.org/2001/XMLSchema" xmlns:xs="http://www.w3.org/2001/XMLSchema" xmlns:p="http://schemas.microsoft.com/office/2006/metadata/properties" xmlns:ns2="4ca4e53b-0280-4a67-8f8a-358ee1735788" xmlns:ns3="f0983ac3-4b01-4351-8089-44edc71f7602" targetNamespace="http://schemas.microsoft.com/office/2006/metadata/properties" ma:root="true" ma:fieldsID="2ef9d49002a00656667e7d00f577e600" ns2:_="" ns3:_="">
    <xsd:import namespace="4ca4e53b-0280-4a67-8f8a-358ee1735788"/>
    <xsd:import namespace="f0983ac3-4b01-4351-8089-44edc71f76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a4e53b-0280-4a67-8f8a-358ee17357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8ae17b-01f6-4b7c-b094-e54cbcb1041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983ac3-4b01-4351-8089-44edc71f760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c0ac7d4-ab0d-4ef7-a5a7-e5aa3d63b0d9}" ma:internalName="TaxCatchAll" ma:showField="CatchAllData" ma:web="f0983ac3-4b01-4351-8089-44edc71f76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B5DD92-9334-4DCD-8BAA-AE5786D3FD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530E34-14C7-43DA-A03C-6B4FE1EA566F}">
  <ds:schemaRefs>
    <ds:schemaRef ds:uri="http://schemas.microsoft.com/office/2006/metadata/properties"/>
    <ds:schemaRef ds:uri="http://schemas.microsoft.com/office/infopath/2007/PartnerControls"/>
    <ds:schemaRef ds:uri="4ca4e53b-0280-4a67-8f8a-358ee1735788"/>
    <ds:schemaRef ds:uri="f0983ac3-4b01-4351-8089-44edc71f7602"/>
  </ds:schemaRefs>
</ds:datastoreItem>
</file>

<file path=customXml/itemProps3.xml><?xml version="1.0" encoding="utf-8"?>
<ds:datastoreItem xmlns:ds="http://schemas.openxmlformats.org/officeDocument/2006/customXml" ds:itemID="{7F871274-F127-441F-BF9B-7F5C0DD39A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a4e53b-0280-4a67-8f8a-358ee1735788"/>
    <ds:schemaRef ds:uri="f0983ac3-4b01-4351-8089-44edc71f76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HLA Load Distribution</vt:lpstr>
      <vt:lpstr>HLA Workload Model Design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Lutfi Baihaqi</dc:creator>
  <dc:description/>
  <cp:lastModifiedBy>Pujan Shashikant Pavani</cp:lastModifiedBy>
  <cp:revision>105</cp:revision>
  <dcterms:created xsi:type="dcterms:W3CDTF">2024-11-19T10:17:36Z</dcterms:created>
  <dcterms:modified xsi:type="dcterms:W3CDTF">2025-08-06T09:42:20Z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ContentTypeId">
    <vt:lpwstr>0x01010027339723D478B5489B8596B026E091DF</vt:lpwstr>
  </property>
</Properties>
</file>