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mini project\"/>
    </mc:Choice>
  </mc:AlternateContent>
  <xr:revisionPtr revIDLastSave="0" documentId="13_ncr:1_{2BA81C62-C047-4CC4-98CA-681C143E0096}" xr6:coauthVersionLast="47" xr6:coauthVersionMax="47" xr10:uidLastSave="{00000000-0000-0000-0000-000000000000}"/>
  <bookViews>
    <workbookView xWindow="-110" yWindow="-110" windowWidth="19420" windowHeight="10300" xr2:uid="{E099FD94-7AD9-49E9-943F-A023AD71D28C}"/>
  </bookViews>
  <sheets>
    <sheet name="dataset" sheetId="1" r:id="rId1"/>
    <sheet name="pivot tables" sheetId="3" r:id="rId2"/>
    <sheet name="charts" sheetId="6" r:id="rId3"/>
    <sheet name="Relationship" sheetId="7" r:id="rId4"/>
  </sheets>
  <definedNames>
    <definedName name="channel">Relationship!$F$3:$H$4</definedName>
    <definedName name="company">Relationship!$A$8:$B$10</definedName>
    <definedName name="language">Relationship!$J$3:$K$4</definedName>
    <definedName name="Location">Relationship!$A$3:$D$4</definedName>
    <definedName name="Segment">Relationship!$M$3:$O$4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T10" i="1" l="1"/>
  <c r="U10" i="1"/>
  <c r="T11" i="1"/>
  <c r="U11" i="1"/>
  <c r="T12" i="1"/>
  <c r="U12" i="1"/>
  <c r="T13" i="1"/>
  <c r="U13" i="1"/>
  <c r="S10" i="1"/>
  <c r="S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3" i="1"/>
  <c r="S5" i="1" l="1"/>
</calcChain>
</file>

<file path=xl/sharedStrings.xml><?xml version="1.0" encoding="utf-8"?>
<sst xmlns="http://schemas.openxmlformats.org/spreadsheetml/2006/main" count="2106" uniqueCount="97">
  <si>
    <t>Campaign_ID</t>
  </si>
  <si>
    <t>Company</t>
  </si>
  <si>
    <t>Campaign_Type</t>
  </si>
  <si>
    <t>Target_Audience</t>
  </si>
  <si>
    <t>Duration</t>
  </si>
  <si>
    <t>Channel_Used</t>
  </si>
  <si>
    <t>Conversion_Rate</t>
  </si>
  <si>
    <t>Acquisition_Cost</t>
  </si>
  <si>
    <t>ROI</t>
  </si>
  <si>
    <t>Location</t>
  </si>
  <si>
    <t>Language</t>
  </si>
  <si>
    <t>Clicks</t>
  </si>
  <si>
    <t>Impressions</t>
  </si>
  <si>
    <t>Engagement_Score</t>
  </si>
  <si>
    <t>Customer_Segment</t>
  </si>
  <si>
    <t>Date</t>
  </si>
  <si>
    <t>Innovate Industries</t>
  </si>
  <si>
    <t>Email</t>
  </si>
  <si>
    <t>Men 18-24</t>
  </si>
  <si>
    <t>30 days</t>
  </si>
  <si>
    <t>Google Ads</t>
  </si>
  <si>
    <t>Chicago</t>
  </si>
  <si>
    <t>Spanish</t>
  </si>
  <si>
    <t>Health &amp; Wellness</t>
  </si>
  <si>
    <t>NexGen Systems</t>
  </si>
  <si>
    <t>Women 35-44</t>
  </si>
  <si>
    <t>60 days</t>
  </si>
  <si>
    <t>New York</t>
  </si>
  <si>
    <t>German</t>
  </si>
  <si>
    <t>Fashionistas</t>
  </si>
  <si>
    <t>Alpha Innovations</t>
  </si>
  <si>
    <t>Influencer</t>
  </si>
  <si>
    <t>Men 25-34</t>
  </si>
  <si>
    <t>YouTube</t>
  </si>
  <si>
    <t>Los Angeles</t>
  </si>
  <si>
    <t>French</t>
  </si>
  <si>
    <t>Outdoor Adventurers</t>
  </si>
  <si>
    <t>DataTech Solutions</t>
  </si>
  <si>
    <t>Display</t>
  </si>
  <si>
    <t>All Ages</t>
  </si>
  <si>
    <t>Miami</t>
  </si>
  <si>
    <t>Mandarin</t>
  </si>
  <si>
    <t>15 days</t>
  </si>
  <si>
    <t>Instagram</t>
  </si>
  <si>
    <t>Foodies</t>
  </si>
  <si>
    <t>Website</t>
  </si>
  <si>
    <t>Tech Enthusiasts</t>
  </si>
  <si>
    <t>Search</t>
  </si>
  <si>
    <t>45 days</t>
  </si>
  <si>
    <t>Social Media</t>
  </si>
  <si>
    <t>Facebook</t>
  </si>
  <si>
    <t>TechCorp</t>
  </si>
  <si>
    <t>English</t>
  </si>
  <si>
    <t>Houston</t>
  </si>
  <si>
    <t>Women 25-34</t>
  </si>
  <si>
    <t>Revenue</t>
  </si>
  <si>
    <t>Total Revenue</t>
  </si>
  <si>
    <t>Average of clicks</t>
  </si>
  <si>
    <t>Vlookup</t>
  </si>
  <si>
    <t>Row Labels</t>
  </si>
  <si>
    <t>Grand Total</t>
  </si>
  <si>
    <t>Sum of ROI</t>
  </si>
  <si>
    <t>Column Labels</t>
  </si>
  <si>
    <t>Average of Conversion_Rate</t>
  </si>
  <si>
    <t>Sum of Revenue</t>
  </si>
  <si>
    <t>Average of ROI</t>
  </si>
  <si>
    <t>Country</t>
  </si>
  <si>
    <t>Region</t>
  </si>
  <si>
    <t>Location_ID</t>
  </si>
  <si>
    <t>L001</t>
  </si>
  <si>
    <t>L002</t>
  </si>
  <si>
    <t>Near water park</t>
  </si>
  <si>
    <t>beside hospital</t>
  </si>
  <si>
    <t>sheer road</t>
  </si>
  <si>
    <t>las road</t>
  </si>
  <si>
    <t>C001</t>
  </si>
  <si>
    <t>C002</t>
  </si>
  <si>
    <t>Youtube</t>
  </si>
  <si>
    <t>l001</t>
  </si>
  <si>
    <t>l002</t>
  </si>
  <si>
    <t>S001</t>
  </si>
  <si>
    <t>S002</t>
  </si>
  <si>
    <t xml:space="preserve"> </t>
  </si>
  <si>
    <t xml:space="preserve">   Company_Name </t>
  </si>
  <si>
    <t xml:space="preserve">Company_ID        </t>
  </si>
  <si>
    <t xml:space="preserve"> Channel_ID </t>
  </si>
  <si>
    <t xml:space="preserve">    Channel_Used </t>
  </si>
  <si>
    <t xml:space="preserve">    Type</t>
  </si>
  <si>
    <t>Language_ID</t>
  </si>
  <si>
    <t xml:space="preserve"> Language_Name </t>
  </si>
  <si>
    <t xml:space="preserve">Segment_ID </t>
  </si>
  <si>
    <t xml:space="preserve"> Customer_Segment</t>
  </si>
  <si>
    <t xml:space="preserve"> Age_Group   </t>
  </si>
  <si>
    <t>MARKETING CAMPAIGN EFFECTIVENESS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</si>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</sst>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Display</c:v>
              </c:pt>
              <c:pt idx="1">
                <c:v>Email</c:v>
              </c:pt>
              <c:pt idx="2">
                <c:v>Influencer</c:v>
              </c:pt>
              <c:pt idx="3">
                <c:v>Search</c:v>
              </c:pt>
              <c:pt idx="4">
                <c:v>Social Media</c:v>
              </c:pt>
            </c:strLit>
          </c:cat>
          <c:val>
            <c:numLit>
              <c:formatCode>General</c:formatCode>
              <c:ptCount val="5"/>
              <c:pt idx="0">
                <c:v>285.59000000000003</c:v>
              </c:pt>
              <c:pt idx="1">
                <c:v>260.78000000000009</c:v>
              </c:pt>
              <c:pt idx="2">
                <c:v>276.54999999999995</c:v>
              </c:pt>
              <c:pt idx="3">
                <c:v>229.50000000000003</c:v>
              </c:pt>
              <c:pt idx="4">
                <c:v>210.77</c:v>
              </c:pt>
            </c:numLit>
          </c:val>
          <c:extLst>
            <c:ext xmlns:c16="http://schemas.microsoft.com/office/drawing/2014/chart" uri="{C3380CC4-5D6E-409C-BE32-E72D297353CC}">
              <c16:uniqueId val="{00000002-FB83-4F1B-AD73-A946335A5B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9422447"/>
        <c:axId val="129422927"/>
      </c:barChart>
      <c:catAx>
        <c:axId val="12942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2927"/>
        <c:crosses val="autoZero"/>
        <c:auto val="1"/>
        <c:lblAlgn val="ctr"/>
        <c:lblOffset val="100"/>
        <c:noMultiLvlLbl val="0"/>
      </c:catAx>
      <c:valAx>
        <c:axId val="1294229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4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English</c:v>
              </c:pt>
              <c:pt idx="1">
                <c:v>French</c:v>
              </c:pt>
              <c:pt idx="2">
                <c:v>German</c:v>
              </c:pt>
              <c:pt idx="3">
                <c:v>Mandarin</c:v>
              </c:pt>
              <c:pt idx="4">
                <c:v>Spanish</c:v>
              </c:pt>
            </c:strLit>
          </c:cat>
          <c:val>
            <c:numLit>
              <c:formatCode>General</c:formatCode>
              <c:ptCount val="5"/>
              <c:pt idx="0">
                <c:v>253.15000000000006</c:v>
              </c:pt>
              <c:pt idx="1">
                <c:v>242.68000000000006</c:v>
              </c:pt>
              <c:pt idx="2">
                <c:v>247.60000000000002</c:v>
              </c:pt>
              <c:pt idx="3">
                <c:v>204.06</c:v>
              </c:pt>
              <c:pt idx="4">
                <c:v>315.7000000000001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879-4B92-8182-462801582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8463"/>
        <c:axId val="429125423"/>
      </c:lineChart>
      <c:catAx>
        <c:axId val="2124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5423"/>
        <c:crosses val="autoZero"/>
        <c:auto val="1"/>
        <c:lblAlgn val="ctr"/>
        <c:lblOffset val="100"/>
        <c:noMultiLvlLbl val="0"/>
      </c:catAx>
      <c:valAx>
        <c:axId val="4291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4F-4612-B4D5-36B941F589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F-4612-B4D5-36B941F589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4F-4612-B4D5-36B941F589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4F-4612-B4D5-36B941F589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4F-4612-B4D5-36B941F58909}"/>
              </c:ext>
            </c:extLst>
          </c:dPt>
          <c:cat>
            <c:strLit>
              <c:ptCount val="5"/>
              <c:pt idx="0">
                <c:v>English</c:v>
              </c:pt>
              <c:pt idx="1">
                <c:v>French</c:v>
              </c:pt>
              <c:pt idx="2">
                <c:v>German</c:v>
              </c:pt>
              <c:pt idx="3">
                <c:v>Mandarin</c:v>
              </c:pt>
              <c:pt idx="4">
                <c:v>Spanish</c:v>
              </c:pt>
            </c:strLit>
          </c:cat>
          <c:val>
            <c:numLit>
              <c:formatCode>General</c:formatCode>
              <c:ptCount val="5"/>
              <c:pt idx="0">
                <c:v>53</c:v>
              </c:pt>
              <c:pt idx="1">
                <c:v>46</c:v>
              </c:pt>
              <c:pt idx="2">
                <c:v>50</c:v>
              </c:pt>
              <c:pt idx="3">
                <c:v>40</c:v>
              </c:pt>
              <c:pt idx="4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2-110A-41A1-829E-0528D300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6</xdr:col>
      <xdr:colOff>571500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EB006-4024-D90D-29A0-5AB16C719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15119</xdr:colOff>
      <xdr:row>0</xdr:row>
      <xdr:rowOff>4233</xdr:rowOff>
    </xdr:from>
    <xdr:to>
      <xdr:col>14</xdr:col>
      <xdr:colOff>311453</xdr:colOff>
      <xdr:row>15</xdr:row>
      <xdr:rowOff>26004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E2376A-0506-5E61-086B-35DABE278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341690</xdr:colOff>
      <xdr:row>0</xdr:row>
      <xdr:rowOff>0</xdr:rowOff>
    </xdr:from>
    <xdr:to>
      <xdr:col>20</xdr:col>
      <xdr:colOff>123975</xdr:colOff>
      <xdr:row>15</xdr:row>
      <xdr:rowOff>21771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EBDE93-64FA-5223-0B7B-EB279A80F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752.921411689815" createdVersion="8" refreshedVersion="8" minRefreshableVersion="3" recordCount="249" xr:uid="{14A2A597-8D01-4B2C-B368-15E3DA8CB02B}">
  <cacheSource type="worksheet">
    <worksheetSource ref="A2:Q251" sheet="dataset"/>
  </cacheSource>
  <cacheFields count="17">
    <cacheField name="Campaign_ID" numFmtId="0">
      <sharedItems containsSemiMixedTypes="0" containsString="0" containsNumber="1" containsInteger="1" minValue="1" maxValue="249"/>
    </cacheField>
    <cacheField name="Company" numFmtId="0">
      <sharedItems count="5">
        <s v="Innovate Industries"/>
        <s v="NexGen Systems"/>
        <s v="Alpha Innovations"/>
        <s v="DataTech Solutions"/>
        <s v="TechCorp"/>
      </sharedItems>
    </cacheField>
    <cacheField name="Campaign_Type" numFmtId="0">
      <sharedItems count="5">
        <s v="Email"/>
        <s v="Influencer"/>
        <s v="Display"/>
        <s v="Search"/>
        <s v="Social Media"/>
      </sharedItems>
    </cacheField>
    <cacheField name="Target_Audience" numFmtId="0">
      <sharedItems/>
    </cacheField>
    <cacheField name="Duration" numFmtId="0">
      <sharedItems/>
    </cacheField>
    <cacheField name="Channel_Used" numFmtId="0">
      <sharedItems count="6">
        <s v="Google Ads"/>
        <s v="YouTube"/>
        <s v="Instagram"/>
        <s v="Website"/>
        <s v="Facebook"/>
        <s v="Email"/>
      </sharedItems>
    </cacheField>
    <cacheField name="Conversion_Rate" numFmtId="0">
      <sharedItems containsSemiMixedTypes="0" containsString="0" containsNumber="1" minValue="0.01" maxValue="0.15"/>
    </cacheField>
    <cacheField name="Acquisition_Cost" numFmtId="4">
      <sharedItems containsSemiMixedTypes="0" containsString="0" containsNumber="1" containsInteger="1" minValue="5020" maxValue="19928"/>
    </cacheField>
    <cacheField name="ROI" numFmtId="0">
      <sharedItems containsSemiMixedTypes="0" containsString="0" containsNumber="1" minValue="2.0099999999999998" maxValue="8"/>
    </cacheField>
    <cacheField name="Location" numFmtId="0">
      <sharedItems count="5">
        <s v="Chicago"/>
        <s v="New York"/>
        <s v="Los Angeles"/>
        <s v="Miami"/>
        <s v="Houston"/>
      </sharedItems>
    </cacheField>
    <cacheField name="Language" numFmtId="0">
      <sharedItems count="5">
        <s v="Spanish"/>
        <s v="German"/>
        <s v="French"/>
        <s v="Mandarin"/>
        <s v="English"/>
      </sharedItems>
    </cacheField>
    <cacheField name="Clicks" numFmtId="0">
      <sharedItems containsSemiMixedTypes="0" containsString="0" containsNumber="1" containsInteger="1" minValue="100" maxValue="999"/>
    </cacheField>
    <cacheField name="Impressions" numFmtId="0">
      <sharedItems containsSemiMixedTypes="0" containsString="0" containsNumber="1" containsInteger="1" minValue="1005" maxValue="9999" count="246">
        <n v="1922"/>
        <n v="7523"/>
        <n v="7698"/>
        <n v="1820"/>
        <n v="4201"/>
        <n v="1643"/>
        <n v="8749"/>
        <n v="7854"/>
        <n v="1754"/>
        <n v="3856"/>
        <n v="6628"/>
        <n v="8948"/>
        <n v="8817"/>
        <n v="2201"/>
        <n v="8470"/>
        <n v="1512"/>
        <n v="2488"/>
        <n v="9264"/>
        <n v="5798"/>
        <n v="3677"/>
        <n v="1561"/>
        <n v="8586"/>
        <n v="3841"/>
        <n v="2157"/>
        <n v="1733"/>
        <n v="8236"/>
        <n v="6916"/>
        <n v="2420"/>
        <n v="7620"/>
        <n v="4055"/>
        <n v="4837"/>
        <n v="2885"/>
        <n v="3218"/>
        <n v="5724"/>
        <n v="5349"/>
        <n v="7373"/>
        <n v="7152"/>
        <n v="9772"/>
        <n v="9473"/>
        <n v="5495"/>
        <n v="4718"/>
        <n v="2776"/>
        <n v="8637"/>
        <n v="1612"/>
        <n v="8038"/>
        <n v="8036"/>
        <n v="3940"/>
        <n v="1824"/>
        <n v="2071"/>
        <n v="7377"/>
        <n v="8463"/>
        <n v="9831"/>
        <n v="4937"/>
        <n v="4739"/>
        <n v="6012"/>
        <n v="8529"/>
        <n v="2122"/>
        <n v="1850"/>
        <n v="6920"/>
        <n v="3421"/>
        <n v="9217"/>
        <n v="1958"/>
        <n v="3596"/>
        <n v="8702"/>
        <n v="9122"/>
        <n v="5048"/>
        <n v="5569"/>
        <n v="2512"/>
        <n v="9973"/>
        <n v="2836"/>
        <n v="6745"/>
        <n v="9187"/>
        <n v="9999"/>
        <n v="3687"/>
        <n v="4238"/>
        <n v="7364"/>
        <n v="8501"/>
        <n v="7892"/>
        <n v="3594"/>
        <n v="9941"/>
        <n v="3643"/>
        <n v="1921"/>
        <n v="8969"/>
        <n v="3108"/>
        <n v="2139"/>
        <n v="8489"/>
        <n v="2573"/>
        <n v="3042"/>
        <n v="8117"/>
        <n v="3839"/>
        <n v="9087"/>
        <n v="9545"/>
        <n v="7879"/>
        <n v="6497"/>
        <n v="4289"/>
        <n v="9532"/>
        <n v="6079"/>
        <n v="4484"/>
        <n v="6061"/>
        <n v="2572"/>
        <n v="8715"/>
        <n v="8334"/>
        <n v="1005"/>
        <n v="6841"/>
        <n v="8035"/>
        <n v="3439"/>
        <n v="1560"/>
        <n v="4550"/>
        <n v="1475"/>
        <n v="3843"/>
        <n v="3670"/>
        <n v="3464"/>
        <n v="6945"/>
        <n v="8912"/>
        <n v="6158"/>
        <n v="4878"/>
        <n v="1555"/>
        <n v="9741"/>
        <n v="3884"/>
        <n v="8897"/>
        <n v="4536"/>
        <n v="4002"/>
        <n v="6515"/>
        <n v="2863"/>
        <n v="4477"/>
        <n v="3941"/>
        <n v="7186"/>
        <n v="9066"/>
        <n v="5735"/>
        <n v="8054"/>
        <n v="1932"/>
        <n v="4842"/>
        <n v="4028"/>
        <n v="1876"/>
        <n v="7543"/>
        <n v="5999"/>
        <n v="7833"/>
        <n v="1435"/>
        <n v="9440"/>
        <n v="8840"/>
        <n v="2404"/>
        <n v="5702"/>
        <n v="9150"/>
        <n v="3556"/>
        <n v="8730"/>
        <n v="5179"/>
        <n v="2612"/>
        <n v="2939"/>
        <n v="1496"/>
        <n v="1290"/>
        <n v="1415"/>
        <n v="8033"/>
        <n v="5756"/>
        <n v="8712"/>
        <n v="9573"/>
        <n v="8765"/>
        <n v="2746"/>
        <n v="4253"/>
        <n v="8196"/>
        <n v="7469"/>
        <n v="9536"/>
        <n v="6306"/>
        <n v="4396"/>
        <n v="3269"/>
        <n v="2676"/>
        <n v="5108"/>
        <n v="4165"/>
        <n v="4997"/>
        <n v="6087"/>
        <n v="1306"/>
        <n v="2507"/>
        <n v="9453"/>
        <n v="6422"/>
        <n v="8439"/>
        <n v="7817"/>
        <n v="9143"/>
        <n v="6773"/>
        <n v="9184"/>
        <n v="1513"/>
        <n v="3400"/>
        <n v="1087"/>
        <n v="3266"/>
        <n v="4099"/>
        <n v="8475"/>
        <n v="1917"/>
        <n v="8509"/>
        <n v="6030"/>
        <n v="6792"/>
        <n v="8511"/>
        <n v="9733"/>
        <n v="2301"/>
        <n v="5155"/>
        <n v="1340"/>
        <n v="9590"/>
        <n v="9939"/>
        <n v="4212"/>
        <n v="8942"/>
        <n v="1404"/>
        <n v="4406"/>
        <n v="8445"/>
        <n v="2305"/>
        <n v="7157"/>
        <n v="7502"/>
        <n v="1159"/>
        <n v="2135"/>
        <n v="6176"/>
        <n v="6903"/>
        <n v="8096"/>
        <n v="8919"/>
        <n v="1503"/>
        <n v="3516"/>
        <n v="3130"/>
        <n v="2557"/>
        <n v="6296"/>
        <n v="9971"/>
        <n v="9549"/>
        <n v="9596"/>
        <n v="3584"/>
        <n v="8580"/>
        <n v="8847"/>
        <n v="5611"/>
        <n v="3131"/>
        <n v="4073"/>
        <n v="5056"/>
        <n v="7289"/>
        <n v="1268"/>
        <n v="8357"/>
        <n v="5111"/>
        <n v="6946"/>
        <n v="7667"/>
        <n v="6178"/>
        <n v="8306"/>
        <n v="4851"/>
        <n v="6283"/>
        <n v="5064"/>
        <n v="4909"/>
        <n v="6702"/>
        <n v="3794"/>
        <n v="8759"/>
        <n v="8060"/>
        <n v="1054"/>
        <n v="2672"/>
        <n v="5113"/>
        <n v="4832"/>
        <n v="4327"/>
        <n v="2310"/>
      </sharedItems>
    </cacheField>
    <cacheField name="Engagement_Score" numFmtId="0">
      <sharedItems containsSemiMixedTypes="0" containsString="0" containsNumber="1" containsInteger="1" minValue="1" maxValue="10"/>
    </cacheField>
    <cacheField name="Customer_Segment" numFmtId="0">
      <sharedItems count="5">
        <s v="Health &amp; Wellness"/>
        <s v="Fashionistas"/>
        <s v="Outdoor Adventurers"/>
        <s v="Foodies"/>
        <s v="Tech Enthusiasts"/>
      </sharedItems>
    </cacheField>
    <cacheField name="Date" numFmtId="14">
      <sharedItems containsSemiMixedTypes="0" containsNonDate="0" containsDate="1" containsString="0" minDate="2021-01-01T00:00:00" maxDate="2021-09-07T00:00:00" count="249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</sharedItems>
    </cacheField>
    <cacheField name="Revenue" numFmtId="0">
      <sharedItems containsSemiMixedTypes="0" containsString="0" containsNumber="1" minValue="5405.0339999999997" maxValue="20927.7592" count="249">
        <n v="17191.3446"/>
        <n v="12214.8526"/>
        <n v="10932.36"/>
        <n v="13430.182000000001"/>
        <n v="17521.38"/>
        <n v="10139.6176"/>
        <n v="11383.5162"/>
        <n v="14017.04"/>
        <n v="19281.841800000002"/>
        <n v="14286.354799999999"/>
        <n v="8889.7909999999993"/>
        <n v="18130.321800000002"/>
        <n v="18032.979899999998"/>
        <n v="10679.235000000001"/>
        <n v="11945.068800000001"/>
        <n v="9680.7437000000009"/>
        <n v="5726.1534000000001"/>
        <n v="9909.9279999999999"/>
        <n v="20392.819199999998"/>
        <n v="10650.8814"/>
        <n v="17904.741999999998"/>
        <n v="13620.3704"/>
        <n v="8883.4187999999995"/>
        <n v="18895.144800000002"/>
        <n v="9302.0118999999995"/>
        <n v="15675.2988"/>
        <n v="9735.6746000000003"/>
        <n v="6818.1728999999996"/>
        <n v="12374.502399999999"/>
        <n v="12027.0488"/>
        <n v="13487.534799999999"/>
        <n v="14149.6335"/>
        <n v="6052.1832000000004"/>
        <n v="15490.7222"/>
        <n v="19763.729200000002"/>
        <n v="13588.7256"/>
        <n v="16921.399600000001"/>
        <n v="7884.2946000000002"/>
        <n v="15067.798199999999"/>
        <n v="16575.001499999998"/>
        <n v="19537.858800000002"/>
        <n v="13546.502399999999"/>
        <n v="8255.8079999999991"/>
        <n v="8605.8078000000005"/>
        <n v="7109.7942000000003"/>
        <n v="14385.96"/>
        <n v="16054.152"/>
        <n v="15834.69"/>
        <n v="10009.275"/>
        <n v="7820.3357999999998"/>
        <n v="11007.449500000001"/>
        <n v="16988.883999999998"/>
        <n v="16603.613600000001"/>
        <n v="20496.371999999999"/>
        <n v="18443.5625"/>
        <n v="9232.4110000000001"/>
        <n v="15477.4326"/>
        <n v="17772.235000000001"/>
        <n v="18953.5059"/>
        <n v="10992.923999999999"/>
        <n v="8984.4195"/>
        <n v="14584.713599999999"/>
        <n v="15451.224"/>
        <n v="14520.437099999999"/>
        <n v="9497.8863000000001"/>
        <n v="12193.444799999999"/>
        <n v="13727.203"/>
        <n v="8035.7856000000002"/>
        <n v="12810.7472"/>
        <n v="18239.423599999998"/>
        <n v="19216.6158"/>
        <n v="10084.698899999999"/>
        <n v="17875.971000000001"/>
        <n v="9834.1530000000002"/>
        <n v="5502.0385999999999"/>
        <n v="15490.194600000001"/>
        <n v="5887.2069000000001"/>
        <n v="12586.785599999999"/>
        <n v="17076.79"/>
        <n v="10457.714099999999"/>
        <n v="20770.66"/>
        <n v="18896.9676"/>
        <n v="17939.7582"/>
        <n v="8733.0802000000003"/>
        <n v="16230.918"/>
        <n v="8069.607"/>
        <n v="19448.377199999999"/>
        <n v="8933.2919999999995"/>
        <n v="19055.8691"/>
        <n v="13371.470799999999"/>
        <n v="16557.294600000001"/>
        <n v="18944.349999999999"/>
        <n v="18944.679"/>
        <n v="15476.092199999999"/>
        <n v="6587.5054"/>
        <n v="5424.0285000000003"/>
        <n v="19492.683099999998"/>
        <n v="7951.2539999999999"/>
        <n v="6769.8280000000004"/>
        <n v="9525.4276000000009"/>
        <n v="19645.521000000001"/>
        <n v="10392.321400000001"/>
        <n v="10807.7631"/>
        <n v="8905.8269999999993"/>
        <n v="15400.0841"/>
        <n v="7793.6234999999997"/>
        <n v="15841.875"/>
        <n v="5917.6247999999996"/>
        <n v="15830.6253"/>
        <n v="14589.567999999999"/>
        <n v="12424.427100000001"/>
        <n v="19724.793000000001"/>
        <n v="19417.603500000001"/>
        <n v="18368.261999999999"/>
        <n v="6892.5119999999997"/>
        <n v="10265.263000000001"/>
        <n v="7584.7152000000006"/>
        <n v="5431.6652000000004"/>
        <n v="16260.6909"/>
        <n v="13071.9395"/>
        <n v="20794.138200000001"/>
        <n v="9454.3011999999999"/>
        <n v="5630.1552000000001"/>
        <n v="13487.222"/>
        <n v="5996.7024000000001"/>
        <n v="19168.294999999998"/>
        <n v="14134.933999999999"/>
        <n v="19039.179599999999"/>
        <n v="11098.604799999999"/>
        <n v="11290.861999999999"/>
        <n v="5509.5721000000003"/>
        <n v="8851.9500000000007"/>
        <n v="14484.562599999999"/>
        <n v="19718.021400000001"/>
        <n v="11395.4784"/>
        <n v="9557.5524000000005"/>
        <n v="14817.125"/>
        <n v="8729.2973999999995"/>
        <n v="14762.3202"/>
        <n v="19860.208500000001"/>
        <n v="5791.0456999999997"/>
        <n v="12367.929599999999"/>
        <n v="15054.114"/>
        <n v="10654.7364"/>
        <n v="7922.5623999999998"/>
        <n v="7778.6016"/>
        <n v="12084.693499999999"/>
        <n v="19493.483100000001"/>
        <n v="11088.6968"/>
        <n v="7044.2640000000001"/>
        <n v="13714.876399999999"/>
        <n v="7429.6576999999997"/>
        <n v="5611.3955999999998"/>
        <n v="16436.952300000001"/>
        <n v="13737.2237"/>
        <n v="13633.8207"/>
        <n v="20657.870200000001"/>
        <n v="20271.5772"/>
        <n v="18487.275099999999"/>
        <n v="17955.7094"/>
        <n v="17040.541499999999"/>
        <n v="8309.7504000000008"/>
        <n v="10162.6122"/>
        <n v="7411.7025000000003"/>
        <n v="11954.3079"/>
        <n v="5510.9988000000003"/>
        <n v="16784.132399999999"/>
        <n v="12829.32"/>
        <n v="12714.1788"/>
        <n v="11268.329"/>
        <n v="13481.333200000001"/>
        <n v="11516.093999999999"/>
        <n v="7439.5919999999996"/>
        <n v="18615.565999999999"/>
        <n v="12921.1888"/>
        <n v="6633.0558000000001"/>
        <n v="20927.7592"/>
        <n v="18521.9408"/>
        <n v="12540.9414"/>
        <n v="17922.6198"/>
        <n v="8422.4603999999999"/>
        <n v="19636.8894"/>
        <n v="18937.2"/>
        <n v="12803.905500000001"/>
        <n v="18877.374599999999"/>
        <n v="20047.306499999999"/>
        <n v="15124.7068"/>
        <n v="16344.636"/>
        <n v="16359.5263"/>
        <n v="5655.8198000000002"/>
        <n v="14245.013800000001"/>
        <n v="15075.884400000001"/>
        <n v="14389.968000000001"/>
        <n v="6353.7803999999996"/>
        <n v="5462.8464000000004"/>
        <n v="6661.8047999999999"/>
        <n v="16011.2564"/>
        <n v="17083.281599999998"/>
        <n v="11462.9781"/>
        <n v="16741.0056"/>
        <n v="9919.6596000000009"/>
        <n v="17205.841400000001"/>
        <n v="7697.6952000000001"/>
        <n v="15486.815500000001"/>
        <n v="14288.645700000001"/>
        <n v="14846.334199999999"/>
        <n v="9323.7587999999996"/>
        <n v="13233.1968"/>
        <n v="18204.769199999999"/>
        <n v="17951.6541"/>
        <n v="20903.660400000001"/>
        <n v="7072.0772999999999"/>
        <n v="16989.887999999999"/>
        <n v="5405.0339999999997"/>
        <n v="14079.1463"/>
        <n v="20155.621200000001"/>
        <n v="13984.011"/>
        <n v="16808.98"/>
        <n v="14052.788399999999"/>
        <n v="11378.88"/>
        <n v="6340.8293000000003"/>
        <n v="12603.7222"/>
        <n v="12614.7528"/>
        <n v="6139.0871999999999"/>
        <n v="6822.384"/>
        <n v="10622.339"/>
        <n v="5805.2296999999999"/>
        <n v="17197.540199999999"/>
        <n v="11151.684999999999"/>
        <n v="15396.018"/>
        <n v="10125.5088"/>
        <n v="11780.905000000001"/>
        <n v="14984.2472"/>
        <n v="15952.3905"/>
        <n v="11089.829299999999"/>
        <n v="5470.0379999999996"/>
        <n v="16629.984"/>
        <n v="18641.7788"/>
        <n v="19156.632600000001"/>
        <n v="7059.87"/>
        <n v="20772.947199999999"/>
        <n v="15132.6252"/>
        <n v="20050.782599999999"/>
        <n v="13275.816800000001"/>
        <n v="15160.548000000001"/>
        <n v="20022.210299999999"/>
        <n v="15046.297200000001"/>
        <n v="10079.2086"/>
        <n v="5765.665"/>
      </sharedItems>
    </cacheField>
  </cacheFields>
  <extLst>
    <ext xmlns:x14="http://schemas.microsoft.com/office/spreadsheetml/2009/9/main" uri="{725AE2AE-9491-48be-B2B4-4EB974FC3084}">
      <x14:pivotCacheDefinition pivotCacheId="15278859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n v="1"/>
    <x v="0"/>
    <x v="0"/>
    <s v="Men 18-24"/>
    <s v="30 days"/>
    <x v="0"/>
    <n v="0.04"/>
    <n v="16174"/>
    <n v="6.29"/>
    <x v="0"/>
    <x v="0"/>
    <n v="506"/>
    <x v="0"/>
    <n v="6"/>
    <x v="0"/>
    <x v="0"/>
    <x v="0"/>
  </r>
  <r>
    <n v="2"/>
    <x v="1"/>
    <x v="0"/>
    <s v="Women 35-44"/>
    <s v="60 days"/>
    <x v="0"/>
    <n v="0.12"/>
    <n v="11566"/>
    <n v="5.61"/>
    <x v="1"/>
    <x v="1"/>
    <n v="116"/>
    <x v="1"/>
    <n v="7"/>
    <x v="1"/>
    <x v="1"/>
    <x v="1"/>
  </r>
  <r>
    <n v="3"/>
    <x v="2"/>
    <x v="1"/>
    <s v="Men 25-34"/>
    <s v="30 days"/>
    <x v="1"/>
    <n v="7.0000000000000007E-2"/>
    <n v="10200"/>
    <n v="7.18"/>
    <x v="2"/>
    <x v="2"/>
    <n v="584"/>
    <x v="2"/>
    <n v="1"/>
    <x v="2"/>
    <x v="2"/>
    <x v="2"/>
  </r>
  <r>
    <n v="4"/>
    <x v="3"/>
    <x v="2"/>
    <s v="All Ages"/>
    <s v="60 days"/>
    <x v="1"/>
    <n v="0.11"/>
    <n v="12724"/>
    <n v="5.55"/>
    <x v="3"/>
    <x v="3"/>
    <n v="217"/>
    <x v="3"/>
    <n v="7"/>
    <x v="0"/>
    <x v="3"/>
    <x v="3"/>
  </r>
  <r>
    <n v="5"/>
    <x v="1"/>
    <x v="0"/>
    <s v="Men 25-34"/>
    <s v="15 days"/>
    <x v="1"/>
    <n v="0.05"/>
    <n v="16452"/>
    <n v="6.5"/>
    <x v="2"/>
    <x v="3"/>
    <n v="379"/>
    <x v="4"/>
    <n v="3"/>
    <x v="0"/>
    <x v="4"/>
    <x v="4"/>
  </r>
  <r>
    <n v="6"/>
    <x v="3"/>
    <x v="2"/>
    <s v="All Ages"/>
    <s v="15 days"/>
    <x v="2"/>
    <n v="7.0000000000000007E-2"/>
    <n v="9716"/>
    <n v="4.3600000000000003"/>
    <x v="1"/>
    <x v="1"/>
    <n v="100"/>
    <x v="5"/>
    <n v="1"/>
    <x v="3"/>
    <x v="5"/>
    <x v="5"/>
  </r>
  <r>
    <n v="7"/>
    <x v="1"/>
    <x v="0"/>
    <s v="Women 35-44"/>
    <s v="60 days"/>
    <x v="3"/>
    <n v="0.13"/>
    <n v="11067"/>
    <n v="2.86"/>
    <x v="2"/>
    <x v="0"/>
    <n v="817"/>
    <x v="6"/>
    <n v="10"/>
    <x v="4"/>
    <x v="6"/>
    <x v="6"/>
  </r>
  <r>
    <n v="8"/>
    <x v="3"/>
    <x v="3"/>
    <s v="Men 18-24"/>
    <s v="45 days"/>
    <x v="0"/>
    <n v="0.08"/>
    <n v="13280"/>
    <n v="5.55"/>
    <x v="2"/>
    <x v="3"/>
    <n v="624"/>
    <x v="7"/>
    <n v="7"/>
    <x v="2"/>
    <x v="7"/>
    <x v="7"/>
  </r>
  <r>
    <n v="9"/>
    <x v="2"/>
    <x v="4"/>
    <s v="Women 35-44"/>
    <s v="15 days"/>
    <x v="4"/>
    <n v="0.09"/>
    <n v="18066"/>
    <n v="6.73"/>
    <x v="0"/>
    <x v="1"/>
    <n v="861"/>
    <x v="8"/>
    <n v="6"/>
    <x v="4"/>
    <x v="8"/>
    <x v="8"/>
  </r>
  <r>
    <n v="10"/>
    <x v="4"/>
    <x v="0"/>
    <s v="Women 35-44"/>
    <s v="15 days"/>
    <x v="2"/>
    <n v="0.09"/>
    <n v="13766"/>
    <n v="3.78"/>
    <x v="2"/>
    <x v="4"/>
    <n v="642"/>
    <x v="9"/>
    <n v="3"/>
    <x v="4"/>
    <x v="9"/>
    <x v="9"/>
  </r>
  <r>
    <n v="11"/>
    <x v="1"/>
    <x v="2"/>
    <s v="Men 25-34"/>
    <s v="45 days"/>
    <x v="5"/>
    <n v="0.12"/>
    <n v="8590"/>
    <n v="3.49"/>
    <x v="1"/>
    <x v="0"/>
    <n v="321"/>
    <x v="10"/>
    <n v="10"/>
    <x v="4"/>
    <x v="10"/>
    <x v="10"/>
  </r>
  <r>
    <n v="12"/>
    <x v="0"/>
    <x v="1"/>
    <s v="Men 25-34"/>
    <s v="60 days"/>
    <x v="0"/>
    <n v="0.05"/>
    <n v="17502"/>
    <n v="3.59"/>
    <x v="2"/>
    <x v="3"/>
    <n v="659"/>
    <x v="11"/>
    <n v="1"/>
    <x v="3"/>
    <x v="11"/>
    <x v="11"/>
  </r>
  <r>
    <n v="13"/>
    <x v="4"/>
    <x v="4"/>
    <s v="Men 25-34"/>
    <s v="60 days"/>
    <x v="4"/>
    <n v="0.09"/>
    <n v="17189"/>
    <n v="4.91"/>
    <x v="0"/>
    <x v="3"/>
    <n v="677"/>
    <x v="12"/>
    <n v="10"/>
    <x v="4"/>
    <x v="12"/>
    <x v="12"/>
  </r>
  <r>
    <n v="14"/>
    <x v="4"/>
    <x v="0"/>
    <s v="Men 25-34"/>
    <s v="45 days"/>
    <x v="2"/>
    <n v="0.14000000000000001"/>
    <n v="9975"/>
    <n v="7.06"/>
    <x v="1"/>
    <x v="1"/>
    <n v="994"/>
    <x v="13"/>
    <n v="4"/>
    <x v="0"/>
    <x v="13"/>
    <x v="13"/>
  </r>
  <r>
    <n v="15"/>
    <x v="4"/>
    <x v="2"/>
    <s v="All Ages"/>
    <s v="45 days"/>
    <x v="3"/>
    <n v="0.04"/>
    <n v="11346"/>
    <n v="5.28"/>
    <x v="0"/>
    <x v="0"/>
    <n v="482"/>
    <x v="14"/>
    <n v="1"/>
    <x v="2"/>
    <x v="14"/>
    <x v="14"/>
  </r>
  <r>
    <n v="16"/>
    <x v="0"/>
    <x v="4"/>
    <s v="Women 35-44"/>
    <s v="60 days"/>
    <x v="1"/>
    <n v="0.11"/>
    <n v="9407"/>
    <n v="2.91"/>
    <x v="1"/>
    <x v="1"/>
    <n v="299"/>
    <x v="15"/>
    <n v="5"/>
    <x v="0"/>
    <x v="15"/>
    <x v="15"/>
  </r>
  <r>
    <n v="17"/>
    <x v="0"/>
    <x v="2"/>
    <s v="Women 35-44"/>
    <s v="45 days"/>
    <x v="3"/>
    <n v="0.08"/>
    <n v="5478"/>
    <n v="4.53"/>
    <x v="4"/>
    <x v="4"/>
    <n v="931"/>
    <x v="16"/>
    <n v="3"/>
    <x v="1"/>
    <x v="16"/>
    <x v="16"/>
  </r>
  <r>
    <n v="18"/>
    <x v="2"/>
    <x v="1"/>
    <s v="Men 18-24"/>
    <s v="15 days"/>
    <x v="2"/>
    <n v="0.14000000000000001"/>
    <n v="9485"/>
    <n v="4.4800000000000004"/>
    <x v="3"/>
    <x v="2"/>
    <n v="218"/>
    <x v="17"/>
    <n v="9"/>
    <x v="0"/>
    <x v="17"/>
    <x v="17"/>
  </r>
  <r>
    <n v="19"/>
    <x v="2"/>
    <x v="4"/>
    <s v="Men 25-34"/>
    <s v="60 days"/>
    <x v="0"/>
    <n v="7.0000000000000007E-2"/>
    <n v="19224"/>
    <n v="6.08"/>
    <x v="1"/>
    <x v="2"/>
    <n v="182"/>
    <x v="18"/>
    <n v="1"/>
    <x v="3"/>
    <x v="18"/>
    <x v="18"/>
  </r>
  <r>
    <n v="20"/>
    <x v="3"/>
    <x v="1"/>
    <s v="Men 25-34"/>
    <s v="15 days"/>
    <x v="0"/>
    <n v="0.09"/>
    <n v="10258"/>
    <n v="3.83"/>
    <x v="3"/>
    <x v="2"/>
    <n v="193"/>
    <x v="19"/>
    <n v="1"/>
    <x v="4"/>
    <x v="19"/>
    <x v="19"/>
  </r>
  <r>
    <n v="21"/>
    <x v="3"/>
    <x v="3"/>
    <s v="Women 25-34"/>
    <s v="15 days"/>
    <x v="5"/>
    <n v="0.04"/>
    <n v="16580"/>
    <n v="7.99"/>
    <x v="1"/>
    <x v="0"/>
    <n v="975"/>
    <x v="20"/>
    <n v="3"/>
    <x v="2"/>
    <x v="20"/>
    <x v="20"/>
  </r>
  <r>
    <n v="22"/>
    <x v="4"/>
    <x v="1"/>
    <s v="All Ages"/>
    <s v="30 days"/>
    <x v="4"/>
    <n v="0.02"/>
    <n v="12824"/>
    <n v="6.21"/>
    <x v="1"/>
    <x v="2"/>
    <n v="319"/>
    <x v="21"/>
    <n v="2"/>
    <x v="3"/>
    <x v="21"/>
    <x v="21"/>
  </r>
  <r>
    <n v="23"/>
    <x v="1"/>
    <x v="4"/>
    <s v="Women 35-44"/>
    <s v="15 days"/>
    <x v="1"/>
    <n v="0.13"/>
    <n v="8699"/>
    <n v="2.12"/>
    <x v="3"/>
    <x v="2"/>
    <n v="646"/>
    <x v="22"/>
    <n v="5"/>
    <x v="0"/>
    <x v="22"/>
    <x v="22"/>
  </r>
  <r>
    <n v="24"/>
    <x v="0"/>
    <x v="0"/>
    <s v="Women 25-34"/>
    <s v="15 days"/>
    <x v="4"/>
    <n v="0.04"/>
    <n v="17608"/>
    <n v="7.31"/>
    <x v="3"/>
    <x v="0"/>
    <n v="764"/>
    <x v="23"/>
    <n v="8"/>
    <x v="0"/>
    <x v="23"/>
    <x v="23"/>
  </r>
  <r>
    <n v="25"/>
    <x v="1"/>
    <x v="4"/>
    <s v="Men 18-24"/>
    <s v="60 days"/>
    <x v="1"/>
    <n v="7.0000000000000007E-2"/>
    <n v="8773"/>
    <n v="6.03"/>
    <x v="3"/>
    <x v="3"/>
    <n v="527"/>
    <x v="24"/>
    <n v="1"/>
    <x v="1"/>
    <x v="24"/>
    <x v="24"/>
  </r>
  <r>
    <n v="26"/>
    <x v="1"/>
    <x v="3"/>
    <s v="Women 25-34"/>
    <s v="45 days"/>
    <x v="2"/>
    <n v="0.04"/>
    <n v="14756"/>
    <n v="6.23"/>
    <x v="4"/>
    <x v="4"/>
    <n v="809"/>
    <x v="25"/>
    <n v="10"/>
    <x v="0"/>
    <x v="25"/>
    <x v="25"/>
  </r>
  <r>
    <n v="27"/>
    <x v="2"/>
    <x v="0"/>
    <s v="Women 25-34"/>
    <s v="45 days"/>
    <x v="4"/>
    <n v="0.09"/>
    <n v="9182"/>
    <n v="6.03"/>
    <x v="4"/>
    <x v="4"/>
    <n v="953"/>
    <x v="26"/>
    <n v="5"/>
    <x v="1"/>
    <x v="26"/>
    <x v="26"/>
  </r>
  <r>
    <n v="28"/>
    <x v="4"/>
    <x v="0"/>
    <s v="Men 25-34"/>
    <s v="30 days"/>
    <x v="1"/>
    <n v="7.0000000000000007E-2"/>
    <n v="6601"/>
    <n v="3.29"/>
    <x v="1"/>
    <x v="0"/>
    <n v="604"/>
    <x v="27"/>
    <n v="3"/>
    <x v="3"/>
    <x v="27"/>
    <x v="27"/>
  </r>
  <r>
    <n v="29"/>
    <x v="4"/>
    <x v="1"/>
    <s v="Men 18-24"/>
    <s v="60 days"/>
    <x v="5"/>
    <n v="0.09"/>
    <n v="11552"/>
    <n v="7.12"/>
    <x v="0"/>
    <x v="0"/>
    <n v="384"/>
    <x v="28"/>
    <n v="7"/>
    <x v="4"/>
    <x v="28"/>
    <x v="28"/>
  </r>
  <r>
    <n v="30"/>
    <x v="4"/>
    <x v="4"/>
    <s v="Women 25-34"/>
    <s v="30 days"/>
    <x v="5"/>
    <n v="0.09"/>
    <n v="11608"/>
    <n v="3.61"/>
    <x v="2"/>
    <x v="0"/>
    <n v="952"/>
    <x v="29"/>
    <n v="1"/>
    <x v="4"/>
    <x v="29"/>
    <x v="29"/>
  </r>
  <r>
    <n v="31"/>
    <x v="0"/>
    <x v="3"/>
    <s v="Men 25-34"/>
    <s v="45 days"/>
    <x v="2"/>
    <n v="7.0000000000000007E-2"/>
    <n v="13124"/>
    <n v="2.77"/>
    <x v="4"/>
    <x v="3"/>
    <n v="512"/>
    <x v="30"/>
    <n v="4"/>
    <x v="4"/>
    <x v="30"/>
    <x v="30"/>
  </r>
  <r>
    <n v="32"/>
    <x v="1"/>
    <x v="1"/>
    <s v="All Ages"/>
    <s v="45 days"/>
    <x v="1"/>
    <n v="7.0000000000000007E-2"/>
    <n v="13245"/>
    <n v="6.83"/>
    <x v="1"/>
    <x v="4"/>
    <n v="309"/>
    <x v="31"/>
    <n v="7"/>
    <x v="3"/>
    <x v="31"/>
    <x v="31"/>
  </r>
  <r>
    <n v="33"/>
    <x v="1"/>
    <x v="2"/>
    <s v="Women 35-44"/>
    <s v="45 days"/>
    <x v="5"/>
    <n v="0.06"/>
    <n v="5796"/>
    <n v="4.42"/>
    <x v="1"/>
    <x v="0"/>
    <n v="367"/>
    <x v="32"/>
    <n v="9"/>
    <x v="3"/>
    <x v="32"/>
    <x v="32"/>
  </r>
  <r>
    <n v="34"/>
    <x v="2"/>
    <x v="1"/>
    <s v="Women 25-34"/>
    <s v="45 days"/>
    <x v="0"/>
    <n v="0.14000000000000001"/>
    <n v="15082"/>
    <n v="2.71"/>
    <x v="2"/>
    <x v="1"/>
    <n v="243"/>
    <x v="33"/>
    <n v="4"/>
    <x v="0"/>
    <x v="33"/>
    <x v="33"/>
  </r>
  <r>
    <n v="35"/>
    <x v="1"/>
    <x v="1"/>
    <s v="Men 18-24"/>
    <s v="30 days"/>
    <x v="1"/>
    <n v="7.0000000000000007E-2"/>
    <n v="18332"/>
    <n v="7.81"/>
    <x v="4"/>
    <x v="0"/>
    <n v="360"/>
    <x v="34"/>
    <n v="6"/>
    <x v="1"/>
    <x v="34"/>
    <x v="34"/>
  </r>
  <r>
    <n v="36"/>
    <x v="4"/>
    <x v="2"/>
    <s v="Men 25-34"/>
    <s v="60 days"/>
    <x v="2"/>
    <n v="0.09"/>
    <n v="13256"/>
    <n v="2.5099999999999998"/>
    <x v="3"/>
    <x v="1"/>
    <n v="250"/>
    <x v="35"/>
    <n v="3"/>
    <x v="0"/>
    <x v="35"/>
    <x v="35"/>
  </r>
  <r>
    <n v="37"/>
    <x v="3"/>
    <x v="2"/>
    <s v="All Ages"/>
    <s v="45 days"/>
    <x v="5"/>
    <n v="0.04"/>
    <n v="15779"/>
    <n v="7.24"/>
    <x v="1"/>
    <x v="0"/>
    <n v="822"/>
    <x v="36"/>
    <n v="1"/>
    <x v="3"/>
    <x v="36"/>
    <x v="36"/>
  </r>
  <r>
    <n v="38"/>
    <x v="0"/>
    <x v="1"/>
    <s v="Men 18-24"/>
    <s v="60 days"/>
    <x v="4"/>
    <n v="0.06"/>
    <n v="7683"/>
    <n v="2.62"/>
    <x v="4"/>
    <x v="2"/>
    <n v="833"/>
    <x v="37"/>
    <n v="8"/>
    <x v="4"/>
    <x v="37"/>
    <x v="37"/>
  </r>
  <r>
    <n v="39"/>
    <x v="0"/>
    <x v="3"/>
    <s v="Men 25-34"/>
    <s v="30 days"/>
    <x v="2"/>
    <n v="0.11"/>
    <n v="14742"/>
    <n v="2.21"/>
    <x v="0"/>
    <x v="0"/>
    <n v="663"/>
    <x v="38"/>
    <n v="10"/>
    <x v="4"/>
    <x v="38"/>
    <x v="38"/>
  </r>
  <r>
    <n v="40"/>
    <x v="0"/>
    <x v="3"/>
    <s v="Men 18-24"/>
    <s v="45 days"/>
    <x v="0"/>
    <n v="0.08"/>
    <n v="15495"/>
    <n v="6.97"/>
    <x v="0"/>
    <x v="1"/>
    <n v="268"/>
    <x v="39"/>
    <n v="6"/>
    <x v="1"/>
    <x v="39"/>
    <x v="39"/>
  </r>
  <r>
    <n v="41"/>
    <x v="3"/>
    <x v="4"/>
    <s v="All Ages"/>
    <s v="30 days"/>
    <x v="3"/>
    <n v="0.04"/>
    <n v="18684"/>
    <n v="4.57"/>
    <x v="1"/>
    <x v="2"/>
    <n v="212"/>
    <x v="40"/>
    <n v="4"/>
    <x v="3"/>
    <x v="40"/>
    <x v="40"/>
  </r>
  <r>
    <n v="42"/>
    <x v="2"/>
    <x v="3"/>
    <s v="Men 25-34"/>
    <s v="45 days"/>
    <x v="5"/>
    <n v="0.01"/>
    <n v="13096"/>
    <n v="3.44"/>
    <x v="2"/>
    <x v="2"/>
    <n v="360"/>
    <x v="41"/>
    <n v="1"/>
    <x v="3"/>
    <x v="41"/>
    <x v="41"/>
  </r>
  <r>
    <n v="43"/>
    <x v="0"/>
    <x v="2"/>
    <s v="Men 25-34"/>
    <s v="60 days"/>
    <x v="2"/>
    <n v="0.09"/>
    <n v="7818"/>
    <n v="5.6"/>
    <x v="4"/>
    <x v="2"/>
    <n v="598"/>
    <x v="42"/>
    <n v="5"/>
    <x v="1"/>
    <x v="42"/>
    <x v="42"/>
  </r>
  <r>
    <n v="44"/>
    <x v="0"/>
    <x v="2"/>
    <s v="All Ages"/>
    <s v="30 days"/>
    <x v="2"/>
    <n v="0.09"/>
    <n v="8214"/>
    <n v="4.7699999999999996"/>
    <x v="0"/>
    <x v="4"/>
    <n v="988"/>
    <x v="43"/>
    <n v="5"/>
    <x v="1"/>
    <x v="43"/>
    <x v="43"/>
  </r>
  <r>
    <n v="45"/>
    <x v="3"/>
    <x v="0"/>
    <s v="Men 18-24"/>
    <s v="45 days"/>
    <x v="0"/>
    <n v="0.04"/>
    <n v="6882"/>
    <n v="3.31"/>
    <x v="3"/>
    <x v="4"/>
    <n v="282"/>
    <x v="44"/>
    <n v="7"/>
    <x v="4"/>
    <x v="44"/>
    <x v="44"/>
  </r>
  <r>
    <n v="46"/>
    <x v="1"/>
    <x v="2"/>
    <s v="Women 35-44"/>
    <s v="60 days"/>
    <x v="0"/>
    <n v="0.03"/>
    <n v="13470"/>
    <n v="6.8"/>
    <x v="3"/>
    <x v="4"/>
    <n v="992"/>
    <x v="45"/>
    <n v="8"/>
    <x v="0"/>
    <x v="45"/>
    <x v="45"/>
  </r>
  <r>
    <n v="47"/>
    <x v="3"/>
    <x v="3"/>
    <s v="Men 25-34"/>
    <s v="60 days"/>
    <x v="1"/>
    <n v="0.06"/>
    <n v="14948"/>
    <n v="7.4"/>
    <x v="1"/>
    <x v="2"/>
    <n v="903"/>
    <x v="46"/>
    <n v="3"/>
    <x v="3"/>
    <x v="46"/>
    <x v="46"/>
  </r>
  <r>
    <n v="48"/>
    <x v="0"/>
    <x v="4"/>
    <s v="Men 18-24"/>
    <s v="60 days"/>
    <x v="2"/>
    <n v="0.04"/>
    <n v="15255"/>
    <n v="3.8"/>
    <x v="0"/>
    <x v="2"/>
    <n v="629"/>
    <x v="47"/>
    <n v="3"/>
    <x v="0"/>
    <x v="47"/>
    <x v="47"/>
  </r>
  <r>
    <n v="49"/>
    <x v="4"/>
    <x v="2"/>
    <s v="All Ages"/>
    <s v="60 days"/>
    <x v="4"/>
    <n v="0.1"/>
    <n v="9510"/>
    <n v="5.25"/>
    <x v="4"/>
    <x v="2"/>
    <n v="190"/>
    <x v="48"/>
    <n v="4"/>
    <x v="4"/>
    <x v="48"/>
    <x v="48"/>
  </r>
  <r>
    <n v="50"/>
    <x v="4"/>
    <x v="4"/>
    <s v="Women 25-34"/>
    <s v="45 days"/>
    <x v="5"/>
    <n v="0.11"/>
    <n v="7521"/>
    <n v="3.98"/>
    <x v="2"/>
    <x v="1"/>
    <n v="150"/>
    <x v="49"/>
    <n v="8"/>
    <x v="4"/>
    <x v="49"/>
    <x v="49"/>
  </r>
  <r>
    <n v="51"/>
    <x v="1"/>
    <x v="3"/>
    <s v="Men 25-34"/>
    <s v="60 days"/>
    <x v="4"/>
    <n v="0.12"/>
    <n v="10405"/>
    <n v="5.79"/>
    <x v="2"/>
    <x v="2"/>
    <n v="134"/>
    <x v="50"/>
    <n v="9"/>
    <x v="3"/>
    <x v="50"/>
    <x v="50"/>
  </r>
  <r>
    <n v="52"/>
    <x v="1"/>
    <x v="3"/>
    <s v="Men 25-34"/>
    <s v="15 days"/>
    <x v="3"/>
    <n v="0.1"/>
    <n v="15955"/>
    <n v="6.48"/>
    <x v="4"/>
    <x v="2"/>
    <n v="657"/>
    <x v="51"/>
    <n v="7"/>
    <x v="3"/>
    <x v="51"/>
    <x v="51"/>
  </r>
  <r>
    <n v="53"/>
    <x v="4"/>
    <x v="0"/>
    <s v="Men 18-24"/>
    <s v="30 days"/>
    <x v="4"/>
    <n v="0.13"/>
    <n v="15428"/>
    <n v="7.62"/>
    <x v="4"/>
    <x v="2"/>
    <n v="385"/>
    <x v="52"/>
    <n v="6"/>
    <x v="4"/>
    <x v="52"/>
    <x v="52"/>
  </r>
  <r>
    <n v="54"/>
    <x v="1"/>
    <x v="2"/>
    <s v="Women 35-44"/>
    <s v="45 days"/>
    <x v="1"/>
    <n v="0.02"/>
    <n v="19832"/>
    <n v="3.35"/>
    <x v="1"/>
    <x v="4"/>
    <n v="537"/>
    <x v="53"/>
    <n v="9"/>
    <x v="2"/>
    <x v="53"/>
    <x v="53"/>
  </r>
  <r>
    <n v="55"/>
    <x v="1"/>
    <x v="4"/>
    <s v="Men 18-24"/>
    <s v="30 days"/>
    <x v="1"/>
    <n v="0.05"/>
    <n v="17375"/>
    <n v="6.15"/>
    <x v="3"/>
    <x v="0"/>
    <n v="450"/>
    <x v="54"/>
    <n v="7"/>
    <x v="3"/>
    <x v="54"/>
    <x v="54"/>
  </r>
  <r>
    <n v="56"/>
    <x v="1"/>
    <x v="2"/>
    <s v="Men 25-34"/>
    <s v="15 days"/>
    <x v="3"/>
    <n v="0.13"/>
    <n v="8903"/>
    <n v="3.7"/>
    <x v="3"/>
    <x v="4"/>
    <n v="178"/>
    <x v="55"/>
    <n v="9"/>
    <x v="0"/>
    <x v="55"/>
    <x v="55"/>
  </r>
  <r>
    <n v="57"/>
    <x v="1"/>
    <x v="0"/>
    <s v="Women 35-44"/>
    <s v="15 days"/>
    <x v="3"/>
    <n v="0.04"/>
    <n v="14511"/>
    <n v="6.66"/>
    <x v="0"/>
    <x v="4"/>
    <n v="164"/>
    <x v="56"/>
    <n v="8"/>
    <x v="3"/>
    <x v="56"/>
    <x v="56"/>
  </r>
  <r>
    <n v="58"/>
    <x v="0"/>
    <x v="0"/>
    <s v="Men 18-24"/>
    <s v="60 days"/>
    <x v="5"/>
    <n v="0.06"/>
    <n v="17305"/>
    <n v="2.7"/>
    <x v="1"/>
    <x v="2"/>
    <n v="569"/>
    <x v="57"/>
    <n v="2"/>
    <x v="1"/>
    <x v="57"/>
    <x v="57"/>
  </r>
  <r>
    <n v="59"/>
    <x v="2"/>
    <x v="0"/>
    <s v="Women 25-34"/>
    <s v="45 days"/>
    <x v="5"/>
    <n v="0.04"/>
    <n v="18063"/>
    <n v="4.93"/>
    <x v="0"/>
    <x v="4"/>
    <n v="330"/>
    <x v="58"/>
    <n v="6"/>
    <x v="3"/>
    <x v="58"/>
    <x v="58"/>
  </r>
  <r>
    <n v="60"/>
    <x v="0"/>
    <x v="2"/>
    <s v="Men 25-34"/>
    <s v="15 days"/>
    <x v="5"/>
    <n v="0.05"/>
    <n v="10293"/>
    <n v="6.8"/>
    <x v="3"/>
    <x v="2"/>
    <n v="256"/>
    <x v="59"/>
    <n v="9"/>
    <x v="0"/>
    <x v="59"/>
    <x v="59"/>
  </r>
  <r>
    <n v="61"/>
    <x v="3"/>
    <x v="0"/>
    <s v="Men 25-34"/>
    <s v="45 days"/>
    <x v="5"/>
    <n v="0.05"/>
    <n v="8785"/>
    <n v="2.27"/>
    <x v="1"/>
    <x v="1"/>
    <n v="849"/>
    <x v="60"/>
    <n v="5"/>
    <x v="1"/>
    <x v="60"/>
    <x v="60"/>
  </r>
  <r>
    <n v="62"/>
    <x v="4"/>
    <x v="0"/>
    <s v="Men 25-34"/>
    <s v="30 days"/>
    <x v="5"/>
    <n v="0.09"/>
    <n v="13848"/>
    <n v="5.32"/>
    <x v="2"/>
    <x v="2"/>
    <n v="261"/>
    <x v="61"/>
    <n v="2"/>
    <x v="4"/>
    <x v="61"/>
    <x v="61"/>
  </r>
  <r>
    <n v="63"/>
    <x v="0"/>
    <x v="1"/>
    <s v="Women 35-44"/>
    <s v="60 days"/>
    <x v="5"/>
    <n v="0.01"/>
    <n v="14435"/>
    <n v="7.04"/>
    <x v="4"/>
    <x v="3"/>
    <n v="592"/>
    <x v="62"/>
    <n v="4"/>
    <x v="3"/>
    <x v="62"/>
    <x v="62"/>
  </r>
  <r>
    <n v="64"/>
    <x v="1"/>
    <x v="3"/>
    <s v="Men 18-24"/>
    <s v="30 days"/>
    <x v="4"/>
    <n v="0.02"/>
    <n v="14001"/>
    <n v="3.71"/>
    <x v="0"/>
    <x v="4"/>
    <n v="201"/>
    <x v="63"/>
    <n v="10"/>
    <x v="2"/>
    <x v="63"/>
    <x v="63"/>
  </r>
  <r>
    <n v="65"/>
    <x v="3"/>
    <x v="2"/>
    <s v="All Ages"/>
    <s v="45 days"/>
    <x v="3"/>
    <n v="0.11"/>
    <n v="8841"/>
    <n v="7.43"/>
    <x v="4"/>
    <x v="2"/>
    <n v="648"/>
    <x v="64"/>
    <n v="9"/>
    <x v="1"/>
    <x v="64"/>
    <x v="64"/>
  </r>
  <r>
    <n v="66"/>
    <x v="1"/>
    <x v="3"/>
    <s v="All Ages"/>
    <s v="60 days"/>
    <x v="1"/>
    <n v="0.04"/>
    <n v="11366"/>
    <n v="7.28"/>
    <x v="2"/>
    <x v="3"/>
    <n v="187"/>
    <x v="65"/>
    <n v="8"/>
    <x v="0"/>
    <x v="65"/>
    <x v="65"/>
  </r>
  <r>
    <n v="67"/>
    <x v="2"/>
    <x v="2"/>
    <s v="Women 25-34"/>
    <s v="30 days"/>
    <x v="1"/>
    <n v="7.0000000000000007E-2"/>
    <n v="12910"/>
    <n v="6.33"/>
    <x v="3"/>
    <x v="0"/>
    <n v="839"/>
    <x v="66"/>
    <n v="7"/>
    <x v="3"/>
    <x v="66"/>
    <x v="66"/>
  </r>
  <r>
    <n v="68"/>
    <x v="4"/>
    <x v="3"/>
    <s v="Women 25-34"/>
    <s v="60 days"/>
    <x v="1"/>
    <n v="0.12"/>
    <n v="7823"/>
    <n v="2.72"/>
    <x v="1"/>
    <x v="3"/>
    <n v="240"/>
    <x v="67"/>
    <n v="6"/>
    <x v="4"/>
    <x v="67"/>
    <x v="67"/>
  </r>
  <r>
    <n v="69"/>
    <x v="4"/>
    <x v="2"/>
    <s v="All Ages"/>
    <s v="15 days"/>
    <x v="4"/>
    <n v="0.03"/>
    <n v="11864"/>
    <n v="7.98"/>
    <x v="0"/>
    <x v="2"/>
    <n v="932"/>
    <x v="68"/>
    <n v="9"/>
    <x v="4"/>
    <x v="68"/>
    <x v="68"/>
  </r>
  <r>
    <n v="70"/>
    <x v="0"/>
    <x v="0"/>
    <s v="All Ages"/>
    <s v="15 days"/>
    <x v="4"/>
    <n v="0.1"/>
    <n v="17414"/>
    <n v="4.74"/>
    <x v="2"/>
    <x v="1"/>
    <n v="694"/>
    <x v="69"/>
    <n v="2"/>
    <x v="3"/>
    <x v="69"/>
    <x v="69"/>
  </r>
  <r>
    <n v="71"/>
    <x v="2"/>
    <x v="3"/>
    <s v="Men 25-34"/>
    <s v="30 days"/>
    <x v="3"/>
    <n v="0.13"/>
    <n v="18201"/>
    <n v="5.58"/>
    <x v="1"/>
    <x v="1"/>
    <n v="202"/>
    <x v="70"/>
    <n v="8"/>
    <x v="4"/>
    <x v="70"/>
    <x v="70"/>
  </r>
  <r>
    <n v="72"/>
    <x v="2"/>
    <x v="4"/>
    <s v="All Ages"/>
    <s v="15 days"/>
    <x v="5"/>
    <n v="0.03"/>
    <n v="9549"/>
    <n v="5.61"/>
    <x v="0"/>
    <x v="2"/>
    <n v="416"/>
    <x v="71"/>
    <n v="7"/>
    <x v="0"/>
    <x v="71"/>
    <x v="71"/>
  </r>
  <r>
    <n v="73"/>
    <x v="4"/>
    <x v="4"/>
    <s v="Women 35-44"/>
    <s v="15 days"/>
    <x v="1"/>
    <n v="0.13"/>
    <n v="16635"/>
    <n v="7.46"/>
    <x v="3"/>
    <x v="4"/>
    <n v="576"/>
    <x v="72"/>
    <n v="10"/>
    <x v="0"/>
    <x v="72"/>
    <x v="72"/>
  </r>
  <r>
    <n v="74"/>
    <x v="1"/>
    <x v="1"/>
    <s v="All Ages"/>
    <s v="45 days"/>
    <x v="4"/>
    <n v="0.1"/>
    <n v="9310"/>
    <n v="5.63"/>
    <x v="1"/>
    <x v="1"/>
    <n v="300"/>
    <x v="73"/>
    <n v="9"/>
    <x v="3"/>
    <x v="73"/>
    <x v="73"/>
  </r>
  <r>
    <n v="75"/>
    <x v="1"/>
    <x v="2"/>
    <s v="All Ages"/>
    <s v="15 days"/>
    <x v="1"/>
    <n v="0.11"/>
    <n v="5158"/>
    <n v="6.67"/>
    <x v="0"/>
    <x v="1"/>
    <n v="776"/>
    <x v="74"/>
    <n v="3"/>
    <x v="0"/>
    <x v="74"/>
    <x v="74"/>
  </r>
  <r>
    <n v="76"/>
    <x v="0"/>
    <x v="3"/>
    <s v="Men 25-34"/>
    <s v="30 days"/>
    <x v="2"/>
    <n v="0.04"/>
    <n v="15182"/>
    <n v="2.0299999999999998"/>
    <x v="4"/>
    <x v="4"/>
    <n v="492"/>
    <x v="75"/>
    <n v="2"/>
    <x v="1"/>
    <x v="75"/>
    <x v="75"/>
  </r>
  <r>
    <n v="77"/>
    <x v="0"/>
    <x v="2"/>
    <s v="Men 18-24"/>
    <s v="45 days"/>
    <x v="0"/>
    <n v="0.08"/>
    <n v="5703"/>
    <n v="3.23"/>
    <x v="0"/>
    <x v="1"/>
    <n v="763"/>
    <x v="76"/>
    <n v="10"/>
    <x v="3"/>
    <x v="76"/>
    <x v="76"/>
  </r>
  <r>
    <n v="78"/>
    <x v="0"/>
    <x v="3"/>
    <s v="Women 35-44"/>
    <s v="60 days"/>
    <x v="0"/>
    <n v="0.02"/>
    <n v="12008"/>
    <n v="4.82"/>
    <x v="3"/>
    <x v="0"/>
    <n v="817"/>
    <x v="77"/>
    <n v="2"/>
    <x v="0"/>
    <x v="77"/>
    <x v="77"/>
  </r>
  <r>
    <n v="79"/>
    <x v="1"/>
    <x v="2"/>
    <s v="Women 35-44"/>
    <s v="45 days"/>
    <x v="0"/>
    <n v="0.13"/>
    <n v="15850"/>
    <n v="7.74"/>
    <x v="1"/>
    <x v="0"/>
    <n v="791"/>
    <x v="78"/>
    <n v="4"/>
    <x v="2"/>
    <x v="78"/>
    <x v="78"/>
  </r>
  <r>
    <n v="80"/>
    <x v="2"/>
    <x v="1"/>
    <s v="Women 25-34"/>
    <s v="30 days"/>
    <x v="5"/>
    <n v="0.1"/>
    <n v="9813"/>
    <n v="6.57"/>
    <x v="3"/>
    <x v="2"/>
    <n v="737"/>
    <x v="79"/>
    <n v="6"/>
    <x v="1"/>
    <x v="79"/>
    <x v="79"/>
  </r>
  <r>
    <n v="81"/>
    <x v="0"/>
    <x v="1"/>
    <s v="Women 35-44"/>
    <s v="60 days"/>
    <x v="0"/>
    <n v="0.14000000000000001"/>
    <n v="19300"/>
    <n v="7.62"/>
    <x v="3"/>
    <x v="3"/>
    <n v="159"/>
    <x v="80"/>
    <n v="1"/>
    <x v="2"/>
    <x v="80"/>
    <x v="80"/>
  </r>
  <r>
    <n v="82"/>
    <x v="1"/>
    <x v="4"/>
    <s v="Women 25-34"/>
    <s v="45 days"/>
    <x v="1"/>
    <n v="0.12"/>
    <n v="17772"/>
    <n v="6.33"/>
    <x v="1"/>
    <x v="4"/>
    <n v="913"/>
    <x v="81"/>
    <n v="5"/>
    <x v="3"/>
    <x v="81"/>
    <x v="81"/>
  </r>
  <r>
    <n v="83"/>
    <x v="0"/>
    <x v="1"/>
    <s v="Women 25-34"/>
    <s v="60 days"/>
    <x v="4"/>
    <n v="0.1"/>
    <n v="17293"/>
    <n v="3.74"/>
    <x v="4"/>
    <x v="0"/>
    <n v="238"/>
    <x v="82"/>
    <n v="6"/>
    <x v="2"/>
    <x v="82"/>
    <x v="82"/>
  </r>
  <r>
    <n v="84"/>
    <x v="1"/>
    <x v="3"/>
    <s v="All Ages"/>
    <s v="60 days"/>
    <x v="1"/>
    <n v="0.08"/>
    <n v="8398"/>
    <n v="3.99"/>
    <x v="3"/>
    <x v="4"/>
    <n v="134"/>
    <x v="83"/>
    <n v="1"/>
    <x v="0"/>
    <x v="83"/>
    <x v="83"/>
  </r>
  <r>
    <n v="85"/>
    <x v="2"/>
    <x v="1"/>
    <s v="Women 35-44"/>
    <s v="60 days"/>
    <x v="5"/>
    <n v="0.15"/>
    <n v="15866"/>
    <n v="2.2999999999999998"/>
    <x v="4"/>
    <x v="2"/>
    <n v="159"/>
    <x v="84"/>
    <n v="10"/>
    <x v="0"/>
    <x v="84"/>
    <x v="84"/>
  </r>
  <r>
    <n v="86"/>
    <x v="4"/>
    <x v="4"/>
    <s v="All Ages"/>
    <s v="30 days"/>
    <x v="1"/>
    <n v="0.13"/>
    <n v="7515"/>
    <n v="7.38"/>
    <x v="4"/>
    <x v="3"/>
    <n v="635"/>
    <x v="85"/>
    <n v="3"/>
    <x v="3"/>
    <x v="85"/>
    <x v="85"/>
  </r>
  <r>
    <n v="87"/>
    <x v="3"/>
    <x v="0"/>
    <s v="Women 25-34"/>
    <s v="15 days"/>
    <x v="1"/>
    <n v="0.15"/>
    <n v="19026"/>
    <n v="2.2200000000000002"/>
    <x v="3"/>
    <x v="3"/>
    <n v="187"/>
    <x v="86"/>
    <n v="10"/>
    <x v="1"/>
    <x v="86"/>
    <x v="86"/>
  </r>
  <r>
    <n v="88"/>
    <x v="4"/>
    <x v="3"/>
    <s v="Men 18-24"/>
    <s v="60 days"/>
    <x v="4"/>
    <n v="0.14000000000000001"/>
    <n v="8280"/>
    <n v="7.89"/>
    <x v="1"/>
    <x v="1"/>
    <n v="537"/>
    <x v="87"/>
    <n v="1"/>
    <x v="2"/>
    <x v="87"/>
    <x v="87"/>
  </r>
  <r>
    <n v="89"/>
    <x v="2"/>
    <x v="2"/>
    <s v="Women 25-34"/>
    <s v="30 days"/>
    <x v="0"/>
    <n v="0.1"/>
    <n v="18251"/>
    <n v="4.41"/>
    <x v="1"/>
    <x v="0"/>
    <n v="597"/>
    <x v="88"/>
    <n v="6"/>
    <x v="4"/>
    <x v="88"/>
    <x v="88"/>
  </r>
  <r>
    <n v="90"/>
    <x v="3"/>
    <x v="2"/>
    <s v="All Ages"/>
    <s v="15 days"/>
    <x v="2"/>
    <n v="7.0000000000000007E-2"/>
    <n v="13108"/>
    <n v="2.0099999999999998"/>
    <x v="4"/>
    <x v="1"/>
    <n v="550"/>
    <x v="89"/>
    <n v="7"/>
    <x v="4"/>
    <x v="89"/>
    <x v="89"/>
  </r>
  <r>
    <n v="91"/>
    <x v="1"/>
    <x v="1"/>
    <s v="Women 35-44"/>
    <s v="15 days"/>
    <x v="1"/>
    <n v="0.09"/>
    <n v="15477"/>
    <n v="6.98"/>
    <x v="4"/>
    <x v="4"/>
    <n v="956"/>
    <x v="90"/>
    <n v="3"/>
    <x v="3"/>
    <x v="90"/>
    <x v="90"/>
  </r>
  <r>
    <n v="92"/>
    <x v="4"/>
    <x v="0"/>
    <s v="Men 25-34"/>
    <s v="45 days"/>
    <x v="5"/>
    <n v="0.09"/>
    <n v="17705"/>
    <n v="7"/>
    <x v="1"/>
    <x v="0"/>
    <n v="628"/>
    <x v="91"/>
    <n v="4"/>
    <x v="2"/>
    <x v="91"/>
    <x v="91"/>
  </r>
  <r>
    <n v="93"/>
    <x v="0"/>
    <x v="2"/>
    <s v="Women 35-44"/>
    <s v="15 days"/>
    <x v="2"/>
    <n v="0.05"/>
    <n v="18470"/>
    <n v="2.57"/>
    <x v="0"/>
    <x v="4"/>
    <n v="938"/>
    <x v="92"/>
    <n v="10"/>
    <x v="1"/>
    <x v="92"/>
    <x v="92"/>
  </r>
  <r>
    <n v="94"/>
    <x v="1"/>
    <x v="2"/>
    <s v="Men 25-34"/>
    <s v="45 days"/>
    <x v="2"/>
    <n v="0.01"/>
    <n v="14438"/>
    <n v="7.19"/>
    <x v="1"/>
    <x v="2"/>
    <n v="147"/>
    <x v="93"/>
    <n v="10"/>
    <x v="0"/>
    <x v="93"/>
    <x v="93"/>
  </r>
  <r>
    <n v="95"/>
    <x v="1"/>
    <x v="3"/>
    <s v="Men 18-24"/>
    <s v="45 days"/>
    <x v="4"/>
    <n v="0.08"/>
    <n v="6278"/>
    <n v="4.93"/>
    <x v="3"/>
    <x v="1"/>
    <n v="776"/>
    <x v="94"/>
    <n v="8"/>
    <x v="3"/>
    <x v="94"/>
    <x v="94"/>
  </r>
  <r>
    <n v="96"/>
    <x v="4"/>
    <x v="4"/>
    <s v="All Ages"/>
    <s v="15 days"/>
    <x v="5"/>
    <n v="0.08"/>
    <n v="5185"/>
    <n v="4.6100000000000003"/>
    <x v="1"/>
    <x v="2"/>
    <n v="108"/>
    <x v="95"/>
    <n v="1"/>
    <x v="4"/>
    <x v="95"/>
    <x v="95"/>
  </r>
  <r>
    <n v="97"/>
    <x v="0"/>
    <x v="0"/>
    <s v="Women 25-34"/>
    <s v="15 days"/>
    <x v="2"/>
    <n v="0.14000000000000001"/>
    <n v="18799"/>
    <n v="3.69"/>
    <x v="3"/>
    <x v="2"/>
    <n v="395"/>
    <x v="96"/>
    <n v="8"/>
    <x v="0"/>
    <x v="96"/>
    <x v="96"/>
  </r>
  <r>
    <n v="98"/>
    <x v="2"/>
    <x v="3"/>
    <s v="All Ages"/>
    <s v="60 days"/>
    <x v="4"/>
    <n v="0.04"/>
    <n v="7365"/>
    <n v="7.96"/>
    <x v="1"/>
    <x v="2"/>
    <n v="419"/>
    <x v="97"/>
    <n v="1"/>
    <x v="1"/>
    <x v="97"/>
    <x v="97"/>
  </r>
  <r>
    <n v="99"/>
    <x v="2"/>
    <x v="3"/>
    <s v="All Ages"/>
    <s v="60 days"/>
    <x v="2"/>
    <n v="0.02"/>
    <n v="6565"/>
    <n v="3.12"/>
    <x v="1"/>
    <x v="2"/>
    <n v="463"/>
    <x v="98"/>
    <n v="8"/>
    <x v="3"/>
    <x v="98"/>
    <x v="98"/>
  </r>
  <r>
    <n v="100"/>
    <x v="4"/>
    <x v="2"/>
    <s v="All Ages"/>
    <s v="60 days"/>
    <x v="4"/>
    <n v="0.09"/>
    <n v="9022"/>
    <n v="5.58"/>
    <x v="3"/>
    <x v="0"/>
    <n v="521"/>
    <x v="99"/>
    <n v="4"/>
    <x v="4"/>
    <x v="99"/>
    <x v="99"/>
  </r>
  <r>
    <n v="101"/>
    <x v="1"/>
    <x v="3"/>
    <s v="Men 25-34"/>
    <s v="45 days"/>
    <x v="1"/>
    <n v="7.0000000000000007E-2"/>
    <n v="18735"/>
    <n v="4.8600000000000003"/>
    <x v="2"/>
    <x v="0"/>
    <n v="706"/>
    <x v="100"/>
    <n v="6"/>
    <x v="3"/>
    <x v="100"/>
    <x v="100"/>
  </r>
  <r>
    <n v="102"/>
    <x v="4"/>
    <x v="3"/>
    <s v="Men 18-24"/>
    <s v="45 days"/>
    <x v="1"/>
    <n v="0.09"/>
    <n v="9941"/>
    <n v="4.54"/>
    <x v="0"/>
    <x v="4"/>
    <n v="207"/>
    <x v="101"/>
    <n v="4"/>
    <x v="4"/>
    <x v="101"/>
    <x v="101"/>
  </r>
  <r>
    <n v="103"/>
    <x v="3"/>
    <x v="1"/>
    <s v="Men 18-24"/>
    <s v="60 days"/>
    <x v="3"/>
    <n v="0.08"/>
    <n v="10113"/>
    <n v="6.87"/>
    <x v="4"/>
    <x v="4"/>
    <n v="583"/>
    <x v="102"/>
    <n v="3"/>
    <x v="0"/>
    <x v="102"/>
    <x v="102"/>
  </r>
  <r>
    <n v="104"/>
    <x v="3"/>
    <x v="4"/>
    <s v="Men 18-24"/>
    <s v="15 days"/>
    <x v="4"/>
    <n v="0.1"/>
    <n v="8310"/>
    <n v="7.17"/>
    <x v="0"/>
    <x v="0"/>
    <n v="864"/>
    <x v="103"/>
    <n v="3"/>
    <x v="4"/>
    <x v="103"/>
    <x v="103"/>
  </r>
  <r>
    <n v="105"/>
    <x v="3"/>
    <x v="1"/>
    <s v="Men 18-24"/>
    <s v="30 days"/>
    <x v="0"/>
    <n v="0.06"/>
    <n v="15073"/>
    <n v="2.17"/>
    <x v="2"/>
    <x v="4"/>
    <n v="387"/>
    <x v="104"/>
    <n v="2"/>
    <x v="0"/>
    <x v="104"/>
    <x v="104"/>
  </r>
  <r>
    <n v="106"/>
    <x v="0"/>
    <x v="4"/>
    <s v="Women 25-34"/>
    <s v="30 days"/>
    <x v="5"/>
    <n v="0.09"/>
    <n v="7541"/>
    <n v="3.35"/>
    <x v="0"/>
    <x v="0"/>
    <n v="560"/>
    <x v="105"/>
    <n v="7"/>
    <x v="1"/>
    <x v="105"/>
    <x v="105"/>
  </r>
  <r>
    <n v="107"/>
    <x v="4"/>
    <x v="1"/>
    <s v="Men 25-34"/>
    <s v="45 days"/>
    <x v="0"/>
    <n v="0.11"/>
    <n v="14875"/>
    <n v="6.5"/>
    <x v="1"/>
    <x v="1"/>
    <n v="306"/>
    <x v="106"/>
    <n v="3"/>
    <x v="0"/>
    <x v="106"/>
    <x v="106"/>
  </r>
  <r>
    <n v="108"/>
    <x v="4"/>
    <x v="0"/>
    <s v="All Ages"/>
    <s v="45 days"/>
    <x v="5"/>
    <n v="0.06"/>
    <n v="5514"/>
    <n v="7.32"/>
    <x v="3"/>
    <x v="1"/>
    <n v="740"/>
    <x v="107"/>
    <n v="1"/>
    <x v="2"/>
    <x v="107"/>
    <x v="107"/>
  </r>
  <r>
    <n v="109"/>
    <x v="0"/>
    <x v="3"/>
    <s v="Men 25-34"/>
    <s v="30 days"/>
    <x v="2"/>
    <n v="0.05"/>
    <n v="15107"/>
    <n v="4.79"/>
    <x v="4"/>
    <x v="0"/>
    <n v="115"/>
    <x v="108"/>
    <n v="10"/>
    <x v="1"/>
    <x v="108"/>
    <x v="108"/>
  </r>
  <r>
    <n v="110"/>
    <x v="0"/>
    <x v="4"/>
    <s v="Women 25-34"/>
    <s v="15 days"/>
    <x v="1"/>
    <n v="0.1"/>
    <n v="13712"/>
    <n v="6.4"/>
    <x v="0"/>
    <x v="4"/>
    <n v="366"/>
    <x v="109"/>
    <n v="3"/>
    <x v="1"/>
    <x v="109"/>
    <x v="109"/>
  </r>
  <r>
    <n v="111"/>
    <x v="2"/>
    <x v="1"/>
    <s v="All Ages"/>
    <s v="60 days"/>
    <x v="4"/>
    <n v="0.05"/>
    <n v="11789"/>
    <n v="5.39"/>
    <x v="4"/>
    <x v="1"/>
    <n v="659"/>
    <x v="110"/>
    <n v="9"/>
    <x v="2"/>
    <x v="110"/>
    <x v="110"/>
  </r>
  <r>
    <n v="112"/>
    <x v="3"/>
    <x v="0"/>
    <s v="All Ages"/>
    <s v="30 days"/>
    <x v="3"/>
    <n v="0.13"/>
    <n v="18335"/>
    <n v="7.58"/>
    <x v="2"/>
    <x v="3"/>
    <n v="552"/>
    <x v="111"/>
    <n v="5"/>
    <x v="0"/>
    <x v="111"/>
    <x v="111"/>
  </r>
  <r>
    <n v="113"/>
    <x v="4"/>
    <x v="2"/>
    <s v="Women 35-44"/>
    <s v="30 days"/>
    <x v="0"/>
    <n v="0.02"/>
    <n v="19035"/>
    <n v="2.0099999999999998"/>
    <x v="3"/>
    <x v="3"/>
    <n v="560"/>
    <x v="112"/>
    <n v="7"/>
    <x v="0"/>
    <x v="112"/>
    <x v="112"/>
  </r>
  <r>
    <n v="114"/>
    <x v="3"/>
    <x v="0"/>
    <s v="Women 25-34"/>
    <s v="15 days"/>
    <x v="1"/>
    <n v="0.11"/>
    <n v="17655"/>
    <n v="4.04"/>
    <x v="2"/>
    <x v="4"/>
    <n v="369"/>
    <x v="113"/>
    <n v="4"/>
    <x v="0"/>
    <x v="113"/>
    <x v="113"/>
  </r>
  <r>
    <n v="115"/>
    <x v="1"/>
    <x v="0"/>
    <s v="Women 25-34"/>
    <s v="45 days"/>
    <x v="0"/>
    <n v="0.11"/>
    <n v="6710"/>
    <n v="2.72"/>
    <x v="4"/>
    <x v="1"/>
    <n v="886"/>
    <x v="114"/>
    <n v="7"/>
    <x v="1"/>
    <x v="114"/>
    <x v="114"/>
  </r>
  <r>
    <n v="116"/>
    <x v="1"/>
    <x v="4"/>
    <s v="Women 25-34"/>
    <s v="15 days"/>
    <x v="4"/>
    <n v="0.09"/>
    <n v="9899"/>
    <n v="3.7"/>
    <x v="2"/>
    <x v="1"/>
    <n v="447"/>
    <x v="115"/>
    <n v="8"/>
    <x v="4"/>
    <x v="115"/>
    <x v="115"/>
  </r>
  <r>
    <n v="117"/>
    <x v="0"/>
    <x v="0"/>
    <s v="All Ages"/>
    <s v="30 days"/>
    <x v="2"/>
    <n v="0.14000000000000001"/>
    <n v="7032"/>
    <n v="7.86"/>
    <x v="0"/>
    <x v="0"/>
    <n v="595"/>
    <x v="116"/>
    <n v="4"/>
    <x v="0"/>
    <x v="116"/>
    <x v="116"/>
  </r>
  <r>
    <n v="118"/>
    <x v="4"/>
    <x v="4"/>
    <s v="All Ages"/>
    <s v="45 days"/>
    <x v="3"/>
    <n v="0.05"/>
    <n v="5174"/>
    <n v="4.9800000000000004"/>
    <x v="4"/>
    <x v="1"/>
    <n v="438"/>
    <x v="117"/>
    <n v="1"/>
    <x v="4"/>
    <x v="117"/>
    <x v="117"/>
  </r>
  <r>
    <n v="119"/>
    <x v="0"/>
    <x v="2"/>
    <s v="Women 35-44"/>
    <s v="15 days"/>
    <x v="1"/>
    <n v="0.14000000000000001"/>
    <n v="15679"/>
    <n v="3.71"/>
    <x v="2"/>
    <x v="1"/>
    <n v="652"/>
    <x v="118"/>
    <n v="7"/>
    <x v="3"/>
    <x v="118"/>
    <x v="118"/>
  </r>
  <r>
    <n v="120"/>
    <x v="1"/>
    <x v="2"/>
    <s v="All Ages"/>
    <s v="45 days"/>
    <x v="1"/>
    <n v="7.0000000000000007E-2"/>
    <n v="12143"/>
    <n v="7.65"/>
    <x v="3"/>
    <x v="3"/>
    <n v="802"/>
    <x v="119"/>
    <n v="10"/>
    <x v="4"/>
    <x v="119"/>
    <x v="119"/>
  </r>
  <r>
    <n v="121"/>
    <x v="0"/>
    <x v="0"/>
    <s v="Women 35-44"/>
    <s v="45 days"/>
    <x v="4"/>
    <n v="0.02"/>
    <n v="19329"/>
    <n v="7.58"/>
    <x v="4"/>
    <x v="4"/>
    <n v="841"/>
    <x v="120"/>
    <n v="8"/>
    <x v="2"/>
    <x v="120"/>
    <x v="120"/>
  </r>
  <r>
    <n v="122"/>
    <x v="0"/>
    <x v="3"/>
    <s v="All Ages"/>
    <s v="60 days"/>
    <x v="5"/>
    <n v="0.09"/>
    <n v="8854"/>
    <n v="6.78"/>
    <x v="0"/>
    <x v="1"/>
    <n v="137"/>
    <x v="121"/>
    <n v="6"/>
    <x v="4"/>
    <x v="121"/>
    <x v="121"/>
  </r>
  <r>
    <n v="123"/>
    <x v="2"/>
    <x v="1"/>
    <s v="Women 35-44"/>
    <s v="45 days"/>
    <x v="1"/>
    <n v="0.04"/>
    <n v="5232"/>
    <n v="7.61"/>
    <x v="1"/>
    <x v="1"/>
    <n v="850"/>
    <x v="122"/>
    <n v="5"/>
    <x v="3"/>
    <x v="122"/>
    <x v="122"/>
  </r>
  <r>
    <n v="124"/>
    <x v="1"/>
    <x v="2"/>
    <s v="Men 25-34"/>
    <s v="30 days"/>
    <x v="2"/>
    <n v="0.02"/>
    <n v="13006"/>
    <n v="3.7"/>
    <x v="0"/>
    <x v="0"/>
    <n v="727"/>
    <x v="123"/>
    <n v="1"/>
    <x v="1"/>
    <x v="123"/>
    <x v="123"/>
  </r>
  <r>
    <n v="125"/>
    <x v="3"/>
    <x v="0"/>
    <s v="Men 18-24"/>
    <s v="45 days"/>
    <x v="3"/>
    <n v="0.13"/>
    <n v="5653"/>
    <n v="6.08"/>
    <x v="0"/>
    <x v="3"/>
    <n v="986"/>
    <x v="124"/>
    <n v="10"/>
    <x v="3"/>
    <x v="124"/>
    <x v="124"/>
  </r>
  <r>
    <n v="126"/>
    <x v="3"/>
    <x v="0"/>
    <s v="Men 25-34"/>
    <s v="45 days"/>
    <x v="0"/>
    <n v="0.02"/>
    <n v="18169"/>
    <n v="5.5"/>
    <x v="3"/>
    <x v="4"/>
    <n v="259"/>
    <x v="125"/>
    <n v="7"/>
    <x v="2"/>
    <x v="125"/>
    <x v="125"/>
  </r>
  <r>
    <n v="127"/>
    <x v="3"/>
    <x v="4"/>
    <s v="Men 25-34"/>
    <s v="45 days"/>
    <x v="5"/>
    <n v="0.08"/>
    <n v="13316"/>
    <n v="6.15"/>
    <x v="2"/>
    <x v="0"/>
    <n v="321"/>
    <x v="126"/>
    <n v="2"/>
    <x v="1"/>
    <x v="126"/>
    <x v="126"/>
  </r>
  <r>
    <n v="128"/>
    <x v="1"/>
    <x v="0"/>
    <s v="All Ages"/>
    <s v="15 days"/>
    <x v="5"/>
    <n v="0.08"/>
    <n v="17847"/>
    <n v="6.68"/>
    <x v="4"/>
    <x v="0"/>
    <n v="942"/>
    <x v="127"/>
    <n v="3"/>
    <x v="2"/>
    <x v="127"/>
    <x v="127"/>
  </r>
  <r>
    <n v="129"/>
    <x v="2"/>
    <x v="0"/>
    <s v="Men 18-24"/>
    <s v="45 days"/>
    <x v="2"/>
    <n v="0.06"/>
    <n v="10639"/>
    <n v="4.32"/>
    <x v="1"/>
    <x v="0"/>
    <n v="166"/>
    <x v="128"/>
    <n v="10"/>
    <x v="0"/>
    <x v="128"/>
    <x v="128"/>
  </r>
  <r>
    <n v="130"/>
    <x v="0"/>
    <x v="2"/>
    <s v="Men 25-34"/>
    <s v="15 days"/>
    <x v="1"/>
    <n v="0.03"/>
    <n v="10945"/>
    <n v="3.16"/>
    <x v="0"/>
    <x v="0"/>
    <n v="508"/>
    <x v="129"/>
    <n v="6"/>
    <x v="1"/>
    <x v="129"/>
    <x v="129"/>
  </r>
  <r>
    <n v="131"/>
    <x v="1"/>
    <x v="0"/>
    <s v="Men 18-24"/>
    <s v="15 days"/>
    <x v="2"/>
    <n v="0.11"/>
    <n v="5167"/>
    <n v="6.63"/>
    <x v="1"/>
    <x v="0"/>
    <n v="885"/>
    <x v="130"/>
    <n v="7"/>
    <x v="1"/>
    <x v="130"/>
    <x v="130"/>
  </r>
  <r>
    <n v="132"/>
    <x v="3"/>
    <x v="1"/>
    <s v="Men 25-34"/>
    <s v="60 days"/>
    <x v="0"/>
    <n v="0.15"/>
    <n v="8300"/>
    <n v="6.65"/>
    <x v="0"/>
    <x v="0"/>
    <n v="158"/>
    <x v="131"/>
    <n v="4"/>
    <x v="2"/>
    <x v="131"/>
    <x v="131"/>
  </r>
  <r>
    <n v="133"/>
    <x v="0"/>
    <x v="4"/>
    <s v="Men 25-34"/>
    <s v="15 days"/>
    <x v="2"/>
    <n v="0.14000000000000001"/>
    <n v="13469"/>
    <n v="7.54"/>
    <x v="4"/>
    <x v="1"/>
    <n v="857"/>
    <x v="132"/>
    <n v="8"/>
    <x v="1"/>
    <x v="132"/>
    <x v="132"/>
  </r>
  <r>
    <n v="134"/>
    <x v="4"/>
    <x v="3"/>
    <s v="Men 25-34"/>
    <s v="30 days"/>
    <x v="4"/>
    <n v="0.1"/>
    <n v="19254"/>
    <n v="2.41"/>
    <x v="3"/>
    <x v="4"/>
    <n v="481"/>
    <x v="133"/>
    <n v="7"/>
    <x v="3"/>
    <x v="133"/>
    <x v="133"/>
  </r>
  <r>
    <n v="135"/>
    <x v="3"/>
    <x v="2"/>
    <s v="All Ages"/>
    <s v="60 days"/>
    <x v="0"/>
    <n v="0.04"/>
    <n v="10704"/>
    <n v="6.46"/>
    <x v="0"/>
    <x v="2"/>
    <n v="999"/>
    <x v="134"/>
    <n v="8"/>
    <x v="4"/>
    <x v="134"/>
    <x v="134"/>
  </r>
  <r>
    <n v="136"/>
    <x v="1"/>
    <x v="0"/>
    <s v="Men 18-24"/>
    <s v="30 days"/>
    <x v="5"/>
    <n v="0.15"/>
    <n v="9229"/>
    <n v="3.56"/>
    <x v="1"/>
    <x v="0"/>
    <n v="939"/>
    <x v="135"/>
    <n v="8"/>
    <x v="4"/>
    <x v="135"/>
    <x v="135"/>
  </r>
  <r>
    <n v="137"/>
    <x v="2"/>
    <x v="4"/>
    <s v="Women 35-44"/>
    <s v="60 days"/>
    <x v="2"/>
    <n v="0.1"/>
    <n v="14125"/>
    <n v="4.9000000000000004"/>
    <x v="4"/>
    <x v="0"/>
    <n v="885"/>
    <x v="136"/>
    <n v="5"/>
    <x v="1"/>
    <x v="136"/>
    <x v="136"/>
  </r>
  <r>
    <n v="138"/>
    <x v="3"/>
    <x v="1"/>
    <s v="All Ages"/>
    <s v="60 days"/>
    <x v="2"/>
    <n v="0.04"/>
    <n v="8222"/>
    <n v="6.17"/>
    <x v="4"/>
    <x v="3"/>
    <n v="666"/>
    <x v="137"/>
    <n v="4"/>
    <x v="3"/>
    <x v="137"/>
    <x v="137"/>
  </r>
  <r>
    <n v="139"/>
    <x v="1"/>
    <x v="0"/>
    <s v="Men 18-24"/>
    <s v="45 days"/>
    <x v="3"/>
    <n v="7.0000000000000007E-2"/>
    <n v="14226"/>
    <n v="3.77"/>
    <x v="0"/>
    <x v="1"/>
    <n v="359"/>
    <x v="138"/>
    <n v="8"/>
    <x v="2"/>
    <x v="138"/>
    <x v="138"/>
  </r>
  <r>
    <n v="140"/>
    <x v="3"/>
    <x v="0"/>
    <s v="Men 18-24"/>
    <s v="60 days"/>
    <x v="3"/>
    <n v="0.06"/>
    <n v="18985"/>
    <n v="4.6100000000000003"/>
    <x v="3"/>
    <x v="4"/>
    <n v="328"/>
    <x v="139"/>
    <n v="5"/>
    <x v="1"/>
    <x v="139"/>
    <x v="139"/>
  </r>
  <r>
    <n v="141"/>
    <x v="1"/>
    <x v="0"/>
    <s v="Women 25-34"/>
    <s v="15 days"/>
    <x v="5"/>
    <n v="0.08"/>
    <n v="5599"/>
    <n v="3.43"/>
    <x v="4"/>
    <x v="4"/>
    <n v="571"/>
    <x v="140"/>
    <n v="3"/>
    <x v="1"/>
    <x v="140"/>
    <x v="140"/>
  </r>
  <r>
    <n v="142"/>
    <x v="0"/>
    <x v="1"/>
    <s v="All Ages"/>
    <s v="45 days"/>
    <x v="0"/>
    <n v="0.08"/>
    <n v="11952"/>
    <n v="3.48"/>
    <x v="4"/>
    <x v="4"/>
    <n v="845"/>
    <x v="141"/>
    <n v="8"/>
    <x v="0"/>
    <x v="141"/>
    <x v="141"/>
  </r>
  <r>
    <n v="143"/>
    <x v="0"/>
    <x v="2"/>
    <s v="Women 35-44"/>
    <s v="15 days"/>
    <x v="4"/>
    <n v="0.05"/>
    <n v="14503"/>
    <n v="3.8"/>
    <x v="3"/>
    <x v="3"/>
    <n v="585"/>
    <x v="142"/>
    <n v="3"/>
    <x v="4"/>
    <x v="142"/>
    <x v="142"/>
  </r>
  <r>
    <n v="144"/>
    <x v="3"/>
    <x v="3"/>
    <s v="Men 25-34"/>
    <s v="45 days"/>
    <x v="2"/>
    <n v="0.11"/>
    <n v="10404"/>
    <n v="2.41"/>
    <x v="1"/>
    <x v="1"/>
    <n v="418"/>
    <x v="143"/>
    <n v="2"/>
    <x v="4"/>
    <x v="143"/>
    <x v="143"/>
  </r>
  <r>
    <n v="145"/>
    <x v="4"/>
    <x v="4"/>
    <s v="Men 18-24"/>
    <s v="30 days"/>
    <x v="5"/>
    <n v="0.12"/>
    <n v="7484"/>
    <n v="5.86"/>
    <x v="4"/>
    <x v="4"/>
    <n v="208"/>
    <x v="144"/>
    <n v="2"/>
    <x v="2"/>
    <x v="144"/>
    <x v="144"/>
  </r>
  <r>
    <n v="146"/>
    <x v="4"/>
    <x v="3"/>
    <s v="Men 25-34"/>
    <s v="60 days"/>
    <x v="0"/>
    <n v="0.03"/>
    <n v="7428"/>
    <n v="4.72"/>
    <x v="4"/>
    <x v="3"/>
    <n v="556"/>
    <x v="145"/>
    <n v="4"/>
    <x v="4"/>
    <x v="145"/>
    <x v="145"/>
  </r>
  <r>
    <n v="147"/>
    <x v="4"/>
    <x v="1"/>
    <s v="Men 25-34"/>
    <s v="15 days"/>
    <x v="4"/>
    <n v="0.1"/>
    <n v="11495"/>
    <n v="5.13"/>
    <x v="2"/>
    <x v="2"/>
    <n v="734"/>
    <x v="146"/>
    <n v="5"/>
    <x v="0"/>
    <x v="146"/>
    <x v="146"/>
  </r>
  <r>
    <n v="148"/>
    <x v="4"/>
    <x v="1"/>
    <s v="All Ages"/>
    <s v="30 days"/>
    <x v="4"/>
    <n v="0.13"/>
    <n v="18957"/>
    <n v="2.83"/>
    <x v="2"/>
    <x v="0"/>
    <n v="643"/>
    <x v="147"/>
    <n v="4"/>
    <x v="4"/>
    <x v="147"/>
    <x v="147"/>
  </r>
  <r>
    <n v="149"/>
    <x v="1"/>
    <x v="2"/>
    <s v="Men 18-24"/>
    <s v="45 days"/>
    <x v="2"/>
    <n v="0.06"/>
    <n v="10772"/>
    <n v="2.94"/>
    <x v="0"/>
    <x v="4"/>
    <n v="165"/>
    <x v="148"/>
    <n v="6"/>
    <x v="0"/>
    <x v="148"/>
    <x v="148"/>
  </r>
  <r>
    <n v="150"/>
    <x v="4"/>
    <x v="3"/>
    <s v="Women 35-44"/>
    <s v="60 days"/>
    <x v="2"/>
    <n v="0.14000000000000001"/>
    <n v="6896"/>
    <n v="2.15"/>
    <x v="4"/>
    <x v="1"/>
    <n v="693"/>
    <x v="149"/>
    <n v="1"/>
    <x v="3"/>
    <x v="149"/>
    <x v="149"/>
  </r>
  <r>
    <n v="151"/>
    <x v="1"/>
    <x v="3"/>
    <s v="Men 18-24"/>
    <s v="60 days"/>
    <x v="4"/>
    <n v="0.13"/>
    <n v="13318"/>
    <n v="2.98"/>
    <x v="1"/>
    <x v="1"/>
    <n v="261"/>
    <x v="150"/>
    <n v="6"/>
    <x v="3"/>
    <x v="150"/>
    <x v="150"/>
  </r>
  <r>
    <n v="152"/>
    <x v="4"/>
    <x v="1"/>
    <s v="Women 35-44"/>
    <s v="60 days"/>
    <x v="3"/>
    <n v="0.06"/>
    <n v="7031"/>
    <n v="5.67"/>
    <x v="4"/>
    <x v="2"/>
    <n v="404"/>
    <x v="151"/>
    <n v="6"/>
    <x v="4"/>
    <x v="151"/>
    <x v="151"/>
  </r>
  <r>
    <n v="153"/>
    <x v="2"/>
    <x v="2"/>
    <s v="Women 35-44"/>
    <s v="15 days"/>
    <x v="2"/>
    <n v="0.06"/>
    <n v="5466"/>
    <n v="2.66"/>
    <x v="4"/>
    <x v="4"/>
    <n v="257"/>
    <x v="152"/>
    <n v="2"/>
    <x v="4"/>
    <x v="152"/>
    <x v="152"/>
  </r>
  <r>
    <n v="154"/>
    <x v="0"/>
    <x v="1"/>
    <s v="All Ages"/>
    <s v="30 days"/>
    <x v="2"/>
    <n v="0.11"/>
    <n v="15303"/>
    <n v="7.41"/>
    <x v="0"/>
    <x v="0"/>
    <n v="901"/>
    <x v="153"/>
    <n v="2"/>
    <x v="3"/>
    <x v="153"/>
    <x v="153"/>
  </r>
  <r>
    <n v="155"/>
    <x v="4"/>
    <x v="4"/>
    <s v="Women 35-44"/>
    <s v="30 days"/>
    <x v="2"/>
    <n v="0.13"/>
    <n v="13157"/>
    <n v="4.41"/>
    <x v="1"/>
    <x v="1"/>
    <n v="724"/>
    <x v="154"/>
    <n v="6"/>
    <x v="1"/>
    <x v="154"/>
    <x v="154"/>
  </r>
  <r>
    <n v="156"/>
    <x v="0"/>
    <x v="1"/>
    <s v="All Ages"/>
    <s v="15 days"/>
    <x v="2"/>
    <n v="7.0000000000000007E-2"/>
    <n v="13197"/>
    <n v="3.31"/>
    <x v="2"/>
    <x v="2"/>
    <n v="672"/>
    <x v="155"/>
    <n v="9"/>
    <x v="4"/>
    <x v="155"/>
    <x v="155"/>
  </r>
  <r>
    <n v="157"/>
    <x v="2"/>
    <x v="2"/>
    <s v="Men 25-34"/>
    <s v="30 days"/>
    <x v="4"/>
    <n v="0.09"/>
    <n v="19723"/>
    <n v="4.74"/>
    <x v="4"/>
    <x v="3"/>
    <n v="148"/>
    <x v="156"/>
    <n v="8"/>
    <x v="2"/>
    <x v="156"/>
    <x v="156"/>
  </r>
  <r>
    <n v="158"/>
    <x v="1"/>
    <x v="2"/>
    <s v="Men 18-24"/>
    <s v="60 days"/>
    <x v="0"/>
    <n v="0.12"/>
    <n v="18903"/>
    <n v="7.24"/>
    <x v="3"/>
    <x v="2"/>
    <n v="488"/>
    <x v="157"/>
    <n v="1"/>
    <x v="4"/>
    <x v="157"/>
    <x v="157"/>
  </r>
  <r>
    <n v="159"/>
    <x v="2"/>
    <x v="2"/>
    <s v="Women 35-44"/>
    <s v="60 days"/>
    <x v="3"/>
    <n v="0.06"/>
    <n v="17737"/>
    <n v="4.2300000000000004"/>
    <x v="4"/>
    <x v="0"/>
    <n v="420"/>
    <x v="158"/>
    <n v="4"/>
    <x v="3"/>
    <x v="158"/>
    <x v="158"/>
  </r>
  <r>
    <n v="160"/>
    <x v="3"/>
    <x v="4"/>
    <s v="Women 25-34"/>
    <s v="30 days"/>
    <x v="2"/>
    <n v="0.08"/>
    <n v="16981"/>
    <n v="5.74"/>
    <x v="3"/>
    <x v="2"/>
    <n v="395"/>
    <x v="159"/>
    <n v="6"/>
    <x v="3"/>
    <x v="159"/>
    <x v="159"/>
  </r>
  <r>
    <n v="161"/>
    <x v="4"/>
    <x v="3"/>
    <s v="All Ages"/>
    <s v="45 days"/>
    <x v="3"/>
    <n v="0.05"/>
    <n v="15993"/>
    <n v="6.55"/>
    <x v="3"/>
    <x v="4"/>
    <n v="616"/>
    <x v="160"/>
    <n v="8"/>
    <x v="1"/>
    <x v="160"/>
    <x v="160"/>
  </r>
  <r>
    <n v="162"/>
    <x v="3"/>
    <x v="4"/>
    <s v="Men 18-24"/>
    <s v="30 days"/>
    <x v="1"/>
    <n v="7.0000000000000007E-2"/>
    <n v="7893"/>
    <n v="5.28"/>
    <x v="0"/>
    <x v="1"/>
    <n v="170"/>
    <x v="161"/>
    <n v="9"/>
    <x v="3"/>
    <x v="161"/>
    <x v="161"/>
  </r>
  <r>
    <n v="163"/>
    <x v="4"/>
    <x v="0"/>
    <s v="Women 25-34"/>
    <s v="15 days"/>
    <x v="0"/>
    <n v="0.04"/>
    <n v="9858"/>
    <n v="3.09"/>
    <x v="2"/>
    <x v="0"/>
    <n v="957"/>
    <x v="162"/>
    <n v="9"/>
    <x v="4"/>
    <x v="162"/>
    <x v="162"/>
  </r>
  <r>
    <n v="164"/>
    <x v="1"/>
    <x v="1"/>
    <s v="Women 35-44"/>
    <s v="30 days"/>
    <x v="5"/>
    <n v="0.09"/>
    <n v="6885"/>
    <n v="7.65"/>
    <x v="4"/>
    <x v="0"/>
    <n v="872"/>
    <x v="163"/>
    <n v="1"/>
    <x v="4"/>
    <x v="163"/>
    <x v="163"/>
  </r>
  <r>
    <n v="165"/>
    <x v="4"/>
    <x v="0"/>
    <s v="Men 25-34"/>
    <s v="30 days"/>
    <x v="5"/>
    <n v="7.0000000000000007E-2"/>
    <n v="11587"/>
    <n v="3.17"/>
    <x v="4"/>
    <x v="4"/>
    <n v="716"/>
    <x v="164"/>
    <n v="9"/>
    <x v="3"/>
    <x v="164"/>
    <x v="164"/>
  </r>
  <r>
    <n v="166"/>
    <x v="1"/>
    <x v="0"/>
    <s v="All Ages"/>
    <s v="30 days"/>
    <x v="4"/>
    <n v="0.15"/>
    <n v="5202"/>
    <n v="5.94"/>
    <x v="1"/>
    <x v="1"/>
    <n v="998"/>
    <x v="165"/>
    <n v="3"/>
    <x v="1"/>
    <x v="165"/>
    <x v="165"/>
  </r>
  <r>
    <n v="167"/>
    <x v="0"/>
    <x v="3"/>
    <s v="Men 18-24"/>
    <s v="15 days"/>
    <x v="2"/>
    <n v="0.08"/>
    <n v="15651"/>
    <n v="7.24"/>
    <x v="2"/>
    <x v="4"/>
    <n v="481"/>
    <x v="166"/>
    <n v="7"/>
    <x v="4"/>
    <x v="166"/>
    <x v="166"/>
  </r>
  <r>
    <n v="168"/>
    <x v="1"/>
    <x v="2"/>
    <s v="All Ages"/>
    <s v="30 days"/>
    <x v="3"/>
    <n v="0.12"/>
    <n v="11879"/>
    <n v="8"/>
    <x v="1"/>
    <x v="0"/>
    <n v="568"/>
    <x v="167"/>
    <n v="6"/>
    <x v="2"/>
    <x v="167"/>
    <x v="167"/>
  </r>
  <r>
    <n v="169"/>
    <x v="4"/>
    <x v="1"/>
    <s v="Women 25-34"/>
    <s v="60 days"/>
    <x v="5"/>
    <n v="0.03"/>
    <n v="12183"/>
    <n v="4.3600000000000003"/>
    <x v="2"/>
    <x v="4"/>
    <n v="421"/>
    <x v="168"/>
    <n v="10"/>
    <x v="4"/>
    <x v="168"/>
    <x v="168"/>
  </r>
  <r>
    <n v="170"/>
    <x v="4"/>
    <x v="3"/>
    <s v="All Ages"/>
    <s v="30 days"/>
    <x v="0"/>
    <n v="7.0000000000000007E-2"/>
    <n v="10690"/>
    <n v="5.41"/>
    <x v="2"/>
    <x v="4"/>
    <n v="797"/>
    <x v="169"/>
    <n v="9"/>
    <x v="3"/>
    <x v="169"/>
    <x v="169"/>
  </r>
  <r>
    <n v="171"/>
    <x v="4"/>
    <x v="4"/>
    <s v="Men 25-34"/>
    <s v="30 days"/>
    <x v="3"/>
    <n v="0.06"/>
    <n v="12886"/>
    <n v="4.62"/>
    <x v="3"/>
    <x v="3"/>
    <n v="668"/>
    <x v="170"/>
    <n v="8"/>
    <x v="3"/>
    <x v="170"/>
    <x v="170"/>
  </r>
  <r>
    <n v="172"/>
    <x v="0"/>
    <x v="1"/>
    <s v="Men 25-34"/>
    <s v="15 days"/>
    <x v="0"/>
    <n v="0.09"/>
    <n v="10854"/>
    <n v="6.1"/>
    <x v="4"/>
    <x v="4"/>
    <n v="303"/>
    <x v="171"/>
    <n v="2"/>
    <x v="0"/>
    <x v="171"/>
    <x v="171"/>
  </r>
  <r>
    <n v="173"/>
    <x v="3"/>
    <x v="1"/>
    <s v="All Ages"/>
    <s v="15 days"/>
    <x v="1"/>
    <n v="0.11"/>
    <n v="7170"/>
    <n v="3.76"/>
    <x v="2"/>
    <x v="1"/>
    <n v="540"/>
    <x v="172"/>
    <n v="8"/>
    <x v="3"/>
    <x v="172"/>
    <x v="172"/>
  </r>
  <r>
    <n v="174"/>
    <x v="0"/>
    <x v="2"/>
    <s v="Men 25-34"/>
    <s v="45 days"/>
    <x v="0"/>
    <n v="0.15"/>
    <n v="17414"/>
    <n v="6.9"/>
    <x v="2"/>
    <x v="2"/>
    <n v="801"/>
    <x v="173"/>
    <n v="5"/>
    <x v="3"/>
    <x v="173"/>
    <x v="173"/>
  </r>
  <r>
    <n v="175"/>
    <x v="0"/>
    <x v="3"/>
    <s v="Men 18-24"/>
    <s v="15 days"/>
    <x v="2"/>
    <n v="0.1"/>
    <n v="12272"/>
    <n v="5.29"/>
    <x v="2"/>
    <x v="2"/>
    <n v="436"/>
    <x v="174"/>
    <n v="7"/>
    <x v="2"/>
    <x v="174"/>
    <x v="174"/>
  </r>
  <r>
    <n v="176"/>
    <x v="0"/>
    <x v="4"/>
    <s v="All Ages"/>
    <s v="15 days"/>
    <x v="3"/>
    <n v="0.09"/>
    <n v="6489"/>
    <n v="2.2200000000000002"/>
    <x v="0"/>
    <x v="4"/>
    <n v="683"/>
    <x v="175"/>
    <n v="6"/>
    <x v="3"/>
    <x v="175"/>
    <x v="175"/>
  </r>
  <r>
    <n v="177"/>
    <x v="0"/>
    <x v="2"/>
    <s v="Women 35-44"/>
    <s v="60 days"/>
    <x v="1"/>
    <n v="0.08"/>
    <n v="19732"/>
    <n v="6.06"/>
    <x v="0"/>
    <x v="4"/>
    <n v="862"/>
    <x v="176"/>
    <n v="1"/>
    <x v="4"/>
    <x v="176"/>
    <x v="176"/>
  </r>
  <r>
    <n v="178"/>
    <x v="2"/>
    <x v="4"/>
    <s v="All Ages"/>
    <s v="45 days"/>
    <x v="1"/>
    <n v="0.09"/>
    <n v="17837"/>
    <n v="3.84"/>
    <x v="4"/>
    <x v="4"/>
    <n v="944"/>
    <x v="160"/>
    <n v="6"/>
    <x v="3"/>
    <x v="177"/>
    <x v="177"/>
  </r>
  <r>
    <n v="179"/>
    <x v="0"/>
    <x v="2"/>
    <s v="All Ages"/>
    <s v="45 days"/>
    <x v="5"/>
    <n v="0.13"/>
    <n v="11954"/>
    <n v="4.91"/>
    <x v="3"/>
    <x v="3"/>
    <n v="241"/>
    <x v="177"/>
    <n v="8"/>
    <x v="3"/>
    <x v="178"/>
    <x v="178"/>
  </r>
  <r>
    <n v="180"/>
    <x v="2"/>
    <x v="2"/>
    <s v="Women 35-44"/>
    <s v="30 days"/>
    <x v="0"/>
    <n v="0.01"/>
    <n v="16862"/>
    <n v="6.29"/>
    <x v="0"/>
    <x v="0"/>
    <n v="200"/>
    <x v="178"/>
    <n v="9"/>
    <x v="4"/>
    <x v="179"/>
    <x v="179"/>
  </r>
  <r>
    <n v="181"/>
    <x v="4"/>
    <x v="2"/>
    <s v="All Ages"/>
    <s v="45 days"/>
    <x v="5"/>
    <n v="7.0000000000000007E-2"/>
    <n v="8076"/>
    <n v="4.29"/>
    <x v="1"/>
    <x v="3"/>
    <n v="883"/>
    <x v="179"/>
    <n v="8"/>
    <x v="1"/>
    <x v="180"/>
    <x v="180"/>
  </r>
  <r>
    <n v="182"/>
    <x v="3"/>
    <x v="1"/>
    <s v="Women 35-44"/>
    <s v="15 days"/>
    <x v="4"/>
    <n v="0.06"/>
    <n v="19143"/>
    <n v="2.58"/>
    <x v="2"/>
    <x v="0"/>
    <n v="690"/>
    <x v="180"/>
    <n v="7"/>
    <x v="4"/>
    <x v="181"/>
    <x v="181"/>
  </r>
  <r>
    <n v="183"/>
    <x v="4"/>
    <x v="1"/>
    <s v="Women 35-44"/>
    <s v="15 days"/>
    <x v="2"/>
    <n v="0.06"/>
    <n v="18350"/>
    <n v="3.2"/>
    <x v="1"/>
    <x v="0"/>
    <n v="372"/>
    <x v="181"/>
    <n v="4"/>
    <x v="0"/>
    <x v="182"/>
    <x v="182"/>
  </r>
  <r>
    <n v="184"/>
    <x v="3"/>
    <x v="4"/>
    <s v="Men 18-24"/>
    <s v="45 days"/>
    <x v="5"/>
    <n v="0.06"/>
    <n v="12315"/>
    <n v="3.97"/>
    <x v="0"/>
    <x v="0"/>
    <n v="505"/>
    <x v="182"/>
    <n v="7"/>
    <x v="1"/>
    <x v="183"/>
    <x v="183"/>
  </r>
  <r>
    <n v="185"/>
    <x v="1"/>
    <x v="1"/>
    <s v="Men 25-34"/>
    <s v="15 days"/>
    <x v="2"/>
    <n v="0.14000000000000001"/>
    <n v="17598"/>
    <n v="7.27"/>
    <x v="0"/>
    <x v="3"/>
    <n v="961"/>
    <x v="183"/>
    <n v="7"/>
    <x v="2"/>
    <x v="184"/>
    <x v="184"/>
  </r>
  <r>
    <n v="186"/>
    <x v="4"/>
    <x v="0"/>
    <s v="Women 35-44"/>
    <s v="30 days"/>
    <x v="2"/>
    <n v="0.05"/>
    <n v="19545"/>
    <n v="2.57"/>
    <x v="4"/>
    <x v="1"/>
    <n v="209"/>
    <x v="184"/>
    <n v="1"/>
    <x v="0"/>
    <x v="185"/>
    <x v="185"/>
  </r>
  <r>
    <n v="187"/>
    <x v="1"/>
    <x v="0"/>
    <s v="Men 25-34"/>
    <s v="60 days"/>
    <x v="5"/>
    <n v="0.13"/>
    <n v="14231"/>
    <n v="6.28"/>
    <x v="0"/>
    <x v="3"/>
    <n v="312"/>
    <x v="185"/>
    <n v="3"/>
    <x v="0"/>
    <x v="186"/>
    <x v="186"/>
  </r>
  <r>
    <n v="188"/>
    <x v="2"/>
    <x v="1"/>
    <s v="Women 25-34"/>
    <s v="30 days"/>
    <x v="2"/>
    <n v="0.11"/>
    <n v="15162"/>
    <n v="7.8"/>
    <x v="0"/>
    <x v="1"/>
    <n v="360"/>
    <x v="186"/>
    <n v="8"/>
    <x v="4"/>
    <x v="187"/>
    <x v="187"/>
  </r>
  <r>
    <n v="189"/>
    <x v="3"/>
    <x v="4"/>
    <s v="Women 25-34"/>
    <s v="15 days"/>
    <x v="5"/>
    <n v="0.12"/>
    <n v="15403"/>
    <n v="6.21"/>
    <x v="4"/>
    <x v="4"/>
    <n v="542"/>
    <x v="187"/>
    <n v="6"/>
    <x v="3"/>
    <x v="188"/>
    <x v="188"/>
  </r>
  <r>
    <n v="190"/>
    <x v="0"/>
    <x v="1"/>
    <s v="All Ages"/>
    <s v="15 days"/>
    <x v="5"/>
    <n v="0.06"/>
    <n v="5363"/>
    <n v="5.46"/>
    <x v="0"/>
    <x v="1"/>
    <n v="369"/>
    <x v="188"/>
    <n v="8"/>
    <x v="4"/>
    <x v="189"/>
    <x v="189"/>
  </r>
  <r>
    <n v="191"/>
    <x v="3"/>
    <x v="4"/>
    <s v="Women 35-44"/>
    <s v="60 days"/>
    <x v="3"/>
    <n v="0.12"/>
    <n v="13903"/>
    <n v="2.46"/>
    <x v="0"/>
    <x v="1"/>
    <n v="461"/>
    <x v="189"/>
    <n v="9"/>
    <x v="4"/>
    <x v="190"/>
    <x v="190"/>
  </r>
  <r>
    <n v="192"/>
    <x v="4"/>
    <x v="1"/>
    <s v="Men 25-34"/>
    <s v="45 days"/>
    <x v="4"/>
    <n v="0.12"/>
    <n v="14271"/>
    <n v="5.64"/>
    <x v="1"/>
    <x v="3"/>
    <n v="842"/>
    <x v="190"/>
    <n v="1"/>
    <x v="0"/>
    <x v="191"/>
    <x v="191"/>
  </r>
  <r>
    <n v="193"/>
    <x v="3"/>
    <x v="4"/>
    <s v="Men 25-34"/>
    <s v="30 days"/>
    <x v="0"/>
    <n v="0.05"/>
    <n v="13744"/>
    <n v="4.7"/>
    <x v="3"/>
    <x v="1"/>
    <n v="743"/>
    <x v="191"/>
    <n v="5"/>
    <x v="1"/>
    <x v="192"/>
    <x v="192"/>
  </r>
  <r>
    <n v="194"/>
    <x v="1"/>
    <x v="0"/>
    <s v="All Ages"/>
    <s v="15 days"/>
    <x v="0"/>
    <n v="0.1"/>
    <n v="6093"/>
    <n v="4.28"/>
    <x v="1"/>
    <x v="3"/>
    <n v="423"/>
    <x v="192"/>
    <n v="7"/>
    <x v="3"/>
    <x v="193"/>
    <x v="193"/>
  </r>
  <r>
    <n v="195"/>
    <x v="3"/>
    <x v="0"/>
    <s v="All Ages"/>
    <s v="45 days"/>
    <x v="5"/>
    <n v="7.0000000000000007E-2"/>
    <n v="5272"/>
    <n v="3.62"/>
    <x v="0"/>
    <x v="0"/>
    <n v="939"/>
    <x v="193"/>
    <n v="9"/>
    <x v="3"/>
    <x v="194"/>
    <x v="194"/>
  </r>
  <r>
    <n v="196"/>
    <x v="3"/>
    <x v="2"/>
    <s v="Women 35-44"/>
    <s v="30 days"/>
    <x v="1"/>
    <n v="0.02"/>
    <n v="6208"/>
    <n v="7.31"/>
    <x v="4"/>
    <x v="3"/>
    <n v="257"/>
    <x v="194"/>
    <n v="8"/>
    <x v="0"/>
    <x v="195"/>
    <x v="195"/>
  </r>
  <r>
    <n v="197"/>
    <x v="0"/>
    <x v="1"/>
    <s v="Women 25-34"/>
    <s v="45 days"/>
    <x v="5"/>
    <n v="0.1"/>
    <n v="15437"/>
    <n v="3.72"/>
    <x v="2"/>
    <x v="4"/>
    <n v="683"/>
    <x v="195"/>
    <n v="6"/>
    <x v="4"/>
    <x v="196"/>
    <x v="196"/>
  </r>
  <r>
    <n v="198"/>
    <x v="3"/>
    <x v="2"/>
    <s v="Men 18-24"/>
    <s v="15 days"/>
    <x v="2"/>
    <n v="0.01"/>
    <n v="16368"/>
    <n v="4.37"/>
    <x v="2"/>
    <x v="3"/>
    <n v="433"/>
    <x v="196"/>
    <n v="5"/>
    <x v="4"/>
    <x v="197"/>
    <x v="197"/>
  </r>
  <r>
    <n v="199"/>
    <x v="0"/>
    <x v="1"/>
    <s v="Men 18-24"/>
    <s v="45 days"/>
    <x v="5"/>
    <n v="0.14000000000000001"/>
    <n v="10939"/>
    <n v="4.79"/>
    <x v="3"/>
    <x v="0"/>
    <n v="146"/>
    <x v="197"/>
    <n v="3"/>
    <x v="2"/>
    <x v="198"/>
    <x v="198"/>
  </r>
  <r>
    <n v="200"/>
    <x v="4"/>
    <x v="1"/>
    <s v="Men 25-34"/>
    <s v="30 days"/>
    <x v="0"/>
    <n v="0.02"/>
    <n v="16312"/>
    <n v="2.63"/>
    <x v="0"/>
    <x v="4"/>
    <n v="117"/>
    <x v="198"/>
    <n v="7"/>
    <x v="2"/>
    <x v="199"/>
    <x v="199"/>
  </r>
  <r>
    <n v="201"/>
    <x v="0"/>
    <x v="3"/>
    <s v="Women 35-44"/>
    <s v="60 days"/>
    <x v="4"/>
    <n v="0.09"/>
    <n v="9518"/>
    <n v="4.22"/>
    <x v="4"/>
    <x v="1"/>
    <n v="324"/>
    <x v="199"/>
    <n v="6"/>
    <x v="4"/>
    <x v="200"/>
    <x v="200"/>
  </r>
  <r>
    <n v="202"/>
    <x v="3"/>
    <x v="1"/>
    <s v="Women 35-44"/>
    <s v="45 days"/>
    <x v="2"/>
    <n v="0.13"/>
    <n v="16258"/>
    <n v="5.83"/>
    <x v="0"/>
    <x v="2"/>
    <n v="317"/>
    <x v="200"/>
    <n v="10"/>
    <x v="3"/>
    <x v="201"/>
    <x v="201"/>
  </r>
  <r>
    <n v="203"/>
    <x v="3"/>
    <x v="2"/>
    <s v="All Ages"/>
    <s v="30 days"/>
    <x v="5"/>
    <n v="0.1"/>
    <n v="7176"/>
    <n v="7.27"/>
    <x v="2"/>
    <x v="0"/>
    <n v="472"/>
    <x v="201"/>
    <n v="10"/>
    <x v="4"/>
    <x v="202"/>
    <x v="202"/>
  </r>
  <r>
    <n v="204"/>
    <x v="4"/>
    <x v="1"/>
    <s v="Men 18-24"/>
    <s v="45 days"/>
    <x v="0"/>
    <n v="0.15"/>
    <n v="14405"/>
    <n v="7.51"/>
    <x v="2"/>
    <x v="2"/>
    <n v="896"/>
    <x v="202"/>
    <n v="9"/>
    <x v="3"/>
    <x v="203"/>
    <x v="203"/>
  </r>
  <r>
    <n v="205"/>
    <x v="3"/>
    <x v="1"/>
    <s v="Women 35-44"/>
    <s v="45 days"/>
    <x v="5"/>
    <n v="0.11"/>
    <n v="13293"/>
    <n v="7.49"/>
    <x v="0"/>
    <x v="3"/>
    <n v="132"/>
    <x v="203"/>
    <n v="10"/>
    <x v="3"/>
    <x v="204"/>
    <x v="204"/>
  </r>
  <r>
    <n v="206"/>
    <x v="0"/>
    <x v="0"/>
    <s v="Men 18-24"/>
    <s v="15 days"/>
    <x v="3"/>
    <n v="0.12"/>
    <n v="14318"/>
    <n v="3.69"/>
    <x v="3"/>
    <x v="0"/>
    <n v="210"/>
    <x v="204"/>
    <n v="3"/>
    <x v="4"/>
    <x v="205"/>
    <x v="205"/>
  </r>
  <r>
    <n v="207"/>
    <x v="4"/>
    <x v="4"/>
    <s v="Women 25-34"/>
    <s v="60 days"/>
    <x v="2"/>
    <n v="0.05"/>
    <n v="8772"/>
    <n v="6.29"/>
    <x v="1"/>
    <x v="4"/>
    <n v="209"/>
    <x v="205"/>
    <n v="6"/>
    <x v="0"/>
    <x v="206"/>
    <x v="206"/>
  </r>
  <r>
    <n v="208"/>
    <x v="3"/>
    <x v="2"/>
    <s v="Women 25-34"/>
    <s v="45 days"/>
    <x v="0"/>
    <n v="0.11"/>
    <n v="12864"/>
    <n v="2.87"/>
    <x v="2"/>
    <x v="4"/>
    <n v="280"/>
    <x v="164"/>
    <n v="7"/>
    <x v="0"/>
    <x v="207"/>
    <x v="207"/>
  </r>
  <r>
    <n v="209"/>
    <x v="1"/>
    <x v="2"/>
    <s v="All Ages"/>
    <s v="15 days"/>
    <x v="0"/>
    <n v="0.11"/>
    <n v="17562"/>
    <n v="3.66"/>
    <x v="0"/>
    <x v="4"/>
    <n v="308"/>
    <x v="206"/>
    <n v="7"/>
    <x v="0"/>
    <x v="208"/>
    <x v="208"/>
  </r>
  <r>
    <n v="210"/>
    <x v="0"/>
    <x v="2"/>
    <s v="All Ages"/>
    <s v="45 days"/>
    <x v="5"/>
    <n v="0.08"/>
    <n v="17461"/>
    <n v="2.81"/>
    <x v="2"/>
    <x v="3"/>
    <n v="554"/>
    <x v="207"/>
    <n v="10"/>
    <x v="0"/>
    <x v="209"/>
    <x v="209"/>
  </r>
  <r>
    <n v="211"/>
    <x v="3"/>
    <x v="3"/>
    <s v="Women 35-44"/>
    <s v="30 days"/>
    <x v="3"/>
    <n v="0.08"/>
    <n v="19366"/>
    <n v="7.94"/>
    <x v="0"/>
    <x v="0"/>
    <n v="868"/>
    <x v="208"/>
    <n v="10"/>
    <x v="0"/>
    <x v="210"/>
    <x v="210"/>
  </r>
  <r>
    <n v="212"/>
    <x v="1"/>
    <x v="4"/>
    <s v="All Ages"/>
    <s v="30 days"/>
    <x v="2"/>
    <n v="0.02"/>
    <n v="6907"/>
    <n v="2.39"/>
    <x v="4"/>
    <x v="2"/>
    <n v="376"/>
    <x v="209"/>
    <n v="5"/>
    <x v="3"/>
    <x v="211"/>
    <x v="211"/>
  </r>
  <r>
    <n v="213"/>
    <x v="3"/>
    <x v="4"/>
    <s v="Women 25-34"/>
    <s v="45 days"/>
    <x v="5"/>
    <n v="0.15"/>
    <n v="16540"/>
    <n v="2.72"/>
    <x v="4"/>
    <x v="3"/>
    <n v="264"/>
    <x v="210"/>
    <n v="2"/>
    <x v="3"/>
    <x v="212"/>
    <x v="212"/>
  </r>
  <r>
    <n v="214"/>
    <x v="4"/>
    <x v="2"/>
    <s v="All Ages"/>
    <s v="60 days"/>
    <x v="5"/>
    <n v="0.05"/>
    <n v="5020"/>
    <n v="7.67"/>
    <x v="0"/>
    <x v="0"/>
    <n v="773"/>
    <x v="211"/>
    <n v="5"/>
    <x v="0"/>
    <x v="213"/>
    <x v="213"/>
  </r>
  <r>
    <n v="215"/>
    <x v="2"/>
    <x v="1"/>
    <s v="Women 25-34"/>
    <s v="45 days"/>
    <x v="1"/>
    <n v="0.06"/>
    <n v="13697"/>
    <n v="2.79"/>
    <x v="2"/>
    <x v="0"/>
    <n v="999"/>
    <x v="212"/>
    <n v="3"/>
    <x v="0"/>
    <x v="214"/>
    <x v="214"/>
  </r>
  <r>
    <n v="216"/>
    <x v="2"/>
    <x v="4"/>
    <s v="Women 25-34"/>
    <s v="30 days"/>
    <x v="5"/>
    <n v="0.14000000000000001"/>
    <n v="19308"/>
    <n v="4.3899999999999997"/>
    <x v="1"/>
    <x v="3"/>
    <n v="726"/>
    <x v="213"/>
    <n v="5"/>
    <x v="0"/>
    <x v="215"/>
    <x v="215"/>
  </r>
  <r>
    <n v="217"/>
    <x v="1"/>
    <x v="3"/>
    <s v="Women 35-44"/>
    <s v="30 days"/>
    <x v="0"/>
    <n v="0.11"/>
    <n v="13185"/>
    <n v="6.06"/>
    <x v="4"/>
    <x v="4"/>
    <n v="614"/>
    <x v="214"/>
    <n v="10"/>
    <x v="1"/>
    <x v="216"/>
    <x v="216"/>
  </r>
  <r>
    <n v="218"/>
    <x v="3"/>
    <x v="0"/>
    <s v="Men 18-24"/>
    <s v="15 days"/>
    <x v="2"/>
    <n v="0.05"/>
    <n v="15880"/>
    <n v="5.85"/>
    <x v="2"/>
    <x v="0"/>
    <n v="967"/>
    <x v="215"/>
    <n v="5"/>
    <x v="4"/>
    <x v="217"/>
    <x v="217"/>
  </r>
  <r>
    <n v="219"/>
    <x v="4"/>
    <x v="3"/>
    <s v="Women 25-34"/>
    <s v="15 days"/>
    <x v="5"/>
    <n v="0.08"/>
    <n v="13524"/>
    <n v="3.91"/>
    <x v="2"/>
    <x v="0"/>
    <n v="167"/>
    <x v="216"/>
    <n v="10"/>
    <x v="3"/>
    <x v="218"/>
    <x v="218"/>
  </r>
  <r>
    <n v="220"/>
    <x v="0"/>
    <x v="1"/>
    <s v="All Ages"/>
    <s v="15 days"/>
    <x v="5"/>
    <n v="0.03"/>
    <n v="10536"/>
    <n v="8"/>
    <x v="1"/>
    <x v="3"/>
    <n v="924"/>
    <x v="217"/>
    <n v="10"/>
    <x v="1"/>
    <x v="219"/>
    <x v="219"/>
  </r>
  <r>
    <n v="221"/>
    <x v="2"/>
    <x v="0"/>
    <s v="Men 18-24"/>
    <s v="15 days"/>
    <x v="5"/>
    <n v="0.02"/>
    <n v="5941"/>
    <n v="6.73"/>
    <x v="3"/>
    <x v="2"/>
    <n v="715"/>
    <x v="218"/>
    <n v="2"/>
    <x v="4"/>
    <x v="220"/>
    <x v="220"/>
  </r>
  <r>
    <n v="222"/>
    <x v="2"/>
    <x v="0"/>
    <s v="Men 25-34"/>
    <s v="15 days"/>
    <x v="2"/>
    <n v="0.09"/>
    <n v="12239"/>
    <n v="2.98"/>
    <x v="2"/>
    <x v="3"/>
    <n v="198"/>
    <x v="219"/>
    <n v="2"/>
    <x v="3"/>
    <x v="221"/>
    <x v="221"/>
  </r>
  <r>
    <n v="223"/>
    <x v="3"/>
    <x v="3"/>
    <s v="Women 25-34"/>
    <s v="30 days"/>
    <x v="4"/>
    <n v="0.04"/>
    <n v="11973"/>
    <n v="5.36"/>
    <x v="2"/>
    <x v="0"/>
    <n v="240"/>
    <x v="220"/>
    <n v="6"/>
    <x v="1"/>
    <x v="222"/>
    <x v="222"/>
  </r>
  <r>
    <n v="224"/>
    <x v="4"/>
    <x v="2"/>
    <s v="Women 35-44"/>
    <s v="15 days"/>
    <x v="0"/>
    <n v="0.1"/>
    <n v="5697"/>
    <n v="7.76"/>
    <x v="3"/>
    <x v="1"/>
    <n v="285"/>
    <x v="221"/>
    <n v="1"/>
    <x v="3"/>
    <x v="223"/>
    <x v="223"/>
  </r>
  <r>
    <n v="225"/>
    <x v="3"/>
    <x v="0"/>
    <s v="Men 25-34"/>
    <s v="30 days"/>
    <x v="2"/>
    <n v="0.12"/>
    <n v="6388"/>
    <n v="6.8"/>
    <x v="4"/>
    <x v="4"/>
    <n v="159"/>
    <x v="222"/>
    <n v="7"/>
    <x v="2"/>
    <x v="224"/>
    <x v="224"/>
  </r>
  <r>
    <n v="226"/>
    <x v="1"/>
    <x v="1"/>
    <s v="Women 35-44"/>
    <s v="60 days"/>
    <x v="4"/>
    <n v="0.15"/>
    <n v="10330"/>
    <n v="2.83"/>
    <x v="4"/>
    <x v="2"/>
    <n v="153"/>
    <x v="223"/>
    <n v="1"/>
    <x v="3"/>
    <x v="225"/>
    <x v="225"/>
  </r>
  <r>
    <n v="227"/>
    <x v="0"/>
    <x v="0"/>
    <s v="Men 18-24"/>
    <s v="45 days"/>
    <x v="2"/>
    <n v="0.08"/>
    <n v="5429"/>
    <n v="6.93"/>
    <x v="2"/>
    <x v="4"/>
    <n v="423"/>
    <x v="224"/>
    <n v="1"/>
    <x v="3"/>
    <x v="226"/>
    <x v="226"/>
  </r>
  <r>
    <n v="228"/>
    <x v="4"/>
    <x v="1"/>
    <s v="Men 25-34"/>
    <s v="45 days"/>
    <x v="0"/>
    <n v="0.15"/>
    <n v="16318"/>
    <n v="5.39"/>
    <x v="0"/>
    <x v="1"/>
    <n v="660"/>
    <x v="225"/>
    <n v="1"/>
    <x v="0"/>
    <x v="227"/>
    <x v="227"/>
  </r>
  <r>
    <n v="229"/>
    <x v="0"/>
    <x v="3"/>
    <s v="Men 25-34"/>
    <s v="60 days"/>
    <x v="3"/>
    <n v="0.08"/>
    <n v="10475"/>
    <n v="6.46"/>
    <x v="2"/>
    <x v="3"/>
    <n v="111"/>
    <x v="226"/>
    <n v="6"/>
    <x v="4"/>
    <x v="228"/>
    <x v="228"/>
  </r>
  <r>
    <n v="230"/>
    <x v="2"/>
    <x v="3"/>
    <s v="Women 35-44"/>
    <s v="30 days"/>
    <x v="2"/>
    <n v="0.02"/>
    <n v="14610"/>
    <n v="5.38"/>
    <x v="2"/>
    <x v="2"/>
    <n v="820"/>
    <x v="227"/>
    <n v="4"/>
    <x v="1"/>
    <x v="229"/>
    <x v="229"/>
  </r>
  <r>
    <n v="231"/>
    <x v="3"/>
    <x v="0"/>
    <s v="Women 35-44"/>
    <s v="15 days"/>
    <x v="4"/>
    <n v="0.1"/>
    <n v="9636"/>
    <n v="5.08"/>
    <x v="1"/>
    <x v="1"/>
    <n v="935"/>
    <x v="228"/>
    <n v="2"/>
    <x v="1"/>
    <x v="230"/>
    <x v="230"/>
  </r>
  <r>
    <n v="232"/>
    <x v="1"/>
    <x v="0"/>
    <s v="Women 25-34"/>
    <s v="60 days"/>
    <x v="0"/>
    <n v="0.05"/>
    <n v="11450"/>
    <n v="2.89"/>
    <x v="1"/>
    <x v="0"/>
    <n v="685"/>
    <x v="229"/>
    <n v="6"/>
    <x v="1"/>
    <x v="231"/>
    <x v="231"/>
  </r>
  <r>
    <n v="233"/>
    <x v="3"/>
    <x v="0"/>
    <s v="Women 35-44"/>
    <s v="60 days"/>
    <x v="4"/>
    <n v="0.02"/>
    <n v="14372"/>
    <n v="4.26"/>
    <x v="4"/>
    <x v="0"/>
    <n v="703"/>
    <x v="230"/>
    <n v="2"/>
    <x v="4"/>
    <x v="232"/>
    <x v="232"/>
  </r>
  <r>
    <n v="234"/>
    <x v="0"/>
    <x v="3"/>
    <s v="Men 25-34"/>
    <s v="60 days"/>
    <x v="3"/>
    <n v="0.04"/>
    <n v="15105"/>
    <n v="5.61"/>
    <x v="0"/>
    <x v="1"/>
    <n v="366"/>
    <x v="231"/>
    <n v="1"/>
    <x v="1"/>
    <x v="233"/>
    <x v="233"/>
  </r>
  <r>
    <n v="235"/>
    <x v="2"/>
    <x v="2"/>
    <s v="Men 25-34"/>
    <s v="15 days"/>
    <x v="4"/>
    <n v="7.0000000000000007E-2"/>
    <n v="10319"/>
    <n v="7.47"/>
    <x v="0"/>
    <x v="1"/>
    <n v="409"/>
    <x v="232"/>
    <n v="6"/>
    <x v="2"/>
    <x v="234"/>
    <x v="234"/>
  </r>
  <r>
    <n v="236"/>
    <x v="4"/>
    <x v="3"/>
    <s v="Women 25-34"/>
    <s v="45 days"/>
    <x v="0"/>
    <n v="0.04"/>
    <n v="5220"/>
    <n v="4.79"/>
    <x v="1"/>
    <x v="2"/>
    <n v="662"/>
    <x v="21"/>
    <n v="2"/>
    <x v="1"/>
    <x v="235"/>
    <x v="235"/>
  </r>
  <r>
    <n v="237"/>
    <x v="1"/>
    <x v="3"/>
    <s v="Men 18-24"/>
    <s v="30 days"/>
    <x v="5"/>
    <n v="0.14000000000000001"/>
    <n v="15820"/>
    <n v="5.12"/>
    <x v="0"/>
    <x v="1"/>
    <n v="240"/>
    <x v="233"/>
    <n v="9"/>
    <x v="0"/>
    <x v="236"/>
    <x v="236"/>
  </r>
  <r>
    <n v="238"/>
    <x v="0"/>
    <x v="2"/>
    <s v="Men 18-24"/>
    <s v="60 days"/>
    <x v="3"/>
    <n v="0.01"/>
    <n v="18076"/>
    <n v="3.13"/>
    <x v="1"/>
    <x v="4"/>
    <n v="320"/>
    <x v="234"/>
    <n v="6"/>
    <x v="1"/>
    <x v="237"/>
    <x v="237"/>
  </r>
  <r>
    <n v="239"/>
    <x v="0"/>
    <x v="4"/>
    <s v="Women 25-34"/>
    <s v="60 days"/>
    <x v="5"/>
    <n v="0.08"/>
    <n v="18074"/>
    <n v="5.99"/>
    <x v="0"/>
    <x v="1"/>
    <n v="587"/>
    <x v="235"/>
    <n v="5"/>
    <x v="2"/>
    <x v="238"/>
    <x v="238"/>
  </r>
  <r>
    <n v="240"/>
    <x v="2"/>
    <x v="0"/>
    <s v="Women 35-44"/>
    <s v="60 days"/>
    <x v="0"/>
    <n v="0.1"/>
    <n v="6676"/>
    <n v="5.75"/>
    <x v="2"/>
    <x v="0"/>
    <n v="119"/>
    <x v="236"/>
    <n v="7"/>
    <x v="4"/>
    <x v="239"/>
    <x v="239"/>
  </r>
  <r>
    <n v="241"/>
    <x v="0"/>
    <x v="2"/>
    <s v="Women 25-34"/>
    <s v="45 days"/>
    <x v="5"/>
    <n v="0.06"/>
    <n v="19928"/>
    <n v="4.24"/>
    <x v="3"/>
    <x v="2"/>
    <n v="116"/>
    <x v="237"/>
    <n v="4"/>
    <x v="3"/>
    <x v="240"/>
    <x v="240"/>
  </r>
  <r>
    <n v="242"/>
    <x v="1"/>
    <x v="3"/>
    <s v="Women 25-34"/>
    <s v="60 days"/>
    <x v="0"/>
    <n v="0.11"/>
    <n v="14322"/>
    <n v="5.66"/>
    <x v="1"/>
    <x v="0"/>
    <n v="872"/>
    <x v="238"/>
    <n v="2"/>
    <x v="1"/>
    <x v="241"/>
    <x v="241"/>
  </r>
  <r>
    <n v="243"/>
    <x v="2"/>
    <x v="1"/>
    <s v="Men 18-24"/>
    <s v="60 days"/>
    <x v="3"/>
    <n v="0.1"/>
    <n v="19463"/>
    <n v="3.02"/>
    <x v="3"/>
    <x v="3"/>
    <n v="970"/>
    <x v="239"/>
    <n v="3"/>
    <x v="4"/>
    <x v="242"/>
    <x v="242"/>
  </r>
  <r>
    <n v="244"/>
    <x v="2"/>
    <x v="1"/>
    <s v="Men 25-34"/>
    <s v="45 days"/>
    <x v="0"/>
    <n v="0.13"/>
    <n v="12616"/>
    <n v="5.23"/>
    <x v="1"/>
    <x v="1"/>
    <n v="864"/>
    <x v="240"/>
    <n v="6"/>
    <x v="1"/>
    <x v="243"/>
    <x v="243"/>
  </r>
  <r>
    <n v="245"/>
    <x v="3"/>
    <x v="1"/>
    <s v="Women 25-34"/>
    <s v="30 days"/>
    <x v="3"/>
    <n v="0.12"/>
    <n v="14856"/>
    <n v="2.0499999999999998"/>
    <x v="0"/>
    <x v="3"/>
    <n v="597"/>
    <x v="241"/>
    <n v="3"/>
    <x v="1"/>
    <x v="244"/>
    <x v="244"/>
  </r>
  <r>
    <n v="246"/>
    <x v="3"/>
    <x v="2"/>
    <s v="Men 18-24"/>
    <s v="15 days"/>
    <x v="2"/>
    <n v="0.14000000000000001"/>
    <n v="19347"/>
    <n v="3.49"/>
    <x v="4"/>
    <x v="2"/>
    <n v="993"/>
    <x v="242"/>
    <n v="2"/>
    <x v="4"/>
    <x v="245"/>
    <x v="245"/>
  </r>
  <r>
    <n v="247"/>
    <x v="3"/>
    <x v="4"/>
    <s v="Men 25-34"/>
    <s v="15 days"/>
    <x v="0"/>
    <n v="0.15"/>
    <n v="14124"/>
    <n v="6.53"/>
    <x v="1"/>
    <x v="0"/>
    <n v="967"/>
    <x v="243"/>
    <n v="8"/>
    <x v="0"/>
    <x v="246"/>
    <x v="246"/>
  </r>
  <r>
    <n v="248"/>
    <x v="3"/>
    <x v="4"/>
    <s v="Women 25-34"/>
    <s v="45 days"/>
    <x v="0"/>
    <n v="0.15"/>
    <n v="9761"/>
    <n v="3.26"/>
    <x v="0"/>
    <x v="3"/>
    <n v="350"/>
    <x v="244"/>
    <n v="10"/>
    <x v="2"/>
    <x v="247"/>
    <x v="247"/>
  </r>
  <r>
    <n v="249"/>
    <x v="3"/>
    <x v="4"/>
    <s v="Women 35-44"/>
    <s v="30 days"/>
    <x v="0"/>
    <n v="0.1"/>
    <n v="5575"/>
    <n v="3.42"/>
    <x v="4"/>
    <x v="4"/>
    <n v="324"/>
    <x v="245"/>
    <n v="6"/>
    <x v="3"/>
    <x v="248"/>
    <x v="2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5A9DD-29B9-4ABF-809E-46A826093C1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3:E9" firstHeaderRow="1" firstDataRow="1" firstDataCol="1"/>
  <pivotFields count="17">
    <pivotField showAll="0"/>
    <pivotField showAll="0"/>
    <pivotField showAll="0"/>
    <pivotField showAll="0"/>
    <pivotField showAll="0"/>
    <pivotField showAll="0">
      <items count="7">
        <item x="5"/>
        <item x="4"/>
        <item x="0"/>
        <item x="2"/>
        <item x="3"/>
        <item x="1"/>
        <item t="default"/>
      </items>
    </pivotField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numFmtId="1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ROI" fld="8" subtotal="average" baseField="14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4F89B-C2AC-4937-A90E-A2FE945EC16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3:N10" firstHeaderRow="1" firstDataRow="2" firstDataCol="1"/>
  <pivotFields count="17">
    <pivotField showAll="0"/>
    <pivotField showAll="0"/>
    <pivotField showAll="0"/>
    <pivotField showAll="0"/>
    <pivotField showAll="0"/>
    <pivotField showAll="0">
      <items count="7">
        <item x="5"/>
        <item x="4"/>
        <item x="0"/>
        <item x="2"/>
        <item x="3"/>
        <item x="1"/>
        <item t="default"/>
      </items>
    </pivotField>
    <pivotField dataField="1" showAll="0"/>
    <pivotField numFmtId="4"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x="1"/>
        <item x="3"/>
        <item x="0"/>
        <item x="2"/>
        <item x="4"/>
        <item t="default"/>
      </items>
    </pivotField>
    <pivotField numFmtId="14"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onversion_Rate" fld="6" subtotal="average" baseField="9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0CDB4-5036-4643-BA7D-6E760BF403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0"/>
        <item x="2"/>
        <item x="3"/>
        <item x="1"/>
        <item t="default"/>
      </items>
    </pivotField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OI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5E3CD-8CD1-466F-92C4-FA1547BF894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4:E21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0"/>
        <item x="2"/>
        <item x="3"/>
        <item x="1"/>
        <item t="default"/>
      </items>
    </pivotField>
    <pivotField dataField="1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onversion_Rate" fld="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45468-2BD5-488C-BC85-70D95978878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4:B20" firstHeaderRow="1" firstDataRow="1" firstDataCol="1"/>
  <pivotFields count="17">
    <pivotField showAll="0"/>
    <pivotField showAll="0"/>
    <pivotField showAll="0"/>
    <pivotField showAll="0"/>
    <pivotField showAll="0"/>
    <pivotField showAll="0">
      <items count="7">
        <item x="5"/>
        <item x="4"/>
        <item x="0"/>
        <item x="2"/>
        <item x="3"/>
        <item x="1"/>
        <item t="default"/>
      </items>
    </pivotField>
    <pivotField showAll="0"/>
    <pivotField numFmtId="4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numFmtId="14" showAll="0"/>
    <pivotField dataField="1"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704038-54E5-43A1-A00F-82D9306C3933}" name="Table6" displayName="Table6" ref="A2:Q251" totalsRowShown="0" headerRowDxfId="3">
  <autoFilter ref="A2:Q251" xr:uid="{33704038-54E5-43A1-A00F-82D9306C3933}"/>
  <tableColumns count="17">
    <tableColumn id="1" xr3:uid="{E891634F-13A8-4FDF-89C8-664B809CD4FC}" name="Campaign_ID"/>
    <tableColumn id="2" xr3:uid="{E6BA638C-46E1-49A7-8D93-9644D000656A}" name="Company"/>
    <tableColumn id="3" xr3:uid="{B3245208-9961-426E-9E30-65F3B7C6493E}" name="Campaign_Type"/>
    <tableColumn id="4" xr3:uid="{870A6D98-9910-400F-BBC3-6A694F9CAB7F}" name="Target_Audience"/>
    <tableColumn id="5" xr3:uid="{C8A9E3F4-740D-43D6-B5EC-704323686534}" name="Duration"/>
    <tableColumn id="6" xr3:uid="{A7BE3DA4-92EF-43C6-94EC-2C02665D008E}" name="Channel_Used"/>
    <tableColumn id="7" xr3:uid="{234353A7-F234-40B1-9E89-CCE4E8A8544C}" name="Conversion_Rate"/>
    <tableColumn id="8" xr3:uid="{7BCBAEC4-64D2-4AC1-A639-BBC1AC28370F}" name="Acquisition_Cost" dataDxfId="2"/>
    <tableColumn id="9" xr3:uid="{4CB980DD-7E51-4040-9596-9B458546D7C1}" name="ROI"/>
    <tableColumn id="10" xr3:uid="{5A736E7B-E69B-4814-9031-DAA01AED3C84}" name="Location"/>
    <tableColumn id="11" xr3:uid="{79DC6433-BA03-4406-A060-2C3B8370F5AA}" name="Language"/>
    <tableColumn id="12" xr3:uid="{571B4C73-B047-4DD5-BC40-B0B745233187}" name="Clicks"/>
    <tableColumn id="13" xr3:uid="{F377D909-3F30-42FD-99FC-AAEFBB9FD526}" name="Impressions"/>
    <tableColumn id="14" xr3:uid="{C552A572-6A92-4C6F-9B2D-C251B07F43A3}" name="Engagement_Score"/>
    <tableColumn id="15" xr3:uid="{AF51375E-E57E-4981-9FFD-56ED77F46B37}" name="Customer_Segment"/>
    <tableColumn id="16" xr3:uid="{A040C19A-11B8-4029-BEB3-44F8ADB5D974}" name="Date" dataDxfId="1"/>
    <tableColumn id="17" xr3:uid="{ECB1ACB6-7DFB-439E-8C34-E52F3D1972C5}" name="Revenue">
      <calculatedColumnFormula>(H3*I3)/100+H3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8F6F89-CD7C-4AC7-A1D7-FB00745EDA03}" name="Table7" displayName="Table7" ref="S9:U13" totalsRowShown="0">
  <autoFilter ref="S9:U13" xr:uid="{388F6F89-CD7C-4AC7-A1D7-FB00745EDA03}"/>
  <tableColumns count="3">
    <tableColumn id="1" xr3:uid="{19BD1887-68D4-4BD7-978C-ECF74DAA80C4}" name="Column1"/>
    <tableColumn id="2" xr3:uid="{D9C017FC-BE1F-44D2-9E6B-9FA0FE4989CC}" name="Column2">
      <calculatedColumnFormula>VLOOKUP(B3,B3:B251,1,FALSE)</calculatedColumnFormula>
    </tableColumn>
    <tableColumn id="3" xr3:uid="{BFF617C0-B57E-4DA8-BE0D-E36AD40F0205}" name="Column3">
      <calculatedColumnFormula>VLOOKUP(C3,C3:C251,1,FALSE)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E6DC9-9798-4389-AAAC-37D7D629F4CA}" name="Table1" displayName="Table1" ref="A2:D4" totalsRowShown="0">
  <autoFilter ref="A2:D4" xr:uid="{CF9E6DC9-9798-4389-AAAC-37D7D629F4CA}"/>
  <tableColumns count="4">
    <tableColumn id="1" xr3:uid="{959FBEE8-6D71-4994-A53D-E9FEF2E69497}" name="Location_ID"/>
    <tableColumn id="2" xr3:uid="{EE3C4CD2-BA4A-4554-93FC-D1E0FC4EDC56}" name="Location"/>
    <tableColumn id="3" xr3:uid="{BD286ABC-BABD-4758-98BE-BCFD1AFE2FB2}" name="Region"/>
    <tableColumn id="4" xr3:uid="{240AD152-B308-4273-8A67-86A723853FC5}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D22669-BEF2-44D5-9441-C87F800492F9}" name="Table2" displayName="Table2" ref="F2:H4" totalsRowShown="0">
  <autoFilter ref="F2:H4" xr:uid="{42D22669-BEF2-44D5-9441-C87F800492F9}"/>
  <tableColumns count="3">
    <tableColumn id="1" xr3:uid="{AD47F7E8-D155-45F3-944D-03F0198BAC61}" name=" Channel_ID "/>
    <tableColumn id="2" xr3:uid="{D7665C00-F57C-4460-B202-530141A30763}" name="    Channel_Used "/>
    <tableColumn id="3" xr3:uid="{5FC35C72-6C69-457F-A999-4F51B89DF44F}" name="   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6CCCFD-6DC7-4978-8376-BCB3F2D2439F}" name="Table3" displayName="Table3" ref="J2:K4" totalsRowShown="0">
  <autoFilter ref="J2:K4" xr:uid="{696CCCFD-6DC7-4978-8376-BCB3F2D2439F}"/>
  <tableColumns count="2">
    <tableColumn id="1" xr3:uid="{E9A9BBC0-4AF0-486C-8F9A-C9C861A99F75}" name="Language_ID"/>
    <tableColumn id="2" xr3:uid="{48C2515F-CB86-4060-97F5-F1C2866A0DA5}" name=" Language_Name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B4F198-C667-42A0-9D06-7123CB657E25}" name="Table4" displayName="Table4" ref="M2:O4" totalsRowShown="0">
  <autoFilter ref="M2:O4" xr:uid="{AEB4F198-C667-42A0-9D06-7123CB657E25}"/>
  <tableColumns count="3">
    <tableColumn id="1" xr3:uid="{60617D06-479F-469D-9D12-E81CED82A9FC}" name="Segment_ID "/>
    <tableColumn id="2" xr3:uid="{3F8AFEA6-054D-4540-851D-B3A1DBC7441D}" name=" Customer_Segment"/>
    <tableColumn id="3" xr3:uid="{FB77D518-E4F0-4275-B783-6C3558C611A4}" name=" Age_Group  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8985E5-5E6E-4B1C-B268-59F1F8BD8412}" name="Table5" displayName="Table5" ref="A8:B10" totalsRowShown="0">
  <autoFilter ref="A8:B10" xr:uid="{678985E5-5E6E-4B1C-B268-59F1F8BD8412}"/>
  <tableColumns count="2">
    <tableColumn id="1" xr3:uid="{914759BD-0001-49B7-8DAE-38F57B81DBF2}" name="Company_ID        "/>
    <tableColumn id="2" xr3:uid="{BFB43040-0F47-4EBC-B0BE-DA40B2CB604B}" name="   Company_Nam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5640-B15C-496A-975A-F33DDAB30BDF}">
  <dimension ref="A1:U251"/>
  <sheetViews>
    <sheetView tabSelected="1" workbookViewId="0">
      <selection activeCell="T19" sqref="T19"/>
    </sheetView>
  </sheetViews>
  <sheetFormatPr defaultRowHeight="14.5" x14ac:dyDescent="0.35"/>
  <cols>
    <col min="1" max="1" width="13.90625" customWidth="1"/>
    <col min="2" max="2" width="16.54296875" customWidth="1"/>
    <col min="3" max="3" width="16.08984375" customWidth="1"/>
    <col min="4" max="4" width="16.90625" customWidth="1"/>
    <col min="5" max="5" width="10.26953125" customWidth="1"/>
    <col min="6" max="6" width="14.81640625" customWidth="1"/>
    <col min="7" max="7" width="17" customWidth="1"/>
    <col min="8" max="8" width="18.26953125" customWidth="1"/>
    <col min="10" max="10" width="9.90625" customWidth="1"/>
    <col min="11" max="11" width="10.6328125" customWidth="1"/>
    <col min="13" max="13" width="14.36328125" customWidth="1"/>
    <col min="14" max="14" width="18.7265625" customWidth="1"/>
    <col min="15" max="15" width="19.26953125" customWidth="1"/>
    <col min="16" max="16" width="12.08984375" customWidth="1"/>
    <col min="17" max="17" width="10" customWidth="1"/>
    <col min="19" max="19" width="15" customWidth="1"/>
    <col min="20" max="20" width="17.90625" customWidth="1"/>
    <col min="21" max="21" width="10.26953125" customWidth="1"/>
  </cols>
  <sheetData>
    <row r="1" spans="1:21" s="6" customFormat="1" ht="21" x14ac:dyDescent="0.5">
      <c r="A1" s="7" t="s">
        <v>93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21" s="5" customFormat="1" ht="15" customHeight="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55</v>
      </c>
    </row>
    <row r="3" spans="1:21" x14ac:dyDescent="0.35">
      <c r="A3">
        <v>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0.04</v>
      </c>
      <c r="H3" s="1">
        <v>16174</v>
      </c>
      <c r="I3">
        <v>6.29</v>
      </c>
      <c r="J3" t="s">
        <v>21</v>
      </c>
      <c r="K3" t="s">
        <v>22</v>
      </c>
      <c r="L3">
        <v>506</v>
      </c>
      <c r="M3">
        <v>1922</v>
      </c>
      <c r="N3">
        <v>6</v>
      </c>
      <c r="O3" t="s">
        <v>23</v>
      </c>
      <c r="P3" s="2">
        <v>44197</v>
      </c>
      <c r="Q3">
        <f>(H3*I3)/100+H3</f>
        <v>17191.3446</v>
      </c>
    </row>
    <row r="4" spans="1:21" x14ac:dyDescent="0.35">
      <c r="A4">
        <v>2</v>
      </c>
      <c r="B4" t="s">
        <v>24</v>
      </c>
      <c r="C4" t="s">
        <v>17</v>
      </c>
      <c r="D4" t="s">
        <v>25</v>
      </c>
      <c r="E4" t="s">
        <v>26</v>
      </c>
      <c r="F4" t="s">
        <v>20</v>
      </c>
      <c r="G4">
        <v>0.12</v>
      </c>
      <c r="H4" s="1">
        <v>11566</v>
      </c>
      <c r="I4">
        <v>5.61</v>
      </c>
      <c r="J4" t="s">
        <v>27</v>
      </c>
      <c r="K4" t="s">
        <v>28</v>
      </c>
      <c r="L4">
        <v>116</v>
      </c>
      <c r="M4">
        <v>7523</v>
      </c>
      <c r="N4">
        <v>7</v>
      </c>
      <c r="O4" t="s">
        <v>29</v>
      </c>
      <c r="P4" s="2">
        <v>44198</v>
      </c>
      <c r="Q4">
        <f t="shared" ref="Q4:Q67" si="0">(H4*I4)/100+H4</f>
        <v>12214.8526</v>
      </c>
      <c r="S4" s="8" t="s">
        <v>56</v>
      </c>
    </row>
    <row r="5" spans="1:21" x14ac:dyDescent="0.35">
      <c r="A5">
        <v>3</v>
      </c>
      <c r="B5" t="s">
        <v>30</v>
      </c>
      <c r="C5" t="s">
        <v>31</v>
      </c>
      <c r="D5" t="s">
        <v>32</v>
      </c>
      <c r="E5" t="s">
        <v>19</v>
      </c>
      <c r="F5" t="s">
        <v>33</v>
      </c>
      <c r="G5">
        <v>7.0000000000000007E-2</v>
      </c>
      <c r="H5" s="1">
        <v>10200</v>
      </c>
      <c r="I5">
        <v>7.18</v>
      </c>
      <c r="J5" t="s">
        <v>34</v>
      </c>
      <c r="K5" t="s">
        <v>35</v>
      </c>
      <c r="L5">
        <v>584</v>
      </c>
      <c r="M5">
        <v>7698</v>
      </c>
      <c r="N5">
        <v>1</v>
      </c>
      <c r="O5" t="s">
        <v>36</v>
      </c>
      <c r="P5" s="2">
        <v>44199</v>
      </c>
      <c r="Q5">
        <f t="shared" si="0"/>
        <v>10932.36</v>
      </c>
      <c r="S5">
        <f>SUM(Q3:Q251)</f>
        <v>3284609.6007000003</v>
      </c>
    </row>
    <row r="6" spans="1:21" x14ac:dyDescent="0.35">
      <c r="A6">
        <v>4</v>
      </c>
      <c r="B6" t="s">
        <v>37</v>
      </c>
      <c r="C6" t="s">
        <v>38</v>
      </c>
      <c r="D6" t="s">
        <v>39</v>
      </c>
      <c r="E6" t="s">
        <v>26</v>
      </c>
      <c r="F6" t="s">
        <v>33</v>
      </c>
      <c r="G6">
        <v>0.11</v>
      </c>
      <c r="H6" s="1">
        <v>12724</v>
      </c>
      <c r="I6">
        <v>5.55</v>
      </c>
      <c r="J6" t="s">
        <v>40</v>
      </c>
      <c r="K6" t="s">
        <v>41</v>
      </c>
      <c r="L6">
        <v>217</v>
      </c>
      <c r="M6">
        <v>1820</v>
      </c>
      <c r="N6">
        <v>7</v>
      </c>
      <c r="O6" t="s">
        <v>23</v>
      </c>
      <c r="P6" s="2">
        <v>44200</v>
      </c>
      <c r="Q6">
        <f t="shared" si="0"/>
        <v>13430.182000000001</v>
      </c>
      <c r="S6" s="8" t="s">
        <v>57</v>
      </c>
    </row>
    <row r="7" spans="1:21" x14ac:dyDescent="0.35">
      <c r="A7">
        <v>5</v>
      </c>
      <c r="B7" t="s">
        <v>24</v>
      </c>
      <c r="C7" t="s">
        <v>17</v>
      </c>
      <c r="D7" t="s">
        <v>32</v>
      </c>
      <c r="E7" t="s">
        <v>42</v>
      </c>
      <c r="F7" t="s">
        <v>33</v>
      </c>
      <c r="G7">
        <v>0.05</v>
      </c>
      <c r="H7" s="1">
        <v>16452</v>
      </c>
      <c r="I7">
        <v>6.5</v>
      </c>
      <c r="J7" t="s">
        <v>34</v>
      </c>
      <c r="K7" t="s">
        <v>41</v>
      </c>
      <c r="L7">
        <v>379</v>
      </c>
      <c r="M7">
        <v>4201</v>
      </c>
      <c r="N7">
        <v>3</v>
      </c>
      <c r="O7" t="s">
        <v>23</v>
      </c>
      <c r="P7" s="2">
        <v>44201</v>
      </c>
      <c r="Q7">
        <f t="shared" si="0"/>
        <v>17521.38</v>
      </c>
      <c r="S7">
        <f>AVERAGE(L3:L251)</f>
        <v>530.19678714859435</v>
      </c>
    </row>
    <row r="8" spans="1:21" x14ac:dyDescent="0.35">
      <c r="A8">
        <v>6</v>
      </c>
      <c r="B8" t="s">
        <v>37</v>
      </c>
      <c r="C8" t="s">
        <v>38</v>
      </c>
      <c r="D8" t="s">
        <v>39</v>
      </c>
      <c r="E8" t="s">
        <v>42</v>
      </c>
      <c r="F8" t="s">
        <v>43</v>
      </c>
      <c r="G8">
        <v>7.0000000000000007E-2</v>
      </c>
      <c r="H8" s="1">
        <v>9716</v>
      </c>
      <c r="I8">
        <v>4.3600000000000003</v>
      </c>
      <c r="J8" t="s">
        <v>27</v>
      </c>
      <c r="K8" t="s">
        <v>28</v>
      </c>
      <c r="L8">
        <v>100</v>
      </c>
      <c r="M8">
        <v>1643</v>
      </c>
      <c r="N8">
        <v>1</v>
      </c>
      <c r="O8" t="s">
        <v>44</v>
      </c>
      <c r="P8" s="2">
        <v>44202</v>
      </c>
      <c r="Q8">
        <f t="shared" si="0"/>
        <v>10139.6176</v>
      </c>
      <c r="S8" s="8" t="s">
        <v>58</v>
      </c>
    </row>
    <row r="9" spans="1:21" x14ac:dyDescent="0.35">
      <c r="A9">
        <v>7</v>
      </c>
      <c r="B9" t="s">
        <v>24</v>
      </c>
      <c r="C9" t="s">
        <v>17</v>
      </c>
      <c r="D9" t="s">
        <v>25</v>
      </c>
      <c r="E9" t="s">
        <v>26</v>
      </c>
      <c r="F9" t="s">
        <v>45</v>
      </c>
      <c r="G9">
        <v>0.13</v>
      </c>
      <c r="H9" s="1">
        <v>11067</v>
      </c>
      <c r="I9">
        <v>2.86</v>
      </c>
      <c r="J9" t="s">
        <v>34</v>
      </c>
      <c r="K9" t="s">
        <v>22</v>
      </c>
      <c r="L9">
        <v>817</v>
      </c>
      <c r="M9">
        <v>8749</v>
      </c>
      <c r="N9">
        <v>10</v>
      </c>
      <c r="O9" t="s">
        <v>46</v>
      </c>
      <c r="P9" s="2">
        <v>44203</v>
      </c>
      <c r="Q9">
        <f t="shared" si="0"/>
        <v>11383.5162</v>
      </c>
      <c r="S9" t="s">
        <v>94</v>
      </c>
      <c r="T9" t="s">
        <v>95</v>
      </c>
      <c r="U9" t="s">
        <v>96</v>
      </c>
    </row>
    <row r="10" spans="1:21" x14ac:dyDescent="0.35">
      <c r="A10">
        <v>8</v>
      </c>
      <c r="B10" t="s">
        <v>37</v>
      </c>
      <c r="C10" t="s">
        <v>47</v>
      </c>
      <c r="D10" t="s">
        <v>18</v>
      </c>
      <c r="E10" t="s">
        <v>48</v>
      </c>
      <c r="F10" t="s">
        <v>20</v>
      </c>
      <c r="G10">
        <v>0.08</v>
      </c>
      <c r="H10" s="1">
        <v>13280</v>
      </c>
      <c r="I10">
        <v>5.55</v>
      </c>
      <c r="J10" t="s">
        <v>34</v>
      </c>
      <c r="K10" t="s">
        <v>41</v>
      </c>
      <c r="L10">
        <v>624</v>
      </c>
      <c r="M10">
        <v>7854</v>
      </c>
      <c r="N10">
        <v>7</v>
      </c>
      <c r="O10" t="s">
        <v>36</v>
      </c>
      <c r="P10" s="2">
        <v>44204</v>
      </c>
      <c r="Q10">
        <f t="shared" si="0"/>
        <v>14017.04</v>
      </c>
      <c r="S10">
        <f>VLOOKUP(A3,A3:A251,1,FALSE)</f>
        <v>1</v>
      </c>
      <c r="T10" t="str">
        <f>VLOOKUP(B3,B3:B251,1,FALSE)</f>
        <v>Innovate Industries</v>
      </c>
      <c r="U10" t="str">
        <f>VLOOKUP(C3,C3:C251,1,FALSE)</f>
        <v>Email</v>
      </c>
    </row>
    <row r="11" spans="1:21" x14ac:dyDescent="0.35">
      <c r="A11">
        <v>9</v>
      </c>
      <c r="B11" t="s">
        <v>30</v>
      </c>
      <c r="C11" t="s">
        <v>49</v>
      </c>
      <c r="D11" t="s">
        <v>25</v>
      </c>
      <c r="E11" t="s">
        <v>42</v>
      </c>
      <c r="F11" t="s">
        <v>50</v>
      </c>
      <c r="G11">
        <v>0.09</v>
      </c>
      <c r="H11" s="1">
        <v>18066</v>
      </c>
      <c r="I11">
        <v>6.73</v>
      </c>
      <c r="J11" t="s">
        <v>21</v>
      </c>
      <c r="K11" t="s">
        <v>28</v>
      </c>
      <c r="L11">
        <v>861</v>
      </c>
      <c r="M11">
        <v>1754</v>
      </c>
      <c r="N11">
        <v>6</v>
      </c>
      <c r="O11" t="s">
        <v>46</v>
      </c>
      <c r="P11" s="2">
        <v>44205</v>
      </c>
      <c r="Q11">
        <f t="shared" si="0"/>
        <v>19281.841800000002</v>
      </c>
      <c r="S11">
        <v>2</v>
      </c>
      <c r="T11" t="str">
        <f>VLOOKUP(B4,B4:B252,1,FALSE)</f>
        <v>NexGen Systems</v>
      </c>
      <c r="U11" t="str">
        <f>VLOOKUP(C4,C4:C252,1,FALSE)</f>
        <v>Email</v>
      </c>
    </row>
    <row r="12" spans="1:21" x14ac:dyDescent="0.35">
      <c r="A12">
        <v>10</v>
      </c>
      <c r="B12" t="s">
        <v>51</v>
      </c>
      <c r="C12" t="s">
        <v>17</v>
      </c>
      <c r="D12" t="s">
        <v>25</v>
      </c>
      <c r="E12" t="s">
        <v>42</v>
      </c>
      <c r="F12" t="s">
        <v>43</v>
      </c>
      <c r="G12">
        <v>0.09</v>
      </c>
      <c r="H12" s="1">
        <v>13766</v>
      </c>
      <c r="I12">
        <v>3.78</v>
      </c>
      <c r="J12" t="s">
        <v>34</v>
      </c>
      <c r="K12" t="s">
        <v>52</v>
      </c>
      <c r="L12">
        <v>642</v>
      </c>
      <c r="M12">
        <v>3856</v>
      </c>
      <c r="N12">
        <v>3</v>
      </c>
      <c r="O12" t="s">
        <v>46</v>
      </c>
      <c r="P12" s="2">
        <v>44206</v>
      </c>
      <c r="Q12">
        <f t="shared" si="0"/>
        <v>14286.354799999999</v>
      </c>
      <c r="S12">
        <v>3</v>
      </c>
      <c r="T12" t="str">
        <f>VLOOKUP(B5,B5:B253,1,FALSE)</f>
        <v>Alpha Innovations</v>
      </c>
      <c r="U12" t="str">
        <f>VLOOKUP(C5,C5:C253,1,FALSE)</f>
        <v>Influencer</v>
      </c>
    </row>
    <row r="13" spans="1:21" x14ac:dyDescent="0.35">
      <c r="A13">
        <v>11</v>
      </c>
      <c r="B13" t="s">
        <v>24</v>
      </c>
      <c r="C13" t="s">
        <v>38</v>
      </c>
      <c r="D13" t="s">
        <v>32</v>
      </c>
      <c r="E13" t="s">
        <v>48</v>
      </c>
      <c r="F13" t="s">
        <v>17</v>
      </c>
      <c r="G13">
        <v>0.12</v>
      </c>
      <c r="H13" s="1">
        <v>8590</v>
      </c>
      <c r="I13">
        <v>3.49</v>
      </c>
      <c r="J13" t="s">
        <v>27</v>
      </c>
      <c r="K13" t="s">
        <v>22</v>
      </c>
      <c r="L13">
        <v>321</v>
      </c>
      <c r="M13">
        <v>6628</v>
      </c>
      <c r="N13">
        <v>10</v>
      </c>
      <c r="O13" t="s">
        <v>46</v>
      </c>
      <c r="P13" s="2">
        <v>44207</v>
      </c>
      <c r="Q13">
        <f t="shared" si="0"/>
        <v>8889.7909999999993</v>
      </c>
      <c r="S13">
        <v>4</v>
      </c>
      <c r="T13" t="str">
        <f>VLOOKUP(B6,B6:B254,1,FALSE)</f>
        <v>DataTech Solutions</v>
      </c>
      <c r="U13" t="str">
        <f>VLOOKUP(C6,C6:C254,1,FALSE)</f>
        <v>Display</v>
      </c>
    </row>
    <row r="14" spans="1:21" x14ac:dyDescent="0.35">
      <c r="A14">
        <v>12</v>
      </c>
      <c r="B14" t="s">
        <v>16</v>
      </c>
      <c r="C14" t="s">
        <v>31</v>
      </c>
      <c r="D14" t="s">
        <v>32</v>
      </c>
      <c r="E14" t="s">
        <v>26</v>
      </c>
      <c r="F14" t="s">
        <v>20</v>
      </c>
      <c r="G14">
        <v>0.05</v>
      </c>
      <c r="H14" s="1">
        <v>17502</v>
      </c>
      <c r="I14">
        <v>3.59</v>
      </c>
      <c r="J14" t="s">
        <v>34</v>
      </c>
      <c r="K14" t="s">
        <v>41</v>
      </c>
      <c r="L14">
        <v>659</v>
      </c>
      <c r="M14">
        <v>8948</v>
      </c>
      <c r="N14">
        <v>1</v>
      </c>
      <c r="O14" t="s">
        <v>44</v>
      </c>
      <c r="P14" s="2">
        <v>44208</v>
      </c>
      <c r="Q14">
        <f t="shared" si="0"/>
        <v>18130.321800000002</v>
      </c>
    </row>
    <row r="15" spans="1:21" x14ac:dyDescent="0.35">
      <c r="A15">
        <v>13</v>
      </c>
      <c r="B15" t="s">
        <v>51</v>
      </c>
      <c r="C15" t="s">
        <v>49</v>
      </c>
      <c r="D15" t="s">
        <v>32</v>
      </c>
      <c r="E15" t="s">
        <v>26</v>
      </c>
      <c r="F15" t="s">
        <v>50</v>
      </c>
      <c r="G15">
        <v>0.09</v>
      </c>
      <c r="H15" s="1">
        <v>17189</v>
      </c>
      <c r="I15">
        <v>4.91</v>
      </c>
      <c r="J15" t="s">
        <v>21</v>
      </c>
      <c r="K15" t="s">
        <v>41</v>
      </c>
      <c r="L15">
        <v>677</v>
      </c>
      <c r="M15">
        <v>8817</v>
      </c>
      <c r="N15">
        <v>10</v>
      </c>
      <c r="O15" t="s">
        <v>46</v>
      </c>
      <c r="P15" s="2">
        <v>44209</v>
      </c>
      <c r="Q15">
        <f t="shared" si="0"/>
        <v>18032.979899999998</v>
      </c>
    </row>
    <row r="16" spans="1:21" x14ac:dyDescent="0.35">
      <c r="A16">
        <v>14</v>
      </c>
      <c r="B16" t="s">
        <v>51</v>
      </c>
      <c r="C16" t="s">
        <v>17</v>
      </c>
      <c r="D16" t="s">
        <v>32</v>
      </c>
      <c r="E16" t="s">
        <v>48</v>
      </c>
      <c r="F16" t="s">
        <v>43</v>
      </c>
      <c r="G16">
        <v>0.14000000000000001</v>
      </c>
      <c r="H16" s="1">
        <v>9975</v>
      </c>
      <c r="I16">
        <v>7.06</v>
      </c>
      <c r="J16" t="s">
        <v>27</v>
      </c>
      <c r="K16" t="s">
        <v>28</v>
      </c>
      <c r="L16">
        <v>994</v>
      </c>
      <c r="M16">
        <v>2201</v>
      </c>
      <c r="N16">
        <v>4</v>
      </c>
      <c r="O16" t="s">
        <v>23</v>
      </c>
      <c r="P16" s="2">
        <v>44210</v>
      </c>
      <c r="Q16">
        <f t="shared" si="0"/>
        <v>10679.235000000001</v>
      </c>
    </row>
    <row r="17" spans="1:17" x14ac:dyDescent="0.35">
      <c r="A17">
        <v>15</v>
      </c>
      <c r="B17" t="s">
        <v>51</v>
      </c>
      <c r="C17" t="s">
        <v>38</v>
      </c>
      <c r="D17" t="s">
        <v>39</v>
      </c>
      <c r="E17" t="s">
        <v>48</v>
      </c>
      <c r="F17" t="s">
        <v>45</v>
      </c>
      <c r="G17">
        <v>0.04</v>
      </c>
      <c r="H17" s="1">
        <v>11346</v>
      </c>
      <c r="I17">
        <v>5.28</v>
      </c>
      <c r="J17" t="s">
        <v>21</v>
      </c>
      <c r="K17" t="s">
        <v>22</v>
      </c>
      <c r="L17">
        <v>482</v>
      </c>
      <c r="M17">
        <v>8470</v>
      </c>
      <c r="N17">
        <v>1</v>
      </c>
      <c r="O17" t="s">
        <v>36</v>
      </c>
      <c r="P17" s="2">
        <v>44211</v>
      </c>
      <c r="Q17">
        <f t="shared" si="0"/>
        <v>11945.068800000001</v>
      </c>
    </row>
    <row r="18" spans="1:17" x14ac:dyDescent="0.35">
      <c r="A18">
        <v>16</v>
      </c>
      <c r="B18" t="s">
        <v>16</v>
      </c>
      <c r="C18" t="s">
        <v>49</v>
      </c>
      <c r="D18" t="s">
        <v>25</v>
      </c>
      <c r="E18" t="s">
        <v>26</v>
      </c>
      <c r="F18" t="s">
        <v>33</v>
      </c>
      <c r="G18">
        <v>0.11</v>
      </c>
      <c r="H18" s="1">
        <v>9407</v>
      </c>
      <c r="I18">
        <v>2.91</v>
      </c>
      <c r="J18" t="s">
        <v>27</v>
      </c>
      <c r="K18" t="s">
        <v>28</v>
      </c>
      <c r="L18">
        <v>299</v>
      </c>
      <c r="M18">
        <v>1512</v>
      </c>
      <c r="N18">
        <v>5</v>
      </c>
      <c r="O18" t="s">
        <v>23</v>
      </c>
      <c r="P18" s="2">
        <v>44212</v>
      </c>
      <c r="Q18">
        <f t="shared" si="0"/>
        <v>9680.7437000000009</v>
      </c>
    </row>
    <row r="19" spans="1:17" x14ac:dyDescent="0.35">
      <c r="A19">
        <v>17</v>
      </c>
      <c r="B19" t="s">
        <v>16</v>
      </c>
      <c r="C19" t="s">
        <v>38</v>
      </c>
      <c r="D19" t="s">
        <v>25</v>
      </c>
      <c r="E19" t="s">
        <v>48</v>
      </c>
      <c r="F19" t="s">
        <v>45</v>
      </c>
      <c r="G19">
        <v>0.08</v>
      </c>
      <c r="H19" s="1">
        <v>5478</v>
      </c>
      <c r="I19">
        <v>4.53</v>
      </c>
      <c r="J19" t="s">
        <v>53</v>
      </c>
      <c r="K19" t="s">
        <v>52</v>
      </c>
      <c r="L19">
        <v>931</v>
      </c>
      <c r="M19">
        <v>2488</v>
      </c>
      <c r="N19">
        <v>3</v>
      </c>
      <c r="O19" t="s">
        <v>29</v>
      </c>
      <c r="P19" s="2">
        <v>44213</v>
      </c>
      <c r="Q19">
        <f t="shared" si="0"/>
        <v>5726.1534000000001</v>
      </c>
    </row>
    <row r="20" spans="1:17" x14ac:dyDescent="0.35">
      <c r="A20">
        <v>18</v>
      </c>
      <c r="B20" t="s">
        <v>30</v>
      </c>
      <c r="C20" t="s">
        <v>31</v>
      </c>
      <c r="D20" t="s">
        <v>18</v>
      </c>
      <c r="E20" t="s">
        <v>42</v>
      </c>
      <c r="F20" t="s">
        <v>43</v>
      </c>
      <c r="G20">
        <v>0.14000000000000001</v>
      </c>
      <c r="H20" s="1">
        <v>9485</v>
      </c>
      <c r="I20">
        <v>4.4800000000000004</v>
      </c>
      <c r="J20" t="s">
        <v>40</v>
      </c>
      <c r="K20" t="s">
        <v>35</v>
      </c>
      <c r="L20">
        <v>218</v>
      </c>
      <c r="M20">
        <v>9264</v>
      </c>
      <c r="N20">
        <v>9</v>
      </c>
      <c r="O20" t="s">
        <v>23</v>
      </c>
      <c r="P20" s="2">
        <v>44214</v>
      </c>
      <c r="Q20">
        <f t="shared" si="0"/>
        <v>9909.9279999999999</v>
      </c>
    </row>
    <row r="21" spans="1:17" x14ac:dyDescent="0.35">
      <c r="A21">
        <v>19</v>
      </c>
      <c r="B21" t="s">
        <v>30</v>
      </c>
      <c r="C21" t="s">
        <v>49</v>
      </c>
      <c r="D21" t="s">
        <v>32</v>
      </c>
      <c r="E21" t="s">
        <v>26</v>
      </c>
      <c r="F21" t="s">
        <v>20</v>
      </c>
      <c r="G21">
        <v>7.0000000000000007E-2</v>
      </c>
      <c r="H21" s="1">
        <v>19224</v>
      </c>
      <c r="I21">
        <v>6.08</v>
      </c>
      <c r="J21" t="s">
        <v>27</v>
      </c>
      <c r="K21" t="s">
        <v>35</v>
      </c>
      <c r="L21">
        <v>182</v>
      </c>
      <c r="M21">
        <v>5798</v>
      </c>
      <c r="N21">
        <v>1</v>
      </c>
      <c r="O21" t="s">
        <v>44</v>
      </c>
      <c r="P21" s="2">
        <v>44215</v>
      </c>
      <c r="Q21">
        <f t="shared" si="0"/>
        <v>20392.819199999998</v>
      </c>
    </row>
    <row r="22" spans="1:17" x14ac:dyDescent="0.35">
      <c r="A22">
        <v>20</v>
      </c>
      <c r="B22" t="s">
        <v>37</v>
      </c>
      <c r="C22" t="s">
        <v>31</v>
      </c>
      <c r="D22" t="s">
        <v>32</v>
      </c>
      <c r="E22" t="s">
        <v>42</v>
      </c>
      <c r="F22" t="s">
        <v>20</v>
      </c>
      <c r="G22">
        <v>0.09</v>
      </c>
      <c r="H22" s="1">
        <v>10258</v>
      </c>
      <c r="I22">
        <v>3.83</v>
      </c>
      <c r="J22" t="s">
        <v>40</v>
      </c>
      <c r="K22" t="s">
        <v>35</v>
      </c>
      <c r="L22">
        <v>193</v>
      </c>
      <c r="M22">
        <v>3677</v>
      </c>
      <c r="N22">
        <v>1</v>
      </c>
      <c r="O22" t="s">
        <v>46</v>
      </c>
      <c r="P22" s="2">
        <v>44216</v>
      </c>
      <c r="Q22">
        <f t="shared" si="0"/>
        <v>10650.8814</v>
      </c>
    </row>
    <row r="23" spans="1:17" x14ac:dyDescent="0.35">
      <c r="A23">
        <v>21</v>
      </c>
      <c r="B23" t="s">
        <v>37</v>
      </c>
      <c r="C23" t="s">
        <v>47</v>
      </c>
      <c r="D23" t="s">
        <v>54</v>
      </c>
      <c r="E23" t="s">
        <v>42</v>
      </c>
      <c r="F23" t="s">
        <v>17</v>
      </c>
      <c r="G23">
        <v>0.04</v>
      </c>
      <c r="H23" s="1">
        <v>16580</v>
      </c>
      <c r="I23">
        <v>7.99</v>
      </c>
      <c r="J23" t="s">
        <v>27</v>
      </c>
      <c r="K23" t="s">
        <v>22</v>
      </c>
      <c r="L23">
        <v>975</v>
      </c>
      <c r="M23">
        <v>1561</v>
      </c>
      <c r="N23">
        <v>3</v>
      </c>
      <c r="O23" t="s">
        <v>36</v>
      </c>
      <c r="P23" s="2">
        <v>44217</v>
      </c>
      <c r="Q23">
        <f t="shared" si="0"/>
        <v>17904.741999999998</v>
      </c>
    </row>
    <row r="24" spans="1:17" x14ac:dyDescent="0.35">
      <c r="A24">
        <v>22</v>
      </c>
      <c r="B24" t="s">
        <v>51</v>
      </c>
      <c r="C24" t="s">
        <v>31</v>
      </c>
      <c r="D24" t="s">
        <v>39</v>
      </c>
      <c r="E24" t="s">
        <v>19</v>
      </c>
      <c r="F24" t="s">
        <v>50</v>
      </c>
      <c r="G24">
        <v>0.02</v>
      </c>
      <c r="H24" s="1">
        <v>12824</v>
      </c>
      <c r="I24">
        <v>6.21</v>
      </c>
      <c r="J24" t="s">
        <v>27</v>
      </c>
      <c r="K24" t="s">
        <v>35</v>
      </c>
      <c r="L24">
        <v>319</v>
      </c>
      <c r="M24">
        <v>8586</v>
      </c>
      <c r="N24">
        <v>2</v>
      </c>
      <c r="O24" t="s">
        <v>44</v>
      </c>
      <c r="P24" s="2">
        <v>44218</v>
      </c>
      <c r="Q24">
        <f t="shared" si="0"/>
        <v>13620.3704</v>
      </c>
    </row>
    <row r="25" spans="1:17" x14ac:dyDescent="0.35">
      <c r="A25">
        <v>23</v>
      </c>
      <c r="B25" t="s">
        <v>24</v>
      </c>
      <c r="C25" t="s">
        <v>49</v>
      </c>
      <c r="D25" t="s">
        <v>25</v>
      </c>
      <c r="E25" t="s">
        <v>42</v>
      </c>
      <c r="F25" t="s">
        <v>33</v>
      </c>
      <c r="G25">
        <v>0.13</v>
      </c>
      <c r="H25" s="1">
        <v>8699</v>
      </c>
      <c r="I25">
        <v>2.12</v>
      </c>
      <c r="J25" t="s">
        <v>40</v>
      </c>
      <c r="K25" t="s">
        <v>35</v>
      </c>
      <c r="L25">
        <v>646</v>
      </c>
      <c r="M25">
        <v>3841</v>
      </c>
      <c r="N25">
        <v>5</v>
      </c>
      <c r="O25" t="s">
        <v>23</v>
      </c>
      <c r="P25" s="2">
        <v>44219</v>
      </c>
      <c r="Q25">
        <f t="shared" si="0"/>
        <v>8883.4187999999995</v>
      </c>
    </row>
    <row r="26" spans="1:17" x14ac:dyDescent="0.35">
      <c r="A26">
        <v>24</v>
      </c>
      <c r="B26" t="s">
        <v>16</v>
      </c>
      <c r="C26" t="s">
        <v>17</v>
      </c>
      <c r="D26" t="s">
        <v>54</v>
      </c>
      <c r="E26" t="s">
        <v>42</v>
      </c>
      <c r="F26" t="s">
        <v>50</v>
      </c>
      <c r="G26">
        <v>0.04</v>
      </c>
      <c r="H26" s="1">
        <v>17608</v>
      </c>
      <c r="I26">
        <v>7.31</v>
      </c>
      <c r="J26" t="s">
        <v>40</v>
      </c>
      <c r="K26" t="s">
        <v>22</v>
      </c>
      <c r="L26">
        <v>764</v>
      </c>
      <c r="M26">
        <v>2157</v>
      </c>
      <c r="N26">
        <v>8</v>
      </c>
      <c r="O26" t="s">
        <v>23</v>
      </c>
      <c r="P26" s="2">
        <v>44220</v>
      </c>
      <c r="Q26">
        <f t="shared" si="0"/>
        <v>18895.144800000002</v>
      </c>
    </row>
    <row r="27" spans="1:17" x14ac:dyDescent="0.35">
      <c r="A27">
        <v>25</v>
      </c>
      <c r="B27" t="s">
        <v>24</v>
      </c>
      <c r="C27" t="s">
        <v>49</v>
      </c>
      <c r="D27" t="s">
        <v>18</v>
      </c>
      <c r="E27" t="s">
        <v>26</v>
      </c>
      <c r="F27" t="s">
        <v>33</v>
      </c>
      <c r="G27">
        <v>7.0000000000000007E-2</v>
      </c>
      <c r="H27" s="1">
        <v>8773</v>
      </c>
      <c r="I27">
        <v>6.03</v>
      </c>
      <c r="J27" t="s">
        <v>40</v>
      </c>
      <c r="K27" t="s">
        <v>41</v>
      </c>
      <c r="L27">
        <v>527</v>
      </c>
      <c r="M27">
        <v>1733</v>
      </c>
      <c r="N27">
        <v>1</v>
      </c>
      <c r="O27" t="s">
        <v>29</v>
      </c>
      <c r="P27" s="2">
        <v>44221</v>
      </c>
      <c r="Q27">
        <f t="shared" si="0"/>
        <v>9302.0118999999995</v>
      </c>
    </row>
    <row r="28" spans="1:17" x14ac:dyDescent="0.35">
      <c r="A28">
        <v>26</v>
      </c>
      <c r="B28" t="s">
        <v>24</v>
      </c>
      <c r="C28" t="s">
        <v>47</v>
      </c>
      <c r="D28" t="s">
        <v>54</v>
      </c>
      <c r="E28" t="s">
        <v>48</v>
      </c>
      <c r="F28" t="s">
        <v>43</v>
      </c>
      <c r="G28">
        <v>0.04</v>
      </c>
      <c r="H28" s="1">
        <v>14756</v>
      </c>
      <c r="I28">
        <v>6.23</v>
      </c>
      <c r="J28" t="s">
        <v>53</v>
      </c>
      <c r="K28" t="s">
        <v>52</v>
      </c>
      <c r="L28">
        <v>809</v>
      </c>
      <c r="M28">
        <v>8236</v>
      </c>
      <c r="N28">
        <v>10</v>
      </c>
      <c r="O28" t="s">
        <v>23</v>
      </c>
      <c r="P28" s="2">
        <v>44222</v>
      </c>
      <c r="Q28">
        <f t="shared" si="0"/>
        <v>15675.2988</v>
      </c>
    </row>
    <row r="29" spans="1:17" x14ac:dyDescent="0.35">
      <c r="A29">
        <v>27</v>
      </c>
      <c r="B29" t="s">
        <v>30</v>
      </c>
      <c r="C29" t="s">
        <v>17</v>
      </c>
      <c r="D29" t="s">
        <v>54</v>
      </c>
      <c r="E29" t="s">
        <v>48</v>
      </c>
      <c r="F29" t="s">
        <v>50</v>
      </c>
      <c r="G29">
        <v>0.09</v>
      </c>
      <c r="H29" s="1">
        <v>9182</v>
      </c>
      <c r="I29">
        <v>6.03</v>
      </c>
      <c r="J29" t="s">
        <v>53</v>
      </c>
      <c r="K29" t="s">
        <v>52</v>
      </c>
      <c r="L29">
        <v>953</v>
      </c>
      <c r="M29">
        <v>6916</v>
      </c>
      <c r="N29">
        <v>5</v>
      </c>
      <c r="O29" t="s">
        <v>29</v>
      </c>
      <c r="P29" s="2">
        <v>44223</v>
      </c>
      <c r="Q29">
        <f t="shared" si="0"/>
        <v>9735.6746000000003</v>
      </c>
    </row>
    <row r="30" spans="1:17" x14ac:dyDescent="0.35">
      <c r="A30">
        <v>28</v>
      </c>
      <c r="B30" t="s">
        <v>51</v>
      </c>
      <c r="C30" t="s">
        <v>17</v>
      </c>
      <c r="D30" t="s">
        <v>32</v>
      </c>
      <c r="E30" t="s">
        <v>19</v>
      </c>
      <c r="F30" t="s">
        <v>33</v>
      </c>
      <c r="G30">
        <v>7.0000000000000007E-2</v>
      </c>
      <c r="H30" s="1">
        <v>6601</v>
      </c>
      <c r="I30">
        <v>3.29</v>
      </c>
      <c r="J30" t="s">
        <v>27</v>
      </c>
      <c r="K30" t="s">
        <v>22</v>
      </c>
      <c r="L30">
        <v>604</v>
      </c>
      <c r="M30">
        <v>2420</v>
      </c>
      <c r="N30">
        <v>3</v>
      </c>
      <c r="O30" t="s">
        <v>44</v>
      </c>
      <c r="P30" s="2">
        <v>44224</v>
      </c>
      <c r="Q30">
        <f t="shared" si="0"/>
        <v>6818.1728999999996</v>
      </c>
    </row>
    <row r="31" spans="1:17" x14ac:dyDescent="0.35">
      <c r="A31">
        <v>29</v>
      </c>
      <c r="B31" t="s">
        <v>51</v>
      </c>
      <c r="C31" t="s">
        <v>31</v>
      </c>
      <c r="D31" t="s">
        <v>18</v>
      </c>
      <c r="E31" t="s">
        <v>26</v>
      </c>
      <c r="F31" t="s">
        <v>17</v>
      </c>
      <c r="G31">
        <v>0.09</v>
      </c>
      <c r="H31" s="1">
        <v>11552</v>
      </c>
      <c r="I31">
        <v>7.12</v>
      </c>
      <c r="J31" t="s">
        <v>21</v>
      </c>
      <c r="K31" t="s">
        <v>22</v>
      </c>
      <c r="L31">
        <v>384</v>
      </c>
      <c r="M31">
        <v>7620</v>
      </c>
      <c r="N31">
        <v>7</v>
      </c>
      <c r="O31" t="s">
        <v>46</v>
      </c>
      <c r="P31" s="2">
        <v>44225</v>
      </c>
      <c r="Q31">
        <f t="shared" si="0"/>
        <v>12374.502399999999</v>
      </c>
    </row>
    <row r="32" spans="1:17" x14ac:dyDescent="0.35">
      <c r="A32">
        <v>30</v>
      </c>
      <c r="B32" t="s">
        <v>51</v>
      </c>
      <c r="C32" t="s">
        <v>49</v>
      </c>
      <c r="D32" t="s">
        <v>54</v>
      </c>
      <c r="E32" t="s">
        <v>19</v>
      </c>
      <c r="F32" t="s">
        <v>17</v>
      </c>
      <c r="G32">
        <v>0.09</v>
      </c>
      <c r="H32" s="1">
        <v>11608</v>
      </c>
      <c r="I32">
        <v>3.61</v>
      </c>
      <c r="J32" t="s">
        <v>34</v>
      </c>
      <c r="K32" t="s">
        <v>22</v>
      </c>
      <c r="L32">
        <v>952</v>
      </c>
      <c r="M32">
        <v>4055</v>
      </c>
      <c r="N32">
        <v>1</v>
      </c>
      <c r="O32" t="s">
        <v>46</v>
      </c>
      <c r="P32" s="2">
        <v>44226</v>
      </c>
      <c r="Q32">
        <f t="shared" si="0"/>
        <v>12027.0488</v>
      </c>
    </row>
    <row r="33" spans="1:17" x14ac:dyDescent="0.35">
      <c r="A33">
        <v>31</v>
      </c>
      <c r="B33" t="s">
        <v>16</v>
      </c>
      <c r="C33" t="s">
        <v>47</v>
      </c>
      <c r="D33" t="s">
        <v>32</v>
      </c>
      <c r="E33" t="s">
        <v>48</v>
      </c>
      <c r="F33" t="s">
        <v>43</v>
      </c>
      <c r="G33">
        <v>7.0000000000000007E-2</v>
      </c>
      <c r="H33" s="1">
        <v>13124</v>
      </c>
      <c r="I33">
        <v>2.77</v>
      </c>
      <c r="J33" t="s">
        <v>53</v>
      </c>
      <c r="K33" t="s">
        <v>41</v>
      </c>
      <c r="L33">
        <v>512</v>
      </c>
      <c r="M33">
        <v>4837</v>
      </c>
      <c r="N33">
        <v>4</v>
      </c>
      <c r="O33" t="s">
        <v>46</v>
      </c>
      <c r="P33" s="2">
        <v>44227</v>
      </c>
      <c r="Q33">
        <f t="shared" si="0"/>
        <v>13487.534799999999</v>
      </c>
    </row>
    <row r="34" spans="1:17" x14ac:dyDescent="0.35">
      <c r="A34">
        <v>32</v>
      </c>
      <c r="B34" t="s">
        <v>24</v>
      </c>
      <c r="C34" t="s">
        <v>31</v>
      </c>
      <c r="D34" t="s">
        <v>39</v>
      </c>
      <c r="E34" t="s">
        <v>48</v>
      </c>
      <c r="F34" t="s">
        <v>33</v>
      </c>
      <c r="G34">
        <v>7.0000000000000007E-2</v>
      </c>
      <c r="H34" s="1">
        <v>13245</v>
      </c>
      <c r="I34">
        <v>6.83</v>
      </c>
      <c r="J34" t="s">
        <v>27</v>
      </c>
      <c r="K34" t="s">
        <v>52</v>
      </c>
      <c r="L34">
        <v>309</v>
      </c>
      <c r="M34">
        <v>2885</v>
      </c>
      <c r="N34">
        <v>7</v>
      </c>
      <c r="O34" t="s">
        <v>44</v>
      </c>
      <c r="P34" s="2">
        <v>44228</v>
      </c>
      <c r="Q34">
        <f t="shared" si="0"/>
        <v>14149.6335</v>
      </c>
    </row>
    <row r="35" spans="1:17" x14ac:dyDescent="0.35">
      <c r="A35">
        <v>33</v>
      </c>
      <c r="B35" t="s">
        <v>24</v>
      </c>
      <c r="C35" t="s">
        <v>38</v>
      </c>
      <c r="D35" t="s">
        <v>25</v>
      </c>
      <c r="E35" t="s">
        <v>48</v>
      </c>
      <c r="F35" t="s">
        <v>17</v>
      </c>
      <c r="G35">
        <v>0.06</v>
      </c>
      <c r="H35" s="1">
        <v>5796</v>
      </c>
      <c r="I35">
        <v>4.42</v>
      </c>
      <c r="J35" t="s">
        <v>27</v>
      </c>
      <c r="K35" t="s">
        <v>22</v>
      </c>
      <c r="L35">
        <v>367</v>
      </c>
      <c r="M35">
        <v>3218</v>
      </c>
      <c r="N35">
        <v>9</v>
      </c>
      <c r="O35" t="s">
        <v>44</v>
      </c>
      <c r="P35" s="2">
        <v>44229</v>
      </c>
      <c r="Q35">
        <f t="shared" si="0"/>
        <v>6052.1832000000004</v>
      </c>
    </row>
    <row r="36" spans="1:17" x14ac:dyDescent="0.35">
      <c r="A36">
        <v>34</v>
      </c>
      <c r="B36" t="s">
        <v>30</v>
      </c>
      <c r="C36" t="s">
        <v>31</v>
      </c>
      <c r="D36" t="s">
        <v>54</v>
      </c>
      <c r="E36" t="s">
        <v>48</v>
      </c>
      <c r="F36" t="s">
        <v>20</v>
      </c>
      <c r="G36">
        <v>0.14000000000000001</v>
      </c>
      <c r="H36" s="1">
        <v>15082</v>
      </c>
      <c r="I36">
        <v>2.71</v>
      </c>
      <c r="J36" t="s">
        <v>34</v>
      </c>
      <c r="K36" t="s">
        <v>28</v>
      </c>
      <c r="L36">
        <v>243</v>
      </c>
      <c r="M36">
        <v>5724</v>
      </c>
      <c r="N36">
        <v>4</v>
      </c>
      <c r="O36" t="s">
        <v>23</v>
      </c>
      <c r="P36" s="2">
        <v>44230</v>
      </c>
      <c r="Q36">
        <f t="shared" si="0"/>
        <v>15490.7222</v>
      </c>
    </row>
    <row r="37" spans="1:17" x14ac:dyDescent="0.35">
      <c r="A37">
        <v>35</v>
      </c>
      <c r="B37" t="s">
        <v>24</v>
      </c>
      <c r="C37" t="s">
        <v>31</v>
      </c>
      <c r="D37" t="s">
        <v>18</v>
      </c>
      <c r="E37" t="s">
        <v>19</v>
      </c>
      <c r="F37" t="s">
        <v>33</v>
      </c>
      <c r="G37">
        <v>7.0000000000000007E-2</v>
      </c>
      <c r="H37" s="1">
        <v>18332</v>
      </c>
      <c r="I37">
        <v>7.81</v>
      </c>
      <c r="J37" t="s">
        <v>53</v>
      </c>
      <c r="K37" t="s">
        <v>22</v>
      </c>
      <c r="L37">
        <v>360</v>
      </c>
      <c r="M37">
        <v>5349</v>
      </c>
      <c r="N37">
        <v>6</v>
      </c>
      <c r="O37" t="s">
        <v>29</v>
      </c>
      <c r="P37" s="2">
        <v>44231</v>
      </c>
      <c r="Q37">
        <f t="shared" si="0"/>
        <v>19763.729200000002</v>
      </c>
    </row>
    <row r="38" spans="1:17" x14ac:dyDescent="0.35">
      <c r="A38">
        <v>36</v>
      </c>
      <c r="B38" t="s">
        <v>51</v>
      </c>
      <c r="C38" t="s">
        <v>38</v>
      </c>
      <c r="D38" t="s">
        <v>32</v>
      </c>
      <c r="E38" t="s">
        <v>26</v>
      </c>
      <c r="F38" t="s">
        <v>43</v>
      </c>
      <c r="G38">
        <v>0.09</v>
      </c>
      <c r="H38" s="1">
        <v>13256</v>
      </c>
      <c r="I38">
        <v>2.5099999999999998</v>
      </c>
      <c r="J38" t="s">
        <v>40</v>
      </c>
      <c r="K38" t="s">
        <v>28</v>
      </c>
      <c r="L38">
        <v>250</v>
      </c>
      <c r="M38">
        <v>7373</v>
      </c>
      <c r="N38">
        <v>3</v>
      </c>
      <c r="O38" t="s">
        <v>23</v>
      </c>
      <c r="P38" s="2">
        <v>44232</v>
      </c>
      <c r="Q38">
        <f t="shared" si="0"/>
        <v>13588.7256</v>
      </c>
    </row>
    <row r="39" spans="1:17" x14ac:dyDescent="0.35">
      <c r="A39">
        <v>37</v>
      </c>
      <c r="B39" t="s">
        <v>37</v>
      </c>
      <c r="C39" t="s">
        <v>38</v>
      </c>
      <c r="D39" t="s">
        <v>39</v>
      </c>
      <c r="E39" t="s">
        <v>48</v>
      </c>
      <c r="F39" t="s">
        <v>17</v>
      </c>
      <c r="G39">
        <v>0.04</v>
      </c>
      <c r="H39" s="1">
        <v>15779</v>
      </c>
      <c r="I39">
        <v>7.24</v>
      </c>
      <c r="J39" t="s">
        <v>27</v>
      </c>
      <c r="K39" t="s">
        <v>22</v>
      </c>
      <c r="L39">
        <v>822</v>
      </c>
      <c r="M39">
        <v>7152</v>
      </c>
      <c r="N39">
        <v>1</v>
      </c>
      <c r="O39" t="s">
        <v>44</v>
      </c>
      <c r="P39" s="2">
        <v>44233</v>
      </c>
      <c r="Q39">
        <f t="shared" si="0"/>
        <v>16921.399600000001</v>
      </c>
    </row>
    <row r="40" spans="1:17" x14ac:dyDescent="0.35">
      <c r="A40">
        <v>38</v>
      </c>
      <c r="B40" t="s">
        <v>16</v>
      </c>
      <c r="C40" t="s">
        <v>31</v>
      </c>
      <c r="D40" t="s">
        <v>18</v>
      </c>
      <c r="E40" t="s">
        <v>26</v>
      </c>
      <c r="F40" t="s">
        <v>50</v>
      </c>
      <c r="G40">
        <v>0.06</v>
      </c>
      <c r="H40" s="1">
        <v>7683</v>
      </c>
      <c r="I40">
        <v>2.62</v>
      </c>
      <c r="J40" t="s">
        <v>53</v>
      </c>
      <c r="K40" t="s">
        <v>35</v>
      </c>
      <c r="L40">
        <v>833</v>
      </c>
      <c r="M40">
        <v>9772</v>
      </c>
      <c r="N40">
        <v>8</v>
      </c>
      <c r="O40" t="s">
        <v>46</v>
      </c>
      <c r="P40" s="2">
        <v>44234</v>
      </c>
      <c r="Q40">
        <f t="shared" si="0"/>
        <v>7884.2946000000002</v>
      </c>
    </row>
    <row r="41" spans="1:17" x14ac:dyDescent="0.35">
      <c r="A41">
        <v>39</v>
      </c>
      <c r="B41" t="s">
        <v>16</v>
      </c>
      <c r="C41" t="s">
        <v>47</v>
      </c>
      <c r="D41" t="s">
        <v>32</v>
      </c>
      <c r="E41" t="s">
        <v>19</v>
      </c>
      <c r="F41" t="s">
        <v>43</v>
      </c>
      <c r="G41">
        <v>0.11</v>
      </c>
      <c r="H41" s="1">
        <v>14742</v>
      </c>
      <c r="I41">
        <v>2.21</v>
      </c>
      <c r="J41" t="s">
        <v>21</v>
      </c>
      <c r="K41" t="s">
        <v>22</v>
      </c>
      <c r="L41">
        <v>663</v>
      </c>
      <c r="M41">
        <v>9473</v>
      </c>
      <c r="N41">
        <v>10</v>
      </c>
      <c r="O41" t="s">
        <v>46</v>
      </c>
      <c r="P41" s="2">
        <v>44235</v>
      </c>
      <c r="Q41">
        <f t="shared" si="0"/>
        <v>15067.798199999999</v>
      </c>
    </row>
    <row r="42" spans="1:17" x14ac:dyDescent="0.35">
      <c r="A42">
        <v>40</v>
      </c>
      <c r="B42" t="s">
        <v>16</v>
      </c>
      <c r="C42" t="s">
        <v>47</v>
      </c>
      <c r="D42" t="s">
        <v>18</v>
      </c>
      <c r="E42" t="s">
        <v>48</v>
      </c>
      <c r="F42" t="s">
        <v>20</v>
      </c>
      <c r="G42">
        <v>0.08</v>
      </c>
      <c r="H42" s="1">
        <v>15495</v>
      </c>
      <c r="I42">
        <v>6.97</v>
      </c>
      <c r="J42" t="s">
        <v>21</v>
      </c>
      <c r="K42" t="s">
        <v>28</v>
      </c>
      <c r="L42">
        <v>268</v>
      </c>
      <c r="M42">
        <v>5495</v>
      </c>
      <c r="N42">
        <v>6</v>
      </c>
      <c r="O42" t="s">
        <v>29</v>
      </c>
      <c r="P42" s="2">
        <v>44236</v>
      </c>
      <c r="Q42">
        <f t="shared" si="0"/>
        <v>16575.001499999998</v>
      </c>
    </row>
    <row r="43" spans="1:17" x14ac:dyDescent="0.35">
      <c r="A43">
        <v>41</v>
      </c>
      <c r="B43" t="s">
        <v>37</v>
      </c>
      <c r="C43" t="s">
        <v>49</v>
      </c>
      <c r="D43" t="s">
        <v>39</v>
      </c>
      <c r="E43" t="s">
        <v>19</v>
      </c>
      <c r="F43" t="s">
        <v>45</v>
      </c>
      <c r="G43">
        <v>0.04</v>
      </c>
      <c r="H43" s="1">
        <v>18684</v>
      </c>
      <c r="I43">
        <v>4.57</v>
      </c>
      <c r="J43" t="s">
        <v>27</v>
      </c>
      <c r="K43" t="s">
        <v>35</v>
      </c>
      <c r="L43">
        <v>212</v>
      </c>
      <c r="M43">
        <v>4718</v>
      </c>
      <c r="N43">
        <v>4</v>
      </c>
      <c r="O43" t="s">
        <v>44</v>
      </c>
      <c r="P43" s="2">
        <v>44237</v>
      </c>
      <c r="Q43">
        <f t="shared" si="0"/>
        <v>19537.858800000002</v>
      </c>
    </row>
    <row r="44" spans="1:17" x14ac:dyDescent="0.35">
      <c r="A44">
        <v>42</v>
      </c>
      <c r="B44" t="s">
        <v>30</v>
      </c>
      <c r="C44" t="s">
        <v>47</v>
      </c>
      <c r="D44" t="s">
        <v>32</v>
      </c>
      <c r="E44" t="s">
        <v>48</v>
      </c>
      <c r="F44" t="s">
        <v>17</v>
      </c>
      <c r="G44">
        <v>0.01</v>
      </c>
      <c r="H44" s="1">
        <v>13096</v>
      </c>
      <c r="I44">
        <v>3.44</v>
      </c>
      <c r="J44" t="s">
        <v>34</v>
      </c>
      <c r="K44" t="s">
        <v>35</v>
      </c>
      <c r="L44">
        <v>360</v>
      </c>
      <c r="M44">
        <v>2776</v>
      </c>
      <c r="N44">
        <v>1</v>
      </c>
      <c r="O44" t="s">
        <v>44</v>
      </c>
      <c r="P44" s="2">
        <v>44238</v>
      </c>
      <c r="Q44">
        <f t="shared" si="0"/>
        <v>13546.502399999999</v>
      </c>
    </row>
    <row r="45" spans="1:17" x14ac:dyDescent="0.35">
      <c r="A45">
        <v>43</v>
      </c>
      <c r="B45" t="s">
        <v>16</v>
      </c>
      <c r="C45" t="s">
        <v>38</v>
      </c>
      <c r="D45" t="s">
        <v>32</v>
      </c>
      <c r="E45" t="s">
        <v>26</v>
      </c>
      <c r="F45" t="s">
        <v>43</v>
      </c>
      <c r="G45">
        <v>0.09</v>
      </c>
      <c r="H45" s="1">
        <v>7818</v>
      </c>
      <c r="I45">
        <v>5.6</v>
      </c>
      <c r="J45" t="s">
        <v>53</v>
      </c>
      <c r="K45" t="s">
        <v>35</v>
      </c>
      <c r="L45">
        <v>598</v>
      </c>
      <c r="M45">
        <v>8637</v>
      </c>
      <c r="N45">
        <v>5</v>
      </c>
      <c r="O45" t="s">
        <v>29</v>
      </c>
      <c r="P45" s="2">
        <v>44239</v>
      </c>
      <c r="Q45">
        <f t="shared" si="0"/>
        <v>8255.8079999999991</v>
      </c>
    </row>
    <row r="46" spans="1:17" x14ac:dyDescent="0.35">
      <c r="A46">
        <v>44</v>
      </c>
      <c r="B46" t="s">
        <v>16</v>
      </c>
      <c r="C46" t="s">
        <v>38</v>
      </c>
      <c r="D46" t="s">
        <v>39</v>
      </c>
      <c r="E46" t="s">
        <v>19</v>
      </c>
      <c r="F46" t="s">
        <v>43</v>
      </c>
      <c r="G46">
        <v>0.09</v>
      </c>
      <c r="H46" s="1">
        <v>8214</v>
      </c>
      <c r="I46">
        <v>4.7699999999999996</v>
      </c>
      <c r="J46" t="s">
        <v>21</v>
      </c>
      <c r="K46" t="s">
        <v>52</v>
      </c>
      <c r="L46">
        <v>988</v>
      </c>
      <c r="M46">
        <v>1612</v>
      </c>
      <c r="N46">
        <v>5</v>
      </c>
      <c r="O46" t="s">
        <v>29</v>
      </c>
      <c r="P46" s="2">
        <v>44240</v>
      </c>
      <c r="Q46">
        <f t="shared" si="0"/>
        <v>8605.8078000000005</v>
      </c>
    </row>
    <row r="47" spans="1:17" x14ac:dyDescent="0.35">
      <c r="A47">
        <v>45</v>
      </c>
      <c r="B47" t="s">
        <v>37</v>
      </c>
      <c r="C47" t="s">
        <v>17</v>
      </c>
      <c r="D47" t="s">
        <v>18</v>
      </c>
      <c r="E47" t="s">
        <v>48</v>
      </c>
      <c r="F47" t="s">
        <v>20</v>
      </c>
      <c r="G47">
        <v>0.04</v>
      </c>
      <c r="H47" s="1">
        <v>6882</v>
      </c>
      <c r="I47">
        <v>3.31</v>
      </c>
      <c r="J47" t="s">
        <v>40</v>
      </c>
      <c r="K47" t="s">
        <v>52</v>
      </c>
      <c r="L47">
        <v>282</v>
      </c>
      <c r="M47">
        <v>8038</v>
      </c>
      <c r="N47">
        <v>7</v>
      </c>
      <c r="O47" t="s">
        <v>46</v>
      </c>
      <c r="P47" s="2">
        <v>44241</v>
      </c>
      <c r="Q47">
        <f t="shared" si="0"/>
        <v>7109.7942000000003</v>
      </c>
    </row>
    <row r="48" spans="1:17" x14ac:dyDescent="0.35">
      <c r="A48">
        <v>46</v>
      </c>
      <c r="B48" t="s">
        <v>24</v>
      </c>
      <c r="C48" t="s">
        <v>38</v>
      </c>
      <c r="D48" t="s">
        <v>25</v>
      </c>
      <c r="E48" t="s">
        <v>26</v>
      </c>
      <c r="F48" t="s">
        <v>20</v>
      </c>
      <c r="G48">
        <v>0.03</v>
      </c>
      <c r="H48" s="1">
        <v>13470</v>
      </c>
      <c r="I48">
        <v>6.8</v>
      </c>
      <c r="J48" t="s">
        <v>40</v>
      </c>
      <c r="K48" t="s">
        <v>52</v>
      </c>
      <c r="L48">
        <v>992</v>
      </c>
      <c r="M48">
        <v>8036</v>
      </c>
      <c r="N48">
        <v>8</v>
      </c>
      <c r="O48" t="s">
        <v>23</v>
      </c>
      <c r="P48" s="2">
        <v>44242</v>
      </c>
      <c r="Q48">
        <f t="shared" si="0"/>
        <v>14385.96</v>
      </c>
    </row>
    <row r="49" spans="1:17" x14ac:dyDescent="0.35">
      <c r="A49">
        <v>47</v>
      </c>
      <c r="B49" t="s">
        <v>37</v>
      </c>
      <c r="C49" t="s">
        <v>47</v>
      </c>
      <c r="D49" t="s">
        <v>32</v>
      </c>
      <c r="E49" t="s">
        <v>26</v>
      </c>
      <c r="F49" t="s">
        <v>33</v>
      </c>
      <c r="G49">
        <v>0.06</v>
      </c>
      <c r="H49" s="1">
        <v>14948</v>
      </c>
      <c r="I49">
        <v>7.4</v>
      </c>
      <c r="J49" t="s">
        <v>27</v>
      </c>
      <c r="K49" t="s">
        <v>35</v>
      </c>
      <c r="L49">
        <v>903</v>
      </c>
      <c r="M49">
        <v>3940</v>
      </c>
      <c r="N49">
        <v>3</v>
      </c>
      <c r="O49" t="s">
        <v>44</v>
      </c>
      <c r="P49" s="2">
        <v>44243</v>
      </c>
      <c r="Q49">
        <f t="shared" si="0"/>
        <v>16054.152</v>
      </c>
    </row>
    <row r="50" spans="1:17" x14ac:dyDescent="0.35">
      <c r="A50">
        <v>48</v>
      </c>
      <c r="B50" t="s">
        <v>16</v>
      </c>
      <c r="C50" t="s">
        <v>49</v>
      </c>
      <c r="D50" t="s">
        <v>18</v>
      </c>
      <c r="E50" t="s">
        <v>26</v>
      </c>
      <c r="F50" t="s">
        <v>43</v>
      </c>
      <c r="G50">
        <v>0.04</v>
      </c>
      <c r="H50" s="1">
        <v>15255</v>
      </c>
      <c r="I50">
        <v>3.8</v>
      </c>
      <c r="J50" t="s">
        <v>21</v>
      </c>
      <c r="K50" t="s">
        <v>35</v>
      </c>
      <c r="L50">
        <v>629</v>
      </c>
      <c r="M50">
        <v>1824</v>
      </c>
      <c r="N50">
        <v>3</v>
      </c>
      <c r="O50" t="s">
        <v>23</v>
      </c>
      <c r="P50" s="2">
        <v>44244</v>
      </c>
      <c r="Q50">
        <f t="shared" si="0"/>
        <v>15834.69</v>
      </c>
    </row>
    <row r="51" spans="1:17" x14ac:dyDescent="0.35">
      <c r="A51">
        <v>49</v>
      </c>
      <c r="B51" t="s">
        <v>51</v>
      </c>
      <c r="C51" t="s">
        <v>38</v>
      </c>
      <c r="D51" t="s">
        <v>39</v>
      </c>
      <c r="E51" t="s">
        <v>26</v>
      </c>
      <c r="F51" t="s">
        <v>50</v>
      </c>
      <c r="G51">
        <v>0.1</v>
      </c>
      <c r="H51" s="1">
        <v>9510</v>
      </c>
      <c r="I51">
        <v>5.25</v>
      </c>
      <c r="J51" t="s">
        <v>53</v>
      </c>
      <c r="K51" t="s">
        <v>35</v>
      </c>
      <c r="L51">
        <v>190</v>
      </c>
      <c r="M51">
        <v>2071</v>
      </c>
      <c r="N51">
        <v>4</v>
      </c>
      <c r="O51" t="s">
        <v>46</v>
      </c>
      <c r="P51" s="2">
        <v>44245</v>
      </c>
      <c r="Q51">
        <f t="shared" si="0"/>
        <v>10009.275</v>
      </c>
    </row>
    <row r="52" spans="1:17" x14ac:dyDescent="0.35">
      <c r="A52">
        <v>50</v>
      </c>
      <c r="B52" t="s">
        <v>51</v>
      </c>
      <c r="C52" t="s">
        <v>49</v>
      </c>
      <c r="D52" t="s">
        <v>54</v>
      </c>
      <c r="E52" t="s">
        <v>48</v>
      </c>
      <c r="F52" t="s">
        <v>17</v>
      </c>
      <c r="G52">
        <v>0.11</v>
      </c>
      <c r="H52" s="1">
        <v>7521</v>
      </c>
      <c r="I52">
        <v>3.98</v>
      </c>
      <c r="J52" t="s">
        <v>34</v>
      </c>
      <c r="K52" t="s">
        <v>28</v>
      </c>
      <c r="L52">
        <v>150</v>
      </c>
      <c r="M52">
        <v>7377</v>
      </c>
      <c r="N52">
        <v>8</v>
      </c>
      <c r="O52" t="s">
        <v>46</v>
      </c>
      <c r="P52" s="2">
        <v>44246</v>
      </c>
      <c r="Q52">
        <f t="shared" si="0"/>
        <v>7820.3357999999998</v>
      </c>
    </row>
    <row r="53" spans="1:17" x14ac:dyDescent="0.35">
      <c r="A53">
        <v>51</v>
      </c>
      <c r="B53" t="s">
        <v>24</v>
      </c>
      <c r="C53" t="s">
        <v>47</v>
      </c>
      <c r="D53" t="s">
        <v>32</v>
      </c>
      <c r="E53" t="s">
        <v>26</v>
      </c>
      <c r="F53" t="s">
        <v>50</v>
      </c>
      <c r="G53">
        <v>0.12</v>
      </c>
      <c r="H53" s="1">
        <v>10405</v>
      </c>
      <c r="I53">
        <v>5.79</v>
      </c>
      <c r="J53" t="s">
        <v>34</v>
      </c>
      <c r="K53" t="s">
        <v>35</v>
      </c>
      <c r="L53">
        <v>134</v>
      </c>
      <c r="M53">
        <v>8463</v>
      </c>
      <c r="N53">
        <v>9</v>
      </c>
      <c r="O53" t="s">
        <v>44</v>
      </c>
      <c r="P53" s="2">
        <v>44247</v>
      </c>
      <c r="Q53">
        <f t="shared" si="0"/>
        <v>11007.449500000001</v>
      </c>
    </row>
    <row r="54" spans="1:17" x14ac:dyDescent="0.35">
      <c r="A54">
        <v>52</v>
      </c>
      <c r="B54" t="s">
        <v>24</v>
      </c>
      <c r="C54" t="s">
        <v>47</v>
      </c>
      <c r="D54" t="s">
        <v>32</v>
      </c>
      <c r="E54" t="s">
        <v>42</v>
      </c>
      <c r="F54" t="s">
        <v>45</v>
      </c>
      <c r="G54">
        <v>0.1</v>
      </c>
      <c r="H54" s="1">
        <v>15955</v>
      </c>
      <c r="I54">
        <v>6.48</v>
      </c>
      <c r="J54" t="s">
        <v>53</v>
      </c>
      <c r="K54" t="s">
        <v>35</v>
      </c>
      <c r="L54">
        <v>657</v>
      </c>
      <c r="M54">
        <v>9831</v>
      </c>
      <c r="N54">
        <v>7</v>
      </c>
      <c r="O54" t="s">
        <v>44</v>
      </c>
      <c r="P54" s="2">
        <v>44248</v>
      </c>
      <c r="Q54">
        <f t="shared" si="0"/>
        <v>16988.883999999998</v>
      </c>
    </row>
    <row r="55" spans="1:17" x14ac:dyDescent="0.35">
      <c r="A55">
        <v>53</v>
      </c>
      <c r="B55" t="s">
        <v>51</v>
      </c>
      <c r="C55" t="s">
        <v>17</v>
      </c>
      <c r="D55" t="s">
        <v>18</v>
      </c>
      <c r="E55" t="s">
        <v>19</v>
      </c>
      <c r="F55" t="s">
        <v>50</v>
      </c>
      <c r="G55">
        <v>0.13</v>
      </c>
      <c r="H55" s="1">
        <v>15428</v>
      </c>
      <c r="I55">
        <v>7.62</v>
      </c>
      <c r="J55" t="s">
        <v>53</v>
      </c>
      <c r="K55" t="s">
        <v>35</v>
      </c>
      <c r="L55">
        <v>385</v>
      </c>
      <c r="M55">
        <v>4937</v>
      </c>
      <c r="N55">
        <v>6</v>
      </c>
      <c r="O55" t="s">
        <v>46</v>
      </c>
      <c r="P55" s="2">
        <v>44249</v>
      </c>
      <c r="Q55">
        <f t="shared" si="0"/>
        <v>16603.613600000001</v>
      </c>
    </row>
    <row r="56" spans="1:17" x14ac:dyDescent="0.35">
      <c r="A56">
        <v>54</v>
      </c>
      <c r="B56" t="s">
        <v>24</v>
      </c>
      <c r="C56" t="s">
        <v>38</v>
      </c>
      <c r="D56" t="s">
        <v>25</v>
      </c>
      <c r="E56" t="s">
        <v>48</v>
      </c>
      <c r="F56" t="s">
        <v>33</v>
      </c>
      <c r="G56">
        <v>0.02</v>
      </c>
      <c r="H56" s="1">
        <v>19832</v>
      </c>
      <c r="I56">
        <v>3.35</v>
      </c>
      <c r="J56" t="s">
        <v>27</v>
      </c>
      <c r="K56" t="s">
        <v>52</v>
      </c>
      <c r="L56">
        <v>537</v>
      </c>
      <c r="M56">
        <v>4739</v>
      </c>
      <c r="N56">
        <v>9</v>
      </c>
      <c r="O56" t="s">
        <v>36</v>
      </c>
      <c r="P56" s="2">
        <v>44250</v>
      </c>
      <c r="Q56">
        <f t="shared" si="0"/>
        <v>20496.371999999999</v>
      </c>
    </row>
    <row r="57" spans="1:17" x14ac:dyDescent="0.35">
      <c r="A57">
        <v>55</v>
      </c>
      <c r="B57" t="s">
        <v>24</v>
      </c>
      <c r="C57" t="s">
        <v>49</v>
      </c>
      <c r="D57" t="s">
        <v>18</v>
      </c>
      <c r="E57" t="s">
        <v>19</v>
      </c>
      <c r="F57" t="s">
        <v>33</v>
      </c>
      <c r="G57">
        <v>0.05</v>
      </c>
      <c r="H57" s="1">
        <v>17375</v>
      </c>
      <c r="I57">
        <v>6.15</v>
      </c>
      <c r="J57" t="s">
        <v>40</v>
      </c>
      <c r="K57" t="s">
        <v>22</v>
      </c>
      <c r="L57">
        <v>450</v>
      </c>
      <c r="M57">
        <v>6012</v>
      </c>
      <c r="N57">
        <v>7</v>
      </c>
      <c r="O57" t="s">
        <v>44</v>
      </c>
      <c r="P57" s="2">
        <v>44251</v>
      </c>
      <c r="Q57">
        <f t="shared" si="0"/>
        <v>18443.5625</v>
      </c>
    </row>
    <row r="58" spans="1:17" x14ac:dyDescent="0.35">
      <c r="A58">
        <v>56</v>
      </c>
      <c r="B58" t="s">
        <v>24</v>
      </c>
      <c r="C58" t="s">
        <v>38</v>
      </c>
      <c r="D58" t="s">
        <v>32</v>
      </c>
      <c r="E58" t="s">
        <v>42</v>
      </c>
      <c r="F58" t="s">
        <v>45</v>
      </c>
      <c r="G58">
        <v>0.13</v>
      </c>
      <c r="H58" s="1">
        <v>8903</v>
      </c>
      <c r="I58">
        <v>3.7</v>
      </c>
      <c r="J58" t="s">
        <v>40</v>
      </c>
      <c r="K58" t="s">
        <v>52</v>
      </c>
      <c r="L58">
        <v>178</v>
      </c>
      <c r="M58">
        <v>8529</v>
      </c>
      <c r="N58">
        <v>9</v>
      </c>
      <c r="O58" t="s">
        <v>23</v>
      </c>
      <c r="P58" s="2">
        <v>44252</v>
      </c>
      <c r="Q58">
        <f t="shared" si="0"/>
        <v>9232.4110000000001</v>
      </c>
    </row>
    <row r="59" spans="1:17" x14ac:dyDescent="0.35">
      <c r="A59">
        <v>57</v>
      </c>
      <c r="B59" t="s">
        <v>24</v>
      </c>
      <c r="C59" t="s">
        <v>17</v>
      </c>
      <c r="D59" t="s">
        <v>25</v>
      </c>
      <c r="E59" t="s">
        <v>42</v>
      </c>
      <c r="F59" t="s">
        <v>45</v>
      </c>
      <c r="G59">
        <v>0.04</v>
      </c>
      <c r="H59" s="1">
        <v>14511</v>
      </c>
      <c r="I59">
        <v>6.66</v>
      </c>
      <c r="J59" t="s">
        <v>21</v>
      </c>
      <c r="K59" t="s">
        <v>52</v>
      </c>
      <c r="L59">
        <v>164</v>
      </c>
      <c r="M59">
        <v>2122</v>
      </c>
      <c r="N59">
        <v>8</v>
      </c>
      <c r="O59" t="s">
        <v>44</v>
      </c>
      <c r="P59" s="2">
        <v>44253</v>
      </c>
      <c r="Q59">
        <f t="shared" si="0"/>
        <v>15477.4326</v>
      </c>
    </row>
    <row r="60" spans="1:17" x14ac:dyDescent="0.35">
      <c r="A60">
        <v>58</v>
      </c>
      <c r="B60" t="s">
        <v>16</v>
      </c>
      <c r="C60" t="s">
        <v>17</v>
      </c>
      <c r="D60" t="s">
        <v>18</v>
      </c>
      <c r="E60" t="s">
        <v>26</v>
      </c>
      <c r="F60" t="s">
        <v>17</v>
      </c>
      <c r="G60">
        <v>0.06</v>
      </c>
      <c r="H60" s="1">
        <v>17305</v>
      </c>
      <c r="I60">
        <v>2.7</v>
      </c>
      <c r="J60" t="s">
        <v>27</v>
      </c>
      <c r="K60" t="s">
        <v>35</v>
      </c>
      <c r="L60">
        <v>569</v>
      </c>
      <c r="M60">
        <v>1850</v>
      </c>
      <c r="N60">
        <v>2</v>
      </c>
      <c r="O60" t="s">
        <v>29</v>
      </c>
      <c r="P60" s="2">
        <v>44254</v>
      </c>
      <c r="Q60">
        <f t="shared" si="0"/>
        <v>17772.235000000001</v>
      </c>
    </row>
    <row r="61" spans="1:17" x14ac:dyDescent="0.35">
      <c r="A61">
        <v>59</v>
      </c>
      <c r="B61" t="s">
        <v>30</v>
      </c>
      <c r="C61" t="s">
        <v>17</v>
      </c>
      <c r="D61" t="s">
        <v>54</v>
      </c>
      <c r="E61" t="s">
        <v>48</v>
      </c>
      <c r="F61" t="s">
        <v>17</v>
      </c>
      <c r="G61">
        <v>0.04</v>
      </c>
      <c r="H61" s="1">
        <v>18063</v>
      </c>
      <c r="I61">
        <v>4.93</v>
      </c>
      <c r="J61" t="s">
        <v>21</v>
      </c>
      <c r="K61" t="s">
        <v>52</v>
      </c>
      <c r="L61">
        <v>330</v>
      </c>
      <c r="M61">
        <v>6920</v>
      </c>
      <c r="N61">
        <v>6</v>
      </c>
      <c r="O61" t="s">
        <v>44</v>
      </c>
      <c r="P61" s="2">
        <v>44255</v>
      </c>
      <c r="Q61">
        <f t="shared" si="0"/>
        <v>18953.5059</v>
      </c>
    </row>
    <row r="62" spans="1:17" x14ac:dyDescent="0.35">
      <c r="A62">
        <v>60</v>
      </c>
      <c r="B62" t="s">
        <v>16</v>
      </c>
      <c r="C62" t="s">
        <v>38</v>
      </c>
      <c r="D62" t="s">
        <v>32</v>
      </c>
      <c r="E62" t="s">
        <v>42</v>
      </c>
      <c r="F62" t="s">
        <v>17</v>
      </c>
      <c r="G62">
        <v>0.05</v>
      </c>
      <c r="H62" s="1">
        <v>10293</v>
      </c>
      <c r="I62">
        <v>6.8</v>
      </c>
      <c r="J62" t="s">
        <v>40</v>
      </c>
      <c r="K62" t="s">
        <v>35</v>
      </c>
      <c r="L62">
        <v>256</v>
      </c>
      <c r="M62">
        <v>3421</v>
      </c>
      <c r="N62">
        <v>9</v>
      </c>
      <c r="O62" t="s">
        <v>23</v>
      </c>
      <c r="P62" s="2">
        <v>44256</v>
      </c>
      <c r="Q62">
        <f t="shared" si="0"/>
        <v>10992.923999999999</v>
      </c>
    </row>
    <row r="63" spans="1:17" x14ac:dyDescent="0.35">
      <c r="A63">
        <v>61</v>
      </c>
      <c r="B63" t="s">
        <v>37</v>
      </c>
      <c r="C63" t="s">
        <v>17</v>
      </c>
      <c r="D63" t="s">
        <v>32</v>
      </c>
      <c r="E63" t="s">
        <v>48</v>
      </c>
      <c r="F63" t="s">
        <v>17</v>
      </c>
      <c r="G63">
        <v>0.05</v>
      </c>
      <c r="H63" s="1">
        <v>8785</v>
      </c>
      <c r="I63">
        <v>2.27</v>
      </c>
      <c r="J63" t="s">
        <v>27</v>
      </c>
      <c r="K63" t="s">
        <v>28</v>
      </c>
      <c r="L63">
        <v>849</v>
      </c>
      <c r="M63">
        <v>9217</v>
      </c>
      <c r="N63">
        <v>5</v>
      </c>
      <c r="O63" t="s">
        <v>29</v>
      </c>
      <c r="P63" s="2">
        <v>44257</v>
      </c>
      <c r="Q63">
        <f t="shared" si="0"/>
        <v>8984.4195</v>
      </c>
    </row>
    <row r="64" spans="1:17" x14ac:dyDescent="0.35">
      <c r="A64">
        <v>62</v>
      </c>
      <c r="B64" t="s">
        <v>51</v>
      </c>
      <c r="C64" t="s">
        <v>17</v>
      </c>
      <c r="D64" t="s">
        <v>32</v>
      </c>
      <c r="E64" t="s">
        <v>19</v>
      </c>
      <c r="F64" t="s">
        <v>17</v>
      </c>
      <c r="G64">
        <v>0.09</v>
      </c>
      <c r="H64" s="1">
        <v>13848</v>
      </c>
      <c r="I64">
        <v>5.32</v>
      </c>
      <c r="J64" t="s">
        <v>34</v>
      </c>
      <c r="K64" t="s">
        <v>35</v>
      </c>
      <c r="L64">
        <v>261</v>
      </c>
      <c r="M64">
        <v>1958</v>
      </c>
      <c r="N64">
        <v>2</v>
      </c>
      <c r="O64" t="s">
        <v>46</v>
      </c>
      <c r="P64" s="2">
        <v>44258</v>
      </c>
      <c r="Q64">
        <f t="shared" si="0"/>
        <v>14584.713599999999</v>
      </c>
    </row>
    <row r="65" spans="1:17" x14ac:dyDescent="0.35">
      <c r="A65">
        <v>63</v>
      </c>
      <c r="B65" t="s">
        <v>16</v>
      </c>
      <c r="C65" t="s">
        <v>31</v>
      </c>
      <c r="D65" t="s">
        <v>25</v>
      </c>
      <c r="E65" t="s">
        <v>26</v>
      </c>
      <c r="F65" t="s">
        <v>17</v>
      </c>
      <c r="G65">
        <v>0.01</v>
      </c>
      <c r="H65" s="1">
        <v>14435</v>
      </c>
      <c r="I65">
        <v>7.04</v>
      </c>
      <c r="J65" t="s">
        <v>53</v>
      </c>
      <c r="K65" t="s">
        <v>41</v>
      </c>
      <c r="L65">
        <v>592</v>
      </c>
      <c r="M65">
        <v>3596</v>
      </c>
      <c r="N65">
        <v>4</v>
      </c>
      <c r="O65" t="s">
        <v>44</v>
      </c>
      <c r="P65" s="2">
        <v>44259</v>
      </c>
      <c r="Q65">
        <f t="shared" si="0"/>
        <v>15451.224</v>
      </c>
    </row>
    <row r="66" spans="1:17" x14ac:dyDescent="0.35">
      <c r="A66">
        <v>64</v>
      </c>
      <c r="B66" t="s">
        <v>24</v>
      </c>
      <c r="C66" t="s">
        <v>47</v>
      </c>
      <c r="D66" t="s">
        <v>18</v>
      </c>
      <c r="E66" t="s">
        <v>19</v>
      </c>
      <c r="F66" t="s">
        <v>50</v>
      </c>
      <c r="G66">
        <v>0.02</v>
      </c>
      <c r="H66" s="1">
        <v>14001</v>
      </c>
      <c r="I66">
        <v>3.71</v>
      </c>
      <c r="J66" t="s">
        <v>21</v>
      </c>
      <c r="K66" t="s">
        <v>52</v>
      </c>
      <c r="L66">
        <v>201</v>
      </c>
      <c r="M66">
        <v>8702</v>
      </c>
      <c r="N66">
        <v>10</v>
      </c>
      <c r="O66" t="s">
        <v>36</v>
      </c>
      <c r="P66" s="2">
        <v>44260</v>
      </c>
      <c r="Q66">
        <f t="shared" si="0"/>
        <v>14520.437099999999</v>
      </c>
    </row>
    <row r="67" spans="1:17" x14ac:dyDescent="0.35">
      <c r="A67">
        <v>65</v>
      </c>
      <c r="B67" t="s">
        <v>37</v>
      </c>
      <c r="C67" t="s">
        <v>38</v>
      </c>
      <c r="D67" t="s">
        <v>39</v>
      </c>
      <c r="E67" t="s">
        <v>48</v>
      </c>
      <c r="F67" t="s">
        <v>45</v>
      </c>
      <c r="G67">
        <v>0.11</v>
      </c>
      <c r="H67" s="1">
        <v>8841</v>
      </c>
      <c r="I67">
        <v>7.43</v>
      </c>
      <c r="J67" t="s">
        <v>53</v>
      </c>
      <c r="K67" t="s">
        <v>35</v>
      </c>
      <c r="L67">
        <v>648</v>
      </c>
      <c r="M67">
        <v>9122</v>
      </c>
      <c r="N67">
        <v>9</v>
      </c>
      <c r="O67" t="s">
        <v>29</v>
      </c>
      <c r="P67" s="2">
        <v>44261</v>
      </c>
      <c r="Q67">
        <f t="shared" si="0"/>
        <v>9497.8863000000001</v>
      </c>
    </row>
    <row r="68" spans="1:17" x14ac:dyDescent="0.35">
      <c r="A68">
        <v>66</v>
      </c>
      <c r="B68" t="s">
        <v>24</v>
      </c>
      <c r="C68" t="s">
        <v>47</v>
      </c>
      <c r="D68" t="s">
        <v>39</v>
      </c>
      <c r="E68" t="s">
        <v>26</v>
      </c>
      <c r="F68" t="s">
        <v>33</v>
      </c>
      <c r="G68">
        <v>0.04</v>
      </c>
      <c r="H68" s="1">
        <v>11366</v>
      </c>
      <c r="I68">
        <v>7.28</v>
      </c>
      <c r="J68" t="s">
        <v>34</v>
      </c>
      <c r="K68" t="s">
        <v>41</v>
      </c>
      <c r="L68">
        <v>187</v>
      </c>
      <c r="M68">
        <v>5048</v>
      </c>
      <c r="N68">
        <v>8</v>
      </c>
      <c r="O68" t="s">
        <v>23</v>
      </c>
      <c r="P68" s="2">
        <v>44262</v>
      </c>
      <c r="Q68">
        <f t="shared" ref="Q68:Q131" si="1">(H68*I68)/100+H68</f>
        <v>12193.444799999999</v>
      </c>
    </row>
    <row r="69" spans="1:17" x14ac:dyDescent="0.35">
      <c r="A69">
        <v>67</v>
      </c>
      <c r="B69" t="s">
        <v>30</v>
      </c>
      <c r="C69" t="s">
        <v>38</v>
      </c>
      <c r="D69" t="s">
        <v>54</v>
      </c>
      <c r="E69" t="s">
        <v>19</v>
      </c>
      <c r="F69" t="s">
        <v>33</v>
      </c>
      <c r="G69">
        <v>7.0000000000000007E-2</v>
      </c>
      <c r="H69" s="1">
        <v>12910</v>
      </c>
      <c r="I69">
        <v>6.33</v>
      </c>
      <c r="J69" t="s">
        <v>40</v>
      </c>
      <c r="K69" t="s">
        <v>22</v>
      </c>
      <c r="L69">
        <v>839</v>
      </c>
      <c r="M69">
        <v>5569</v>
      </c>
      <c r="N69">
        <v>7</v>
      </c>
      <c r="O69" t="s">
        <v>44</v>
      </c>
      <c r="P69" s="2">
        <v>44263</v>
      </c>
      <c r="Q69">
        <f t="shared" si="1"/>
        <v>13727.203</v>
      </c>
    </row>
    <row r="70" spans="1:17" x14ac:dyDescent="0.35">
      <c r="A70">
        <v>68</v>
      </c>
      <c r="B70" t="s">
        <v>51</v>
      </c>
      <c r="C70" t="s">
        <v>47</v>
      </c>
      <c r="D70" t="s">
        <v>54</v>
      </c>
      <c r="E70" t="s">
        <v>26</v>
      </c>
      <c r="F70" t="s">
        <v>33</v>
      </c>
      <c r="G70">
        <v>0.12</v>
      </c>
      <c r="H70" s="1">
        <v>7823</v>
      </c>
      <c r="I70">
        <v>2.72</v>
      </c>
      <c r="J70" t="s">
        <v>27</v>
      </c>
      <c r="K70" t="s">
        <v>41</v>
      </c>
      <c r="L70">
        <v>240</v>
      </c>
      <c r="M70">
        <v>2512</v>
      </c>
      <c r="N70">
        <v>6</v>
      </c>
      <c r="O70" t="s">
        <v>46</v>
      </c>
      <c r="P70" s="2">
        <v>44264</v>
      </c>
      <c r="Q70">
        <f t="shared" si="1"/>
        <v>8035.7856000000002</v>
      </c>
    </row>
    <row r="71" spans="1:17" x14ac:dyDescent="0.35">
      <c r="A71">
        <v>69</v>
      </c>
      <c r="B71" t="s">
        <v>51</v>
      </c>
      <c r="C71" t="s">
        <v>38</v>
      </c>
      <c r="D71" t="s">
        <v>39</v>
      </c>
      <c r="E71" t="s">
        <v>42</v>
      </c>
      <c r="F71" t="s">
        <v>50</v>
      </c>
      <c r="G71">
        <v>0.03</v>
      </c>
      <c r="H71" s="1">
        <v>11864</v>
      </c>
      <c r="I71">
        <v>7.98</v>
      </c>
      <c r="J71" t="s">
        <v>21</v>
      </c>
      <c r="K71" t="s">
        <v>35</v>
      </c>
      <c r="L71">
        <v>932</v>
      </c>
      <c r="M71">
        <v>9973</v>
      </c>
      <c r="N71">
        <v>9</v>
      </c>
      <c r="O71" t="s">
        <v>46</v>
      </c>
      <c r="P71" s="2">
        <v>44265</v>
      </c>
      <c r="Q71">
        <f t="shared" si="1"/>
        <v>12810.7472</v>
      </c>
    </row>
    <row r="72" spans="1:17" x14ac:dyDescent="0.35">
      <c r="A72">
        <v>70</v>
      </c>
      <c r="B72" t="s">
        <v>16</v>
      </c>
      <c r="C72" t="s">
        <v>17</v>
      </c>
      <c r="D72" t="s">
        <v>39</v>
      </c>
      <c r="E72" t="s">
        <v>42</v>
      </c>
      <c r="F72" t="s">
        <v>50</v>
      </c>
      <c r="G72">
        <v>0.1</v>
      </c>
      <c r="H72" s="1">
        <v>17414</v>
      </c>
      <c r="I72">
        <v>4.74</v>
      </c>
      <c r="J72" t="s">
        <v>34</v>
      </c>
      <c r="K72" t="s">
        <v>28</v>
      </c>
      <c r="L72">
        <v>694</v>
      </c>
      <c r="M72">
        <v>2836</v>
      </c>
      <c r="N72">
        <v>2</v>
      </c>
      <c r="O72" t="s">
        <v>44</v>
      </c>
      <c r="P72" s="2">
        <v>44266</v>
      </c>
      <c r="Q72">
        <f t="shared" si="1"/>
        <v>18239.423599999998</v>
      </c>
    </row>
    <row r="73" spans="1:17" x14ac:dyDescent="0.35">
      <c r="A73">
        <v>71</v>
      </c>
      <c r="B73" t="s">
        <v>30</v>
      </c>
      <c r="C73" t="s">
        <v>47</v>
      </c>
      <c r="D73" t="s">
        <v>32</v>
      </c>
      <c r="E73" t="s">
        <v>19</v>
      </c>
      <c r="F73" t="s">
        <v>45</v>
      </c>
      <c r="G73">
        <v>0.13</v>
      </c>
      <c r="H73" s="1">
        <v>18201</v>
      </c>
      <c r="I73">
        <v>5.58</v>
      </c>
      <c r="J73" t="s">
        <v>27</v>
      </c>
      <c r="K73" t="s">
        <v>28</v>
      </c>
      <c r="L73">
        <v>202</v>
      </c>
      <c r="M73">
        <v>6745</v>
      </c>
      <c r="N73">
        <v>8</v>
      </c>
      <c r="O73" t="s">
        <v>46</v>
      </c>
      <c r="P73" s="2">
        <v>44267</v>
      </c>
      <c r="Q73">
        <f t="shared" si="1"/>
        <v>19216.6158</v>
      </c>
    </row>
    <row r="74" spans="1:17" x14ac:dyDescent="0.35">
      <c r="A74">
        <v>72</v>
      </c>
      <c r="B74" t="s">
        <v>30</v>
      </c>
      <c r="C74" t="s">
        <v>49</v>
      </c>
      <c r="D74" t="s">
        <v>39</v>
      </c>
      <c r="E74" t="s">
        <v>42</v>
      </c>
      <c r="F74" t="s">
        <v>17</v>
      </c>
      <c r="G74">
        <v>0.03</v>
      </c>
      <c r="H74" s="1">
        <v>9549</v>
      </c>
      <c r="I74">
        <v>5.61</v>
      </c>
      <c r="J74" t="s">
        <v>21</v>
      </c>
      <c r="K74" t="s">
        <v>35</v>
      </c>
      <c r="L74">
        <v>416</v>
      </c>
      <c r="M74">
        <v>9187</v>
      </c>
      <c r="N74">
        <v>7</v>
      </c>
      <c r="O74" t="s">
        <v>23</v>
      </c>
      <c r="P74" s="2">
        <v>44268</v>
      </c>
      <c r="Q74">
        <f t="shared" si="1"/>
        <v>10084.698899999999</v>
      </c>
    </row>
    <row r="75" spans="1:17" x14ac:dyDescent="0.35">
      <c r="A75">
        <v>73</v>
      </c>
      <c r="B75" t="s">
        <v>51</v>
      </c>
      <c r="C75" t="s">
        <v>49</v>
      </c>
      <c r="D75" t="s">
        <v>25</v>
      </c>
      <c r="E75" t="s">
        <v>42</v>
      </c>
      <c r="F75" t="s">
        <v>33</v>
      </c>
      <c r="G75">
        <v>0.13</v>
      </c>
      <c r="H75" s="1">
        <v>16635</v>
      </c>
      <c r="I75">
        <v>7.46</v>
      </c>
      <c r="J75" t="s">
        <v>40</v>
      </c>
      <c r="K75" t="s">
        <v>52</v>
      </c>
      <c r="L75">
        <v>576</v>
      </c>
      <c r="M75">
        <v>9999</v>
      </c>
      <c r="N75">
        <v>10</v>
      </c>
      <c r="O75" t="s">
        <v>23</v>
      </c>
      <c r="P75" s="2">
        <v>44269</v>
      </c>
      <c r="Q75">
        <f t="shared" si="1"/>
        <v>17875.971000000001</v>
      </c>
    </row>
    <row r="76" spans="1:17" x14ac:dyDescent="0.35">
      <c r="A76">
        <v>74</v>
      </c>
      <c r="B76" t="s">
        <v>24</v>
      </c>
      <c r="C76" t="s">
        <v>31</v>
      </c>
      <c r="D76" t="s">
        <v>39</v>
      </c>
      <c r="E76" t="s">
        <v>48</v>
      </c>
      <c r="F76" t="s">
        <v>50</v>
      </c>
      <c r="G76">
        <v>0.1</v>
      </c>
      <c r="H76" s="1">
        <v>9310</v>
      </c>
      <c r="I76">
        <v>5.63</v>
      </c>
      <c r="J76" t="s">
        <v>27</v>
      </c>
      <c r="K76" t="s">
        <v>28</v>
      </c>
      <c r="L76">
        <v>300</v>
      </c>
      <c r="M76">
        <v>3687</v>
      </c>
      <c r="N76">
        <v>9</v>
      </c>
      <c r="O76" t="s">
        <v>44</v>
      </c>
      <c r="P76" s="2">
        <v>44270</v>
      </c>
      <c r="Q76">
        <f t="shared" si="1"/>
        <v>9834.1530000000002</v>
      </c>
    </row>
    <row r="77" spans="1:17" x14ac:dyDescent="0.35">
      <c r="A77">
        <v>75</v>
      </c>
      <c r="B77" t="s">
        <v>24</v>
      </c>
      <c r="C77" t="s">
        <v>38</v>
      </c>
      <c r="D77" t="s">
        <v>39</v>
      </c>
      <c r="E77" t="s">
        <v>42</v>
      </c>
      <c r="F77" t="s">
        <v>33</v>
      </c>
      <c r="G77">
        <v>0.11</v>
      </c>
      <c r="H77" s="1">
        <v>5158</v>
      </c>
      <c r="I77">
        <v>6.67</v>
      </c>
      <c r="J77" t="s">
        <v>21</v>
      </c>
      <c r="K77" t="s">
        <v>28</v>
      </c>
      <c r="L77">
        <v>776</v>
      </c>
      <c r="M77">
        <v>4238</v>
      </c>
      <c r="N77">
        <v>3</v>
      </c>
      <c r="O77" t="s">
        <v>23</v>
      </c>
      <c r="P77" s="2">
        <v>44271</v>
      </c>
      <c r="Q77">
        <f t="shared" si="1"/>
        <v>5502.0385999999999</v>
      </c>
    </row>
    <row r="78" spans="1:17" x14ac:dyDescent="0.35">
      <c r="A78">
        <v>76</v>
      </c>
      <c r="B78" t="s">
        <v>16</v>
      </c>
      <c r="C78" t="s">
        <v>47</v>
      </c>
      <c r="D78" t="s">
        <v>32</v>
      </c>
      <c r="E78" t="s">
        <v>19</v>
      </c>
      <c r="F78" t="s">
        <v>43</v>
      </c>
      <c r="G78">
        <v>0.04</v>
      </c>
      <c r="H78" s="1">
        <v>15182</v>
      </c>
      <c r="I78">
        <v>2.0299999999999998</v>
      </c>
      <c r="J78" t="s">
        <v>53</v>
      </c>
      <c r="K78" t="s">
        <v>52</v>
      </c>
      <c r="L78">
        <v>492</v>
      </c>
      <c r="M78">
        <v>7364</v>
      </c>
      <c r="N78">
        <v>2</v>
      </c>
      <c r="O78" t="s">
        <v>29</v>
      </c>
      <c r="P78" s="2">
        <v>44272</v>
      </c>
      <c r="Q78">
        <f t="shared" si="1"/>
        <v>15490.194600000001</v>
      </c>
    </row>
    <row r="79" spans="1:17" x14ac:dyDescent="0.35">
      <c r="A79">
        <v>77</v>
      </c>
      <c r="B79" t="s">
        <v>16</v>
      </c>
      <c r="C79" t="s">
        <v>38</v>
      </c>
      <c r="D79" t="s">
        <v>18</v>
      </c>
      <c r="E79" t="s">
        <v>48</v>
      </c>
      <c r="F79" t="s">
        <v>20</v>
      </c>
      <c r="G79">
        <v>0.08</v>
      </c>
      <c r="H79" s="1">
        <v>5703</v>
      </c>
      <c r="I79">
        <v>3.23</v>
      </c>
      <c r="J79" t="s">
        <v>21</v>
      </c>
      <c r="K79" t="s">
        <v>28</v>
      </c>
      <c r="L79">
        <v>763</v>
      </c>
      <c r="M79">
        <v>8501</v>
      </c>
      <c r="N79">
        <v>10</v>
      </c>
      <c r="O79" t="s">
        <v>44</v>
      </c>
      <c r="P79" s="2">
        <v>44273</v>
      </c>
      <c r="Q79">
        <f t="shared" si="1"/>
        <v>5887.2069000000001</v>
      </c>
    </row>
    <row r="80" spans="1:17" x14ac:dyDescent="0.35">
      <c r="A80">
        <v>78</v>
      </c>
      <c r="B80" t="s">
        <v>16</v>
      </c>
      <c r="C80" t="s">
        <v>47</v>
      </c>
      <c r="D80" t="s">
        <v>25</v>
      </c>
      <c r="E80" t="s">
        <v>26</v>
      </c>
      <c r="F80" t="s">
        <v>20</v>
      </c>
      <c r="G80">
        <v>0.02</v>
      </c>
      <c r="H80" s="1">
        <v>12008</v>
      </c>
      <c r="I80">
        <v>4.82</v>
      </c>
      <c r="J80" t="s">
        <v>40</v>
      </c>
      <c r="K80" t="s">
        <v>22</v>
      </c>
      <c r="L80">
        <v>817</v>
      </c>
      <c r="M80">
        <v>7892</v>
      </c>
      <c r="N80">
        <v>2</v>
      </c>
      <c r="O80" t="s">
        <v>23</v>
      </c>
      <c r="P80" s="2">
        <v>44274</v>
      </c>
      <c r="Q80">
        <f t="shared" si="1"/>
        <v>12586.785599999999</v>
      </c>
    </row>
    <row r="81" spans="1:17" x14ac:dyDescent="0.35">
      <c r="A81">
        <v>79</v>
      </c>
      <c r="B81" t="s">
        <v>24</v>
      </c>
      <c r="C81" t="s">
        <v>38</v>
      </c>
      <c r="D81" t="s">
        <v>25</v>
      </c>
      <c r="E81" t="s">
        <v>48</v>
      </c>
      <c r="F81" t="s">
        <v>20</v>
      </c>
      <c r="G81">
        <v>0.13</v>
      </c>
      <c r="H81" s="1">
        <v>15850</v>
      </c>
      <c r="I81">
        <v>7.74</v>
      </c>
      <c r="J81" t="s">
        <v>27</v>
      </c>
      <c r="K81" t="s">
        <v>22</v>
      </c>
      <c r="L81">
        <v>791</v>
      </c>
      <c r="M81">
        <v>3594</v>
      </c>
      <c r="N81">
        <v>4</v>
      </c>
      <c r="O81" t="s">
        <v>36</v>
      </c>
      <c r="P81" s="2">
        <v>44275</v>
      </c>
      <c r="Q81">
        <f t="shared" si="1"/>
        <v>17076.79</v>
      </c>
    </row>
    <row r="82" spans="1:17" x14ac:dyDescent="0.35">
      <c r="A82">
        <v>80</v>
      </c>
      <c r="B82" t="s">
        <v>30</v>
      </c>
      <c r="C82" t="s">
        <v>31</v>
      </c>
      <c r="D82" t="s">
        <v>54</v>
      </c>
      <c r="E82" t="s">
        <v>19</v>
      </c>
      <c r="F82" t="s">
        <v>17</v>
      </c>
      <c r="G82">
        <v>0.1</v>
      </c>
      <c r="H82" s="1">
        <v>9813</v>
      </c>
      <c r="I82">
        <v>6.57</v>
      </c>
      <c r="J82" t="s">
        <v>40</v>
      </c>
      <c r="K82" t="s">
        <v>35</v>
      </c>
      <c r="L82">
        <v>737</v>
      </c>
      <c r="M82">
        <v>9941</v>
      </c>
      <c r="N82">
        <v>6</v>
      </c>
      <c r="O82" t="s">
        <v>29</v>
      </c>
      <c r="P82" s="2">
        <v>44276</v>
      </c>
      <c r="Q82">
        <f t="shared" si="1"/>
        <v>10457.714099999999</v>
      </c>
    </row>
    <row r="83" spans="1:17" x14ac:dyDescent="0.35">
      <c r="A83">
        <v>81</v>
      </c>
      <c r="B83" t="s">
        <v>16</v>
      </c>
      <c r="C83" t="s">
        <v>31</v>
      </c>
      <c r="D83" t="s">
        <v>25</v>
      </c>
      <c r="E83" t="s">
        <v>26</v>
      </c>
      <c r="F83" t="s">
        <v>20</v>
      </c>
      <c r="G83">
        <v>0.14000000000000001</v>
      </c>
      <c r="H83" s="1">
        <v>19300</v>
      </c>
      <c r="I83">
        <v>7.62</v>
      </c>
      <c r="J83" t="s">
        <v>40</v>
      </c>
      <c r="K83" t="s">
        <v>41</v>
      </c>
      <c r="L83">
        <v>159</v>
      </c>
      <c r="M83">
        <v>3643</v>
      </c>
      <c r="N83">
        <v>1</v>
      </c>
      <c r="O83" t="s">
        <v>36</v>
      </c>
      <c r="P83" s="2">
        <v>44277</v>
      </c>
      <c r="Q83">
        <f t="shared" si="1"/>
        <v>20770.66</v>
      </c>
    </row>
    <row r="84" spans="1:17" x14ac:dyDescent="0.35">
      <c r="A84">
        <v>82</v>
      </c>
      <c r="B84" t="s">
        <v>24</v>
      </c>
      <c r="C84" t="s">
        <v>49</v>
      </c>
      <c r="D84" t="s">
        <v>54</v>
      </c>
      <c r="E84" t="s">
        <v>48</v>
      </c>
      <c r="F84" t="s">
        <v>33</v>
      </c>
      <c r="G84">
        <v>0.12</v>
      </c>
      <c r="H84" s="1">
        <v>17772</v>
      </c>
      <c r="I84">
        <v>6.33</v>
      </c>
      <c r="J84" t="s">
        <v>27</v>
      </c>
      <c r="K84" t="s">
        <v>52</v>
      </c>
      <c r="L84">
        <v>913</v>
      </c>
      <c r="M84">
        <v>1921</v>
      </c>
      <c r="N84">
        <v>5</v>
      </c>
      <c r="O84" t="s">
        <v>44</v>
      </c>
      <c r="P84" s="2">
        <v>44278</v>
      </c>
      <c r="Q84">
        <f t="shared" si="1"/>
        <v>18896.9676</v>
      </c>
    </row>
    <row r="85" spans="1:17" x14ac:dyDescent="0.35">
      <c r="A85">
        <v>83</v>
      </c>
      <c r="B85" t="s">
        <v>16</v>
      </c>
      <c r="C85" t="s">
        <v>31</v>
      </c>
      <c r="D85" t="s">
        <v>54</v>
      </c>
      <c r="E85" t="s">
        <v>26</v>
      </c>
      <c r="F85" t="s">
        <v>50</v>
      </c>
      <c r="G85">
        <v>0.1</v>
      </c>
      <c r="H85" s="1">
        <v>17293</v>
      </c>
      <c r="I85">
        <v>3.74</v>
      </c>
      <c r="J85" t="s">
        <v>53</v>
      </c>
      <c r="K85" t="s">
        <v>22</v>
      </c>
      <c r="L85">
        <v>238</v>
      </c>
      <c r="M85">
        <v>8969</v>
      </c>
      <c r="N85">
        <v>6</v>
      </c>
      <c r="O85" t="s">
        <v>36</v>
      </c>
      <c r="P85" s="2">
        <v>44279</v>
      </c>
      <c r="Q85">
        <f t="shared" si="1"/>
        <v>17939.7582</v>
      </c>
    </row>
    <row r="86" spans="1:17" x14ac:dyDescent="0.35">
      <c r="A86">
        <v>84</v>
      </c>
      <c r="B86" t="s">
        <v>24</v>
      </c>
      <c r="C86" t="s">
        <v>47</v>
      </c>
      <c r="D86" t="s">
        <v>39</v>
      </c>
      <c r="E86" t="s">
        <v>26</v>
      </c>
      <c r="F86" t="s">
        <v>33</v>
      </c>
      <c r="G86">
        <v>0.08</v>
      </c>
      <c r="H86" s="1">
        <v>8398</v>
      </c>
      <c r="I86">
        <v>3.99</v>
      </c>
      <c r="J86" t="s">
        <v>40</v>
      </c>
      <c r="K86" t="s">
        <v>52</v>
      </c>
      <c r="L86">
        <v>134</v>
      </c>
      <c r="M86">
        <v>3108</v>
      </c>
      <c r="N86">
        <v>1</v>
      </c>
      <c r="O86" t="s">
        <v>23</v>
      </c>
      <c r="P86" s="2">
        <v>44280</v>
      </c>
      <c r="Q86">
        <f t="shared" si="1"/>
        <v>8733.0802000000003</v>
      </c>
    </row>
    <row r="87" spans="1:17" x14ac:dyDescent="0.35">
      <c r="A87">
        <v>85</v>
      </c>
      <c r="B87" t="s">
        <v>30</v>
      </c>
      <c r="C87" t="s">
        <v>31</v>
      </c>
      <c r="D87" t="s">
        <v>25</v>
      </c>
      <c r="E87" t="s">
        <v>26</v>
      </c>
      <c r="F87" t="s">
        <v>17</v>
      </c>
      <c r="G87">
        <v>0.15</v>
      </c>
      <c r="H87" s="1">
        <v>15866</v>
      </c>
      <c r="I87">
        <v>2.2999999999999998</v>
      </c>
      <c r="J87" t="s">
        <v>53</v>
      </c>
      <c r="K87" t="s">
        <v>35</v>
      </c>
      <c r="L87">
        <v>159</v>
      </c>
      <c r="M87">
        <v>2139</v>
      </c>
      <c r="N87">
        <v>10</v>
      </c>
      <c r="O87" t="s">
        <v>23</v>
      </c>
      <c r="P87" s="2">
        <v>44281</v>
      </c>
      <c r="Q87">
        <f t="shared" si="1"/>
        <v>16230.918</v>
      </c>
    </row>
    <row r="88" spans="1:17" x14ac:dyDescent="0.35">
      <c r="A88">
        <v>86</v>
      </c>
      <c r="B88" t="s">
        <v>51</v>
      </c>
      <c r="C88" t="s">
        <v>49</v>
      </c>
      <c r="D88" t="s">
        <v>39</v>
      </c>
      <c r="E88" t="s">
        <v>19</v>
      </c>
      <c r="F88" t="s">
        <v>33</v>
      </c>
      <c r="G88">
        <v>0.13</v>
      </c>
      <c r="H88" s="1">
        <v>7515</v>
      </c>
      <c r="I88">
        <v>7.38</v>
      </c>
      <c r="J88" t="s">
        <v>53</v>
      </c>
      <c r="K88" t="s">
        <v>41</v>
      </c>
      <c r="L88">
        <v>635</v>
      </c>
      <c r="M88">
        <v>8489</v>
      </c>
      <c r="N88">
        <v>3</v>
      </c>
      <c r="O88" t="s">
        <v>44</v>
      </c>
      <c r="P88" s="2">
        <v>44282</v>
      </c>
      <c r="Q88">
        <f t="shared" si="1"/>
        <v>8069.607</v>
      </c>
    </row>
    <row r="89" spans="1:17" x14ac:dyDescent="0.35">
      <c r="A89">
        <v>87</v>
      </c>
      <c r="B89" t="s">
        <v>37</v>
      </c>
      <c r="C89" t="s">
        <v>17</v>
      </c>
      <c r="D89" t="s">
        <v>54</v>
      </c>
      <c r="E89" t="s">
        <v>42</v>
      </c>
      <c r="F89" t="s">
        <v>33</v>
      </c>
      <c r="G89">
        <v>0.15</v>
      </c>
      <c r="H89" s="1">
        <v>19026</v>
      </c>
      <c r="I89">
        <v>2.2200000000000002</v>
      </c>
      <c r="J89" t="s">
        <v>40</v>
      </c>
      <c r="K89" t="s">
        <v>41</v>
      </c>
      <c r="L89">
        <v>187</v>
      </c>
      <c r="M89">
        <v>2573</v>
      </c>
      <c r="N89">
        <v>10</v>
      </c>
      <c r="O89" t="s">
        <v>29</v>
      </c>
      <c r="P89" s="2">
        <v>44283</v>
      </c>
      <c r="Q89">
        <f t="shared" si="1"/>
        <v>19448.377199999999</v>
      </c>
    </row>
    <row r="90" spans="1:17" x14ac:dyDescent="0.35">
      <c r="A90">
        <v>88</v>
      </c>
      <c r="B90" t="s">
        <v>51</v>
      </c>
      <c r="C90" t="s">
        <v>47</v>
      </c>
      <c r="D90" t="s">
        <v>18</v>
      </c>
      <c r="E90" t="s">
        <v>26</v>
      </c>
      <c r="F90" t="s">
        <v>50</v>
      </c>
      <c r="G90">
        <v>0.14000000000000001</v>
      </c>
      <c r="H90" s="1">
        <v>8280</v>
      </c>
      <c r="I90">
        <v>7.89</v>
      </c>
      <c r="J90" t="s">
        <v>27</v>
      </c>
      <c r="K90" t="s">
        <v>28</v>
      </c>
      <c r="L90">
        <v>537</v>
      </c>
      <c r="M90">
        <v>3042</v>
      </c>
      <c r="N90">
        <v>1</v>
      </c>
      <c r="O90" t="s">
        <v>36</v>
      </c>
      <c r="P90" s="2">
        <v>44284</v>
      </c>
      <c r="Q90">
        <f t="shared" si="1"/>
        <v>8933.2919999999995</v>
      </c>
    </row>
    <row r="91" spans="1:17" x14ac:dyDescent="0.35">
      <c r="A91">
        <v>89</v>
      </c>
      <c r="B91" t="s">
        <v>30</v>
      </c>
      <c r="C91" t="s">
        <v>38</v>
      </c>
      <c r="D91" t="s">
        <v>54</v>
      </c>
      <c r="E91" t="s">
        <v>19</v>
      </c>
      <c r="F91" t="s">
        <v>20</v>
      </c>
      <c r="G91">
        <v>0.1</v>
      </c>
      <c r="H91" s="1">
        <v>18251</v>
      </c>
      <c r="I91">
        <v>4.41</v>
      </c>
      <c r="J91" t="s">
        <v>27</v>
      </c>
      <c r="K91" t="s">
        <v>22</v>
      </c>
      <c r="L91">
        <v>597</v>
      </c>
      <c r="M91">
        <v>8117</v>
      </c>
      <c r="N91">
        <v>6</v>
      </c>
      <c r="O91" t="s">
        <v>46</v>
      </c>
      <c r="P91" s="2">
        <v>44285</v>
      </c>
      <c r="Q91">
        <f t="shared" si="1"/>
        <v>19055.8691</v>
      </c>
    </row>
    <row r="92" spans="1:17" x14ac:dyDescent="0.35">
      <c r="A92">
        <v>90</v>
      </c>
      <c r="B92" t="s">
        <v>37</v>
      </c>
      <c r="C92" t="s">
        <v>38</v>
      </c>
      <c r="D92" t="s">
        <v>39</v>
      </c>
      <c r="E92" t="s">
        <v>42</v>
      </c>
      <c r="F92" t="s">
        <v>43</v>
      </c>
      <c r="G92">
        <v>7.0000000000000007E-2</v>
      </c>
      <c r="H92" s="1">
        <v>13108</v>
      </c>
      <c r="I92">
        <v>2.0099999999999998</v>
      </c>
      <c r="J92" t="s">
        <v>53</v>
      </c>
      <c r="K92" t="s">
        <v>28</v>
      </c>
      <c r="L92">
        <v>550</v>
      </c>
      <c r="M92">
        <v>3839</v>
      </c>
      <c r="N92">
        <v>7</v>
      </c>
      <c r="O92" t="s">
        <v>46</v>
      </c>
      <c r="P92" s="2">
        <v>44286</v>
      </c>
      <c r="Q92">
        <f t="shared" si="1"/>
        <v>13371.470799999999</v>
      </c>
    </row>
    <row r="93" spans="1:17" x14ac:dyDescent="0.35">
      <c r="A93">
        <v>91</v>
      </c>
      <c r="B93" t="s">
        <v>24</v>
      </c>
      <c r="C93" t="s">
        <v>31</v>
      </c>
      <c r="D93" t="s">
        <v>25</v>
      </c>
      <c r="E93" t="s">
        <v>42</v>
      </c>
      <c r="F93" t="s">
        <v>33</v>
      </c>
      <c r="G93">
        <v>0.09</v>
      </c>
      <c r="H93" s="1">
        <v>15477</v>
      </c>
      <c r="I93">
        <v>6.98</v>
      </c>
      <c r="J93" t="s">
        <v>53</v>
      </c>
      <c r="K93" t="s">
        <v>52</v>
      </c>
      <c r="L93">
        <v>956</v>
      </c>
      <c r="M93">
        <v>9087</v>
      </c>
      <c r="N93">
        <v>3</v>
      </c>
      <c r="O93" t="s">
        <v>44</v>
      </c>
      <c r="P93" s="2">
        <v>44287</v>
      </c>
      <c r="Q93">
        <f t="shared" si="1"/>
        <v>16557.294600000001</v>
      </c>
    </row>
    <row r="94" spans="1:17" x14ac:dyDescent="0.35">
      <c r="A94">
        <v>92</v>
      </c>
      <c r="B94" t="s">
        <v>51</v>
      </c>
      <c r="C94" t="s">
        <v>17</v>
      </c>
      <c r="D94" t="s">
        <v>32</v>
      </c>
      <c r="E94" t="s">
        <v>48</v>
      </c>
      <c r="F94" t="s">
        <v>17</v>
      </c>
      <c r="G94">
        <v>0.09</v>
      </c>
      <c r="H94" s="1">
        <v>17705</v>
      </c>
      <c r="I94">
        <v>7</v>
      </c>
      <c r="J94" t="s">
        <v>27</v>
      </c>
      <c r="K94" t="s">
        <v>22</v>
      </c>
      <c r="L94">
        <v>628</v>
      </c>
      <c r="M94">
        <v>9545</v>
      </c>
      <c r="N94">
        <v>4</v>
      </c>
      <c r="O94" t="s">
        <v>36</v>
      </c>
      <c r="P94" s="2">
        <v>44288</v>
      </c>
      <c r="Q94">
        <f t="shared" si="1"/>
        <v>18944.349999999999</v>
      </c>
    </row>
    <row r="95" spans="1:17" x14ac:dyDescent="0.35">
      <c r="A95">
        <v>93</v>
      </c>
      <c r="B95" t="s">
        <v>16</v>
      </c>
      <c r="C95" t="s">
        <v>38</v>
      </c>
      <c r="D95" t="s">
        <v>25</v>
      </c>
      <c r="E95" t="s">
        <v>42</v>
      </c>
      <c r="F95" t="s">
        <v>43</v>
      </c>
      <c r="G95">
        <v>0.05</v>
      </c>
      <c r="H95" s="1">
        <v>18470</v>
      </c>
      <c r="I95">
        <v>2.57</v>
      </c>
      <c r="J95" t="s">
        <v>21</v>
      </c>
      <c r="K95" t="s">
        <v>52</v>
      </c>
      <c r="L95">
        <v>938</v>
      </c>
      <c r="M95">
        <v>7879</v>
      </c>
      <c r="N95">
        <v>10</v>
      </c>
      <c r="O95" t="s">
        <v>29</v>
      </c>
      <c r="P95" s="2">
        <v>44289</v>
      </c>
      <c r="Q95">
        <f t="shared" si="1"/>
        <v>18944.679</v>
      </c>
    </row>
    <row r="96" spans="1:17" x14ac:dyDescent="0.35">
      <c r="A96">
        <v>94</v>
      </c>
      <c r="B96" t="s">
        <v>24</v>
      </c>
      <c r="C96" t="s">
        <v>38</v>
      </c>
      <c r="D96" t="s">
        <v>32</v>
      </c>
      <c r="E96" t="s">
        <v>48</v>
      </c>
      <c r="F96" t="s">
        <v>43</v>
      </c>
      <c r="G96">
        <v>0.01</v>
      </c>
      <c r="H96" s="1">
        <v>14438</v>
      </c>
      <c r="I96">
        <v>7.19</v>
      </c>
      <c r="J96" t="s">
        <v>27</v>
      </c>
      <c r="K96" t="s">
        <v>35</v>
      </c>
      <c r="L96">
        <v>147</v>
      </c>
      <c r="M96">
        <v>6497</v>
      </c>
      <c r="N96">
        <v>10</v>
      </c>
      <c r="O96" t="s">
        <v>23</v>
      </c>
      <c r="P96" s="2">
        <v>44290</v>
      </c>
      <c r="Q96">
        <f t="shared" si="1"/>
        <v>15476.092199999999</v>
      </c>
    </row>
    <row r="97" spans="1:17" x14ac:dyDescent="0.35">
      <c r="A97">
        <v>95</v>
      </c>
      <c r="B97" t="s">
        <v>24</v>
      </c>
      <c r="C97" t="s">
        <v>47</v>
      </c>
      <c r="D97" t="s">
        <v>18</v>
      </c>
      <c r="E97" t="s">
        <v>48</v>
      </c>
      <c r="F97" t="s">
        <v>50</v>
      </c>
      <c r="G97">
        <v>0.08</v>
      </c>
      <c r="H97" s="1">
        <v>6278</v>
      </c>
      <c r="I97">
        <v>4.93</v>
      </c>
      <c r="J97" t="s">
        <v>40</v>
      </c>
      <c r="K97" t="s">
        <v>28</v>
      </c>
      <c r="L97">
        <v>776</v>
      </c>
      <c r="M97">
        <v>4289</v>
      </c>
      <c r="N97">
        <v>8</v>
      </c>
      <c r="O97" t="s">
        <v>44</v>
      </c>
      <c r="P97" s="2">
        <v>44291</v>
      </c>
      <c r="Q97">
        <f t="shared" si="1"/>
        <v>6587.5054</v>
      </c>
    </row>
    <row r="98" spans="1:17" x14ac:dyDescent="0.35">
      <c r="A98">
        <v>96</v>
      </c>
      <c r="B98" t="s">
        <v>51</v>
      </c>
      <c r="C98" t="s">
        <v>49</v>
      </c>
      <c r="D98" t="s">
        <v>39</v>
      </c>
      <c r="E98" t="s">
        <v>42</v>
      </c>
      <c r="F98" t="s">
        <v>17</v>
      </c>
      <c r="G98">
        <v>0.08</v>
      </c>
      <c r="H98" s="1">
        <v>5185</v>
      </c>
      <c r="I98">
        <v>4.6100000000000003</v>
      </c>
      <c r="J98" t="s">
        <v>27</v>
      </c>
      <c r="K98" t="s">
        <v>35</v>
      </c>
      <c r="L98">
        <v>108</v>
      </c>
      <c r="M98">
        <v>9532</v>
      </c>
      <c r="N98">
        <v>1</v>
      </c>
      <c r="O98" t="s">
        <v>46</v>
      </c>
      <c r="P98" s="2">
        <v>44292</v>
      </c>
      <c r="Q98">
        <f t="shared" si="1"/>
        <v>5424.0285000000003</v>
      </c>
    </row>
    <row r="99" spans="1:17" x14ac:dyDescent="0.35">
      <c r="A99">
        <v>97</v>
      </c>
      <c r="B99" t="s">
        <v>16</v>
      </c>
      <c r="C99" t="s">
        <v>17</v>
      </c>
      <c r="D99" t="s">
        <v>54</v>
      </c>
      <c r="E99" t="s">
        <v>42</v>
      </c>
      <c r="F99" t="s">
        <v>43</v>
      </c>
      <c r="G99">
        <v>0.14000000000000001</v>
      </c>
      <c r="H99" s="1">
        <v>18799</v>
      </c>
      <c r="I99">
        <v>3.69</v>
      </c>
      <c r="J99" t="s">
        <v>40</v>
      </c>
      <c r="K99" t="s">
        <v>35</v>
      </c>
      <c r="L99">
        <v>395</v>
      </c>
      <c r="M99">
        <v>6079</v>
      </c>
      <c r="N99">
        <v>8</v>
      </c>
      <c r="O99" t="s">
        <v>23</v>
      </c>
      <c r="P99" s="2">
        <v>44293</v>
      </c>
      <c r="Q99">
        <f t="shared" si="1"/>
        <v>19492.683099999998</v>
      </c>
    </row>
    <row r="100" spans="1:17" x14ac:dyDescent="0.35">
      <c r="A100">
        <v>98</v>
      </c>
      <c r="B100" t="s">
        <v>30</v>
      </c>
      <c r="C100" t="s">
        <v>47</v>
      </c>
      <c r="D100" t="s">
        <v>39</v>
      </c>
      <c r="E100" t="s">
        <v>26</v>
      </c>
      <c r="F100" t="s">
        <v>50</v>
      </c>
      <c r="G100">
        <v>0.04</v>
      </c>
      <c r="H100" s="1">
        <v>7365</v>
      </c>
      <c r="I100">
        <v>7.96</v>
      </c>
      <c r="J100" t="s">
        <v>27</v>
      </c>
      <c r="K100" t="s">
        <v>35</v>
      </c>
      <c r="L100">
        <v>419</v>
      </c>
      <c r="M100">
        <v>4484</v>
      </c>
      <c r="N100">
        <v>1</v>
      </c>
      <c r="O100" t="s">
        <v>29</v>
      </c>
      <c r="P100" s="2">
        <v>44294</v>
      </c>
      <c r="Q100">
        <f t="shared" si="1"/>
        <v>7951.2539999999999</v>
      </c>
    </row>
    <row r="101" spans="1:17" x14ac:dyDescent="0.35">
      <c r="A101">
        <v>99</v>
      </c>
      <c r="B101" t="s">
        <v>30</v>
      </c>
      <c r="C101" t="s">
        <v>47</v>
      </c>
      <c r="D101" t="s">
        <v>39</v>
      </c>
      <c r="E101" t="s">
        <v>26</v>
      </c>
      <c r="F101" t="s">
        <v>43</v>
      </c>
      <c r="G101">
        <v>0.02</v>
      </c>
      <c r="H101" s="1">
        <v>6565</v>
      </c>
      <c r="I101">
        <v>3.12</v>
      </c>
      <c r="J101" t="s">
        <v>27</v>
      </c>
      <c r="K101" t="s">
        <v>35</v>
      </c>
      <c r="L101">
        <v>463</v>
      </c>
      <c r="M101">
        <v>6061</v>
      </c>
      <c r="N101">
        <v>8</v>
      </c>
      <c r="O101" t="s">
        <v>44</v>
      </c>
      <c r="P101" s="2">
        <v>44295</v>
      </c>
      <c r="Q101">
        <f t="shared" si="1"/>
        <v>6769.8280000000004</v>
      </c>
    </row>
    <row r="102" spans="1:17" x14ac:dyDescent="0.35">
      <c r="A102">
        <v>100</v>
      </c>
      <c r="B102" t="s">
        <v>51</v>
      </c>
      <c r="C102" t="s">
        <v>38</v>
      </c>
      <c r="D102" t="s">
        <v>39</v>
      </c>
      <c r="E102" t="s">
        <v>26</v>
      </c>
      <c r="F102" t="s">
        <v>50</v>
      </c>
      <c r="G102">
        <v>0.09</v>
      </c>
      <c r="H102" s="1">
        <v>9022</v>
      </c>
      <c r="I102">
        <v>5.58</v>
      </c>
      <c r="J102" t="s">
        <v>40</v>
      </c>
      <c r="K102" t="s">
        <v>22</v>
      </c>
      <c r="L102">
        <v>521</v>
      </c>
      <c r="M102">
        <v>2572</v>
      </c>
      <c r="N102">
        <v>4</v>
      </c>
      <c r="O102" t="s">
        <v>46</v>
      </c>
      <c r="P102" s="2">
        <v>44296</v>
      </c>
      <c r="Q102">
        <f t="shared" si="1"/>
        <v>9525.4276000000009</v>
      </c>
    </row>
    <row r="103" spans="1:17" x14ac:dyDescent="0.35">
      <c r="A103">
        <v>101</v>
      </c>
      <c r="B103" t="s">
        <v>24</v>
      </c>
      <c r="C103" t="s">
        <v>47</v>
      </c>
      <c r="D103" t="s">
        <v>32</v>
      </c>
      <c r="E103" t="s">
        <v>48</v>
      </c>
      <c r="F103" t="s">
        <v>33</v>
      </c>
      <c r="G103">
        <v>7.0000000000000007E-2</v>
      </c>
      <c r="H103" s="1">
        <v>18735</v>
      </c>
      <c r="I103">
        <v>4.8600000000000003</v>
      </c>
      <c r="J103" t="s">
        <v>34</v>
      </c>
      <c r="K103" t="s">
        <v>22</v>
      </c>
      <c r="L103">
        <v>706</v>
      </c>
      <c r="M103">
        <v>8715</v>
      </c>
      <c r="N103">
        <v>6</v>
      </c>
      <c r="O103" t="s">
        <v>44</v>
      </c>
      <c r="P103" s="2">
        <v>44297</v>
      </c>
      <c r="Q103">
        <f t="shared" si="1"/>
        <v>19645.521000000001</v>
      </c>
    </row>
    <row r="104" spans="1:17" x14ac:dyDescent="0.35">
      <c r="A104">
        <v>102</v>
      </c>
      <c r="B104" t="s">
        <v>51</v>
      </c>
      <c r="C104" t="s">
        <v>47</v>
      </c>
      <c r="D104" t="s">
        <v>18</v>
      </c>
      <c r="E104" t="s">
        <v>48</v>
      </c>
      <c r="F104" t="s">
        <v>33</v>
      </c>
      <c r="G104">
        <v>0.09</v>
      </c>
      <c r="H104" s="1">
        <v>9941</v>
      </c>
      <c r="I104">
        <v>4.54</v>
      </c>
      <c r="J104" t="s">
        <v>21</v>
      </c>
      <c r="K104" t="s">
        <v>52</v>
      </c>
      <c r="L104">
        <v>207</v>
      </c>
      <c r="M104">
        <v>8334</v>
      </c>
      <c r="N104">
        <v>4</v>
      </c>
      <c r="O104" t="s">
        <v>46</v>
      </c>
      <c r="P104" s="2">
        <v>44298</v>
      </c>
      <c r="Q104">
        <f t="shared" si="1"/>
        <v>10392.321400000001</v>
      </c>
    </row>
    <row r="105" spans="1:17" x14ac:dyDescent="0.35">
      <c r="A105">
        <v>103</v>
      </c>
      <c r="B105" t="s">
        <v>37</v>
      </c>
      <c r="C105" t="s">
        <v>31</v>
      </c>
      <c r="D105" t="s">
        <v>18</v>
      </c>
      <c r="E105" t="s">
        <v>26</v>
      </c>
      <c r="F105" t="s">
        <v>45</v>
      </c>
      <c r="G105">
        <v>0.08</v>
      </c>
      <c r="H105" s="1">
        <v>10113</v>
      </c>
      <c r="I105">
        <v>6.87</v>
      </c>
      <c r="J105" t="s">
        <v>53</v>
      </c>
      <c r="K105" t="s">
        <v>52</v>
      </c>
      <c r="L105">
        <v>583</v>
      </c>
      <c r="M105">
        <v>1005</v>
      </c>
      <c r="N105">
        <v>3</v>
      </c>
      <c r="O105" t="s">
        <v>23</v>
      </c>
      <c r="P105" s="2">
        <v>44299</v>
      </c>
      <c r="Q105">
        <f t="shared" si="1"/>
        <v>10807.7631</v>
      </c>
    </row>
    <row r="106" spans="1:17" x14ac:dyDescent="0.35">
      <c r="A106">
        <v>104</v>
      </c>
      <c r="B106" t="s">
        <v>37</v>
      </c>
      <c r="C106" t="s">
        <v>49</v>
      </c>
      <c r="D106" t="s">
        <v>18</v>
      </c>
      <c r="E106" t="s">
        <v>42</v>
      </c>
      <c r="F106" t="s">
        <v>50</v>
      </c>
      <c r="G106">
        <v>0.1</v>
      </c>
      <c r="H106" s="1">
        <v>8310</v>
      </c>
      <c r="I106">
        <v>7.17</v>
      </c>
      <c r="J106" t="s">
        <v>21</v>
      </c>
      <c r="K106" t="s">
        <v>22</v>
      </c>
      <c r="L106">
        <v>864</v>
      </c>
      <c r="M106">
        <v>6841</v>
      </c>
      <c r="N106">
        <v>3</v>
      </c>
      <c r="O106" t="s">
        <v>46</v>
      </c>
      <c r="P106" s="2">
        <v>44300</v>
      </c>
      <c r="Q106">
        <f t="shared" si="1"/>
        <v>8905.8269999999993</v>
      </c>
    </row>
    <row r="107" spans="1:17" x14ac:dyDescent="0.35">
      <c r="A107">
        <v>105</v>
      </c>
      <c r="B107" t="s">
        <v>37</v>
      </c>
      <c r="C107" t="s">
        <v>31</v>
      </c>
      <c r="D107" t="s">
        <v>18</v>
      </c>
      <c r="E107" t="s">
        <v>19</v>
      </c>
      <c r="F107" t="s">
        <v>20</v>
      </c>
      <c r="G107">
        <v>0.06</v>
      </c>
      <c r="H107" s="1">
        <v>15073</v>
      </c>
      <c r="I107">
        <v>2.17</v>
      </c>
      <c r="J107" t="s">
        <v>34</v>
      </c>
      <c r="K107" t="s">
        <v>52</v>
      </c>
      <c r="L107">
        <v>387</v>
      </c>
      <c r="M107">
        <v>8035</v>
      </c>
      <c r="N107">
        <v>2</v>
      </c>
      <c r="O107" t="s">
        <v>23</v>
      </c>
      <c r="P107" s="2">
        <v>44301</v>
      </c>
      <c r="Q107">
        <f t="shared" si="1"/>
        <v>15400.0841</v>
      </c>
    </row>
    <row r="108" spans="1:17" x14ac:dyDescent="0.35">
      <c r="A108">
        <v>106</v>
      </c>
      <c r="B108" t="s">
        <v>16</v>
      </c>
      <c r="C108" t="s">
        <v>49</v>
      </c>
      <c r="D108" t="s">
        <v>54</v>
      </c>
      <c r="E108" t="s">
        <v>19</v>
      </c>
      <c r="F108" t="s">
        <v>17</v>
      </c>
      <c r="G108">
        <v>0.09</v>
      </c>
      <c r="H108" s="1">
        <v>7541</v>
      </c>
      <c r="I108">
        <v>3.35</v>
      </c>
      <c r="J108" t="s">
        <v>21</v>
      </c>
      <c r="K108" t="s">
        <v>22</v>
      </c>
      <c r="L108">
        <v>560</v>
      </c>
      <c r="M108">
        <v>3439</v>
      </c>
      <c r="N108">
        <v>7</v>
      </c>
      <c r="O108" t="s">
        <v>29</v>
      </c>
      <c r="P108" s="2">
        <v>44302</v>
      </c>
      <c r="Q108">
        <f t="shared" si="1"/>
        <v>7793.6234999999997</v>
      </c>
    </row>
    <row r="109" spans="1:17" x14ac:dyDescent="0.35">
      <c r="A109">
        <v>107</v>
      </c>
      <c r="B109" t="s">
        <v>51</v>
      </c>
      <c r="C109" t="s">
        <v>31</v>
      </c>
      <c r="D109" t="s">
        <v>32</v>
      </c>
      <c r="E109" t="s">
        <v>48</v>
      </c>
      <c r="F109" t="s">
        <v>20</v>
      </c>
      <c r="G109">
        <v>0.11</v>
      </c>
      <c r="H109" s="1">
        <v>14875</v>
      </c>
      <c r="I109">
        <v>6.5</v>
      </c>
      <c r="J109" t="s">
        <v>27</v>
      </c>
      <c r="K109" t="s">
        <v>28</v>
      </c>
      <c r="L109">
        <v>306</v>
      </c>
      <c r="M109">
        <v>1560</v>
      </c>
      <c r="N109">
        <v>3</v>
      </c>
      <c r="O109" t="s">
        <v>23</v>
      </c>
      <c r="P109" s="2">
        <v>44303</v>
      </c>
      <c r="Q109">
        <f t="shared" si="1"/>
        <v>15841.875</v>
      </c>
    </row>
    <row r="110" spans="1:17" x14ac:dyDescent="0.35">
      <c r="A110">
        <v>108</v>
      </c>
      <c r="B110" t="s">
        <v>51</v>
      </c>
      <c r="C110" t="s">
        <v>17</v>
      </c>
      <c r="D110" t="s">
        <v>39</v>
      </c>
      <c r="E110" t="s">
        <v>48</v>
      </c>
      <c r="F110" t="s">
        <v>17</v>
      </c>
      <c r="G110">
        <v>0.06</v>
      </c>
      <c r="H110" s="1">
        <v>5514</v>
      </c>
      <c r="I110">
        <v>7.32</v>
      </c>
      <c r="J110" t="s">
        <v>40</v>
      </c>
      <c r="K110" t="s">
        <v>28</v>
      </c>
      <c r="L110">
        <v>740</v>
      </c>
      <c r="M110">
        <v>4550</v>
      </c>
      <c r="N110">
        <v>1</v>
      </c>
      <c r="O110" t="s">
        <v>36</v>
      </c>
      <c r="P110" s="2">
        <v>44304</v>
      </c>
      <c r="Q110">
        <f t="shared" si="1"/>
        <v>5917.6247999999996</v>
      </c>
    </row>
    <row r="111" spans="1:17" x14ac:dyDescent="0.35">
      <c r="A111">
        <v>109</v>
      </c>
      <c r="B111" t="s">
        <v>16</v>
      </c>
      <c r="C111" t="s">
        <v>47</v>
      </c>
      <c r="D111" t="s">
        <v>32</v>
      </c>
      <c r="E111" t="s">
        <v>19</v>
      </c>
      <c r="F111" t="s">
        <v>43</v>
      </c>
      <c r="G111">
        <v>0.05</v>
      </c>
      <c r="H111" s="1">
        <v>15107</v>
      </c>
      <c r="I111">
        <v>4.79</v>
      </c>
      <c r="J111" t="s">
        <v>53</v>
      </c>
      <c r="K111" t="s">
        <v>22</v>
      </c>
      <c r="L111">
        <v>115</v>
      </c>
      <c r="M111">
        <v>1475</v>
      </c>
      <c r="N111">
        <v>10</v>
      </c>
      <c r="O111" t="s">
        <v>29</v>
      </c>
      <c r="P111" s="2">
        <v>44305</v>
      </c>
      <c r="Q111">
        <f t="shared" si="1"/>
        <v>15830.6253</v>
      </c>
    </row>
    <row r="112" spans="1:17" x14ac:dyDescent="0.35">
      <c r="A112">
        <v>110</v>
      </c>
      <c r="B112" t="s">
        <v>16</v>
      </c>
      <c r="C112" t="s">
        <v>49</v>
      </c>
      <c r="D112" t="s">
        <v>54</v>
      </c>
      <c r="E112" t="s">
        <v>42</v>
      </c>
      <c r="F112" t="s">
        <v>33</v>
      </c>
      <c r="G112">
        <v>0.1</v>
      </c>
      <c r="H112" s="1">
        <v>13712</v>
      </c>
      <c r="I112">
        <v>6.4</v>
      </c>
      <c r="J112" t="s">
        <v>21</v>
      </c>
      <c r="K112" t="s">
        <v>52</v>
      </c>
      <c r="L112">
        <v>366</v>
      </c>
      <c r="M112">
        <v>3843</v>
      </c>
      <c r="N112">
        <v>3</v>
      </c>
      <c r="O112" t="s">
        <v>29</v>
      </c>
      <c r="P112" s="2">
        <v>44306</v>
      </c>
      <c r="Q112">
        <f t="shared" si="1"/>
        <v>14589.567999999999</v>
      </c>
    </row>
    <row r="113" spans="1:17" x14ac:dyDescent="0.35">
      <c r="A113">
        <v>111</v>
      </c>
      <c r="B113" t="s">
        <v>30</v>
      </c>
      <c r="C113" t="s">
        <v>31</v>
      </c>
      <c r="D113" t="s">
        <v>39</v>
      </c>
      <c r="E113" t="s">
        <v>26</v>
      </c>
      <c r="F113" t="s">
        <v>50</v>
      </c>
      <c r="G113">
        <v>0.05</v>
      </c>
      <c r="H113" s="1">
        <v>11789</v>
      </c>
      <c r="I113">
        <v>5.39</v>
      </c>
      <c r="J113" t="s">
        <v>53</v>
      </c>
      <c r="K113" t="s">
        <v>28</v>
      </c>
      <c r="L113">
        <v>659</v>
      </c>
      <c r="M113">
        <v>3670</v>
      </c>
      <c r="N113">
        <v>9</v>
      </c>
      <c r="O113" t="s">
        <v>36</v>
      </c>
      <c r="P113" s="2">
        <v>44307</v>
      </c>
      <c r="Q113">
        <f t="shared" si="1"/>
        <v>12424.427100000001</v>
      </c>
    </row>
    <row r="114" spans="1:17" x14ac:dyDescent="0.35">
      <c r="A114">
        <v>112</v>
      </c>
      <c r="B114" t="s">
        <v>37</v>
      </c>
      <c r="C114" t="s">
        <v>17</v>
      </c>
      <c r="D114" t="s">
        <v>39</v>
      </c>
      <c r="E114" t="s">
        <v>19</v>
      </c>
      <c r="F114" t="s">
        <v>45</v>
      </c>
      <c r="G114">
        <v>0.13</v>
      </c>
      <c r="H114" s="1">
        <v>18335</v>
      </c>
      <c r="I114">
        <v>7.58</v>
      </c>
      <c r="J114" t="s">
        <v>34</v>
      </c>
      <c r="K114" t="s">
        <v>41</v>
      </c>
      <c r="L114">
        <v>552</v>
      </c>
      <c r="M114">
        <v>3464</v>
      </c>
      <c r="N114">
        <v>5</v>
      </c>
      <c r="O114" t="s">
        <v>23</v>
      </c>
      <c r="P114" s="2">
        <v>44308</v>
      </c>
      <c r="Q114">
        <f t="shared" si="1"/>
        <v>19724.793000000001</v>
      </c>
    </row>
    <row r="115" spans="1:17" x14ac:dyDescent="0.35">
      <c r="A115">
        <v>113</v>
      </c>
      <c r="B115" t="s">
        <v>51</v>
      </c>
      <c r="C115" t="s">
        <v>38</v>
      </c>
      <c r="D115" t="s">
        <v>25</v>
      </c>
      <c r="E115" t="s">
        <v>19</v>
      </c>
      <c r="F115" t="s">
        <v>20</v>
      </c>
      <c r="G115">
        <v>0.02</v>
      </c>
      <c r="H115" s="1">
        <v>19035</v>
      </c>
      <c r="I115">
        <v>2.0099999999999998</v>
      </c>
      <c r="J115" t="s">
        <v>40</v>
      </c>
      <c r="K115" t="s">
        <v>41</v>
      </c>
      <c r="L115">
        <v>560</v>
      </c>
      <c r="M115">
        <v>6945</v>
      </c>
      <c r="N115">
        <v>7</v>
      </c>
      <c r="O115" t="s">
        <v>23</v>
      </c>
      <c r="P115" s="2">
        <v>44309</v>
      </c>
      <c r="Q115">
        <f t="shared" si="1"/>
        <v>19417.603500000001</v>
      </c>
    </row>
    <row r="116" spans="1:17" x14ac:dyDescent="0.35">
      <c r="A116">
        <v>114</v>
      </c>
      <c r="B116" t="s">
        <v>37</v>
      </c>
      <c r="C116" t="s">
        <v>17</v>
      </c>
      <c r="D116" t="s">
        <v>54</v>
      </c>
      <c r="E116" t="s">
        <v>42</v>
      </c>
      <c r="F116" t="s">
        <v>33</v>
      </c>
      <c r="G116">
        <v>0.11</v>
      </c>
      <c r="H116" s="1">
        <v>17655</v>
      </c>
      <c r="I116">
        <v>4.04</v>
      </c>
      <c r="J116" t="s">
        <v>34</v>
      </c>
      <c r="K116" t="s">
        <v>52</v>
      </c>
      <c r="L116">
        <v>369</v>
      </c>
      <c r="M116">
        <v>8912</v>
      </c>
      <c r="N116">
        <v>4</v>
      </c>
      <c r="O116" t="s">
        <v>23</v>
      </c>
      <c r="P116" s="2">
        <v>44310</v>
      </c>
      <c r="Q116">
        <f t="shared" si="1"/>
        <v>18368.261999999999</v>
      </c>
    </row>
    <row r="117" spans="1:17" x14ac:dyDescent="0.35">
      <c r="A117">
        <v>115</v>
      </c>
      <c r="B117" t="s">
        <v>24</v>
      </c>
      <c r="C117" t="s">
        <v>17</v>
      </c>
      <c r="D117" t="s">
        <v>54</v>
      </c>
      <c r="E117" t="s">
        <v>48</v>
      </c>
      <c r="F117" t="s">
        <v>20</v>
      </c>
      <c r="G117">
        <v>0.11</v>
      </c>
      <c r="H117" s="1">
        <v>6710</v>
      </c>
      <c r="I117">
        <v>2.72</v>
      </c>
      <c r="J117" t="s">
        <v>53</v>
      </c>
      <c r="K117" t="s">
        <v>28</v>
      </c>
      <c r="L117">
        <v>886</v>
      </c>
      <c r="M117">
        <v>6158</v>
      </c>
      <c r="N117">
        <v>7</v>
      </c>
      <c r="O117" t="s">
        <v>29</v>
      </c>
      <c r="P117" s="2">
        <v>44311</v>
      </c>
      <c r="Q117">
        <f t="shared" si="1"/>
        <v>6892.5119999999997</v>
      </c>
    </row>
    <row r="118" spans="1:17" x14ac:dyDescent="0.35">
      <c r="A118">
        <v>116</v>
      </c>
      <c r="B118" t="s">
        <v>24</v>
      </c>
      <c r="C118" t="s">
        <v>49</v>
      </c>
      <c r="D118" t="s">
        <v>54</v>
      </c>
      <c r="E118" t="s">
        <v>42</v>
      </c>
      <c r="F118" t="s">
        <v>50</v>
      </c>
      <c r="G118">
        <v>0.09</v>
      </c>
      <c r="H118" s="1">
        <v>9899</v>
      </c>
      <c r="I118">
        <v>3.7</v>
      </c>
      <c r="J118" t="s">
        <v>34</v>
      </c>
      <c r="K118" t="s">
        <v>28</v>
      </c>
      <c r="L118">
        <v>447</v>
      </c>
      <c r="M118">
        <v>4878</v>
      </c>
      <c r="N118">
        <v>8</v>
      </c>
      <c r="O118" t="s">
        <v>46</v>
      </c>
      <c r="P118" s="2">
        <v>44312</v>
      </c>
      <c r="Q118">
        <f t="shared" si="1"/>
        <v>10265.263000000001</v>
      </c>
    </row>
    <row r="119" spans="1:17" x14ac:dyDescent="0.35">
      <c r="A119">
        <v>117</v>
      </c>
      <c r="B119" t="s">
        <v>16</v>
      </c>
      <c r="C119" t="s">
        <v>17</v>
      </c>
      <c r="D119" t="s">
        <v>39</v>
      </c>
      <c r="E119" t="s">
        <v>19</v>
      </c>
      <c r="F119" t="s">
        <v>43</v>
      </c>
      <c r="G119">
        <v>0.14000000000000001</v>
      </c>
      <c r="H119" s="1">
        <v>7032</v>
      </c>
      <c r="I119">
        <v>7.86</v>
      </c>
      <c r="J119" t="s">
        <v>21</v>
      </c>
      <c r="K119" t="s">
        <v>22</v>
      </c>
      <c r="L119">
        <v>595</v>
      </c>
      <c r="M119">
        <v>1555</v>
      </c>
      <c r="N119">
        <v>4</v>
      </c>
      <c r="O119" t="s">
        <v>23</v>
      </c>
      <c r="P119" s="2">
        <v>44313</v>
      </c>
      <c r="Q119">
        <f t="shared" si="1"/>
        <v>7584.7152000000006</v>
      </c>
    </row>
    <row r="120" spans="1:17" x14ac:dyDescent="0.35">
      <c r="A120">
        <v>118</v>
      </c>
      <c r="B120" t="s">
        <v>51</v>
      </c>
      <c r="C120" t="s">
        <v>49</v>
      </c>
      <c r="D120" t="s">
        <v>39</v>
      </c>
      <c r="E120" t="s">
        <v>48</v>
      </c>
      <c r="F120" t="s">
        <v>45</v>
      </c>
      <c r="G120">
        <v>0.05</v>
      </c>
      <c r="H120" s="1">
        <v>5174</v>
      </c>
      <c r="I120">
        <v>4.9800000000000004</v>
      </c>
      <c r="J120" t="s">
        <v>53</v>
      </c>
      <c r="K120" t="s">
        <v>28</v>
      </c>
      <c r="L120">
        <v>438</v>
      </c>
      <c r="M120">
        <v>9741</v>
      </c>
      <c r="N120">
        <v>1</v>
      </c>
      <c r="O120" t="s">
        <v>46</v>
      </c>
      <c r="P120" s="2">
        <v>44314</v>
      </c>
      <c r="Q120">
        <f t="shared" si="1"/>
        <v>5431.6652000000004</v>
      </c>
    </row>
    <row r="121" spans="1:17" x14ac:dyDescent="0.35">
      <c r="A121">
        <v>119</v>
      </c>
      <c r="B121" t="s">
        <v>16</v>
      </c>
      <c r="C121" t="s">
        <v>38</v>
      </c>
      <c r="D121" t="s">
        <v>25</v>
      </c>
      <c r="E121" t="s">
        <v>42</v>
      </c>
      <c r="F121" t="s">
        <v>33</v>
      </c>
      <c r="G121">
        <v>0.14000000000000001</v>
      </c>
      <c r="H121" s="1">
        <v>15679</v>
      </c>
      <c r="I121">
        <v>3.71</v>
      </c>
      <c r="J121" t="s">
        <v>34</v>
      </c>
      <c r="K121" t="s">
        <v>28</v>
      </c>
      <c r="L121">
        <v>652</v>
      </c>
      <c r="M121">
        <v>3884</v>
      </c>
      <c r="N121">
        <v>7</v>
      </c>
      <c r="O121" t="s">
        <v>44</v>
      </c>
      <c r="P121" s="2">
        <v>44315</v>
      </c>
      <c r="Q121">
        <f t="shared" si="1"/>
        <v>16260.6909</v>
      </c>
    </row>
    <row r="122" spans="1:17" x14ac:dyDescent="0.35">
      <c r="A122">
        <v>120</v>
      </c>
      <c r="B122" t="s">
        <v>24</v>
      </c>
      <c r="C122" t="s">
        <v>38</v>
      </c>
      <c r="D122" t="s">
        <v>39</v>
      </c>
      <c r="E122" t="s">
        <v>48</v>
      </c>
      <c r="F122" t="s">
        <v>33</v>
      </c>
      <c r="G122">
        <v>7.0000000000000007E-2</v>
      </c>
      <c r="H122" s="1">
        <v>12143</v>
      </c>
      <c r="I122">
        <v>7.65</v>
      </c>
      <c r="J122" t="s">
        <v>40</v>
      </c>
      <c r="K122" t="s">
        <v>41</v>
      </c>
      <c r="L122">
        <v>802</v>
      </c>
      <c r="M122">
        <v>8897</v>
      </c>
      <c r="N122">
        <v>10</v>
      </c>
      <c r="O122" t="s">
        <v>46</v>
      </c>
      <c r="P122" s="2">
        <v>44316</v>
      </c>
      <c r="Q122">
        <f t="shared" si="1"/>
        <v>13071.9395</v>
      </c>
    </row>
    <row r="123" spans="1:17" x14ac:dyDescent="0.35">
      <c r="A123">
        <v>121</v>
      </c>
      <c r="B123" t="s">
        <v>16</v>
      </c>
      <c r="C123" t="s">
        <v>17</v>
      </c>
      <c r="D123" t="s">
        <v>25</v>
      </c>
      <c r="E123" t="s">
        <v>48</v>
      </c>
      <c r="F123" t="s">
        <v>50</v>
      </c>
      <c r="G123">
        <v>0.02</v>
      </c>
      <c r="H123" s="1">
        <v>19329</v>
      </c>
      <c r="I123">
        <v>7.58</v>
      </c>
      <c r="J123" t="s">
        <v>53</v>
      </c>
      <c r="K123" t="s">
        <v>52</v>
      </c>
      <c r="L123">
        <v>841</v>
      </c>
      <c r="M123">
        <v>4536</v>
      </c>
      <c r="N123">
        <v>8</v>
      </c>
      <c r="O123" t="s">
        <v>36</v>
      </c>
      <c r="P123" s="2">
        <v>44317</v>
      </c>
      <c r="Q123">
        <f t="shared" si="1"/>
        <v>20794.138200000001</v>
      </c>
    </row>
    <row r="124" spans="1:17" x14ac:dyDescent="0.35">
      <c r="A124">
        <v>122</v>
      </c>
      <c r="B124" t="s">
        <v>16</v>
      </c>
      <c r="C124" t="s">
        <v>47</v>
      </c>
      <c r="D124" t="s">
        <v>39</v>
      </c>
      <c r="E124" t="s">
        <v>26</v>
      </c>
      <c r="F124" t="s">
        <v>17</v>
      </c>
      <c r="G124">
        <v>0.09</v>
      </c>
      <c r="H124" s="1">
        <v>8854</v>
      </c>
      <c r="I124">
        <v>6.78</v>
      </c>
      <c r="J124" t="s">
        <v>21</v>
      </c>
      <c r="K124" t="s">
        <v>28</v>
      </c>
      <c r="L124">
        <v>137</v>
      </c>
      <c r="M124">
        <v>4002</v>
      </c>
      <c r="N124">
        <v>6</v>
      </c>
      <c r="O124" t="s">
        <v>46</v>
      </c>
      <c r="P124" s="2">
        <v>44318</v>
      </c>
      <c r="Q124">
        <f t="shared" si="1"/>
        <v>9454.3011999999999</v>
      </c>
    </row>
    <row r="125" spans="1:17" x14ac:dyDescent="0.35">
      <c r="A125">
        <v>123</v>
      </c>
      <c r="B125" t="s">
        <v>30</v>
      </c>
      <c r="C125" t="s">
        <v>31</v>
      </c>
      <c r="D125" t="s">
        <v>25</v>
      </c>
      <c r="E125" t="s">
        <v>48</v>
      </c>
      <c r="F125" t="s">
        <v>33</v>
      </c>
      <c r="G125">
        <v>0.04</v>
      </c>
      <c r="H125" s="1">
        <v>5232</v>
      </c>
      <c r="I125">
        <v>7.61</v>
      </c>
      <c r="J125" t="s">
        <v>27</v>
      </c>
      <c r="K125" t="s">
        <v>28</v>
      </c>
      <c r="L125">
        <v>850</v>
      </c>
      <c r="M125">
        <v>6515</v>
      </c>
      <c r="N125">
        <v>5</v>
      </c>
      <c r="O125" t="s">
        <v>44</v>
      </c>
      <c r="P125" s="2">
        <v>44319</v>
      </c>
      <c r="Q125">
        <f t="shared" si="1"/>
        <v>5630.1552000000001</v>
      </c>
    </row>
    <row r="126" spans="1:17" x14ac:dyDescent="0.35">
      <c r="A126">
        <v>124</v>
      </c>
      <c r="B126" t="s">
        <v>24</v>
      </c>
      <c r="C126" t="s">
        <v>38</v>
      </c>
      <c r="D126" t="s">
        <v>32</v>
      </c>
      <c r="E126" t="s">
        <v>19</v>
      </c>
      <c r="F126" t="s">
        <v>43</v>
      </c>
      <c r="G126">
        <v>0.02</v>
      </c>
      <c r="H126" s="1">
        <v>13006</v>
      </c>
      <c r="I126">
        <v>3.7</v>
      </c>
      <c r="J126" t="s">
        <v>21</v>
      </c>
      <c r="K126" t="s">
        <v>22</v>
      </c>
      <c r="L126">
        <v>727</v>
      </c>
      <c r="M126">
        <v>2863</v>
      </c>
      <c r="N126">
        <v>1</v>
      </c>
      <c r="O126" t="s">
        <v>29</v>
      </c>
      <c r="P126" s="2">
        <v>44320</v>
      </c>
      <c r="Q126">
        <f t="shared" si="1"/>
        <v>13487.222</v>
      </c>
    </row>
    <row r="127" spans="1:17" x14ac:dyDescent="0.35">
      <c r="A127">
        <v>125</v>
      </c>
      <c r="B127" t="s">
        <v>37</v>
      </c>
      <c r="C127" t="s">
        <v>17</v>
      </c>
      <c r="D127" t="s">
        <v>18</v>
      </c>
      <c r="E127" t="s">
        <v>48</v>
      </c>
      <c r="F127" t="s">
        <v>45</v>
      </c>
      <c r="G127">
        <v>0.13</v>
      </c>
      <c r="H127" s="1">
        <v>5653</v>
      </c>
      <c r="I127">
        <v>6.08</v>
      </c>
      <c r="J127" t="s">
        <v>21</v>
      </c>
      <c r="K127" t="s">
        <v>41</v>
      </c>
      <c r="L127">
        <v>986</v>
      </c>
      <c r="M127">
        <v>4477</v>
      </c>
      <c r="N127">
        <v>10</v>
      </c>
      <c r="O127" t="s">
        <v>44</v>
      </c>
      <c r="P127" s="2">
        <v>44321</v>
      </c>
      <c r="Q127">
        <f t="shared" si="1"/>
        <v>5996.7024000000001</v>
      </c>
    </row>
    <row r="128" spans="1:17" x14ac:dyDescent="0.35">
      <c r="A128">
        <v>126</v>
      </c>
      <c r="B128" t="s">
        <v>37</v>
      </c>
      <c r="C128" t="s">
        <v>17</v>
      </c>
      <c r="D128" t="s">
        <v>32</v>
      </c>
      <c r="E128" t="s">
        <v>48</v>
      </c>
      <c r="F128" t="s">
        <v>20</v>
      </c>
      <c r="G128">
        <v>0.02</v>
      </c>
      <c r="H128" s="1">
        <v>18169</v>
      </c>
      <c r="I128">
        <v>5.5</v>
      </c>
      <c r="J128" t="s">
        <v>40</v>
      </c>
      <c r="K128" t="s">
        <v>52</v>
      </c>
      <c r="L128">
        <v>259</v>
      </c>
      <c r="M128">
        <v>3941</v>
      </c>
      <c r="N128">
        <v>7</v>
      </c>
      <c r="O128" t="s">
        <v>36</v>
      </c>
      <c r="P128" s="2">
        <v>44322</v>
      </c>
      <c r="Q128">
        <f t="shared" si="1"/>
        <v>19168.294999999998</v>
      </c>
    </row>
    <row r="129" spans="1:17" x14ac:dyDescent="0.35">
      <c r="A129">
        <v>127</v>
      </c>
      <c r="B129" t="s">
        <v>37</v>
      </c>
      <c r="C129" t="s">
        <v>49</v>
      </c>
      <c r="D129" t="s">
        <v>32</v>
      </c>
      <c r="E129" t="s">
        <v>48</v>
      </c>
      <c r="F129" t="s">
        <v>17</v>
      </c>
      <c r="G129">
        <v>0.08</v>
      </c>
      <c r="H129" s="1">
        <v>13316</v>
      </c>
      <c r="I129">
        <v>6.15</v>
      </c>
      <c r="J129" t="s">
        <v>34</v>
      </c>
      <c r="K129" t="s">
        <v>22</v>
      </c>
      <c r="L129">
        <v>321</v>
      </c>
      <c r="M129">
        <v>7186</v>
      </c>
      <c r="N129">
        <v>2</v>
      </c>
      <c r="O129" t="s">
        <v>29</v>
      </c>
      <c r="P129" s="2">
        <v>44323</v>
      </c>
      <c r="Q129">
        <f t="shared" si="1"/>
        <v>14134.933999999999</v>
      </c>
    </row>
    <row r="130" spans="1:17" x14ac:dyDescent="0.35">
      <c r="A130">
        <v>128</v>
      </c>
      <c r="B130" t="s">
        <v>24</v>
      </c>
      <c r="C130" t="s">
        <v>17</v>
      </c>
      <c r="D130" t="s">
        <v>39</v>
      </c>
      <c r="E130" t="s">
        <v>42</v>
      </c>
      <c r="F130" t="s">
        <v>17</v>
      </c>
      <c r="G130">
        <v>0.08</v>
      </c>
      <c r="H130" s="1">
        <v>17847</v>
      </c>
      <c r="I130">
        <v>6.68</v>
      </c>
      <c r="J130" t="s">
        <v>53</v>
      </c>
      <c r="K130" t="s">
        <v>22</v>
      </c>
      <c r="L130">
        <v>942</v>
      </c>
      <c r="M130">
        <v>9066</v>
      </c>
      <c r="N130">
        <v>3</v>
      </c>
      <c r="O130" t="s">
        <v>36</v>
      </c>
      <c r="P130" s="2">
        <v>44324</v>
      </c>
      <c r="Q130">
        <f t="shared" si="1"/>
        <v>19039.179599999999</v>
      </c>
    </row>
    <row r="131" spans="1:17" x14ac:dyDescent="0.35">
      <c r="A131">
        <v>129</v>
      </c>
      <c r="B131" t="s">
        <v>30</v>
      </c>
      <c r="C131" t="s">
        <v>17</v>
      </c>
      <c r="D131" t="s">
        <v>18</v>
      </c>
      <c r="E131" t="s">
        <v>48</v>
      </c>
      <c r="F131" t="s">
        <v>43</v>
      </c>
      <c r="G131">
        <v>0.06</v>
      </c>
      <c r="H131" s="1">
        <v>10639</v>
      </c>
      <c r="I131">
        <v>4.32</v>
      </c>
      <c r="J131" t="s">
        <v>27</v>
      </c>
      <c r="K131" t="s">
        <v>22</v>
      </c>
      <c r="L131">
        <v>166</v>
      </c>
      <c r="M131">
        <v>5735</v>
      </c>
      <c r="N131">
        <v>10</v>
      </c>
      <c r="O131" t="s">
        <v>23</v>
      </c>
      <c r="P131" s="2">
        <v>44325</v>
      </c>
      <c r="Q131">
        <f t="shared" si="1"/>
        <v>11098.604799999999</v>
      </c>
    </row>
    <row r="132" spans="1:17" x14ac:dyDescent="0.35">
      <c r="A132">
        <v>130</v>
      </c>
      <c r="B132" t="s">
        <v>16</v>
      </c>
      <c r="C132" t="s">
        <v>38</v>
      </c>
      <c r="D132" t="s">
        <v>32</v>
      </c>
      <c r="E132" t="s">
        <v>42</v>
      </c>
      <c r="F132" t="s">
        <v>33</v>
      </c>
      <c r="G132">
        <v>0.03</v>
      </c>
      <c r="H132" s="1">
        <v>10945</v>
      </c>
      <c r="I132">
        <v>3.16</v>
      </c>
      <c r="J132" t="s">
        <v>21</v>
      </c>
      <c r="K132" t="s">
        <v>22</v>
      </c>
      <c r="L132">
        <v>508</v>
      </c>
      <c r="M132">
        <v>8054</v>
      </c>
      <c r="N132">
        <v>6</v>
      </c>
      <c r="O132" t="s">
        <v>29</v>
      </c>
      <c r="P132" s="2">
        <v>44326</v>
      </c>
      <c r="Q132">
        <f t="shared" ref="Q132:Q195" si="2">(H132*I132)/100+H132</f>
        <v>11290.861999999999</v>
      </c>
    </row>
    <row r="133" spans="1:17" x14ac:dyDescent="0.35">
      <c r="A133">
        <v>131</v>
      </c>
      <c r="B133" t="s">
        <v>24</v>
      </c>
      <c r="C133" t="s">
        <v>17</v>
      </c>
      <c r="D133" t="s">
        <v>18</v>
      </c>
      <c r="E133" t="s">
        <v>42</v>
      </c>
      <c r="F133" t="s">
        <v>43</v>
      </c>
      <c r="G133">
        <v>0.11</v>
      </c>
      <c r="H133" s="1">
        <v>5167</v>
      </c>
      <c r="I133">
        <v>6.63</v>
      </c>
      <c r="J133" t="s">
        <v>27</v>
      </c>
      <c r="K133" t="s">
        <v>22</v>
      </c>
      <c r="L133">
        <v>885</v>
      </c>
      <c r="M133">
        <v>1932</v>
      </c>
      <c r="N133">
        <v>7</v>
      </c>
      <c r="O133" t="s">
        <v>29</v>
      </c>
      <c r="P133" s="2">
        <v>44327</v>
      </c>
      <c r="Q133">
        <f t="shared" si="2"/>
        <v>5509.5721000000003</v>
      </c>
    </row>
    <row r="134" spans="1:17" x14ac:dyDescent="0.35">
      <c r="A134">
        <v>132</v>
      </c>
      <c r="B134" t="s">
        <v>37</v>
      </c>
      <c r="C134" t="s">
        <v>31</v>
      </c>
      <c r="D134" t="s">
        <v>32</v>
      </c>
      <c r="E134" t="s">
        <v>26</v>
      </c>
      <c r="F134" t="s">
        <v>20</v>
      </c>
      <c r="G134">
        <v>0.15</v>
      </c>
      <c r="H134" s="1">
        <v>8300</v>
      </c>
      <c r="I134">
        <v>6.65</v>
      </c>
      <c r="J134" t="s">
        <v>21</v>
      </c>
      <c r="K134" t="s">
        <v>22</v>
      </c>
      <c r="L134">
        <v>158</v>
      </c>
      <c r="M134">
        <v>4842</v>
      </c>
      <c r="N134">
        <v>4</v>
      </c>
      <c r="O134" t="s">
        <v>36</v>
      </c>
      <c r="P134" s="2">
        <v>44328</v>
      </c>
      <c r="Q134">
        <f t="shared" si="2"/>
        <v>8851.9500000000007</v>
      </c>
    </row>
    <row r="135" spans="1:17" x14ac:dyDescent="0.35">
      <c r="A135">
        <v>133</v>
      </c>
      <c r="B135" t="s">
        <v>16</v>
      </c>
      <c r="C135" t="s">
        <v>49</v>
      </c>
      <c r="D135" t="s">
        <v>32</v>
      </c>
      <c r="E135" t="s">
        <v>42</v>
      </c>
      <c r="F135" t="s">
        <v>43</v>
      </c>
      <c r="G135">
        <v>0.14000000000000001</v>
      </c>
      <c r="H135" s="1">
        <v>13469</v>
      </c>
      <c r="I135">
        <v>7.54</v>
      </c>
      <c r="J135" t="s">
        <v>53</v>
      </c>
      <c r="K135" t="s">
        <v>28</v>
      </c>
      <c r="L135">
        <v>857</v>
      </c>
      <c r="M135">
        <v>4028</v>
      </c>
      <c r="N135">
        <v>8</v>
      </c>
      <c r="O135" t="s">
        <v>29</v>
      </c>
      <c r="P135" s="2">
        <v>44329</v>
      </c>
      <c r="Q135">
        <f t="shared" si="2"/>
        <v>14484.562599999999</v>
      </c>
    </row>
    <row r="136" spans="1:17" x14ac:dyDescent="0.35">
      <c r="A136">
        <v>134</v>
      </c>
      <c r="B136" t="s">
        <v>51</v>
      </c>
      <c r="C136" t="s">
        <v>47</v>
      </c>
      <c r="D136" t="s">
        <v>32</v>
      </c>
      <c r="E136" t="s">
        <v>19</v>
      </c>
      <c r="F136" t="s">
        <v>50</v>
      </c>
      <c r="G136">
        <v>0.1</v>
      </c>
      <c r="H136" s="1">
        <v>19254</v>
      </c>
      <c r="I136">
        <v>2.41</v>
      </c>
      <c r="J136" t="s">
        <v>40</v>
      </c>
      <c r="K136" t="s">
        <v>52</v>
      </c>
      <c r="L136">
        <v>481</v>
      </c>
      <c r="M136">
        <v>1876</v>
      </c>
      <c r="N136">
        <v>7</v>
      </c>
      <c r="O136" t="s">
        <v>44</v>
      </c>
      <c r="P136" s="2">
        <v>44330</v>
      </c>
      <c r="Q136">
        <f t="shared" si="2"/>
        <v>19718.021400000001</v>
      </c>
    </row>
    <row r="137" spans="1:17" x14ac:dyDescent="0.35">
      <c r="A137">
        <v>135</v>
      </c>
      <c r="B137" t="s">
        <v>37</v>
      </c>
      <c r="C137" t="s">
        <v>38</v>
      </c>
      <c r="D137" t="s">
        <v>39</v>
      </c>
      <c r="E137" t="s">
        <v>26</v>
      </c>
      <c r="F137" t="s">
        <v>20</v>
      </c>
      <c r="G137">
        <v>0.04</v>
      </c>
      <c r="H137" s="1">
        <v>10704</v>
      </c>
      <c r="I137">
        <v>6.46</v>
      </c>
      <c r="J137" t="s">
        <v>21</v>
      </c>
      <c r="K137" t="s">
        <v>35</v>
      </c>
      <c r="L137">
        <v>999</v>
      </c>
      <c r="M137">
        <v>7543</v>
      </c>
      <c r="N137">
        <v>8</v>
      </c>
      <c r="O137" t="s">
        <v>46</v>
      </c>
      <c r="P137" s="2">
        <v>44331</v>
      </c>
      <c r="Q137">
        <f t="shared" si="2"/>
        <v>11395.4784</v>
      </c>
    </row>
    <row r="138" spans="1:17" x14ac:dyDescent="0.35">
      <c r="A138">
        <v>136</v>
      </c>
      <c r="B138" t="s">
        <v>24</v>
      </c>
      <c r="C138" t="s">
        <v>17</v>
      </c>
      <c r="D138" t="s">
        <v>18</v>
      </c>
      <c r="E138" t="s">
        <v>19</v>
      </c>
      <c r="F138" t="s">
        <v>17</v>
      </c>
      <c r="G138">
        <v>0.15</v>
      </c>
      <c r="H138" s="1">
        <v>9229</v>
      </c>
      <c r="I138">
        <v>3.56</v>
      </c>
      <c r="J138" t="s">
        <v>27</v>
      </c>
      <c r="K138" t="s">
        <v>22</v>
      </c>
      <c r="L138">
        <v>939</v>
      </c>
      <c r="M138">
        <v>5999</v>
      </c>
      <c r="N138">
        <v>8</v>
      </c>
      <c r="O138" t="s">
        <v>46</v>
      </c>
      <c r="P138" s="2">
        <v>44332</v>
      </c>
      <c r="Q138">
        <f t="shared" si="2"/>
        <v>9557.5524000000005</v>
      </c>
    </row>
    <row r="139" spans="1:17" x14ac:dyDescent="0.35">
      <c r="A139">
        <v>137</v>
      </c>
      <c r="B139" t="s">
        <v>30</v>
      </c>
      <c r="C139" t="s">
        <v>49</v>
      </c>
      <c r="D139" t="s">
        <v>25</v>
      </c>
      <c r="E139" t="s">
        <v>26</v>
      </c>
      <c r="F139" t="s">
        <v>43</v>
      </c>
      <c r="G139">
        <v>0.1</v>
      </c>
      <c r="H139" s="1">
        <v>14125</v>
      </c>
      <c r="I139">
        <v>4.9000000000000004</v>
      </c>
      <c r="J139" t="s">
        <v>53</v>
      </c>
      <c r="K139" t="s">
        <v>22</v>
      </c>
      <c r="L139">
        <v>885</v>
      </c>
      <c r="M139">
        <v>7833</v>
      </c>
      <c r="N139">
        <v>5</v>
      </c>
      <c r="O139" t="s">
        <v>29</v>
      </c>
      <c r="P139" s="2">
        <v>44333</v>
      </c>
      <c r="Q139">
        <f t="shared" si="2"/>
        <v>14817.125</v>
      </c>
    </row>
    <row r="140" spans="1:17" x14ac:dyDescent="0.35">
      <c r="A140">
        <v>138</v>
      </c>
      <c r="B140" t="s">
        <v>37</v>
      </c>
      <c r="C140" t="s">
        <v>31</v>
      </c>
      <c r="D140" t="s">
        <v>39</v>
      </c>
      <c r="E140" t="s">
        <v>26</v>
      </c>
      <c r="F140" t="s">
        <v>43</v>
      </c>
      <c r="G140">
        <v>0.04</v>
      </c>
      <c r="H140" s="1">
        <v>8222</v>
      </c>
      <c r="I140">
        <v>6.17</v>
      </c>
      <c r="J140" t="s">
        <v>53</v>
      </c>
      <c r="K140" t="s">
        <v>41</v>
      </c>
      <c r="L140">
        <v>666</v>
      </c>
      <c r="M140">
        <v>1435</v>
      </c>
      <c r="N140">
        <v>4</v>
      </c>
      <c r="O140" t="s">
        <v>44</v>
      </c>
      <c r="P140" s="2">
        <v>44334</v>
      </c>
      <c r="Q140">
        <f t="shared" si="2"/>
        <v>8729.2973999999995</v>
      </c>
    </row>
    <row r="141" spans="1:17" x14ac:dyDescent="0.35">
      <c r="A141">
        <v>139</v>
      </c>
      <c r="B141" t="s">
        <v>24</v>
      </c>
      <c r="C141" t="s">
        <v>17</v>
      </c>
      <c r="D141" t="s">
        <v>18</v>
      </c>
      <c r="E141" t="s">
        <v>48</v>
      </c>
      <c r="F141" t="s">
        <v>45</v>
      </c>
      <c r="G141">
        <v>7.0000000000000007E-2</v>
      </c>
      <c r="H141" s="1">
        <v>14226</v>
      </c>
      <c r="I141">
        <v>3.77</v>
      </c>
      <c r="J141" t="s">
        <v>21</v>
      </c>
      <c r="K141" t="s">
        <v>28</v>
      </c>
      <c r="L141">
        <v>359</v>
      </c>
      <c r="M141">
        <v>9440</v>
      </c>
      <c r="N141">
        <v>8</v>
      </c>
      <c r="O141" t="s">
        <v>36</v>
      </c>
      <c r="P141" s="2">
        <v>44335</v>
      </c>
      <c r="Q141">
        <f t="shared" si="2"/>
        <v>14762.3202</v>
      </c>
    </row>
    <row r="142" spans="1:17" x14ac:dyDescent="0.35">
      <c r="A142">
        <v>140</v>
      </c>
      <c r="B142" t="s">
        <v>37</v>
      </c>
      <c r="C142" t="s">
        <v>17</v>
      </c>
      <c r="D142" t="s">
        <v>18</v>
      </c>
      <c r="E142" t="s">
        <v>26</v>
      </c>
      <c r="F142" t="s">
        <v>45</v>
      </c>
      <c r="G142">
        <v>0.06</v>
      </c>
      <c r="H142" s="1">
        <v>18985</v>
      </c>
      <c r="I142">
        <v>4.6100000000000003</v>
      </c>
      <c r="J142" t="s">
        <v>40</v>
      </c>
      <c r="K142" t="s">
        <v>52</v>
      </c>
      <c r="L142">
        <v>328</v>
      </c>
      <c r="M142">
        <v>8840</v>
      </c>
      <c r="N142">
        <v>5</v>
      </c>
      <c r="O142" t="s">
        <v>29</v>
      </c>
      <c r="P142" s="2">
        <v>44336</v>
      </c>
      <c r="Q142">
        <f t="shared" si="2"/>
        <v>19860.208500000001</v>
      </c>
    </row>
    <row r="143" spans="1:17" x14ac:dyDescent="0.35">
      <c r="A143">
        <v>141</v>
      </c>
      <c r="B143" t="s">
        <v>24</v>
      </c>
      <c r="C143" t="s">
        <v>17</v>
      </c>
      <c r="D143" t="s">
        <v>54</v>
      </c>
      <c r="E143" t="s">
        <v>42</v>
      </c>
      <c r="F143" t="s">
        <v>17</v>
      </c>
      <c r="G143">
        <v>0.08</v>
      </c>
      <c r="H143" s="1">
        <v>5599</v>
      </c>
      <c r="I143">
        <v>3.43</v>
      </c>
      <c r="J143" t="s">
        <v>53</v>
      </c>
      <c r="K143" t="s">
        <v>52</v>
      </c>
      <c r="L143">
        <v>571</v>
      </c>
      <c r="M143">
        <v>2404</v>
      </c>
      <c r="N143">
        <v>3</v>
      </c>
      <c r="O143" t="s">
        <v>29</v>
      </c>
      <c r="P143" s="2">
        <v>44337</v>
      </c>
      <c r="Q143">
        <f t="shared" si="2"/>
        <v>5791.0456999999997</v>
      </c>
    </row>
    <row r="144" spans="1:17" x14ac:dyDescent="0.35">
      <c r="A144">
        <v>142</v>
      </c>
      <c r="B144" t="s">
        <v>16</v>
      </c>
      <c r="C144" t="s">
        <v>31</v>
      </c>
      <c r="D144" t="s">
        <v>39</v>
      </c>
      <c r="E144" t="s">
        <v>48</v>
      </c>
      <c r="F144" t="s">
        <v>20</v>
      </c>
      <c r="G144">
        <v>0.08</v>
      </c>
      <c r="H144" s="1">
        <v>11952</v>
      </c>
      <c r="I144">
        <v>3.48</v>
      </c>
      <c r="J144" t="s">
        <v>53</v>
      </c>
      <c r="K144" t="s">
        <v>52</v>
      </c>
      <c r="L144">
        <v>845</v>
      </c>
      <c r="M144">
        <v>5702</v>
      </c>
      <c r="N144">
        <v>8</v>
      </c>
      <c r="O144" t="s">
        <v>23</v>
      </c>
      <c r="P144" s="2">
        <v>44338</v>
      </c>
      <c r="Q144">
        <f t="shared" si="2"/>
        <v>12367.929599999999</v>
      </c>
    </row>
    <row r="145" spans="1:17" x14ac:dyDescent="0.35">
      <c r="A145">
        <v>143</v>
      </c>
      <c r="B145" t="s">
        <v>16</v>
      </c>
      <c r="C145" t="s">
        <v>38</v>
      </c>
      <c r="D145" t="s">
        <v>25</v>
      </c>
      <c r="E145" t="s">
        <v>42</v>
      </c>
      <c r="F145" t="s">
        <v>50</v>
      </c>
      <c r="G145">
        <v>0.05</v>
      </c>
      <c r="H145" s="1">
        <v>14503</v>
      </c>
      <c r="I145">
        <v>3.8</v>
      </c>
      <c r="J145" t="s">
        <v>40</v>
      </c>
      <c r="K145" t="s">
        <v>41</v>
      </c>
      <c r="L145">
        <v>585</v>
      </c>
      <c r="M145">
        <v>9150</v>
      </c>
      <c r="N145">
        <v>3</v>
      </c>
      <c r="O145" t="s">
        <v>46</v>
      </c>
      <c r="P145" s="2">
        <v>44339</v>
      </c>
      <c r="Q145">
        <f t="shared" si="2"/>
        <v>15054.114</v>
      </c>
    </row>
    <row r="146" spans="1:17" x14ac:dyDescent="0.35">
      <c r="A146">
        <v>144</v>
      </c>
      <c r="B146" t="s">
        <v>37</v>
      </c>
      <c r="C146" t="s">
        <v>47</v>
      </c>
      <c r="D146" t="s">
        <v>32</v>
      </c>
      <c r="E146" t="s">
        <v>48</v>
      </c>
      <c r="F146" t="s">
        <v>43</v>
      </c>
      <c r="G146">
        <v>0.11</v>
      </c>
      <c r="H146" s="1">
        <v>10404</v>
      </c>
      <c r="I146">
        <v>2.41</v>
      </c>
      <c r="J146" t="s">
        <v>27</v>
      </c>
      <c r="K146" t="s">
        <v>28</v>
      </c>
      <c r="L146">
        <v>418</v>
      </c>
      <c r="M146">
        <v>3556</v>
      </c>
      <c r="N146">
        <v>2</v>
      </c>
      <c r="O146" t="s">
        <v>46</v>
      </c>
      <c r="P146" s="2">
        <v>44340</v>
      </c>
      <c r="Q146">
        <f t="shared" si="2"/>
        <v>10654.7364</v>
      </c>
    </row>
    <row r="147" spans="1:17" x14ac:dyDescent="0.35">
      <c r="A147">
        <v>145</v>
      </c>
      <c r="B147" t="s">
        <v>51</v>
      </c>
      <c r="C147" t="s">
        <v>49</v>
      </c>
      <c r="D147" t="s">
        <v>18</v>
      </c>
      <c r="E147" t="s">
        <v>19</v>
      </c>
      <c r="F147" t="s">
        <v>17</v>
      </c>
      <c r="G147">
        <v>0.12</v>
      </c>
      <c r="H147" s="1">
        <v>7484</v>
      </c>
      <c r="I147">
        <v>5.86</v>
      </c>
      <c r="J147" t="s">
        <v>53</v>
      </c>
      <c r="K147" t="s">
        <v>52</v>
      </c>
      <c r="L147">
        <v>208</v>
      </c>
      <c r="M147">
        <v>8730</v>
      </c>
      <c r="N147">
        <v>2</v>
      </c>
      <c r="O147" t="s">
        <v>36</v>
      </c>
      <c r="P147" s="2">
        <v>44341</v>
      </c>
      <c r="Q147">
        <f t="shared" si="2"/>
        <v>7922.5623999999998</v>
      </c>
    </row>
    <row r="148" spans="1:17" x14ac:dyDescent="0.35">
      <c r="A148">
        <v>146</v>
      </c>
      <c r="B148" t="s">
        <v>51</v>
      </c>
      <c r="C148" t="s">
        <v>47</v>
      </c>
      <c r="D148" t="s">
        <v>32</v>
      </c>
      <c r="E148" t="s">
        <v>26</v>
      </c>
      <c r="F148" t="s">
        <v>20</v>
      </c>
      <c r="G148">
        <v>0.03</v>
      </c>
      <c r="H148" s="1">
        <v>7428</v>
      </c>
      <c r="I148">
        <v>4.72</v>
      </c>
      <c r="J148" t="s">
        <v>53</v>
      </c>
      <c r="K148" t="s">
        <v>41</v>
      </c>
      <c r="L148">
        <v>556</v>
      </c>
      <c r="M148">
        <v>5179</v>
      </c>
      <c r="N148">
        <v>4</v>
      </c>
      <c r="O148" t="s">
        <v>46</v>
      </c>
      <c r="P148" s="2">
        <v>44342</v>
      </c>
      <c r="Q148">
        <f t="shared" si="2"/>
        <v>7778.6016</v>
      </c>
    </row>
    <row r="149" spans="1:17" x14ac:dyDescent="0.35">
      <c r="A149">
        <v>147</v>
      </c>
      <c r="B149" t="s">
        <v>51</v>
      </c>
      <c r="C149" t="s">
        <v>31</v>
      </c>
      <c r="D149" t="s">
        <v>32</v>
      </c>
      <c r="E149" t="s">
        <v>42</v>
      </c>
      <c r="F149" t="s">
        <v>50</v>
      </c>
      <c r="G149">
        <v>0.1</v>
      </c>
      <c r="H149" s="1">
        <v>11495</v>
      </c>
      <c r="I149">
        <v>5.13</v>
      </c>
      <c r="J149" t="s">
        <v>34</v>
      </c>
      <c r="K149" t="s">
        <v>35</v>
      </c>
      <c r="L149">
        <v>734</v>
      </c>
      <c r="M149">
        <v>2612</v>
      </c>
      <c r="N149">
        <v>5</v>
      </c>
      <c r="O149" t="s">
        <v>23</v>
      </c>
      <c r="P149" s="2">
        <v>44343</v>
      </c>
      <c r="Q149">
        <f t="shared" si="2"/>
        <v>12084.693499999999</v>
      </c>
    </row>
    <row r="150" spans="1:17" x14ac:dyDescent="0.35">
      <c r="A150">
        <v>148</v>
      </c>
      <c r="B150" t="s">
        <v>51</v>
      </c>
      <c r="C150" t="s">
        <v>31</v>
      </c>
      <c r="D150" t="s">
        <v>39</v>
      </c>
      <c r="E150" t="s">
        <v>19</v>
      </c>
      <c r="F150" t="s">
        <v>50</v>
      </c>
      <c r="G150">
        <v>0.13</v>
      </c>
      <c r="H150" s="1">
        <v>18957</v>
      </c>
      <c r="I150">
        <v>2.83</v>
      </c>
      <c r="J150" t="s">
        <v>34</v>
      </c>
      <c r="K150" t="s">
        <v>22</v>
      </c>
      <c r="L150">
        <v>643</v>
      </c>
      <c r="M150">
        <v>2939</v>
      </c>
      <c r="N150">
        <v>4</v>
      </c>
      <c r="O150" t="s">
        <v>46</v>
      </c>
      <c r="P150" s="2">
        <v>44344</v>
      </c>
      <c r="Q150">
        <f t="shared" si="2"/>
        <v>19493.483100000001</v>
      </c>
    </row>
    <row r="151" spans="1:17" x14ac:dyDescent="0.35">
      <c r="A151">
        <v>149</v>
      </c>
      <c r="B151" t="s">
        <v>24</v>
      </c>
      <c r="C151" t="s">
        <v>38</v>
      </c>
      <c r="D151" t="s">
        <v>18</v>
      </c>
      <c r="E151" t="s">
        <v>48</v>
      </c>
      <c r="F151" t="s">
        <v>43</v>
      </c>
      <c r="G151">
        <v>0.06</v>
      </c>
      <c r="H151" s="1">
        <v>10772</v>
      </c>
      <c r="I151">
        <v>2.94</v>
      </c>
      <c r="J151" t="s">
        <v>21</v>
      </c>
      <c r="K151" t="s">
        <v>52</v>
      </c>
      <c r="L151">
        <v>165</v>
      </c>
      <c r="M151">
        <v>1496</v>
      </c>
      <c r="N151">
        <v>6</v>
      </c>
      <c r="O151" t="s">
        <v>23</v>
      </c>
      <c r="P151" s="2">
        <v>44345</v>
      </c>
      <c r="Q151">
        <f t="shared" si="2"/>
        <v>11088.6968</v>
      </c>
    </row>
    <row r="152" spans="1:17" x14ac:dyDescent="0.35">
      <c r="A152">
        <v>150</v>
      </c>
      <c r="B152" t="s">
        <v>51</v>
      </c>
      <c r="C152" t="s">
        <v>47</v>
      </c>
      <c r="D152" t="s">
        <v>25</v>
      </c>
      <c r="E152" t="s">
        <v>26</v>
      </c>
      <c r="F152" t="s">
        <v>43</v>
      </c>
      <c r="G152">
        <v>0.14000000000000001</v>
      </c>
      <c r="H152" s="1">
        <v>6896</v>
      </c>
      <c r="I152">
        <v>2.15</v>
      </c>
      <c r="J152" t="s">
        <v>53</v>
      </c>
      <c r="K152" t="s">
        <v>28</v>
      </c>
      <c r="L152">
        <v>693</v>
      </c>
      <c r="M152">
        <v>1290</v>
      </c>
      <c r="N152">
        <v>1</v>
      </c>
      <c r="O152" t="s">
        <v>44</v>
      </c>
      <c r="P152" s="2">
        <v>44346</v>
      </c>
      <c r="Q152">
        <f t="shared" si="2"/>
        <v>7044.2640000000001</v>
      </c>
    </row>
    <row r="153" spans="1:17" x14ac:dyDescent="0.35">
      <c r="A153">
        <v>151</v>
      </c>
      <c r="B153" t="s">
        <v>24</v>
      </c>
      <c r="C153" t="s">
        <v>47</v>
      </c>
      <c r="D153" t="s">
        <v>18</v>
      </c>
      <c r="E153" t="s">
        <v>26</v>
      </c>
      <c r="F153" t="s">
        <v>50</v>
      </c>
      <c r="G153">
        <v>0.13</v>
      </c>
      <c r="H153" s="1">
        <v>13318</v>
      </c>
      <c r="I153">
        <v>2.98</v>
      </c>
      <c r="J153" t="s">
        <v>27</v>
      </c>
      <c r="K153" t="s">
        <v>28</v>
      </c>
      <c r="L153">
        <v>261</v>
      </c>
      <c r="M153">
        <v>1415</v>
      </c>
      <c r="N153">
        <v>6</v>
      </c>
      <c r="O153" t="s">
        <v>44</v>
      </c>
      <c r="P153" s="2">
        <v>44347</v>
      </c>
      <c r="Q153">
        <f t="shared" si="2"/>
        <v>13714.876399999999</v>
      </c>
    </row>
    <row r="154" spans="1:17" x14ac:dyDescent="0.35">
      <c r="A154">
        <v>152</v>
      </c>
      <c r="B154" t="s">
        <v>51</v>
      </c>
      <c r="C154" t="s">
        <v>31</v>
      </c>
      <c r="D154" t="s">
        <v>25</v>
      </c>
      <c r="E154" t="s">
        <v>26</v>
      </c>
      <c r="F154" t="s">
        <v>45</v>
      </c>
      <c r="G154">
        <v>0.06</v>
      </c>
      <c r="H154" s="1">
        <v>7031</v>
      </c>
      <c r="I154">
        <v>5.67</v>
      </c>
      <c r="J154" t="s">
        <v>53</v>
      </c>
      <c r="K154" t="s">
        <v>35</v>
      </c>
      <c r="L154">
        <v>404</v>
      </c>
      <c r="M154">
        <v>8033</v>
      </c>
      <c r="N154">
        <v>6</v>
      </c>
      <c r="O154" t="s">
        <v>46</v>
      </c>
      <c r="P154" s="2">
        <v>44348</v>
      </c>
      <c r="Q154">
        <f t="shared" si="2"/>
        <v>7429.6576999999997</v>
      </c>
    </row>
    <row r="155" spans="1:17" x14ac:dyDescent="0.35">
      <c r="A155">
        <v>153</v>
      </c>
      <c r="B155" t="s">
        <v>30</v>
      </c>
      <c r="C155" t="s">
        <v>38</v>
      </c>
      <c r="D155" t="s">
        <v>25</v>
      </c>
      <c r="E155" t="s">
        <v>42</v>
      </c>
      <c r="F155" t="s">
        <v>43</v>
      </c>
      <c r="G155">
        <v>0.06</v>
      </c>
      <c r="H155" s="1">
        <v>5466</v>
      </c>
      <c r="I155">
        <v>2.66</v>
      </c>
      <c r="J155" t="s">
        <v>53</v>
      </c>
      <c r="K155" t="s">
        <v>52</v>
      </c>
      <c r="L155">
        <v>257</v>
      </c>
      <c r="M155">
        <v>5756</v>
      </c>
      <c r="N155">
        <v>2</v>
      </c>
      <c r="O155" t="s">
        <v>46</v>
      </c>
      <c r="P155" s="2">
        <v>44349</v>
      </c>
      <c r="Q155">
        <f t="shared" si="2"/>
        <v>5611.3955999999998</v>
      </c>
    </row>
    <row r="156" spans="1:17" x14ac:dyDescent="0.35">
      <c r="A156">
        <v>154</v>
      </c>
      <c r="B156" t="s">
        <v>16</v>
      </c>
      <c r="C156" t="s">
        <v>31</v>
      </c>
      <c r="D156" t="s">
        <v>39</v>
      </c>
      <c r="E156" t="s">
        <v>19</v>
      </c>
      <c r="F156" t="s">
        <v>43</v>
      </c>
      <c r="G156">
        <v>0.11</v>
      </c>
      <c r="H156" s="1">
        <v>15303</v>
      </c>
      <c r="I156">
        <v>7.41</v>
      </c>
      <c r="J156" t="s">
        <v>21</v>
      </c>
      <c r="K156" t="s">
        <v>22</v>
      </c>
      <c r="L156">
        <v>901</v>
      </c>
      <c r="M156">
        <v>8712</v>
      </c>
      <c r="N156">
        <v>2</v>
      </c>
      <c r="O156" t="s">
        <v>44</v>
      </c>
      <c r="P156" s="2">
        <v>44350</v>
      </c>
      <c r="Q156">
        <f t="shared" si="2"/>
        <v>16436.952300000001</v>
      </c>
    </row>
    <row r="157" spans="1:17" x14ac:dyDescent="0.35">
      <c r="A157">
        <v>155</v>
      </c>
      <c r="B157" t="s">
        <v>51</v>
      </c>
      <c r="C157" t="s">
        <v>49</v>
      </c>
      <c r="D157" t="s">
        <v>25</v>
      </c>
      <c r="E157" t="s">
        <v>19</v>
      </c>
      <c r="F157" t="s">
        <v>43</v>
      </c>
      <c r="G157">
        <v>0.13</v>
      </c>
      <c r="H157" s="1">
        <v>13157</v>
      </c>
      <c r="I157">
        <v>4.41</v>
      </c>
      <c r="J157" t="s">
        <v>27</v>
      </c>
      <c r="K157" t="s">
        <v>28</v>
      </c>
      <c r="L157">
        <v>724</v>
      </c>
      <c r="M157">
        <v>9573</v>
      </c>
      <c r="N157">
        <v>6</v>
      </c>
      <c r="O157" t="s">
        <v>29</v>
      </c>
      <c r="P157" s="2">
        <v>44351</v>
      </c>
      <c r="Q157">
        <f t="shared" si="2"/>
        <v>13737.2237</v>
      </c>
    </row>
    <row r="158" spans="1:17" x14ac:dyDescent="0.35">
      <c r="A158">
        <v>156</v>
      </c>
      <c r="B158" t="s">
        <v>16</v>
      </c>
      <c r="C158" t="s">
        <v>31</v>
      </c>
      <c r="D158" t="s">
        <v>39</v>
      </c>
      <c r="E158" t="s">
        <v>42</v>
      </c>
      <c r="F158" t="s">
        <v>43</v>
      </c>
      <c r="G158">
        <v>7.0000000000000007E-2</v>
      </c>
      <c r="H158" s="1">
        <v>13197</v>
      </c>
      <c r="I158">
        <v>3.31</v>
      </c>
      <c r="J158" t="s">
        <v>34</v>
      </c>
      <c r="K158" t="s">
        <v>35</v>
      </c>
      <c r="L158">
        <v>672</v>
      </c>
      <c r="M158">
        <v>8765</v>
      </c>
      <c r="N158">
        <v>9</v>
      </c>
      <c r="O158" t="s">
        <v>46</v>
      </c>
      <c r="P158" s="2">
        <v>44352</v>
      </c>
      <c r="Q158">
        <f t="shared" si="2"/>
        <v>13633.8207</v>
      </c>
    </row>
    <row r="159" spans="1:17" x14ac:dyDescent="0.35">
      <c r="A159">
        <v>157</v>
      </c>
      <c r="B159" t="s">
        <v>30</v>
      </c>
      <c r="C159" t="s">
        <v>38</v>
      </c>
      <c r="D159" t="s">
        <v>32</v>
      </c>
      <c r="E159" t="s">
        <v>19</v>
      </c>
      <c r="F159" t="s">
        <v>50</v>
      </c>
      <c r="G159">
        <v>0.09</v>
      </c>
      <c r="H159" s="1">
        <v>19723</v>
      </c>
      <c r="I159">
        <v>4.74</v>
      </c>
      <c r="J159" t="s">
        <v>53</v>
      </c>
      <c r="K159" t="s">
        <v>41</v>
      </c>
      <c r="L159">
        <v>148</v>
      </c>
      <c r="M159">
        <v>2746</v>
      </c>
      <c r="N159">
        <v>8</v>
      </c>
      <c r="O159" t="s">
        <v>36</v>
      </c>
      <c r="P159" s="2">
        <v>44353</v>
      </c>
      <c r="Q159">
        <f t="shared" si="2"/>
        <v>20657.870200000001</v>
      </c>
    </row>
    <row r="160" spans="1:17" x14ac:dyDescent="0.35">
      <c r="A160">
        <v>158</v>
      </c>
      <c r="B160" t="s">
        <v>24</v>
      </c>
      <c r="C160" t="s">
        <v>38</v>
      </c>
      <c r="D160" t="s">
        <v>18</v>
      </c>
      <c r="E160" t="s">
        <v>26</v>
      </c>
      <c r="F160" t="s">
        <v>20</v>
      </c>
      <c r="G160">
        <v>0.12</v>
      </c>
      <c r="H160" s="1">
        <v>18903</v>
      </c>
      <c r="I160">
        <v>7.24</v>
      </c>
      <c r="J160" t="s">
        <v>40</v>
      </c>
      <c r="K160" t="s">
        <v>35</v>
      </c>
      <c r="L160">
        <v>488</v>
      </c>
      <c r="M160">
        <v>4253</v>
      </c>
      <c r="N160">
        <v>1</v>
      </c>
      <c r="O160" t="s">
        <v>46</v>
      </c>
      <c r="P160" s="2">
        <v>44354</v>
      </c>
      <c r="Q160">
        <f t="shared" si="2"/>
        <v>20271.5772</v>
      </c>
    </row>
    <row r="161" spans="1:17" x14ac:dyDescent="0.35">
      <c r="A161">
        <v>159</v>
      </c>
      <c r="B161" t="s">
        <v>30</v>
      </c>
      <c r="C161" t="s">
        <v>38</v>
      </c>
      <c r="D161" t="s">
        <v>25</v>
      </c>
      <c r="E161" t="s">
        <v>26</v>
      </c>
      <c r="F161" t="s">
        <v>45</v>
      </c>
      <c r="G161">
        <v>0.06</v>
      </c>
      <c r="H161" s="1">
        <v>17737</v>
      </c>
      <c r="I161">
        <v>4.2300000000000004</v>
      </c>
      <c r="J161" t="s">
        <v>53</v>
      </c>
      <c r="K161" t="s">
        <v>22</v>
      </c>
      <c r="L161">
        <v>420</v>
      </c>
      <c r="M161">
        <v>8196</v>
      </c>
      <c r="N161">
        <v>4</v>
      </c>
      <c r="O161" t="s">
        <v>44</v>
      </c>
      <c r="P161" s="2">
        <v>44355</v>
      </c>
      <c r="Q161">
        <f t="shared" si="2"/>
        <v>18487.275099999999</v>
      </c>
    </row>
    <row r="162" spans="1:17" x14ac:dyDescent="0.35">
      <c r="A162">
        <v>160</v>
      </c>
      <c r="B162" t="s">
        <v>37</v>
      </c>
      <c r="C162" t="s">
        <v>49</v>
      </c>
      <c r="D162" t="s">
        <v>54</v>
      </c>
      <c r="E162" t="s">
        <v>19</v>
      </c>
      <c r="F162" t="s">
        <v>43</v>
      </c>
      <c r="G162">
        <v>0.08</v>
      </c>
      <c r="H162" s="1">
        <v>16981</v>
      </c>
      <c r="I162">
        <v>5.74</v>
      </c>
      <c r="J162" t="s">
        <v>40</v>
      </c>
      <c r="K162" t="s">
        <v>35</v>
      </c>
      <c r="L162">
        <v>395</v>
      </c>
      <c r="M162">
        <v>7469</v>
      </c>
      <c r="N162">
        <v>6</v>
      </c>
      <c r="O162" t="s">
        <v>44</v>
      </c>
      <c r="P162" s="2">
        <v>44356</v>
      </c>
      <c r="Q162">
        <f t="shared" si="2"/>
        <v>17955.7094</v>
      </c>
    </row>
    <row r="163" spans="1:17" x14ac:dyDescent="0.35">
      <c r="A163">
        <v>161</v>
      </c>
      <c r="B163" t="s">
        <v>51</v>
      </c>
      <c r="C163" t="s">
        <v>47</v>
      </c>
      <c r="D163" t="s">
        <v>39</v>
      </c>
      <c r="E163" t="s">
        <v>48</v>
      </c>
      <c r="F163" t="s">
        <v>45</v>
      </c>
      <c r="G163">
        <v>0.05</v>
      </c>
      <c r="H163" s="1">
        <v>15993</v>
      </c>
      <c r="I163">
        <v>6.55</v>
      </c>
      <c r="J163" t="s">
        <v>40</v>
      </c>
      <c r="K163" t="s">
        <v>52</v>
      </c>
      <c r="L163">
        <v>616</v>
      </c>
      <c r="M163">
        <v>9536</v>
      </c>
      <c r="N163">
        <v>8</v>
      </c>
      <c r="O163" t="s">
        <v>29</v>
      </c>
      <c r="P163" s="2">
        <v>44357</v>
      </c>
      <c r="Q163">
        <f t="shared" si="2"/>
        <v>17040.541499999999</v>
      </c>
    </row>
    <row r="164" spans="1:17" x14ac:dyDescent="0.35">
      <c r="A164">
        <v>162</v>
      </c>
      <c r="B164" t="s">
        <v>37</v>
      </c>
      <c r="C164" t="s">
        <v>49</v>
      </c>
      <c r="D164" t="s">
        <v>18</v>
      </c>
      <c r="E164" t="s">
        <v>19</v>
      </c>
      <c r="F164" t="s">
        <v>33</v>
      </c>
      <c r="G164">
        <v>7.0000000000000007E-2</v>
      </c>
      <c r="H164" s="1">
        <v>7893</v>
      </c>
      <c r="I164">
        <v>5.28</v>
      </c>
      <c r="J164" t="s">
        <v>21</v>
      </c>
      <c r="K164" t="s">
        <v>28</v>
      </c>
      <c r="L164">
        <v>170</v>
      </c>
      <c r="M164">
        <v>6306</v>
      </c>
      <c r="N164">
        <v>9</v>
      </c>
      <c r="O164" t="s">
        <v>44</v>
      </c>
      <c r="P164" s="2">
        <v>44358</v>
      </c>
      <c r="Q164">
        <f t="shared" si="2"/>
        <v>8309.7504000000008</v>
      </c>
    </row>
    <row r="165" spans="1:17" x14ac:dyDescent="0.35">
      <c r="A165">
        <v>163</v>
      </c>
      <c r="B165" t="s">
        <v>51</v>
      </c>
      <c r="C165" t="s">
        <v>17</v>
      </c>
      <c r="D165" t="s">
        <v>54</v>
      </c>
      <c r="E165" t="s">
        <v>42</v>
      </c>
      <c r="F165" t="s">
        <v>20</v>
      </c>
      <c r="G165">
        <v>0.04</v>
      </c>
      <c r="H165" s="1">
        <v>9858</v>
      </c>
      <c r="I165">
        <v>3.09</v>
      </c>
      <c r="J165" t="s">
        <v>34</v>
      </c>
      <c r="K165" t="s">
        <v>22</v>
      </c>
      <c r="L165">
        <v>957</v>
      </c>
      <c r="M165">
        <v>4396</v>
      </c>
      <c r="N165">
        <v>9</v>
      </c>
      <c r="O165" t="s">
        <v>46</v>
      </c>
      <c r="P165" s="2">
        <v>44359</v>
      </c>
      <c r="Q165">
        <f t="shared" si="2"/>
        <v>10162.6122</v>
      </c>
    </row>
    <row r="166" spans="1:17" x14ac:dyDescent="0.35">
      <c r="A166">
        <v>164</v>
      </c>
      <c r="B166" t="s">
        <v>24</v>
      </c>
      <c r="C166" t="s">
        <v>31</v>
      </c>
      <c r="D166" t="s">
        <v>25</v>
      </c>
      <c r="E166" t="s">
        <v>19</v>
      </c>
      <c r="F166" t="s">
        <v>17</v>
      </c>
      <c r="G166">
        <v>0.09</v>
      </c>
      <c r="H166" s="1">
        <v>6885</v>
      </c>
      <c r="I166">
        <v>7.65</v>
      </c>
      <c r="J166" t="s">
        <v>53</v>
      </c>
      <c r="K166" t="s">
        <v>22</v>
      </c>
      <c r="L166">
        <v>872</v>
      </c>
      <c r="M166">
        <v>3269</v>
      </c>
      <c r="N166">
        <v>1</v>
      </c>
      <c r="O166" t="s">
        <v>46</v>
      </c>
      <c r="P166" s="2">
        <v>44360</v>
      </c>
      <c r="Q166">
        <f t="shared" si="2"/>
        <v>7411.7025000000003</v>
      </c>
    </row>
    <row r="167" spans="1:17" x14ac:dyDescent="0.35">
      <c r="A167">
        <v>165</v>
      </c>
      <c r="B167" t="s">
        <v>51</v>
      </c>
      <c r="C167" t="s">
        <v>17</v>
      </c>
      <c r="D167" t="s">
        <v>32</v>
      </c>
      <c r="E167" t="s">
        <v>19</v>
      </c>
      <c r="F167" t="s">
        <v>17</v>
      </c>
      <c r="G167">
        <v>7.0000000000000007E-2</v>
      </c>
      <c r="H167" s="1">
        <v>11587</v>
      </c>
      <c r="I167">
        <v>3.17</v>
      </c>
      <c r="J167" t="s">
        <v>53</v>
      </c>
      <c r="K167" t="s">
        <v>52</v>
      </c>
      <c r="L167">
        <v>716</v>
      </c>
      <c r="M167">
        <v>2676</v>
      </c>
      <c r="N167">
        <v>9</v>
      </c>
      <c r="O167" t="s">
        <v>44</v>
      </c>
      <c r="P167" s="2">
        <v>44361</v>
      </c>
      <c r="Q167">
        <f t="shared" si="2"/>
        <v>11954.3079</v>
      </c>
    </row>
    <row r="168" spans="1:17" x14ac:dyDescent="0.35">
      <c r="A168">
        <v>166</v>
      </c>
      <c r="B168" t="s">
        <v>24</v>
      </c>
      <c r="C168" t="s">
        <v>17</v>
      </c>
      <c r="D168" t="s">
        <v>39</v>
      </c>
      <c r="E168" t="s">
        <v>19</v>
      </c>
      <c r="F168" t="s">
        <v>50</v>
      </c>
      <c r="G168">
        <v>0.15</v>
      </c>
      <c r="H168" s="1">
        <v>5202</v>
      </c>
      <c r="I168">
        <v>5.94</v>
      </c>
      <c r="J168" t="s">
        <v>27</v>
      </c>
      <c r="K168" t="s">
        <v>28</v>
      </c>
      <c r="L168">
        <v>998</v>
      </c>
      <c r="M168">
        <v>5108</v>
      </c>
      <c r="N168">
        <v>3</v>
      </c>
      <c r="O168" t="s">
        <v>29</v>
      </c>
      <c r="P168" s="2">
        <v>44362</v>
      </c>
      <c r="Q168">
        <f t="shared" si="2"/>
        <v>5510.9988000000003</v>
      </c>
    </row>
    <row r="169" spans="1:17" x14ac:dyDescent="0.35">
      <c r="A169">
        <v>167</v>
      </c>
      <c r="B169" t="s">
        <v>16</v>
      </c>
      <c r="C169" t="s">
        <v>47</v>
      </c>
      <c r="D169" t="s">
        <v>18</v>
      </c>
      <c r="E169" t="s">
        <v>42</v>
      </c>
      <c r="F169" t="s">
        <v>43</v>
      </c>
      <c r="G169">
        <v>0.08</v>
      </c>
      <c r="H169" s="1">
        <v>15651</v>
      </c>
      <c r="I169">
        <v>7.24</v>
      </c>
      <c r="J169" t="s">
        <v>34</v>
      </c>
      <c r="K169" t="s">
        <v>52</v>
      </c>
      <c r="L169">
        <v>481</v>
      </c>
      <c r="M169">
        <v>4165</v>
      </c>
      <c r="N169">
        <v>7</v>
      </c>
      <c r="O169" t="s">
        <v>46</v>
      </c>
      <c r="P169" s="2">
        <v>44363</v>
      </c>
      <c r="Q169">
        <f t="shared" si="2"/>
        <v>16784.132399999999</v>
      </c>
    </row>
    <row r="170" spans="1:17" x14ac:dyDescent="0.35">
      <c r="A170">
        <v>168</v>
      </c>
      <c r="B170" t="s">
        <v>24</v>
      </c>
      <c r="C170" t="s">
        <v>38</v>
      </c>
      <c r="D170" t="s">
        <v>39</v>
      </c>
      <c r="E170" t="s">
        <v>19</v>
      </c>
      <c r="F170" t="s">
        <v>45</v>
      </c>
      <c r="G170">
        <v>0.12</v>
      </c>
      <c r="H170" s="1">
        <v>11879</v>
      </c>
      <c r="I170">
        <v>8</v>
      </c>
      <c r="J170" t="s">
        <v>27</v>
      </c>
      <c r="K170" t="s">
        <v>22</v>
      </c>
      <c r="L170">
        <v>568</v>
      </c>
      <c r="M170">
        <v>4997</v>
      </c>
      <c r="N170">
        <v>6</v>
      </c>
      <c r="O170" t="s">
        <v>36</v>
      </c>
      <c r="P170" s="2">
        <v>44364</v>
      </c>
      <c r="Q170">
        <f t="shared" si="2"/>
        <v>12829.32</v>
      </c>
    </row>
    <row r="171" spans="1:17" x14ac:dyDescent="0.35">
      <c r="A171">
        <v>169</v>
      </c>
      <c r="B171" t="s">
        <v>51</v>
      </c>
      <c r="C171" t="s">
        <v>31</v>
      </c>
      <c r="D171" t="s">
        <v>54</v>
      </c>
      <c r="E171" t="s">
        <v>26</v>
      </c>
      <c r="F171" t="s">
        <v>17</v>
      </c>
      <c r="G171">
        <v>0.03</v>
      </c>
      <c r="H171" s="1">
        <v>12183</v>
      </c>
      <c r="I171">
        <v>4.3600000000000003</v>
      </c>
      <c r="J171" t="s">
        <v>34</v>
      </c>
      <c r="K171" t="s">
        <v>52</v>
      </c>
      <c r="L171">
        <v>421</v>
      </c>
      <c r="M171">
        <v>6087</v>
      </c>
      <c r="N171">
        <v>10</v>
      </c>
      <c r="O171" t="s">
        <v>46</v>
      </c>
      <c r="P171" s="2">
        <v>44365</v>
      </c>
      <c r="Q171">
        <f t="shared" si="2"/>
        <v>12714.1788</v>
      </c>
    </row>
    <row r="172" spans="1:17" x14ac:dyDescent="0.35">
      <c r="A172">
        <v>170</v>
      </c>
      <c r="B172" t="s">
        <v>51</v>
      </c>
      <c r="C172" t="s">
        <v>47</v>
      </c>
      <c r="D172" t="s">
        <v>39</v>
      </c>
      <c r="E172" t="s">
        <v>19</v>
      </c>
      <c r="F172" t="s">
        <v>20</v>
      </c>
      <c r="G172">
        <v>7.0000000000000007E-2</v>
      </c>
      <c r="H172" s="1">
        <v>10690</v>
      </c>
      <c r="I172">
        <v>5.41</v>
      </c>
      <c r="J172" t="s">
        <v>34</v>
      </c>
      <c r="K172" t="s">
        <v>52</v>
      </c>
      <c r="L172">
        <v>797</v>
      </c>
      <c r="M172">
        <v>1306</v>
      </c>
      <c r="N172">
        <v>9</v>
      </c>
      <c r="O172" t="s">
        <v>44</v>
      </c>
      <c r="P172" s="2">
        <v>44366</v>
      </c>
      <c r="Q172">
        <f t="shared" si="2"/>
        <v>11268.329</v>
      </c>
    </row>
    <row r="173" spans="1:17" x14ac:dyDescent="0.35">
      <c r="A173">
        <v>171</v>
      </c>
      <c r="B173" t="s">
        <v>51</v>
      </c>
      <c r="C173" t="s">
        <v>49</v>
      </c>
      <c r="D173" t="s">
        <v>32</v>
      </c>
      <c r="E173" t="s">
        <v>19</v>
      </c>
      <c r="F173" t="s">
        <v>45</v>
      </c>
      <c r="G173">
        <v>0.06</v>
      </c>
      <c r="H173" s="1">
        <v>12886</v>
      </c>
      <c r="I173">
        <v>4.62</v>
      </c>
      <c r="J173" t="s">
        <v>40</v>
      </c>
      <c r="K173" t="s">
        <v>41</v>
      </c>
      <c r="L173">
        <v>668</v>
      </c>
      <c r="M173">
        <v>2507</v>
      </c>
      <c r="N173">
        <v>8</v>
      </c>
      <c r="O173" t="s">
        <v>44</v>
      </c>
      <c r="P173" s="2">
        <v>44367</v>
      </c>
      <c r="Q173">
        <f t="shared" si="2"/>
        <v>13481.333200000001</v>
      </c>
    </row>
    <row r="174" spans="1:17" x14ac:dyDescent="0.35">
      <c r="A174">
        <v>172</v>
      </c>
      <c r="B174" t="s">
        <v>16</v>
      </c>
      <c r="C174" t="s">
        <v>31</v>
      </c>
      <c r="D174" t="s">
        <v>32</v>
      </c>
      <c r="E174" t="s">
        <v>42</v>
      </c>
      <c r="F174" t="s">
        <v>20</v>
      </c>
      <c r="G174">
        <v>0.09</v>
      </c>
      <c r="H174" s="1">
        <v>10854</v>
      </c>
      <c r="I174">
        <v>6.1</v>
      </c>
      <c r="J174" t="s">
        <v>53</v>
      </c>
      <c r="K174" t="s">
        <v>52</v>
      </c>
      <c r="L174">
        <v>303</v>
      </c>
      <c r="M174">
        <v>9453</v>
      </c>
      <c r="N174">
        <v>2</v>
      </c>
      <c r="O174" t="s">
        <v>23</v>
      </c>
      <c r="P174" s="2">
        <v>44368</v>
      </c>
      <c r="Q174">
        <f t="shared" si="2"/>
        <v>11516.093999999999</v>
      </c>
    </row>
    <row r="175" spans="1:17" x14ac:dyDescent="0.35">
      <c r="A175">
        <v>173</v>
      </c>
      <c r="B175" t="s">
        <v>37</v>
      </c>
      <c r="C175" t="s">
        <v>31</v>
      </c>
      <c r="D175" t="s">
        <v>39</v>
      </c>
      <c r="E175" t="s">
        <v>42</v>
      </c>
      <c r="F175" t="s">
        <v>33</v>
      </c>
      <c r="G175">
        <v>0.11</v>
      </c>
      <c r="H175" s="1">
        <v>7170</v>
      </c>
      <c r="I175">
        <v>3.76</v>
      </c>
      <c r="J175" t="s">
        <v>34</v>
      </c>
      <c r="K175" t="s">
        <v>28</v>
      </c>
      <c r="L175">
        <v>540</v>
      </c>
      <c r="M175">
        <v>6422</v>
      </c>
      <c r="N175">
        <v>8</v>
      </c>
      <c r="O175" t="s">
        <v>44</v>
      </c>
      <c r="P175" s="2">
        <v>44369</v>
      </c>
      <c r="Q175">
        <f t="shared" si="2"/>
        <v>7439.5919999999996</v>
      </c>
    </row>
    <row r="176" spans="1:17" x14ac:dyDescent="0.35">
      <c r="A176">
        <v>174</v>
      </c>
      <c r="B176" t="s">
        <v>16</v>
      </c>
      <c r="C176" t="s">
        <v>38</v>
      </c>
      <c r="D176" t="s">
        <v>32</v>
      </c>
      <c r="E176" t="s">
        <v>48</v>
      </c>
      <c r="F176" t="s">
        <v>20</v>
      </c>
      <c r="G176">
        <v>0.15</v>
      </c>
      <c r="H176" s="1">
        <v>17414</v>
      </c>
      <c r="I176">
        <v>6.9</v>
      </c>
      <c r="J176" t="s">
        <v>34</v>
      </c>
      <c r="K176" t="s">
        <v>35</v>
      </c>
      <c r="L176">
        <v>801</v>
      </c>
      <c r="M176">
        <v>8439</v>
      </c>
      <c r="N176">
        <v>5</v>
      </c>
      <c r="O176" t="s">
        <v>44</v>
      </c>
      <c r="P176" s="2">
        <v>44370</v>
      </c>
      <c r="Q176">
        <f t="shared" si="2"/>
        <v>18615.565999999999</v>
      </c>
    </row>
    <row r="177" spans="1:17" x14ac:dyDescent="0.35">
      <c r="A177">
        <v>175</v>
      </c>
      <c r="B177" t="s">
        <v>16</v>
      </c>
      <c r="C177" t="s">
        <v>47</v>
      </c>
      <c r="D177" t="s">
        <v>18</v>
      </c>
      <c r="E177" t="s">
        <v>42</v>
      </c>
      <c r="F177" t="s">
        <v>43</v>
      </c>
      <c r="G177">
        <v>0.1</v>
      </c>
      <c r="H177" s="1">
        <v>12272</v>
      </c>
      <c r="I177">
        <v>5.29</v>
      </c>
      <c r="J177" t="s">
        <v>34</v>
      </c>
      <c r="K177" t="s">
        <v>35</v>
      </c>
      <c r="L177">
        <v>436</v>
      </c>
      <c r="M177">
        <v>7817</v>
      </c>
      <c r="N177">
        <v>7</v>
      </c>
      <c r="O177" t="s">
        <v>36</v>
      </c>
      <c r="P177" s="2">
        <v>44371</v>
      </c>
      <c r="Q177">
        <f t="shared" si="2"/>
        <v>12921.1888</v>
      </c>
    </row>
    <row r="178" spans="1:17" x14ac:dyDescent="0.35">
      <c r="A178">
        <v>176</v>
      </c>
      <c r="B178" t="s">
        <v>16</v>
      </c>
      <c r="C178" t="s">
        <v>49</v>
      </c>
      <c r="D178" t="s">
        <v>39</v>
      </c>
      <c r="E178" t="s">
        <v>42</v>
      </c>
      <c r="F178" t="s">
        <v>45</v>
      </c>
      <c r="G178">
        <v>0.09</v>
      </c>
      <c r="H178" s="1">
        <v>6489</v>
      </c>
      <c r="I178">
        <v>2.2200000000000002</v>
      </c>
      <c r="J178" t="s">
        <v>21</v>
      </c>
      <c r="K178" t="s">
        <v>52</v>
      </c>
      <c r="L178">
        <v>683</v>
      </c>
      <c r="M178">
        <v>9143</v>
      </c>
      <c r="N178">
        <v>6</v>
      </c>
      <c r="O178" t="s">
        <v>44</v>
      </c>
      <c r="P178" s="2">
        <v>44372</v>
      </c>
      <c r="Q178">
        <f t="shared" si="2"/>
        <v>6633.0558000000001</v>
      </c>
    </row>
    <row r="179" spans="1:17" x14ac:dyDescent="0.35">
      <c r="A179">
        <v>177</v>
      </c>
      <c r="B179" t="s">
        <v>16</v>
      </c>
      <c r="C179" t="s">
        <v>38</v>
      </c>
      <c r="D179" t="s">
        <v>25</v>
      </c>
      <c r="E179" t="s">
        <v>26</v>
      </c>
      <c r="F179" t="s">
        <v>33</v>
      </c>
      <c r="G179">
        <v>0.08</v>
      </c>
      <c r="H179" s="1">
        <v>19732</v>
      </c>
      <c r="I179">
        <v>6.06</v>
      </c>
      <c r="J179" t="s">
        <v>21</v>
      </c>
      <c r="K179" t="s">
        <v>52</v>
      </c>
      <c r="L179">
        <v>862</v>
      </c>
      <c r="M179">
        <v>6773</v>
      </c>
      <c r="N179">
        <v>1</v>
      </c>
      <c r="O179" t="s">
        <v>46</v>
      </c>
      <c r="P179" s="2">
        <v>44373</v>
      </c>
      <c r="Q179">
        <f t="shared" si="2"/>
        <v>20927.7592</v>
      </c>
    </row>
    <row r="180" spans="1:17" x14ac:dyDescent="0.35">
      <c r="A180">
        <v>178</v>
      </c>
      <c r="B180" t="s">
        <v>30</v>
      </c>
      <c r="C180" t="s">
        <v>49</v>
      </c>
      <c r="D180" t="s">
        <v>39</v>
      </c>
      <c r="E180" t="s">
        <v>48</v>
      </c>
      <c r="F180" t="s">
        <v>33</v>
      </c>
      <c r="G180">
        <v>0.09</v>
      </c>
      <c r="H180" s="1">
        <v>17837</v>
      </c>
      <c r="I180">
        <v>3.84</v>
      </c>
      <c r="J180" t="s">
        <v>53</v>
      </c>
      <c r="K180" t="s">
        <v>52</v>
      </c>
      <c r="L180">
        <v>944</v>
      </c>
      <c r="M180">
        <v>9536</v>
      </c>
      <c r="N180">
        <v>6</v>
      </c>
      <c r="O180" t="s">
        <v>44</v>
      </c>
      <c r="P180" s="2">
        <v>44374</v>
      </c>
      <c r="Q180">
        <f t="shared" si="2"/>
        <v>18521.9408</v>
      </c>
    </row>
    <row r="181" spans="1:17" x14ac:dyDescent="0.35">
      <c r="A181">
        <v>179</v>
      </c>
      <c r="B181" t="s">
        <v>16</v>
      </c>
      <c r="C181" t="s">
        <v>38</v>
      </c>
      <c r="D181" t="s">
        <v>39</v>
      </c>
      <c r="E181" t="s">
        <v>48</v>
      </c>
      <c r="F181" t="s">
        <v>17</v>
      </c>
      <c r="G181">
        <v>0.13</v>
      </c>
      <c r="H181" s="1">
        <v>11954</v>
      </c>
      <c r="I181">
        <v>4.91</v>
      </c>
      <c r="J181" t="s">
        <v>40</v>
      </c>
      <c r="K181" t="s">
        <v>41</v>
      </c>
      <c r="L181">
        <v>241</v>
      </c>
      <c r="M181">
        <v>9184</v>
      </c>
      <c r="N181">
        <v>8</v>
      </c>
      <c r="O181" t="s">
        <v>44</v>
      </c>
      <c r="P181" s="2">
        <v>44375</v>
      </c>
      <c r="Q181">
        <f t="shared" si="2"/>
        <v>12540.9414</v>
      </c>
    </row>
    <row r="182" spans="1:17" x14ac:dyDescent="0.35">
      <c r="A182">
        <v>180</v>
      </c>
      <c r="B182" t="s">
        <v>30</v>
      </c>
      <c r="C182" t="s">
        <v>38</v>
      </c>
      <c r="D182" t="s">
        <v>25</v>
      </c>
      <c r="E182" t="s">
        <v>19</v>
      </c>
      <c r="F182" t="s">
        <v>20</v>
      </c>
      <c r="G182">
        <v>0.01</v>
      </c>
      <c r="H182" s="1">
        <v>16862</v>
      </c>
      <c r="I182">
        <v>6.29</v>
      </c>
      <c r="J182" t="s">
        <v>21</v>
      </c>
      <c r="K182" t="s">
        <v>22</v>
      </c>
      <c r="L182">
        <v>200</v>
      </c>
      <c r="M182">
        <v>1513</v>
      </c>
      <c r="N182">
        <v>9</v>
      </c>
      <c r="O182" t="s">
        <v>46</v>
      </c>
      <c r="P182" s="2">
        <v>44376</v>
      </c>
      <c r="Q182">
        <f t="shared" si="2"/>
        <v>17922.6198</v>
      </c>
    </row>
    <row r="183" spans="1:17" x14ac:dyDescent="0.35">
      <c r="A183">
        <v>181</v>
      </c>
      <c r="B183" t="s">
        <v>51</v>
      </c>
      <c r="C183" t="s">
        <v>38</v>
      </c>
      <c r="D183" t="s">
        <v>39</v>
      </c>
      <c r="E183" t="s">
        <v>48</v>
      </c>
      <c r="F183" t="s">
        <v>17</v>
      </c>
      <c r="G183">
        <v>7.0000000000000007E-2</v>
      </c>
      <c r="H183" s="1">
        <v>8076</v>
      </c>
      <c r="I183">
        <v>4.29</v>
      </c>
      <c r="J183" t="s">
        <v>27</v>
      </c>
      <c r="K183" t="s">
        <v>41</v>
      </c>
      <c r="L183">
        <v>883</v>
      </c>
      <c r="M183">
        <v>3400</v>
      </c>
      <c r="N183">
        <v>8</v>
      </c>
      <c r="O183" t="s">
        <v>29</v>
      </c>
      <c r="P183" s="2">
        <v>44377</v>
      </c>
      <c r="Q183">
        <f t="shared" si="2"/>
        <v>8422.4603999999999</v>
      </c>
    </row>
    <row r="184" spans="1:17" x14ac:dyDescent="0.35">
      <c r="A184">
        <v>182</v>
      </c>
      <c r="B184" t="s">
        <v>37</v>
      </c>
      <c r="C184" t="s">
        <v>31</v>
      </c>
      <c r="D184" t="s">
        <v>25</v>
      </c>
      <c r="E184" t="s">
        <v>42</v>
      </c>
      <c r="F184" t="s">
        <v>50</v>
      </c>
      <c r="G184">
        <v>0.06</v>
      </c>
      <c r="H184" s="1">
        <v>19143</v>
      </c>
      <c r="I184">
        <v>2.58</v>
      </c>
      <c r="J184" t="s">
        <v>34</v>
      </c>
      <c r="K184" t="s">
        <v>22</v>
      </c>
      <c r="L184">
        <v>690</v>
      </c>
      <c r="M184">
        <v>1087</v>
      </c>
      <c r="N184">
        <v>7</v>
      </c>
      <c r="O184" t="s">
        <v>46</v>
      </c>
      <c r="P184" s="2">
        <v>44378</v>
      </c>
      <c r="Q184">
        <f t="shared" si="2"/>
        <v>19636.8894</v>
      </c>
    </row>
    <row r="185" spans="1:17" x14ac:dyDescent="0.35">
      <c r="A185">
        <v>183</v>
      </c>
      <c r="B185" t="s">
        <v>51</v>
      </c>
      <c r="C185" t="s">
        <v>31</v>
      </c>
      <c r="D185" t="s">
        <v>25</v>
      </c>
      <c r="E185" t="s">
        <v>42</v>
      </c>
      <c r="F185" t="s">
        <v>43</v>
      </c>
      <c r="G185">
        <v>0.06</v>
      </c>
      <c r="H185" s="1">
        <v>18350</v>
      </c>
      <c r="I185">
        <v>3.2</v>
      </c>
      <c r="J185" t="s">
        <v>27</v>
      </c>
      <c r="K185" t="s">
        <v>22</v>
      </c>
      <c r="L185">
        <v>372</v>
      </c>
      <c r="M185">
        <v>3266</v>
      </c>
      <c r="N185">
        <v>4</v>
      </c>
      <c r="O185" t="s">
        <v>23</v>
      </c>
      <c r="P185" s="2">
        <v>44379</v>
      </c>
      <c r="Q185">
        <f t="shared" si="2"/>
        <v>18937.2</v>
      </c>
    </row>
    <row r="186" spans="1:17" x14ac:dyDescent="0.35">
      <c r="A186">
        <v>184</v>
      </c>
      <c r="B186" t="s">
        <v>37</v>
      </c>
      <c r="C186" t="s">
        <v>49</v>
      </c>
      <c r="D186" t="s">
        <v>18</v>
      </c>
      <c r="E186" t="s">
        <v>48</v>
      </c>
      <c r="F186" t="s">
        <v>17</v>
      </c>
      <c r="G186">
        <v>0.06</v>
      </c>
      <c r="H186" s="1">
        <v>12315</v>
      </c>
      <c r="I186">
        <v>3.97</v>
      </c>
      <c r="J186" t="s">
        <v>21</v>
      </c>
      <c r="K186" t="s">
        <v>22</v>
      </c>
      <c r="L186">
        <v>505</v>
      </c>
      <c r="M186">
        <v>4099</v>
      </c>
      <c r="N186">
        <v>7</v>
      </c>
      <c r="O186" t="s">
        <v>29</v>
      </c>
      <c r="P186" s="2">
        <v>44380</v>
      </c>
      <c r="Q186">
        <f t="shared" si="2"/>
        <v>12803.905500000001</v>
      </c>
    </row>
    <row r="187" spans="1:17" x14ac:dyDescent="0.35">
      <c r="A187">
        <v>185</v>
      </c>
      <c r="B187" t="s">
        <v>24</v>
      </c>
      <c r="C187" t="s">
        <v>31</v>
      </c>
      <c r="D187" t="s">
        <v>32</v>
      </c>
      <c r="E187" t="s">
        <v>42</v>
      </c>
      <c r="F187" t="s">
        <v>43</v>
      </c>
      <c r="G187">
        <v>0.14000000000000001</v>
      </c>
      <c r="H187" s="1">
        <v>17598</v>
      </c>
      <c r="I187">
        <v>7.27</v>
      </c>
      <c r="J187" t="s">
        <v>21</v>
      </c>
      <c r="K187" t="s">
        <v>41</v>
      </c>
      <c r="L187">
        <v>961</v>
      </c>
      <c r="M187">
        <v>8475</v>
      </c>
      <c r="N187">
        <v>7</v>
      </c>
      <c r="O187" t="s">
        <v>36</v>
      </c>
      <c r="P187" s="2">
        <v>44381</v>
      </c>
      <c r="Q187">
        <f t="shared" si="2"/>
        <v>18877.374599999999</v>
      </c>
    </row>
    <row r="188" spans="1:17" x14ac:dyDescent="0.35">
      <c r="A188">
        <v>186</v>
      </c>
      <c r="B188" t="s">
        <v>51</v>
      </c>
      <c r="C188" t="s">
        <v>17</v>
      </c>
      <c r="D188" t="s">
        <v>25</v>
      </c>
      <c r="E188" t="s">
        <v>19</v>
      </c>
      <c r="F188" t="s">
        <v>43</v>
      </c>
      <c r="G188">
        <v>0.05</v>
      </c>
      <c r="H188" s="1">
        <v>19545</v>
      </c>
      <c r="I188">
        <v>2.57</v>
      </c>
      <c r="J188" t="s">
        <v>53</v>
      </c>
      <c r="K188" t="s">
        <v>28</v>
      </c>
      <c r="L188">
        <v>209</v>
      </c>
      <c r="M188">
        <v>1917</v>
      </c>
      <c r="N188">
        <v>1</v>
      </c>
      <c r="O188" t="s">
        <v>23</v>
      </c>
      <c r="P188" s="2">
        <v>44382</v>
      </c>
      <c r="Q188">
        <f t="shared" si="2"/>
        <v>20047.306499999999</v>
      </c>
    </row>
    <row r="189" spans="1:17" x14ac:dyDescent="0.35">
      <c r="A189">
        <v>187</v>
      </c>
      <c r="B189" t="s">
        <v>24</v>
      </c>
      <c r="C189" t="s">
        <v>17</v>
      </c>
      <c r="D189" t="s">
        <v>32</v>
      </c>
      <c r="E189" t="s">
        <v>26</v>
      </c>
      <c r="F189" t="s">
        <v>17</v>
      </c>
      <c r="G189">
        <v>0.13</v>
      </c>
      <c r="H189" s="1">
        <v>14231</v>
      </c>
      <c r="I189">
        <v>6.28</v>
      </c>
      <c r="J189" t="s">
        <v>21</v>
      </c>
      <c r="K189" t="s">
        <v>41</v>
      </c>
      <c r="L189">
        <v>312</v>
      </c>
      <c r="M189">
        <v>8509</v>
      </c>
      <c r="N189">
        <v>3</v>
      </c>
      <c r="O189" t="s">
        <v>23</v>
      </c>
      <c r="P189" s="2">
        <v>44383</v>
      </c>
      <c r="Q189">
        <f t="shared" si="2"/>
        <v>15124.7068</v>
      </c>
    </row>
    <row r="190" spans="1:17" x14ac:dyDescent="0.35">
      <c r="A190">
        <v>188</v>
      </c>
      <c r="B190" t="s">
        <v>30</v>
      </c>
      <c r="C190" t="s">
        <v>31</v>
      </c>
      <c r="D190" t="s">
        <v>54</v>
      </c>
      <c r="E190" t="s">
        <v>19</v>
      </c>
      <c r="F190" t="s">
        <v>43</v>
      </c>
      <c r="G190">
        <v>0.11</v>
      </c>
      <c r="H190" s="1">
        <v>15162</v>
      </c>
      <c r="I190">
        <v>7.8</v>
      </c>
      <c r="J190" t="s">
        <v>21</v>
      </c>
      <c r="K190" t="s">
        <v>28</v>
      </c>
      <c r="L190">
        <v>360</v>
      </c>
      <c r="M190">
        <v>6030</v>
      </c>
      <c r="N190">
        <v>8</v>
      </c>
      <c r="O190" t="s">
        <v>46</v>
      </c>
      <c r="P190" s="2">
        <v>44384</v>
      </c>
      <c r="Q190">
        <f t="shared" si="2"/>
        <v>16344.636</v>
      </c>
    </row>
    <row r="191" spans="1:17" x14ac:dyDescent="0.35">
      <c r="A191">
        <v>189</v>
      </c>
      <c r="B191" t="s">
        <v>37</v>
      </c>
      <c r="C191" t="s">
        <v>49</v>
      </c>
      <c r="D191" t="s">
        <v>54</v>
      </c>
      <c r="E191" t="s">
        <v>42</v>
      </c>
      <c r="F191" t="s">
        <v>17</v>
      </c>
      <c r="G191">
        <v>0.12</v>
      </c>
      <c r="H191" s="1">
        <v>15403</v>
      </c>
      <c r="I191">
        <v>6.21</v>
      </c>
      <c r="J191" t="s">
        <v>53</v>
      </c>
      <c r="K191" t="s">
        <v>52</v>
      </c>
      <c r="L191">
        <v>542</v>
      </c>
      <c r="M191">
        <v>6792</v>
      </c>
      <c r="N191">
        <v>6</v>
      </c>
      <c r="O191" t="s">
        <v>44</v>
      </c>
      <c r="P191" s="2">
        <v>44385</v>
      </c>
      <c r="Q191">
        <f t="shared" si="2"/>
        <v>16359.5263</v>
      </c>
    </row>
    <row r="192" spans="1:17" x14ac:dyDescent="0.35">
      <c r="A192">
        <v>190</v>
      </c>
      <c r="B192" t="s">
        <v>16</v>
      </c>
      <c r="C192" t="s">
        <v>31</v>
      </c>
      <c r="D192" t="s">
        <v>39</v>
      </c>
      <c r="E192" t="s">
        <v>42</v>
      </c>
      <c r="F192" t="s">
        <v>17</v>
      </c>
      <c r="G192">
        <v>0.06</v>
      </c>
      <c r="H192" s="1">
        <v>5363</v>
      </c>
      <c r="I192">
        <v>5.46</v>
      </c>
      <c r="J192" t="s">
        <v>21</v>
      </c>
      <c r="K192" t="s">
        <v>28</v>
      </c>
      <c r="L192">
        <v>369</v>
      </c>
      <c r="M192">
        <v>8511</v>
      </c>
      <c r="N192">
        <v>8</v>
      </c>
      <c r="O192" t="s">
        <v>46</v>
      </c>
      <c r="P192" s="2">
        <v>44386</v>
      </c>
      <c r="Q192">
        <f t="shared" si="2"/>
        <v>5655.8198000000002</v>
      </c>
    </row>
    <row r="193" spans="1:17" x14ac:dyDescent="0.35">
      <c r="A193">
        <v>191</v>
      </c>
      <c r="B193" t="s">
        <v>37</v>
      </c>
      <c r="C193" t="s">
        <v>49</v>
      </c>
      <c r="D193" t="s">
        <v>25</v>
      </c>
      <c r="E193" t="s">
        <v>26</v>
      </c>
      <c r="F193" t="s">
        <v>45</v>
      </c>
      <c r="G193">
        <v>0.12</v>
      </c>
      <c r="H193" s="1">
        <v>13903</v>
      </c>
      <c r="I193">
        <v>2.46</v>
      </c>
      <c r="J193" t="s">
        <v>21</v>
      </c>
      <c r="K193" t="s">
        <v>28</v>
      </c>
      <c r="L193">
        <v>461</v>
      </c>
      <c r="M193">
        <v>9733</v>
      </c>
      <c r="N193">
        <v>9</v>
      </c>
      <c r="O193" t="s">
        <v>46</v>
      </c>
      <c r="P193" s="2">
        <v>44387</v>
      </c>
      <c r="Q193">
        <f t="shared" si="2"/>
        <v>14245.013800000001</v>
      </c>
    </row>
    <row r="194" spans="1:17" x14ac:dyDescent="0.35">
      <c r="A194">
        <v>192</v>
      </c>
      <c r="B194" t="s">
        <v>51</v>
      </c>
      <c r="C194" t="s">
        <v>31</v>
      </c>
      <c r="D194" t="s">
        <v>32</v>
      </c>
      <c r="E194" t="s">
        <v>48</v>
      </c>
      <c r="F194" t="s">
        <v>50</v>
      </c>
      <c r="G194">
        <v>0.12</v>
      </c>
      <c r="H194" s="1">
        <v>14271</v>
      </c>
      <c r="I194">
        <v>5.64</v>
      </c>
      <c r="J194" t="s">
        <v>27</v>
      </c>
      <c r="K194" t="s">
        <v>41</v>
      </c>
      <c r="L194">
        <v>842</v>
      </c>
      <c r="M194">
        <v>2301</v>
      </c>
      <c r="N194">
        <v>1</v>
      </c>
      <c r="O194" t="s">
        <v>23</v>
      </c>
      <c r="P194" s="2">
        <v>44388</v>
      </c>
      <c r="Q194">
        <f t="shared" si="2"/>
        <v>15075.884400000001</v>
      </c>
    </row>
    <row r="195" spans="1:17" x14ac:dyDescent="0.35">
      <c r="A195">
        <v>193</v>
      </c>
      <c r="B195" t="s">
        <v>37</v>
      </c>
      <c r="C195" t="s">
        <v>49</v>
      </c>
      <c r="D195" t="s">
        <v>32</v>
      </c>
      <c r="E195" t="s">
        <v>19</v>
      </c>
      <c r="F195" t="s">
        <v>20</v>
      </c>
      <c r="G195">
        <v>0.05</v>
      </c>
      <c r="H195" s="1">
        <v>13744</v>
      </c>
      <c r="I195">
        <v>4.7</v>
      </c>
      <c r="J195" t="s">
        <v>40</v>
      </c>
      <c r="K195" t="s">
        <v>28</v>
      </c>
      <c r="L195">
        <v>743</v>
      </c>
      <c r="M195">
        <v>5155</v>
      </c>
      <c r="N195">
        <v>5</v>
      </c>
      <c r="O195" t="s">
        <v>29</v>
      </c>
      <c r="P195" s="2">
        <v>44389</v>
      </c>
      <c r="Q195">
        <f t="shared" si="2"/>
        <v>14389.968000000001</v>
      </c>
    </row>
    <row r="196" spans="1:17" x14ac:dyDescent="0.35">
      <c r="A196">
        <v>194</v>
      </c>
      <c r="B196" t="s">
        <v>24</v>
      </c>
      <c r="C196" t="s">
        <v>17</v>
      </c>
      <c r="D196" t="s">
        <v>39</v>
      </c>
      <c r="E196" t="s">
        <v>42</v>
      </c>
      <c r="F196" t="s">
        <v>20</v>
      </c>
      <c r="G196">
        <v>0.1</v>
      </c>
      <c r="H196" s="1">
        <v>6093</v>
      </c>
      <c r="I196">
        <v>4.28</v>
      </c>
      <c r="J196" t="s">
        <v>27</v>
      </c>
      <c r="K196" t="s">
        <v>41</v>
      </c>
      <c r="L196">
        <v>423</v>
      </c>
      <c r="M196">
        <v>1340</v>
      </c>
      <c r="N196">
        <v>7</v>
      </c>
      <c r="O196" t="s">
        <v>44</v>
      </c>
      <c r="P196" s="2">
        <v>44390</v>
      </c>
      <c r="Q196">
        <f t="shared" ref="Q196:Q251" si="3">(H196*I196)/100+H196</f>
        <v>6353.7803999999996</v>
      </c>
    </row>
    <row r="197" spans="1:17" x14ac:dyDescent="0.35">
      <c r="A197">
        <v>195</v>
      </c>
      <c r="B197" t="s">
        <v>37</v>
      </c>
      <c r="C197" t="s">
        <v>17</v>
      </c>
      <c r="D197" t="s">
        <v>39</v>
      </c>
      <c r="E197" t="s">
        <v>48</v>
      </c>
      <c r="F197" t="s">
        <v>17</v>
      </c>
      <c r="G197">
        <v>7.0000000000000007E-2</v>
      </c>
      <c r="H197" s="1">
        <v>5272</v>
      </c>
      <c r="I197">
        <v>3.62</v>
      </c>
      <c r="J197" t="s">
        <v>21</v>
      </c>
      <c r="K197" t="s">
        <v>22</v>
      </c>
      <c r="L197">
        <v>939</v>
      </c>
      <c r="M197">
        <v>9590</v>
      </c>
      <c r="N197">
        <v>9</v>
      </c>
      <c r="O197" t="s">
        <v>44</v>
      </c>
      <c r="P197" s="2">
        <v>44391</v>
      </c>
      <c r="Q197">
        <f t="shared" si="3"/>
        <v>5462.8464000000004</v>
      </c>
    </row>
    <row r="198" spans="1:17" x14ac:dyDescent="0.35">
      <c r="A198">
        <v>196</v>
      </c>
      <c r="B198" t="s">
        <v>37</v>
      </c>
      <c r="C198" t="s">
        <v>38</v>
      </c>
      <c r="D198" t="s">
        <v>25</v>
      </c>
      <c r="E198" t="s">
        <v>19</v>
      </c>
      <c r="F198" t="s">
        <v>33</v>
      </c>
      <c r="G198">
        <v>0.02</v>
      </c>
      <c r="H198" s="1">
        <v>6208</v>
      </c>
      <c r="I198">
        <v>7.31</v>
      </c>
      <c r="J198" t="s">
        <v>53</v>
      </c>
      <c r="K198" t="s">
        <v>41</v>
      </c>
      <c r="L198">
        <v>257</v>
      </c>
      <c r="M198">
        <v>9939</v>
      </c>
      <c r="N198">
        <v>8</v>
      </c>
      <c r="O198" t="s">
        <v>23</v>
      </c>
      <c r="P198" s="2">
        <v>44392</v>
      </c>
      <c r="Q198">
        <f t="shared" si="3"/>
        <v>6661.8047999999999</v>
      </c>
    </row>
    <row r="199" spans="1:17" x14ac:dyDescent="0.35">
      <c r="A199">
        <v>197</v>
      </c>
      <c r="B199" t="s">
        <v>16</v>
      </c>
      <c r="C199" t="s">
        <v>31</v>
      </c>
      <c r="D199" t="s">
        <v>54</v>
      </c>
      <c r="E199" t="s">
        <v>48</v>
      </c>
      <c r="F199" t="s">
        <v>17</v>
      </c>
      <c r="G199">
        <v>0.1</v>
      </c>
      <c r="H199" s="1">
        <v>15437</v>
      </c>
      <c r="I199">
        <v>3.72</v>
      </c>
      <c r="J199" t="s">
        <v>34</v>
      </c>
      <c r="K199" t="s">
        <v>52</v>
      </c>
      <c r="L199">
        <v>683</v>
      </c>
      <c r="M199">
        <v>4212</v>
      </c>
      <c r="N199">
        <v>6</v>
      </c>
      <c r="O199" t="s">
        <v>46</v>
      </c>
      <c r="P199" s="2">
        <v>44393</v>
      </c>
      <c r="Q199">
        <f t="shared" si="3"/>
        <v>16011.2564</v>
      </c>
    </row>
    <row r="200" spans="1:17" x14ac:dyDescent="0.35">
      <c r="A200">
        <v>198</v>
      </c>
      <c r="B200" t="s">
        <v>37</v>
      </c>
      <c r="C200" t="s">
        <v>38</v>
      </c>
      <c r="D200" t="s">
        <v>18</v>
      </c>
      <c r="E200" t="s">
        <v>42</v>
      </c>
      <c r="F200" t="s">
        <v>43</v>
      </c>
      <c r="G200">
        <v>0.01</v>
      </c>
      <c r="H200" s="1">
        <v>16368</v>
      </c>
      <c r="I200">
        <v>4.37</v>
      </c>
      <c r="J200" t="s">
        <v>34</v>
      </c>
      <c r="K200" t="s">
        <v>41</v>
      </c>
      <c r="L200">
        <v>433</v>
      </c>
      <c r="M200">
        <v>8942</v>
      </c>
      <c r="N200">
        <v>5</v>
      </c>
      <c r="O200" t="s">
        <v>46</v>
      </c>
      <c r="P200" s="2">
        <v>44394</v>
      </c>
      <c r="Q200">
        <f t="shared" si="3"/>
        <v>17083.281599999998</v>
      </c>
    </row>
    <row r="201" spans="1:17" x14ac:dyDescent="0.35">
      <c r="A201">
        <v>199</v>
      </c>
      <c r="B201" t="s">
        <v>16</v>
      </c>
      <c r="C201" t="s">
        <v>31</v>
      </c>
      <c r="D201" t="s">
        <v>18</v>
      </c>
      <c r="E201" t="s">
        <v>48</v>
      </c>
      <c r="F201" t="s">
        <v>17</v>
      </c>
      <c r="G201">
        <v>0.14000000000000001</v>
      </c>
      <c r="H201" s="1">
        <v>10939</v>
      </c>
      <c r="I201">
        <v>4.79</v>
      </c>
      <c r="J201" t="s">
        <v>40</v>
      </c>
      <c r="K201" t="s">
        <v>22</v>
      </c>
      <c r="L201">
        <v>146</v>
      </c>
      <c r="M201">
        <v>1404</v>
      </c>
      <c r="N201">
        <v>3</v>
      </c>
      <c r="O201" t="s">
        <v>36</v>
      </c>
      <c r="P201" s="2">
        <v>44395</v>
      </c>
      <c r="Q201">
        <f t="shared" si="3"/>
        <v>11462.9781</v>
      </c>
    </row>
    <row r="202" spans="1:17" x14ac:dyDescent="0.35">
      <c r="A202">
        <v>200</v>
      </c>
      <c r="B202" t="s">
        <v>51</v>
      </c>
      <c r="C202" t="s">
        <v>31</v>
      </c>
      <c r="D202" t="s">
        <v>32</v>
      </c>
      <c r="E202" t="s">
        <v>19</v>
      </c>
      <c r="F202" t="s">
        <v>20</v>
      </c>
      <c r="G202">
        <v>0.02</v>
      </c>
      <c r="H202" s="1">
        <v>16312</v>
      </c>
      <c r="I202">
        <v>2.63</v>
      </c>
      <c r="J202" t="s">
        <v>21</v>
      </c>
      <c r="K202" t="s">
        <v>52</v>
      </c>
      <c r="L202">
        <v>117</v>
      </c>
      <c r="M202">
        <v>4406</v>
      </c>
      <c r="N202">
        <v>7</v>
      </c>
      <c r="O202" t="s">
        <v>36</v>
      </c>
      <c r="P202" s="2">
        <v>44396</v>
      </c>
      <c r="Q202">
        <f t="shared" si="3"/>
        <v>16741.0056</v>
      </c>
    </row>
    <row r="203" spans="1:17" x14ac:dyDescent="0.35">
      <c r="A203">
        <v>201</v>
      </c>
      <c r="B203" t="s">
        <v>16</v>
      </c>
      <c r="C203" t="s">
        <v>47</v>
      </c>
      <c r="D203" t="s">
        <v>25</v>
      </c>
      <c r="E203" t="s">
        <v>26</v>
      </c>
      <c r="F203" t="s">
        <v>50</v>
      </c>
      <c r="G203">
        <v>0.09</v>
      </c>
      <c r="H203" s="1">
        <v>9518</v>
      </c>
      <c r="I203">
        <v>4.22</v>
      </c>
      <c r="J203" t="s">
        <v>53</v>
      </c>
      <c r="K203" t="s">
        <v>28</v>
      </c>
      <c r="L203">
        <v>324</v>
      </c>
      <c r="M203">
        <v>8445</v>
      </c>
      <c r="N203">
        <v>6</v>
      </c>
      <c r="O203" t="s">
        <v>46</v>
      </c>
      <c r="P203" s="2">
        <v>44397</v>
      </c>
      <c r="Q203">
        <f t="shared" si="3"/>
        <v>9919.6596000000009</v>
      </c>
    </row>
    <row r="204" spans="1:17" x14ac:dyDescent="0.35">
      <c r="A204">
        <v>202</v>
      </c>
      <c r="B204" t="s">
        <v>37</v>
      </c>
      <c r="C204" t="s">
        <v>31</v>
      </c>
      <c r="D204" t="s">
        <v>25</v>
      </c>
      <c r="E204" t="s">
        <v>48</v>
      </c>
      <c r="F204" t="s">
        <v>43</v>
      </c>
      <c r="G204">
        <v>0.13</v>
      </c>
      <c r="H204" s="1">
        <v>16258</v>
      </c>
      <c r="I204">
        <v>5.83</v>
      </c>
      <c r="J204" t="s">
        <v>21</v>
      </c>
      <c r="K204" t="s">
        <v>35</v>
      </c>
      <c r="L204">
        <v>317</v>
      </c>
      <c r="M204">
        <v>2305</v>
      </c>
      <c r="N204">
        <v>10</v>
      </c>
      <c r="O204" t="s">
        <v>44</v>
      </c>
      <c r="P204" s="2">
        <v>44398</v>
      </c>
      <c r="Q204">
        <f t="shared" si="3"/>
        <v>17205.841400000001</v>
      </c>
    </row>
    <row r="205" spans="1:17" x14ac:dyDescent="0.35">
      <c r="A205">
        <v>203</v>
      </c>
      <c r="B205" t="s">
        <v>37</v>
      </c>
      <c r="C205" t="s">
        <v>38</v>
      </c>
      <c r="D205" t="s">
        <v>39</v>
      </c>
      <c r="E205" t="s">
        <v>19</v>
      </c>
      <c r="F205" t="s">
        <v>17</v>
      </c>
      <c r="G205">
        <v>0.1</v>
      </c>
      <c r="H205" s="1">
        <v>7176</v>
      </c>
      <c r="I205">
        <v>7.27</v>
      </c>
      <c r="J205" t="s">
        <v>34</v>
      </c>
      <c r="K205" t="s">
        <v>22</v>
      </c>
      <c r="L205">
        <v>472</v>
      </c>
      <c r="M205">
        <v>7157</v>
      </c>
      <c r="N205">
        <v>10</v>
      </c>
      <c r="O205" t="s">
        <v>46</v>
      </c>
      <c r="P205" s="2">
        <v>44399</v>
      </c>
      <c r="Q205">
        <f t="shared" si="3"/>
        <v>7697.6952000000001</v>
      </c>
    </row>
    <row r="206" spans="1:17" x14ac:dyDescent="0.35">
      <c r="A206">
        <v>204</v>
      </c>
      <c r="B206" t="s">
        <v>51</v>
      </c>
      <c r="C206" t="s">
        <v>31</v>
      </c>
      <c r="D206" t="s">
        <v>18</v>
      </c>
      <c r="E206" t="s">
        <v>48</v>
      </c>
      <c r="F206" t="s">
        <v>20</v>
      </c>
      <c r="G206">
        <v>0.15</v>
      </c>
      <c r="H206" s="1">
        <v>14405</v>
      </c>
      <c r="I206">
        <v>7.51</v>
      </c>
      <c r="J206" t="s">
        <v>34</v>
      </c>
      <c r="K206" t="s">
        <v>35</v>
      </c>
      <c r="L206">
        <v>896</v>
      </c>
      <c r="M206">
        <v>7502</v>
      </c>
      <c r="N206">
        <v>9</v>
      </c>
      <c r="O206" t="s">
        <v>44</v>
      </c>
      <c r="P206" s="2">
        <v>44400</v>
      </c>
      <c r="Q206">
        <f t="shared" si="3"/>
        <v>15486.815500000001</v>
      </c>
    </row>
    <row r="207" spans="1:17" x14ac:dyDescent="0.35">
      <c r="A207">
        <v>205</v>
      </c>
      <c r="B207" t="s">
        <v>37</v>
      </c>
      <c r="C207" t="s">
        <v>31</v>
      </c>
      <c r="D207" t="s">
        <v>25</v>
      </c>
      <c r="E207" t="s">
        <v>48</v>
      </c>
      <c r="F207" t="s">
        <v>17</v>
      </c>
      <c r="G207">
        <v>0.11</v>
      </c>
      <c r="H207" s="1">
        <v>13293</v>
      </c>
      <c r="I207">
        <v>7.49</v>
      </c>
      <c r="J207" t="s">
        <v>21</v>
      </c>
      <c r="K207" t="s">
        <v>41</v>
      </c>
      <c r="L207">
        <v>132</v>
      </c>
      <c r="M207">
        <v>1159</v>
      </c>
      <c r="N207">
        <v>10</v>
      </c>
      <c r="O207" t="s">
        <v>44</v>
      </c>
      <c r="P207" s="2">
        <v>44401</v>
      </c>
      <c r="Q207">
        <f t="shared" si="3"/>
        <v>14288.645700000001</v>
      </c>
    </row>
    <row r="208" spans="1:17" x14ac:dyDescent="0.35">
      <c r="A208">
        <v>206</v>
      </c>
      <c r="B208" t="s">
        <v>16</v>
      </c>
      <c r="C208" t="s">
        <v>17</v>
      </c>
      <c r="D208" t="s">
        <v>18</v>
      </c>
      <c r="E208" t="s">
        <v>42</v>
      </c>
      <c r="F208" t="s">
        <v>45</v>
      </c>
      <c r="G208">
        <v>0.12</v>
      </c>
      <c r="H208" s="1">
        <v>14318</v>
      </c>
      <c r="I208">
        <v>3.69</v>
      </c>
      <c r="J208" t="s">
        <v>40</v>
      </c>
      <c r="K208" t="s">
        <v>22</v>
      </c>
      <c r="L208">
        <v>210</v>
      </c>
      <c r="M208">
        <v>2135</v>
      </c>
      <c r="N208">
        <v>3</v>
      </c>
      <c r="O208" t="s">
        <v>46</v>
      </c>
      <c r="P208" s="2">
        <v>44402</v>
      </c>
      <c r="Q208">
        <f t="shared" si="3"/>
        <v>14846.334199999999</v>
      </c>
    </row>
    <row r="209" spans="1:17" x14ac:dyDescent="0.35">
      <c r="A209">
        <v>207</v>
      </c>
      <c r="B209" t="s">
        <v>51</v>
      </c>
      <c r="C209" t="s">
        <v>49</v>
      </c>
      <c r="D209" t="s">
        <v>54</v>
      </c>
      <c r="E209" t="s">
        <v>26</v>
      </c>
      <c r="F209" t="s">
        <v>43</v>
      </c>
      <c r="G209">
        <v>0.05</v>
      </c>
      <c r="H209" s="1">
        <v>8772</v>
      </c>
      <c r="I209">
        <v>6.29</v>
      </c>
      <c r="J209" t="s">
        <v>27</v>
      </c>
      <c r="K209" t="s">
        <v>52</v>
      </c>
      <c r="L209">
        <v>209</v>
      </c>
      <c r="M209">
        <v>6176</v>
      </c>
      <c r="N209">
        <v>6</v>
      </c>
      <c r="O209" t="s">
        <v>23</v>
      </c>
      <c r="P209" s="2">
        <v>44403</v>
      </c>
      <c r="Q209">
        <f t="shared" si="3"/>
        <v>9323.7587999999996</v>
      </c>
    </row>
    <row r="210" spans="1:17" x14ac:dyDescent="0.35">
      <c r="A210">
        <v>208</v>
      </c>
      <c r="B210" t="s">
        <v>37</v>
      </c>
      <c r="C210" t="s">
        <v>38</v>
      </c>
      <c r="D210" t="s">
        <v>54</v>
      </c>
      <c r="E210" t="s">
        <v>48</v>
      </c>
      <c r="F210" t="s">
        <v>20</v>
      </c>
      <c r="G210">
        <v>0.11</v>
      </c>
      <c r="H210" s="1">
        <v>12864</v>
      </c>
      <c r="I210">
        <v>2.87</v>
      </c>
      <c r="J210" t="s">
        <v>34</v>
      </c>
      <c r="K210" t="s">
        <v>52</v>
      </c>
      <c r="L210">
        <v>280</v>
      </c>
      <c r="M210">
        <v>2676</v>
      </c>
      <c r="N210">
        <v>7</v>
      </c>
      <c r="O210" t="s">
        <v>23</v>
      </c>
      <c r="P210" s="2">
        <v>44404</v>
      </c>
      <c r="Q210">
        <f t="shared" si="3"/>
        <v>13233.1968</v>
      </c>
    </row>
    <row r="211" spans="1:17" x14ac:dyDescent="0.35">
      <c r="A211">
        <v>209</v>
      </c>
      <c r="B211" t="s">
        <v>24</v>
      </c>
      <c r="C211" t="s">
        <v>38</v>
      </c>
      <c r="D211" t="s">
        <v>39</v>
      </c>
      <c r="E211" t="s">
        <v>42</v>
      </c>
      <c r="F211" t="s">
        <v>20</v>
      </c>
      <c r="G211">
        <v>0.11</v>
      </c>
      <c r="H211" s="1">
        <v>17562</v>
      </c>
      <c r="I211">
        <v>3.66</v>
      </c>
      <c r="J211" t="s">
        <v>21</v>
      </c>
      <c r="K211" t="s">
        <v>52</v>
      </c>
      <c r="L211">
        <v>308</v>
      </c>
      <c r="M211">
        <v>6903</v>
      </c>
      <c r="N211">
        <v>7</v>
      </c>
      <c r="O211" t="s">
        <v>23</v>
      </c>
      <c r="P211" s="2">
        <v>44405</v>
      </c>
      <c r="Q211">
        <f t="shared" si="3"/>
        <v>18204.769199999999</v>
      </c>
    </row>
    <row r="212" spans="1:17" x14ac:dyDescent="0.35">
      <c r="A212">
        <v>210</v>
      </c>
      <c r="B212" t="s">
        <v>16</v>
      </c>
      <c r="C212" t="s">
        <v>38</v>
      </c>
      <c r="D212" t="s">
        <v>39</v>
      </c>
      <c r="E212" t="s">
        <v>48</v>
      </c>
      <c r="F212" t="s">
        <v>17</v>
      </c>
      <c r="G212">
        <v>0.08</v>
      </c>
      <c r="H212" s="1">
        <v>17461</v>
      </c>
      <c r="I212">
        <v>2.81</v>
      </c>
      <c r="J212" t="s">
        <v>34</v>
      </c>
      <c r="K212" t="s">
        <v>41</v>
      </c>
      <c r="L212">
        <v>554</v>
      </c>
      <c r="M212">
        <v>8096</v>
      </c>
      <c r="N212">
        <v>10</v>
      </c>
      <c r="O212" t="s">
        <v>23</v>
      </c>
      <c r="P212" s="2">
        <v>44406</v>
      </c>
      <c r="Q212">
        <f t="shared" si="3"/>
        <v>17951.6541</v>
      </c>
    </row>
    <row r="213" spans="1:17" x14ac:dyDescent="0.35">
      <c r="A213">
        <v>211</v>
      </c>
      <c r="B213" t="s">
        <v>37</v>
      </c>
      <c r="C213" t="s">
        <v>47</v>
      </c>
      <c r="D213" t="s">
        <v>25</v>
      </c>
      <c r="E213" t="s">
        <v>19</v>
      </c>
      <c r="F213" t="s">
        <v>45</v>
      </c>
      <c r="G213">
        <v>0.08</v>
      </c>
      <c r="H213" s="1">
        <v>19366</v>
      </c>
      <c r="I213">
        <v>7.94</v>
      </c>
      <c r="J213" t="s">
        <v>21</v>
      </c>
      <c r="K213" t="s">
        <v>22</v>
      </c>
      <c r="L213">
        <v>868</v>
      </c>
      <c r="M213">
        <v>8919</v>
      </c>
      <c r="N213">
        <v>10</v>
      </c>
      <c r="O213" t="s">
        <v>23</v>
      </c>
      <c r="P213" s="2">
        <v>44407</v>
      </c>
      <c r="Q213">
        <f t="shared" si="3"/>
        <v>20903.660400000001</v>
      </c>
    </row>
    <row r="214" spans="1:17" x14ac:dyDescent="0.35">
      <c r="A214">
        <v>212</v>
      </c>
      <c r="B214" t="s">
        <v>24</v>
      </c>
      <c r="C214" t="s">
        <v>49</v>
      </c>
      <c r="D214" t="s">
        <v>39</v>
      </c>
      <c r="E214" t="s">
        <v>19</v>
      </c>
      <c r="F214" t="s">
        <v>43</v>
      </c>
      <c r="G214">
        <v>0.02</v>
      </c>
      <c r="H214" s="1">
        <v>6907</v>
      </c>
      <c r="I214">
        <v>2.39</v>
      </c>
      <c r="J214" t="s">
        <v>53</v>
      </c>
      <c r="K214" t="s">
        <v>35</v>
      </c>
      <c r="L214">
        <v>376</v>
      </c>
      <c r="M214">
        <v>1503</v>
      </c>
      <c r="N214">
        <v>5</v>
      </c>
      <c r="O214" t="s">
        <v>44</v>
      </c>
      <c r="P214" s="2">
        <v>44408</v>
      </c>
      <c r="Q214">
        <f t="shared" si="3"/>
        <v>7072.0772999999999</v>
      </c>
    </row>
    <row r="215" spans="1:17" x14ac:dyDescent="0.35">
      <c r="A215">
        <v>213</v>
      </c>
      <c r="B215" t="s">
        <v>37</v>
      </c>
      <c r="C215" t="s">
        <v>49</v>
      </c>
      <c r="D215" t="s">
        <v>54</v>
      </c>
      <c r="E215" t="s">
        <v>48</v>
      </c>
      <c r="F215" t="s">
        <v>17</v>
      </c>
      <c r="G215">
        <v>0.15</v>
      </c>
      <c r="H215" s="1">
        <v>16540</v>
      </c>
      <c r="I215">
        <v>2.72</v>
      </c>
      <c r="J215" t="s">
        <v>53</v>
      </c>
      <c r="K215" t="s">
        <v>41</v>
      </c>
      <c r="L215">
        <v>264</v>
      </c>
      <c r="M215">
        <v>3516</v>
      </c>
      <c r="N215">
        <v>2</v>
      </c>
      <c r="O215" t="s">
        <v>44</v>
      </c>
      <c r="P215" s="2">
        <v>44409</v>
      </c>
      <c r="Q215">
        <f t="shared" si="3"/>
        <v>16989.887999999999</v>
      </c>
    </row>
    <row r="216" spans="1:17" x14ac:dyDescent="0.35">
      <c r="A216">
        <v>214</v>
      </c>
      <c r="B216" t="s">
        <v>51</v>
      </c>
      <c r="C216" t="s">
        <v>38</v>
      </c>
      <c r="D216" t="s">
        <v>39</v>
      </c>
      <c r="E216" t="s">
        <v>26</v>
      </c>
      <c r="F216" t="s">
        <v>17</v>
      </c>
      <c r="G216">
        <v>0.05</v>
      </c>
      <c r="H216" s="1">
        <v>5020</v>
      </c>
      <c r="I216">
        <v>7.67</v>
      </c>
      <c r="J216" t="s">
        <v>21</v>
      </c>
      <c r="K216" t="s">
        <v>22</v>
      </c>
      <c r="L216">
        <v>773</v>
      </c>
      <c r="M216">
        <v>3130</v>
      </c>
      <c r="N216">
        <v>5</v>
      </c>
      <c r="O216" t="s">
        <v>23</v>
      </c>
      <c r="P216" s="2">
        <v>44410</v>
      </c>
      <c r="Q216">
        <f t="shared" si="3"/>
        <v>5405.0339999999997</v>
      </c>
    </row>
    <row r="217" spans="1:17" x14ac:dyDescent="0.35">
      <c r="A217">
        <v>215</v>
      </c>
      <c r="B217" t="s">
        <v>30</v>
      </c>
      <c r="C217" t="s">
        <v>31</v>
      </c>
      <c r="D217" t="s">
        <v>54</v>
      </c>
      <c r="E217" t="s">
        <v>48</v>
      </c>
      <c r="F217" t="s">
        <v>33</v>
      </c>
      <c r="G217">
        <v>0.06</v>
      </c>
      <c r="H217" s="1">
        <v>13697</v>
      </c>
      <c r="I217">
        <v>2.79</v>
      </c>
      <c r="J217" t="s">
        <v>34</v>
      </c>
      <c r="K217" t="s">
        <v>22</v>
      </c>
      <c r="L217">
        <v>999</v>
      </c>
      <c r="M217">
        <v>2557</v>
      </c>
      <c r="N217">
        <v>3</v>
      </c>
      <c r="O217" t="s">
        <v>23</v>
      </c>
      <c r="P217" s="2">
        <v>44411</v>
      </c>
      <c r="Q217">
        <f t="shared" si="3"/>
        <v>14079.1463</v>
      </c>
    </row>
    <row r="218" spans="1:17" x14ac:dyDescent="0.35">
      <c r="A218">
        <v>216</v>
      </c>
      <c r="B218" t="s">
        <v>30</v>
      </c>
      <c r="C218" t="s">
        <v>49</v>
      </c>
      <c r="D218" t="s">
        <v>54</v>
      </c>
      <c r="E218" t="s">
        <v>19</v>
      </c>
      <c r="F218" t="s">
        <v>17</v>
      </c>
      <c r="G218">
        <v>0.14000000000000001</v>
      </c>
      <c r="H218" s="1">
        <v>19308</v>
      </c>
      <c r="I218">
        <v>4.3899999999999997</v>
      </c>
      <c r="J218" t="s">
        <v>27</v>
      </c>
      <c r="K218" t="s">
        <v>41</v>
      </c>
      <c r="L218">
        <v>726</v>
      </c>
      <c r="M218">
        <v>6296</v>
      </c>
      <c r="N218">
        <v>5</v>
      </c>
      <c r="O218" t="s">
        <v>23</v>
      </c>
      <c r="P218" s="2">
        <v>44412</v>
      </c>
      <c r="Q218">
        <f t="shared" si="3"/>
        <v>20155.621200000001</v>
      </c>
    </row>
    <row r="219" spans="1:17" x14ac:dyDescent="0.35">
      <c r="A219">
        <v>217</v>
      </c>
      <c r="B219" t="s">
        <v>24</v>
      </c>
      <c r="C219" t="s">
        <v>47</v>
      </c>
      <c r="D219" t="s">
        <v>25</v>
      </c>
      <c r="E219" t="s">
        <v>19</v>
      </c>
      <c r="F219" t="s">
        <v>20</v>
      </c>
      <c r="G219">
        <v>0.11</v>
      </c>
      <c r="H219" s="1">
        <v>13185</v>
      </c>
      <c r="I219">
        <v>6.06</v>
      </c>
      <c r="J219" t="s">
        <v>53</v>
      </c>
      <c r="K219" t="s">
        <v>52</v>
      </c>
      <c r="L219">
        <v>614</v>
      </c>
      <c r="M219">
        <v>9971</v>
      </c>
      <c r="N219">
        <v>10</v>
      </c>
      <c r="O219" t="s">
        <v>29</v>
      </c>
      <c r="P219" s="2">
        <v>44413</v>
      </c>
      <c r="Q219">
        <f t="shared" si="3"/>
        <v>13984.011</v>
      </c>
    </row>
    <row r="220" spans="1:17" x14ac:dyDescent="0.35">
      <c r="A220">
        <v>218</v>
      </c>
      <c r="B220" t="s">
        <v>37</v>
      </c>
      <c r="C220" t="s">
        <v>17</v>
      </c>
      <c r="D220" t="s">
        <v>18</v>
      </c>
      <c r="E220" t="s">
        <v>42</v>
      </c>
      <c r="F220" t="s">
        <v>43</v>
      </c>
      <c r="G220">
        <v>0.05</v>
      </c>
      <c r="H220" s="1">
        <v>15880</v>
      </c>
      <c r="I220">
        <v>5.85</v>
      </c>
      <c r="J220" t="s">
        <v>34</v>
      </c>
      <c r="K220" t="s">
        <v>22</v>
      </c>
      <c r="L220">
        <v>967</v>
      </c>
      <c r="M220">
        <v>9549</v>
      </c>
      <c r="N220">
        <v>5</v>
      </c>
      <c r="O220" t="s">
        <v>46</v>
      </c>
      <c r="P220" s="2">
        <v>44414</v>
      </c>
      <c r="Q220">
        <f t="shared" si="3"/>
        <v>16808.98</v>
      </c>
    </row>
    <row r="221" spans="1:17" x14ac:dyDescent="0.35">
      <c r="A221">
        <v>219</v>
      </c>
      <c r="B221" t="s">
        <v>51</v>
      </c>
      <c r="C221" t="s">
        <v>47</v>
      </c>
      <c r="D221" t="s">
        <v>54</v>
      </c>
      <c r="E221" t="s">
        <v>42</v>
      </c>
      <c r="F221" t="s">
        <v>17</v>
      </c>
      <c r="G221">
        <v>0.08</v>
      </c>
      <c r="H221" s="1">
        <v>13524</v>
      </c>
      <c r="I221">
        <v>3.91</v>
      </c>
      <c r="J221" t="s">
        <v>34</v>
      </c>
      <c r="K221" t="s">
        <v>22</v>
      </c>
      <c r="L221">
        <v>167</v>
      </c>
      <c r="M221">
        <v>9596</v>
      </c>
      <c r="N221">
        <v>10</v>
      </c>
      <c r="O221" t="s">
        <v>44</v>
      </c>
      <c r="P221" s="2">
        <v>44415</v>
      </c>
      <c r="Q221">
        <f t="shared" si="3"/>
        <v>14052.788399999999</v>
      </c>
    </row>
    <row r="222" spans="1:17" x14ac:dyDescent="0.35">
      <c r="A222">
        <v>220</v>
      </c>
      <c r="B222" t="s">
        <v>16</v>
      </c>
      <c r="C222" t="s">
        <v>31</v>
      </c>
      <c r="D222" t="s">
        <v>39</v>
      </c>
      <c r="E222" t="s">
        <v>42</v>
      </c>
      <c r="F222" t="s">
        <v>17</v>
      </c>
      <c r="G222">
        <v>0.03</v>
      </c>
      <c r="H222" s="1">
        <v>10536</v>
      </c>
      <c r="I222">
        <v>8</v>
      </c>
      <c r="J222" t="s">
        <v>27</v>
      </c>
      <c r="K222" t="s">
        <v>41</v>
      </c>
      <c r="L222">
        <v>924</v>
      </c>
      <c r="M222">
        <v>3584</v>
      </c>
      <c r="N222">
        <v>10</v>
      </c>
      <c r="O222" t="s">
        <v>29</v>
      </c>
      <c r="P222" s="2">
        <v>44416</v>
      </c>
      <c r="Q222">
        <f t="shared" si="3"/>
        <v>11378.88</v>
      </c>
    </row>
    <row r="223" spans="1:17" x14ac:dyDescent="0.35">
      <c r="A223">
        <v>221</v>
      </c>
      <c r="B223" t="s">
        <v>30</v>
      </c>
      <c r="C223" t="s">
        <v>17</v>
      </c>
      <c r="D223" t="s">
        <v>18</v>
      </c>
      <c r="E223" t="s">
        <v>42</v>
      </c>
      <c r="F223" t="s">
        <v>17</v>
      </c>
      <c r="G223">
        <v>0.02</v>
      </c>
      <c r="H223" s="1">
        <v>5941</v>
      </c>
      <c r="I223">
        <v>6.73</v>
      </c>
      <c r="J223" t="s">
        <v>40</v>
      </c>
      <c r="K223" t="s">
        <v>35</v>
      </c>
      <c r="L223">
        <v>715</v>
      </c>
      <c r="M223">
        <v>8580</v>
      </c>
      <c r="N223">
        <v>2</v>
      </c>
      <c r="O223" t="s">
        <v>46</v>
      </c>
      <c r="P223" s="2">
        <v>44417</v>
      </c>
      <c r="Q223">
        <f t="shared" si="3"/>
        <v>6340.8293000000003</v>
      </c>
    </row>
    <row r="224" spans="1:17" x14ac:dyDescent="0.35">
      <c r="A224">
        <v>222</v>
      </c>
      <c r="B224" t="s">
        <v>30</v>
      </c>
      <c r="C224" t="s">
        <v>17</v>
      </c>
      <c r="D224" t="s">
        <v>32</v>
      </c>
      <c r="E224" t="s">
        <v>42</v>
      </c>
      <c r="F224" t="s">
        <v>43</v>
      </c>
      <c r="G224">
        <v>0.09</v>
      </c>
      <c r="H224" s="1">
        <v>12239</v>
      </c>
      <c r="I224">
        <v>2.98</v>
      </c>
      <c r="J224" t="s">
        <v>34</v>
      </c>
      <c r="K224" t="s">
        <v>41</v>
      </c>
      <c r="L224">
        <v>198</v>
      </c>
      <c r="M224">
        <v>8847</v>
      </c>
      <c r="N224">
        <v>2</v>
      </c>
      <c r="O224" t="s">
        <v>44</v>
      </c>
      <c r="P224" s="2">
        <v>44418</v>
      </c>
      <c r="Q224">
        <f t="shared" si="3"/>
        <v>12603.7222</v>
      </c>
    </row>
    <row r="225" spans="1:17" x14ac:dyDescent="0.35">
      <c r="A225">
        <v>223</v>
      </c>
      <c r="B225" t="s">
        <v>37</v>
      </c>
      <c r="C225" t="s">
        <v>47</v>
      </c>
      <c r="D225" t="s">
        <v>54</v>
      </c>
      <c r="E225" t="s">
        <v>19</v>
      </c>
      <c r="F225" t="s">
        <v>50</v>
      </c>
      <c r="G225">
        <v>0.04</v>
      </c>
      <c r="H225" s="1">
        <v>11973</v>
      </c>
      <c r="I225">
        <v>5.36</v>
      </c>
      <c r="J225" t="s">
        <v>34</v>
      </c>
      <c r="K225" t="s">
        <v>22</v>
      </c>
      <c r="L225">
        <v>240</v>
      </c>
      <c r="M225">
        <v>5611</v>
      </c>
      <c r="N225">
        <v>6</v>
      </c>
      <c r="O225" t="s">
        <v>29</v>
      </c>
      <c r="P225" s="2">
        <v>44419</v>
      </c>
      <c r="Q225">
        <f t="shared" si="3"/>
        <v>12614.7528</v>
      </c>
    </row>
    <row r="226" spans="1:17" x14ac:dyDescent="0.35">
      <c r="A226">
        <v>224</v>
      </c>
      <c r="B226" t="s">
        <v>51</v>
      </c>
      <c r="C226" t="s">
        <v>38</v>
      </c>
      <c r="D226" t="s">
        <v>25</v>
      </c>
      <c r="E226" t="s">
        <v>42</v>
      </c>
      <c r="F226" t="s">
        <v>20</v>
      </c>
      <c r="G226">
        <v>0.1</v>
      </c>
      <c r="H226" s="1">
        <v>5697</v>
      </c>
      <c r="I226">
        <v>7.76</v>
      </c>
      <c r="J226" t="s">
        <v>40</v>
      </c>
      <c r="K226" t="s">
        <v>28</v>
      </c>
      <c r="L226">
        <v>285</v>
      </c>
      <c r="M226">
        <v>3131</v>
      </c>
      <c r="N226">
        <v>1</v>
      </c>
      <c r="O226" t="s">
        <v>44</v>
      </c>
      <c r="P226" s="2">
        <v>44420</v>
      </c>
      <c r="Q226">
        <f t="shared" si="3"/>
        <v>6139.0871999999999</v>
      </c>
    </row>
    <row r="227" spans="1:17" x14ac:dyDescent="0.35">
      <c r="A227">
        <v>225</v>
      </c>
      <c r="B227" t="s">
        <v>37</v>
      </c>
      <c r="C227" t="s">
        <v>17</v>
      </c>
      <c r="D227" t="s">
        <v>32</v>
      </c>
      <c r="E227" t="s">
        <v>19</v>
      </c>
      <c r="F227" t="s">
        <v>43</v>
      </c>
      <c r="G227">
        <v>0.12</v>
      </c>
      <c r="H227" s="1">
        <v>6388</v>
      </c>
      <c r="I227">
        <v>6.8</v>
      </c>
      <c r="J227" t="s">
        <v>53</v>
      </c>
      <c r="K227" t="s">
        <v>52</v>
      </c>
      <c r="L227">
        <v>159</v>
      </c>
      <c r="M227">
        <v>4073</v>
      </c>
      <c r="N227">
        <v>7</v>
      </c>
      <c r="O227" t="s">
        <v>36</v>
      </c>
      <c r="P227" s="2">
        <v>44421</v>
      </c>
      <c r="Q227">
        <f t="shared" si="3"/>
        <v>6822.384</v>
      </c>
    </row>
    <row r="228" spans="1:17" x14ac:dyDescent="0.35">
      <c r="A228">
        <v>226</v>
      </c>
      <c r="B228" t="s">
        <v>24</v>
      </c>
      <c r="C228" t="s">
        <v>31</v>
      </c>
      <c r="D228" t="s">
        <v>25</v>
      </c>
      <c r="E228" t="s">
        <v>26</v>
      </c>
      <c r="F228" t="s">
        <v>50</v>
      </c>
      <c r="G228">
        <v>0.15</v>
      </c>
      <c r="H228" s="1">
        <v>10330</v>
      </c>
      <c r="I228">
        <v>2.83</v>
      </c>
      <c r="J228" t="s">
        <v>53</v>
      </c>
      <c r="K228" t="s">
        <v>35</v>
      </c>
      <c r="L228">
        <v>153</v>
      </c>
      <c r="M228">
        <v>5056</v>
      </c>
      <c r="N228">
        <v>1</v>
      </c>
      <c r="O228" t="s">
        <v>44</v>
      </c>
      <c r="P228" s="2">
        <v>44422</v>
      </c>
      <c r="Q228">
        <f t="shared" si="3"/>
        <v>10622.339</v>
      </c>
    </row>
    <row r="229" spans="1:17" x14ac:dyDescent="0.35">
      <c r="A229">
        <v>227</v>
      </c>
      <c r="B229" t="s">
        <v>16</v>
      </c>
      <c r="C229" t="s">
        <v>17</v>
      </c>
      <c r="D229" t="s">
        <v>18</v>
      </c>
      <c r="E229" t="s">
        <v>48</v>
      </c>
      <c r="F229" t="s">
        <v>43</v>
      </c>
      <c r="G229">
        <v>0.08</v>
      </c>
      <c r="H229" s="1">
        <v>5429</v>
      </c>
      <c r="I229">
        <v>6.93</v>
      </c>
      <c r="J229" t="s">
        <v>34</v>
      </c>
      <c r="K229" t="s">
        <v>52</v>
      </c>
      <c r="L229">
        <v>423</v>
      </c>
      <c r="M229">
        <v>7289</v>
      </c>
      <c r="N229">
        <v>1</v>
      </c>
      <c r="O229" t="s">
        <v>44</v>
      </c>
      <c r="P229" s="2">
        <v>44423</v>
      </c>
      <c r="Q229">
        <f t="shared" si="3"/>
        <v>5805.2296999999999</v>
      </c>
    </row>
    <row r="230" spans="1:17" x14ac:dyDescent="0.35">
      <c r="A230">
        <v>228</v>
      </c>
      <c r="B230" t="s">
        <v>51</v>
      </c>
      <c r="C230" t="s">
        <v>31</v>
      </c>
      <c r="D230" t="s">
        <v>32</v>
      </c>
      <c r="E230" t="s">
        <v>48</v>
      </c>
      <c r="F230" t="s">
        <v>20</v>
      </c>
      <c r="G230">
        <v>0.15</v>
      </c>
      <c r="H230" s="1">
        <v>16318</v>
      </c>
      <c r="I230">
        <v>5.39</v>
      </c>
      <c r="J230" t="s">
        <v>21</v>
      </c>
      <c r="K230" t="s">
        <v>28</v>
      </c>
      <c r="L230">
        <v>660</v>
      </c>
      <c r="M230">
        <v>1268</v>
      </c>
      <c r="N230">
        <v>1</v>
      </c>
      <c r="O230" t="s">
        <v>23</v>
      </c>
      <c r="P230" s="2">
        <v>44424</v>
      </c>
      <c r="Q230">
        <f t="shared" si="3"/>
        <v>17197.540199999999</v>
      </c>
    </row>
    <row r="231" spans="1:17" x14ac:dyDescent="0.35">
      <c r="A231">
        <v>229</v>
      </c>
      <c r="B231" t="s">
        <v>16</v>
      </c>
      <c r="C231" t="s">
        <v>47</v>
      </c>
      <c r="D231" t="s">
        <v>32</v>
      </c>
      <c r="E231" t="s">
        <v>26</v>
      </c>
      <c r="F231" t="s">
        <v>45</v>
      </c>
      <c r="G231">
        <v>0.08</v>
      </c>
      <c r="H231" s="1">
        <v>10475</v>
      </c>
      <c r="I231">
        <v>6.46</v>
      </c>
      <c r="J231" t="s">
        <v>34</v>
      </c>
      <c r="K231" t="s">
        <v>41</v>
      </c>
      <c r="L231">
        <v>111</v>
      </c>
      <c r="M231">
        <v>8357</v>
      </c>
      <c r="N231">
        <v>6</v>
      </c>
      <c r="O231" t="s">
        <v>46</v>
      </c>
      <c r="P231" s="2">
        <v>44425</v>
      </c>
      <c r="Q231">
        <f t="shared" si="3"/>
        <v>11151.684999999999</v>
      </c>
    </row>
    <row r="232" spans="1:17" x14ac:dyDescent="0.35">
      <c r="A232">
        <v>230</v>
      </c>
      <c r="B232" t="s">
        <v>30</v>
      </c>
      <c r="C232" t="s">
        <v>47</v>
      </c>
      <c r="D232" t="s">
        <v>25</v>
      </c>
      <c r="E232" t="s">
        <v>19</v>
      </c>
      <c r="F232" t="s">
        <v>43</v>
      </c>
      <c r="G232">
        <v>0.02</v>
      </c>
      <c r="H232" s="1">
        <v>14610</v>
      </c>
      <c r="I232">
        <v>5.38</v>
      </c>
      <c r="J232" t="s">
        <v>34</v>
      </c>
      <c r="K232" t="s">
        <v>35</v>
      </c>
      <c r="L232">
        <v>820</v>
      </c>
      <c r="M232">
        <v>5111</v>
      </c>
      <c r="N232">
        <v>4</v>
      </c>
      <c r="O232" t="s">
        <v>29</v>
      </c>
      <c r="P232" s="2">
        <v>44426</v>
      </c>
      <c r="Q232">
        <f t="shared" si="3"/>
        <v>15396.018</v>
      </c>
    </row>
    <row r="233" spans="1:17" x14ac:dyDescent="0.35">
      <c r="A233">
        <v>231</v>
      </c>
      <c r="B233" t="s">
        <v>37</v>
      </c>
      <c r="C233" t="s">
        <v>17</v>
      </c>
      <c r="D233" t="s">
        <v>25</v>
      </c>
      <c r="E233" t="s">
        <v>42</v>
      </c>
      <c r="F233" t="s">
        <v>50</v>
      </c>
      <c r="G233">
        <v>0.1</v>
      </c>
      <c r="H233" s="1">
        <v>9636</v>
      </c>
      <c r="I233">
        <v>5.08</v>
      </c>
      <c r="J233" t="s">
        <v>27</v>
      </c>
      <c r="K233" t="s">
        <v>28</v>
      </c>
      <c r="L233">
        <v>935</v>
      </c>
      <c r="M233">
        <v>6946</v>
      </c>
      <c r="N233">
        <v>2</v>
      </c>
      <c r="O233" t="s">
        <v>29</v>
      </c>
      <c r="P233" s="2">
        <v>44427</v>
      </c>
      <c r="Q233">
        <f t="shared" si="3"/>
        <v>10125.5088</v>
      </c>
    </row>
    <row r="234" spans="1:17" x14ac:dyDescent="0.35">
      <c r="A234">
        <v>232</v>
      </c>
      <c r="B234" t="s">
        <v>24</v>
      </c>
      <c r="C234" t="s">
        <v>17</v>
      </c>
      <c r="D234" t="s">
        <v>54</v>
      </c>
      <c r="E234" t="s">
        <v>26</v>
      </c>
      <c r="F234" t="s">
        <v>20</v>
      </c>
      <c r="G234">
        <v>0.05</v>
      </c>
      <c r="H234" s="1">
        <v>11450</v>
      </c>
      <c r="I234">
        <v>2.89</v>
      </c>
      <c r="J234" t="s">
        <v>27</v>
      </c>
      <c r="K234" t="s">
        <v>22</v>
      </c>
      <c r="L234">
        <v>685</v>
      </c>
      <c r="M234">
        <v>7667</v>
      </c>
      <c r="N234">
        <v>6</v>
      </c>
      <c r="O234" t="s">
        <v>29</v>
      </c>
      <c r="P234" s="2">
        <v>44428</v>
      </c>
      <c r="Q234">
        <f t="shared" si="3"/>
        <v>11780.905000000001</v>
      </c>
    </row>
    <row r="235" spans="1:17" x14ac:dyDescent="0.35">
      <c r="A235">
        <v>233</v>
      </c>
      <c r="B235" t="s">
        <v>37</v>
      </c>
      <c r="C235" t="s">
        <v>17</v>
      </c>
      <c r="D235" t="s">
        <v>25</v>
      </c>
      <c r="E235" t="s">
        <v>26</v>
      </c>
      <c r="F235" t="s">
        <v>50</v>
      </c>
      <c r="G235">
        <v>0.02</v>
      </c>
      <c r="H235" s="1">
        <v>14372</v>
      </c>
      <c r="I235">
        <v>4.26</v>
      </c>
      <c r="J235" t="s">
        <v>53</v>
      </c>
      <c r="K235" t="s">
        <v>22</v>
      </c>
      <c r="L235">
        <v>703</v>
      </c>
      <c r="M235">
        <v>6178</v>
      </c>
      <c r="N235">
        <v>2</v>
      </c>
      <c r="O235" t="s">
        <v>46</v>
      </c>
      <c r="P235" s="2">
        <v>44429</v>
      </c>
      <c r="Q235">
        <f t="shared" si="3"/>
        <v>14984.2472</v>
      </c>
    </row>
    <row r="236" spans="1:17" x14ac:dyDescent="0.35">
      <c r="A236">
        <v>234</v>
      </c>
      <c r="B236" t="s">
        <v>16</v>
      </c>
      <c r="C236" t="s">
        <v>47</v>
      </c>
      <c r="D236" t="s">
        <v>32</v>
      </c>
      <c r="E236" t="s">
        <v>26</v>
      </c>
      <c r="F236" t="s">
        <v>45</v>
      </c>
      <c r="G236">
        <v>0.04</v>
      </c>
      <c r="H236" s="1">
        <v>15105</v>
      </c>
      <c r="I236">
        <v>5.61</v>
      </c>
      <c r="J236" t="s">
        <v>21</v>
      </c>
      <c r="K236" t="s">
        <v>28</v>
      </c>
      <c r="L236">
        <v>366</v>
      </c>
      <c r="M236">
        <v>8306</v>
      </c>
      <c r="N236">
        <v>1</v>
      </c>
      <c r="O236" t="s">
        <v>29</v>
      </c>
      <c r="P236" s="2">
        <v>44430</v>
      </c>
      <c r="Q236">
        <f t="shared" si="3"/>
        <v>15952.3905</v>
      </c>
    </row>
    <row r="237" spans="1:17" x14ac:dyDescent="0.35">
      <c r="A237">
        <v>235</v>
      </c>
      <c r="B237" t="s">
        <v>30</v>
      </c>
      <c r="C237" t="s">
        <v>38</v>
      </c>
      <c r="D237" t="s">
        <v>32</v>
      </c>
      <c r="E237" t="s">
        <v>42</v>
      </c>
      <c r="F237" t="s">
        <v>50</v>
      </c>
      <c r="G237">
        <v>7.0000000000000007E-2</v>
      </c>
      <c r="H237" s="1">
        <v>10319</v>
      </c>
      <c r="I237">
        <v>7.47</v>
      </c>
      <c r="J237" t="s">
        <v>21</v>
      </c>
      <c r="K237" t="s">
        <v>28</v>
      </c>
      <c r="L237">
        <v>409</v>
      </c>
      <c r="M237">
        <v>4851</v>
      </c>
      <c r="N237">
        <v>6</v>
      </c>
      <c r="O237" t="s">
        <v>36</v>
      </c>
      <c r="P237" s="2">
        <v>44431</v>
      </c>
      <c r="Q237">
        <f t="shared" si="3"/>
        <v>11089.829299999999</v>
      </c>
    </row>
    <row r="238" spans="1:17" x14ac:dyDescent="0.35">
      <c r="A238">
        <v>236</v>
      </c>
      <c r="B238" t="s">
        <v>51</v>
      </c>
      <c r="C238" t="s">
        <v>47</v>
      </c>
      <c r="D238" t="s">
        <v>54</v>
      </c>
      <c r="E238" t="s">
        <v>48</v>
      </c>
      <c r="F238" t="s">
        <v>20</v>
      </c>
      <c r="G238">
        <v>0.04</v>
      </c>
      <c r="H238" s="1">
        <v>5220</v>
      </c>
      <c r="I238">
        <v>4.79</v>
      </c>
      <c r="J238" t="s">
        <v>27</v>
      </c>
      <c r="K238" t="s">
        <v>35</v>
      </c>
      <c r="L238">
        <v>662</v>
      </c>
      <c r="M238">
        <v>8586</v>
      </c>
      <c r="N238">
        <v>2</v>
      </c>
      <c r="O238" t="s">
        <v>29</v>
      </c>
      <c r="P238" s="2">
        <v>44432</v>
      </c>
      <c r="Q238">
        <f t="shared" si="3"/>
        <v>5470.0379999999996</v>
      </c>
    </row>
    <row r="239" spans="1:17" x14ac:dyDescent="0.35">
      <c r="A239">
        <v>237</v>
      </c>
      <c r="B239" t="s">
        <v>24</v>
      </c>
      <c r="C239" t="s">
        <v>47</v>
      </c>
      <c r="D239" t="s">
        <v>18</v>
      </c>
      <c r="E239" t="s">
        <v>19</v>
      </c>
      <c r="F239" t="s">
        <v>17</v>
      </c>
      <c r="G239">
        <v>0.14000000000000001</v>
      </c>
      <c r="H239" s="1">
        <v>15820</v>
      </c>
      <c r="I239">
        <v>5.12</v>
      </c>
      <c r="J239" t="s">
        <v>21</v>
      </c>
      <c r="K239" t="s">
        <v>28</v>
      </c>
      <c r="L239">
        <v>240</v>
      </c>
      <c r="M239">
        <v>6283</v>
      </c>
      <c r="N239">
        <v>9</v>
      </c>
      <c r="O239" t="s">
        <v>23</v>
      </c>
      <c r="P239" s="2">
        <v>44433</v>
      </c>
      <c r="Q239">
        <f t="shared" si="3"/>
        <v>16629.984</v>
      </c>
    </row>
    <row r="240" spans="1:17" x14ac:dyDescent="0.35">
      <c r="A240">
        <v>238</v>
      </c>
      <c r="B240" t="s">
        <v>16</v>
      </c>
      <c r="C240" t="s">
        <v>38</v>
      </c>
      <c r="D240" t="s">
        <v>18</v>
      </c>
      <c r="E240" t="s">
        <v>26</v>
      </c>
      <c r="F240" t="s">
        <v>45</v>
      </c>
      <c r="G240">
        <v>0.01</v>
      </c>
      <c r="H240" s="1">
        <v>18076</v>
      </c>
      <c r="I240">
        <v>3.13</v>
      </c>
      <c r="J240" t="s">
        <v>27</v>
      </c>
      <c r="K240" t="s">
        <v>52</v>
      </c>
      <c r="L240">
        <v>320</v>
      </c>
      <c r="M240">
        <v>5064</v>
      </c>
      <c r="N240">
        <v>6</v>
      </c>
      <c r="O240" t="s">
        <v>29</v>
      </c>
      <c r="P240" s="2">
        <v>44434</v>
      </c>
      <c r="Q240">
        <f t="shared" si="3"/>
        <v>18641.7788</v>
      </c>
    </row>
    <row r="241" spans="1:17" x14ac:dyDescent="0.35">
      <c r="A241">
        <v>239</v>
      </c>
      <c r="B241" t="s">
        <v>16</v>
      </c>
      <c r="C241" t="s">
        <v>49</v>
      </c>
      <c r="D241" t="s">
        <v>54</v>
      </c>
      <c r="E241" t="s">
        <v>26</v>
      </c>
      <c r="F241" t="s">
        <v>17</v>
      </c>
      <c r="G241">
        <v>0.08</v>
      </c>
      <c r="H241" s="1">
        <v>18074</v>
      </c>
      <c r="I241">
        <v>5.99</v>
      </c>
      <c r="J241" t="s">
        <v>21</v>
      </c>
      <c r="K241" t="s">
        <v>28</v>
      </c>
      <c r="L241">
        <v>587</v>
      </c>
      <c r="M241">
        <v>4909</v>
      </c>
      <c r="N241">
        <v>5</v>
      </c>
      <c r="O241" t="s">
        <v>36</v>
      </c>
      <c r="P241" s="2">
        <v>44435</v>
      </c>
      <c r="Q241">
        <f t="shared" si="3"/>
        <v>19156.632600000001</v>
      </c>
    </row>
    <row r="242" spans="1:17" x14ac:dyDescent="0.35">
      <c r="A242">
        <v>240</v>
      </c>
      <c r="B242" t="s">
        <v>30</v>
      </c>
      <c r="C242" t="s">
        <v>17</v>
      </c>
      <c r="D242" t="s">
        <v>25</v>
      </c>
      <c r="E242" t="s">
        <v>26</v>
      </c>
      <c r="F242" t="s">
        <v>20</v>
      </c>
      <c r="G242">
        <v>0.1</v>
      </c>
      <c r="H242" s="1">
        <v>6676</v>
      </c>
      <c r="I242">
        <v>5.75</v>
      </c>
      <c r="J242" t="s">
        <v>34</v>
      </c>
      <c r="K242" t="s">
        <v>22</v>
      </c>
      <c r="L242">
        <v>119</v>
      </c>
      <c r="M242">
        <v>6702</v>
      </c>
      <c r="N242">
        <v>7</v>
      </c>
      <c r="O242" t="s">
        <v>46</v>
      </c>
      <c r="P242" s="2">
        <v>44436</v>
      </c>
      <c r="Q242">
        <f t="shared" si="3"/>
        <v>7059.87</v>
      </c>
    </row>
    <row r="243" spans="1:17" x14ac:dyDescent="0.35">
      <c r="A243">
        <v>241</v>
      </c>
      <c r="B243" t="s">
        <v>16</v>
      </c>
      <c r="C243" t="s">
        <v>38</v>
      </c>
      <c r="D243" t="s">
        <v>54</v>
      </c>
      <c r="E243" t="s">
        <v>48</v>
      </c>
      <c r="F243" t="s">
        <v>17</v>
      </c>
      <c r="G243">
        <v>0.06</v>
      </c>
      <c r="H243" s="1">
        <v>19928</v>
      </c>
      <c r="I243">
        <v>4.24</v>
      </c>
      <c r="J243" t="s">
        <v>40</v>
      </c>
      <c r="K243" t="s">
        <v>35</v>
      </c>
      <c r="L243">
        <v>116</v>
      </c>
      <c r="M243">
        <v>3794</v>
      </c>
      <c r="N243">
        <v>4</v>
      </c>
      <c r="O243" t="s">
        <v>44</v>
      </c>
      <c r="P243" s="2">
        <v>44437</v>
      </c>
      <c r="Q243">
        <f t="shared" si="3"/>
        <v>20772.947199999999</v>
      </c>
    </row>
    <row r="244" spans="1:17" x14ac:dyDescent="0.35">
      <c r="A244">
        <v>242</v>
      </c>
      <c r="B244" t="s">
        <v>24</v>
      </c>
      <c r="C244" t="s">
        <v>47</v>
      </c>
      <c r="D244" t="s">
        <v>54</v>
      </c>
      <c r="E244" t="s">
        <v>26</v>
      </c>
      <c r="F244" t="s">
        <v>20</v>
      </c>
      <c r="G244">
        <v>0.11</v>
      </c>
      <c r="H244" s="1">
        <v>14322</v>
      </c>
      <c r="I244">
        <v>5.66</v>
      </c>
      <c r="J244" t="s">
        <v>27</v>
      </c>
      <c r="K244" t="s">
        <v>22</v>
      </c>
      <c r="L244">
        <v>872</v>
      </c>
      <c r="M244">
        <v>8759</v>
      </c>
      <c r="N244">
        <v>2</v>
      </c>
      <c r="O244" t="s">
        <v>29</v>
      </c>
      <c r="P244" s="2">
        <v>44438</v>
      </c>
      <c r="Q244">
        <f t="shared" si="3"/>
        <v>15132.6252</v>
      </c>
    </row>
    <row r="245" spans="1:17" x14ac:dyDescent="0.35">
      <c r="A245">
        <v>243</v>
      </c>
      <c r="B245" t="s">
        <v>30</v>
      </c>
      <c r="C245" t="s">
        <v>31</v>
      </c>
      <c r="D245" t="s">
        <v>18</v>
      </c>
      <c r="E245" t="s">
        <v>26</v>
      </c>
      <c r="F245" t="s">
        <v>45</v>
      </c>
      <c r="G245">
        <v>0.1</v>
      </c>
      <c r="H245" s="1">
        <v>19463</v>
      </c>
      <c r="I245">
        <v>3.02</v>
      </c>
      <c r="J245" t="s">
        <v>40</v>
      </c>
      <c r="K245" t="s">
        <v>41</v>
      </c>
      <c r="L245">
        <v>970</v>
      </c>
      <c r="M245">
        <v>8060</v>
      </c>
      <c r="N245">
        <v>3</v>
      </c>
      <c r="O245" t="s">
        <v>46</v>
      </c>
      <c r="P245" s="2">
        <v>44439</v>
      </c>
      <c r="Q245">
        <f t="shared" si="3"/>
        <v>20050.782599999999</v>
      </c>
    </row>
    <row r="246" spans="1:17" x14ac:dyDescent="0.35">
      <c r="A246">
        <v>244</v>
      </c>
      <c r="B246" t="s">
        <v>30</v>
      </c>
      <c r="C246" t="s">
        <v>31</v>
      </c>
      <c r="D246" t="s">
        <v>32</v>
      </c>
      <c r="E246" t="s">
        <v>48</v>
      </c>
      <c r="F246" t="s">
        <v>20</v>
      </c>
      <c r="G246">
        <v>0.13</v>
      </c>
      <c r="H246" s="1">
        <v>12616</v>
      </c>
      <c r="I246">
        <v>5.23</v>
      </c>
      <c r="J246" t="s">
        <v>27</v>
      </c>
      <c r="K246" t="s">
        <v>28</v>
      </c>
      <c r="L246">
        <v>864</v>
      </c>
      <c r="M246">
        <v>1054</v>
      </c>
      <c r="N246">
        <v>6</v>
      </c>
      <c r="O246" t="s">
        <v>29</v>
      </c>
      <c r="P246" s="2">
        <v>44440</v>
      </c>
      <c r="Q246">
        <f t="shared" si="3"/>
        <v>13275.816800000001</v>
      </c>
    </row>
    <row r="247" spans="1:17" x14ac:dyDescent="0.35">
      <c r="A247">
        <v>245</v>
      </c>
      <c r="B247" t="s">
        <v>37</v>
      </c>
      <c r="C247" t="s">
        <v>31</v>
      </c>
      <c r="D247" t="s">
        <v>54</v>
      </c>
      <c r="E247" t="s">
        <v>19</v>
      </c>
      <c r="F247" t="s">
        <v>45</v>
      </c>
      <c r="G247">
        <v>0.12</v>
      </c>
      <c r="H247" s="1">
        <v>14856</v>
      </c>
      <c r="I247">
        <v>2.0499999999999998</v>
      </c>
      <c r="J247" t="s">
        <v>21</v>
      </c>
      <c r="K247" t="s">
        <v>41</v>
      </c>
      <c r="L247">
        <v>597</v>
      </c>
      <c r="M247">
        <v>2672</v>
      </c>
      <c r="N247">
        <v>3</v>
      </c>
      <c r="O247" t="s">
        <v>29</v>
      </c>
      <c r="P247" s="2">
        <v>44441</v>
      </c>
      <c r="Q247">
        <f t="shared" si="3"/>
        <v>15160.548000000001</v>
      </c>
    </row>
    <row r="248" spans="1:17" x14ac:dyDescent="0.35">
      <c r="A248">
        <v>246</v>
      </c>
      <c r="B248" t="s">
        <v>37</v>
      </c>
      <c r="C248" t="s">
        <v>38</v>
      </c>
      <c r="D248" t="s">
        <v>18</v>
      </c>
      <c r="E248" t="s">
        <v>42</v>
      </c>
      <c r="F248" t="s">
        <v>43</v>
      </c>
      <c r="G248">
        <v>0.14000000000000001</v>
      </c>
      <c r="H248" s="1">
        <v>19347</v>
      </c>
      <c r="I248">
        <v>3.49</v>
      </c>
      <c r="J248" t="s">
        <v>53</v>
      </c>
      <c r="K248" t="s">
        <v>35</v>
      </c>
      <c r="L248">
        <v>993</v>
      </c>
      <c r="M248">
        <v>5113</v>
      </c>
      <c r="N248">
        <v>2</v>
      </c>
      <c r="O248" t="s">
        <v>46</v>
      </c>
      <c r="P248" s="2">
        <v>44442</v>
      </c>
      <c r="Q248">
        <f t="shared" si="3"/>
        <v>20022.210299999999</v>
      </c>
    </row>
    <row r="249" spans="1:17" x14ac:dyDescent="0.35">
      <c r="A249">
        <v>247</v>
      </c>
      <c r="B249" t="s">
        <v>37</v>
      </c>
      <c r="C249" t="s">
        <v>49</v>
      </c>
      <c r="D249" t="s">
        <v>32</v>
      </c>
      <c r="E249" t="s">
        <v>42</v>
      </c>
      <c r="F249" t="s">
        <v>20</v>
      </c>
      <c r="G249">
        <v>0.15</v>
      </c>
      <c r="H249" s="1">
        <v>14124</v>
      </c>
      <c r="I249">
        <v>6.53</v>
      </c>
      <c r="J249" t="s">
        <v>27</v>
      </c>
      <c r="K249" t="s">
        <v>22</v>
      </c>
      <c r="L249">
        <v>967</v>
      </c>
      <c r="M249">
        <v>4832</v>
      </c>
      <c r="N249">
        <v>8</v>
      </c>
      <c r="O249" t="s">
        <v>23</v>
      </c>
      <c r="P249" s="2">
        <v>44443</v>
      </c>
      <c r="Q249">
        <f t="shared" si="3"/>
        <v>15046.297200000001</v>
      </c>
    </row>
    <row r="250" spans="1:17" x14ac:dyDescent="0.35">
      <c r="A250">
        <v>248</v>
      </c>
      <c r="B250" t="s">
        <v>37</v>
      </c>
      <c r="C250" t="s">
        <v>49</v>
      </c>
      <c r="D250" t="s">
        <v>54</v>
      </c>
      <c r="E250" t="s">
        <v>48</v>
      </c>
      <c r="F250" t="s">
        <v>20</v>
      </c>
      <c r="G250">
        <v>0.15</v>
      </c>
      <c r="H250" s="1">
        <v>9761</v>
      </c>
      <c r="I250">
        <v>3.26</v>
      </c>
      <c r="J250" t="s">
        <v>21</v>
      </c>
      <c r="K250" t="s">
        <v>41</v>
      </c>
      <c r="L250">
        <v>350</v>
      </c>
      <c r="M250">
        <v>4327</v>
      </c>
      <c r="N250">
        <v>10</v>
      </c>
      <c r="O250" t="s">
        <v>36</v>
      </c>
      <c r="P250" s="2">
        <v>44444</v>
      </c>
      <c r="Q250">
        <f t="shared" si="3"/>
        <v>10079.2086</v>
      </c>
    </row>
    <row r="251" spans="1:17" x14ac:dyDescent="0.35">
      <c r="A251">
        <v>249</v>
      </c>
      <c r="B251" t="s">
        <v>37</v>
      </c>
      <c r="C251" t="s">
        <v>49</v>
      </c>
      <c r="D251" t="s">
        <v>25</v>
      </c>
      <c r="E251" t="s">
        <v>19</v>
      </c>
      <c r="F251" t="s">
        <v>20</v>
      </c>
      <c r="G251">
        <v>0.1</v>
      </c>
      <c r="H251" s="1">
        <v>5575</v>
      </c>
      <c r="I251">
        <v>3.42</v>
      </c>
      <c r="J251" t="s">
        <v>53</v>
      </c>
      <c r="K251" t="s">
        <v>52</v>
      </c>
      <c r="L251">
        <v>324</v>
      </c>
      <c r="M251">
        <v>2310</v>
      </c>
      <c r="N251">
        <v>6</v>
      </c>
      <c r="O251" t="s">
        <v>44</v>
      </c>
      <c r="P251" s="2">
        <v>44445</v>
      </c>
      <c r="Q251">
        <f t="shared" si="3"/>
        <v>5765.665</v>
      </c>
    </row>
  </sheetData>
  <mergeCells count="1">
    <mergeCell ref="A1:Q1"/>
  </mergeCells>
  <conditionalFormatting sqref="I3:I251">
    <cfRule type="top10" dxfId="0" priority="1" rank="10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DB9E-16A9-4798-8B1B-7B0F99180451}">
  <dimension ref="A3:N21"/>
  <sheetViews>
    <sheetView topLeftCell="A3" workbookViewId="0">
      <selection activeCell="F11" sqref="F11"/>
    </sheetView>
  </sheetViews>
  <sheetFormatPr defaultRowHeight="14.5" x14ac:dyDescent="0.35"/>
  <cols>
    <col min="1" max="1" width="18.81640625" bestFit="1" customWidth="1"/>
    <col min="2" max="2" width="14.36328125" bestFit="1" customWidth="1"/>
    <col min="4" max="4" width="18.81640625" bestFit="1" customWidth="1"/>
    <col min="5" max="5" width="23.81640625" customWidth="1"/>
    <col min="8" max="8" width="24.6328125" bestFit="1" customWidth="1"/>
    <col min="9" max="9" width="15.26953125" bestFit="1" customWidth="1"/>
    <col min="10" max="10" width="11.81640625" bestFit="1" customWidth="1"/>
    <col min="11" max="11" width="16.26953125" bestFit="1" customWidth="1"/>
    <col min="12" max="12" width="19" bestFit="1" customWidth="1"/>
    <col min="13" max="13" width="14.90625" bestFit="1" customWidth="1"/>
    <col min="14" max="14" width="11.81640625" bestFit="1" customWidth="1"/>
    <col min="15" max="15" width="19" bestFit="1" customWidth="1"/>
    <col min="16" max="16" width="18.81640625" bestFit="1" customWidth="1"/>
    <col min="17" max="17" width="10.08984375" bestFit="1" customWidth="1"/>
  </cols>
  <sheetData>
    <row r="3" spans="1:14" x14ac:dyDescent="0.35">
      <c r="A3" s="3" t="s">
        <v>59</v>
      </c>
      <c r="B3" t="s">
        <v>61</v>
      </c>
      <c r="D3" s="3" t="s">
        <v>59</v>
      </c>
      <c r="E3" t="s">
        <v>65</v>
      </c>
      <c r="H3" s="3" t="s">
        <v>63</v>
      </c>
      <c r="I3" s="3" t="s">
        <v>62</v>
      </c>
    </row>
    <row r="4" spans="1:14" x14ac:dyDescent="0.35">
      <c r="A4" s="4" t="s">
        <v>17</v>
      </c>
      <c r="B4">
        <v>264.34000000000003</v>
      </c>
      <c r="D4" s="4" t="s">
        <v>29</v>
      </c>
      <c r="E4">
        <v>4.9473913043478266</v>
      </c>
      <c r="H4" s="3" t="s">
        <v>59</v>
      </c>
      <c r="I4" t="s">
        <v>29</v>
      </c>
      <c r="J4" t="s">
        <v>44</v>
      </c>
      <c r="K4" t="s">
        <v>23</v>
      </c>
      <c r="L4" t="s">
        <v>36</v>
      </c>
      <c r="M4" t="s">
        <v>46</v>
      </c>
      <c r="N4" t="s">
        <v>60</v>
      </c>
    </row>
    <row r="5" spans="1:14" x14ac:dyDescent="0.35">
      <c r="A5" s="4" t="s">
        <v>50</v>
      </c>
      <c r="B5">
        <v>193.74</v>
      </c>
      <c r="D5" s="4" t="s">
        <v>44</v>
      </c>
      <c r="E5">
        <v>5.0611475409836082</v>
      </c>
      <c r="H5" s="4" t="s">
        <v>21</v>
      </c>
      <c r="I5">
        <v>6.8000000000000005E-2</v>
      </c>
      <c r="J5">
        <v>8.7000000000000008E-2</v>
      </c>
      <c r="K5">
        <v>9.0000000000000011E-2</v>
      </c>
      <c r="L5">
        <v>8.2222222222222224E-2</v>
      </c>
      <c r="M5">
        <v>7.9285714285714279E-2</v>
      </c>
      <c r="N5">
        <v>8.1454545454545446E-2</v>
      </c>
    </row>
    <row r="6" spans="1:14" x14ac:dyDescent="0.35">
      <c r="A6" s="4" t="s">
        <v>20</v>
      </c>
      <c r="B6">
        <v>236.18999999999988</v>
      </c>
      <c r="D6" s="4" t="s">
        <v>23</v>
      </c>
      <c r="E6">
        <v>5.0623076923076891</v>
      </c>
      <c r="H6" s="4" t="s">
        <v>53</v>
      </c>
      <c r="I6">
        <v>8.9166666666666658E-2</v>
      </c>
      <c r="J6">
        <v>9.071428571428572E-2</v>
      </c>
      <c r="K6">
        <v>7.2857142857142856E-2</v>
      </c>
      <c r="L6">
        <v>8.2857142857142851E-2</v>
      </c>
      <c r="M6">
        <v>7.4615384615384625E-2</v>
      </c>
      <c r="N6">
        <v>8.301886792452827E-2</v>
      </c>
    </row>
    <row r="7" spans="1:14" x14ac:dyDescent="0.35">
      <c r="A7" s="4" t="s">
        <v>43</v>
      </c>
      <c r="B7">
        <v>228.8</v>
      </c>
      <c r="D7" s="4" t="s">
        <v>36</v>
      </c>
      <c r="E7">
        <v>5.9324137931034491</v>
      </c>
      <c r="H7" s="4" t="s">
        <v>34</v>
      </c>
      <c r="I7">
        <v>4.6666666666666662E-2</v>
      </c>
      <c r="J7">
        <v>9.3846153846153857E-2</v>
      </c>
      <c r="K7">
        <v>8.7999999999999995E-2</v>
      </c>
      <c r="L7">
        <v>8.3333333333333329E-2</v>
      </c>
      <c r="M7">
        <v>8.0555555555555575E-2</v>
      </c>
      <c r="N7">
        <v>8.3829787234042538E-2</v>
      </c>
    </row>
    <row r="8" spans="1:14" x14ac:dyDescent="0.35">
      <c r="A8" s="4" t="s">
        <v>45</v>
      </c>
      <c r="B8">
        <v>146.63000000000002</v>
      </c>
      <c r="D8" s="4" t="s">
        <v>46</v>
      </c>
      <c r="E8">
        <v>4.7803278688524609</v>
      </c>
      <c r="H8" s="4" t="s">
        <v>40</v>
      </c>
      <c r="I8">
        <v>0.08</v>
      </c>
      <c r="J8">
        <v>8.1111111111111106E-2</v>
      </c>
      <c r="K8">
        <v>8.5384615384615392E-2</v>
      </c>
      <c r="L8">
        <v>0.09</v>
      </c>
      <c r="M8">
        <v>7.7777777777777779E-2</v>
      </c>
      <c r="N8">
        <v>8.2439024390243906E-2</v>
      </c>
    </row>
    <row r="9" spans="1:14" x14ac:dyDescent="0.35">
      <c r="A9" s="4" t="s">
        <v>33</v>
      </c>
      <c r="B9">
        <v>193.49</v>
      </c>
      <c r="D9" s="4" t="s">
        <v>60</v>
      </c>
      <c r="E9">
        <v>5.0730522088353398</v>
      </c>
      <c r="H9" s="4" t="s">
        <v>27</v>
      </c>
      <c r="I9">
        <v>8.0000000000000016E-2</v>
      </c>
      <c r="J9">
        <v>6.7333333333333328E-2</v>
      </c>
      <c r="K9">
        <v>9.5000000000000001E-2</v>
      </c>
      <c r="L9">
        <v>9.0000000000000011E-2</v>
      </c>
      <c r="M9">
        <v>0.1157142857142857</v>
      </c>
      <c r="N9">
        <v>8.509433962264154E-2</v>
      </c>
    </row>
    <row r="10" spans="1:14" x14ac:dyDescent="0.35">
      <c r="A10" s="4" t="s">
        <v>60</v>
      </c>
      <c r="B10">
        <v>1263.19</v>
      </c>
      <c r="H10" s="4" t="s">
        <v>60</v>
      </c>
      <c r="I10">
        <v>7.7608695652173904E-2</v>
      </c>
      <c r="J10">
        <v>8.360655737704914E-2</v>
      </c>
      <c r="K10">
        <v>8.7115384615384581E-2</v>
      </c>
      <c r="L10">
        <v>8.517241379310346E-2</v>
      </c>
      <c r="M10">
        <v>8.2622950819672109E-2</v>
      </c>
      <c r="N10">
        <v>8.3172690763052212E-2</v>
      </c>
    </row>
    <row r="14" spans="1:14" x14ac:dyDescent="0.35">
      <c r="A14" s="3" t="s">
        <v>59</v>
      </c>
      <c r="B14" t="s">
        <v>64</v>
      </c>
      <c r="D14" s="3" t="s">
        <v>59</v>
      </c>
      <c r="E14" t="s">
        <v>63</v>
      </c>
    </row>
    <row r="15" spans="1:14" x14ac:dyDescent="0.35">
      <c r="A15" s="4" t="s">
        <v>29</v>
      </c>
      <c r="B15">
        <v>574026.03019999992</v>
      </c>
      <c r="D15" s="4" t="s">
        <v>17</v>
      </c>
      <c r="E15">
        <v>8.176470588235292E-2</v>
      </c>
    </row>
    <row r="16" spans="1:14" x14ac:dyDescent="0.35">
      <c r="A16" s="4" t="s">
        <v>44</v>
      </c>
      <c r="B16">
        <v>789619.7607000001</v>
      </c>
      <c r="D16" s="4" t="s">
        <v>50</v>
      </c>
      <c r="E16">
        <v>8.3783783783783788E-2</v>
      </c>
    </row>
    <row r="17" spans="1:5" x14ac:dyDescent="0.35">
      <c r="A17" s="4" t="s">
        <v>23</v>
      </c>
      <c r="B17">
        <v>728846.50020000024</v>
      </c>
      <c r="D17" s="4" t="s">
        <v>20</v>
      </c>
      <c r="E17">
        <v>8.5957446808510599E-2</v>
      </c>
    </row>
    <row r="18" spans="1:5" x14ac:dyDescent="0.35">
      <c r="A18" s="4" t="s">
        <v>36</v>
      </c>
      <c r="B18">
        <v>422999.15919999999</v>
      </c>
      <c r="D18" s="4" t="s">
        <v>43</v>
      </c>
      <c r="E18">
        <v>8.1020408163265306E-2</v>
      </c>
    </row>
    <row r="19" spans="1:5" x14ac:dyDescent="0.35">
      <c r="A19" s="4" t="s">
        <v>46</v>
      </c>
      <c r="B19">
        <v>769118.15039999993</v>
      </c>
      <c r="D19" s="4" t="s">
        <v>45</v>
      </c>
      <c r="E19">
        <v>8.3793103448275882E-2</v>
      </c>
    </row>
    <row r="20" spans="1:5" x14ac:dyDescent="0.35">
      <c r="A20" s="4" t="s">
        <v>60</v>
      </c>
      <c r="B20">
        <v>3284609.6007000003</v>
      </c>
      <c r="D20" s="4" t="s">
        <v>33</v>
      </c>
      <c r="E20">
        <v>8.3333333333333315E-2</v>
      </c>
    </row>
    <row r="21" spans="1:5" x14ac:dyDescent="0.35">
      <c r="D21" s="4" t="s">
        <v>60</v>
      </c>
      <c r="E21">
        <v>8.3172690763052115E-2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1253-F415-43CA-946D-715EA2BD052C}">
  <dimension ref="A1"/>
  <sheetViews>
    <sheetView zoomScale="105" workbookViewId="0">
      <selection activeCell="K24" sqref="K24"/>
    </sheetView>
  </sheetViews>
  <sheetFormatPr defaultRowHeight="14.5" x14ac:dyDescent="0.35"/>
  <cols>
    <col min="1" max="1" width="12.36328125" bestFit="1" customWidth="1"/>
    <col min="2" max="2" width="10.08984375" bestFit="1" customWidth="1"/>
    <col min="10" max="11" width="11.7265625" bestFit="1" customWidth="1"/>
    <col min="15" max="15" width="12.36328125" bestFit="1" customWidth="1"/>
    <col min="16" max="16" width="19.81640625" bestFit="1" customWidth="1"/>
    <col min="17" max="17" width="10.0898437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013D-16F4-41FC-8141-EB54E8036B0E}">
  <dimension ref="A2:O14"/>
  <sheetViews>
    <sheetView zoomScale="115" zoomScaleNormal="115" workbookViewId="0">
      <selection activeCell="M2" sqref="M2"/>
    </sheetView>
  </sheetViews>
  <sheetFormatPr defaultRowHeight="14.5" x14ac:dyDescent="0.35"/>
  <cols>
    <col min="1" max="1" width="10.6328125" customWidth="1"/>
    <col min="2" max="2" width="15.36328125" customWidth="1"/>
    <col min="3" max="3" width="9.6328125" customWidth="1"/>
    <col min="4" max="4" width="10" customWidth="1"/>
    <col min="6" max="6" width="11.54296875" customWidth="1"/>
    <col min="7" max="7" width="13.90625" customWidth="1"/>
    <col min="8" max="8" width="9.7265625" customWidth="1"/>
    <col min="10" max="10" width="11.6328125" customWidth="1"/>
    <col min="11" max="11" width="15.26953125" customWidth="1"/>
    <col min="13" max="13" width="10.453125" customWidth="1"/>
    <col min="14" max="14" width="17.26953125" customWidth="1"/>
    <col min="15" max="15" width="12.26953125" customWidth="1"/>
    <col min="16" max="16" width="13.54296875" customWidth="1"/>
  </cols>
  <sheetData>
    <row r="2" spans="1:15" x14ac:dyDescent="0.35">
      <c r="A2" s="8" t="s">
        <v>68</v>
      </c>
      <c r="B2" t="s">
        <v>9</v>
      </c>
      <c r="C2" t="s">
        <v>67</v>
      </c>
      <c r="D2" t="s">
        <v>66</v>
      </c>
      <c r="F2" s="8" t="s">
        <v>85</v>
      </c>
      <c r="G2" t="s">
        <v>86</v>
      </c>
      <c r="H2" t="s">
        <v>87</v>
      </c>
      <c r="J2" s="8" t="s">
        <v>88</v>
      </c>
      <c r="K2" t="s">
        <v>89</v>
      </c>
      <c r="M2" s="8" t="s">
        <v>90</v>
      </c>
      <c r="N2" t="s">
        <v>91</v>
      </c>
      <c r="O2" t="s">
        <v>92</v>
      </c>
    </row>
    <row r="3" spans="1:15" x14ac:dyDescent="0.35">
      <c r="A3" t="s">
        <v>69</v>
      </c>
      <c r="B3" t="s">
        <v>71</v>
      </c>
      <c r="C3" t="s">
        <v>73</v>
      </c>
      <c r="D3" t="s">
        <v>21</v>
      </c>
      <c r="F3" t="s">
        <v>75</v>
      </c>
      <c r="G3" t="s">
        <v>20</v>
      </c>
      <c r="H3" t="s">
        <v>17</v>
      </c>
      <c r="J3" t="s">
        <v>78</v>
      </c>
      <c r="K3" t="s">
        <v>22</v>
      </c>
      <c r="M3" t="s">
        <v>80</v>
      </c>
      <c r="N3" t="s">
        <v>23</v>
      </c>
      <c r="O3" t="s">
        <v>18</v>
      </c>
    </row>
    <row r="4" spans="1:15" x14ac:dyDescent="0.35">
      <c r="A4" t="s">
        <v>70</v>
      </c>
      <c r="B4" t="s">
        <v>72</v>
      </c>
      <c r="C4" t="s">
        <v>74</v>
      </c>
      <c r="D4" t="s">
        <v>27</v>
      </c>
      <c r="F4" t="s">
        <v>76</v>
      </c>
      <c r="G4" t="s">
        <v>77</v>
      </c>
      <c r="H4" t="s">
        <v>31</v>
      </c>
      <c r="J4" t="s">
        <v>79</v>
      </c>
      <c r="K4" t="s">
        <v>28</v>
      </c>
      <c r="M4" t="s">
        <v>81</v>
      </c>
      <c r="N4" t="s">
        <v>29</v>
      </c>
      <c r="O4" t="s">
        <v>25</v>
      </c>
    </row>
    <row r="8" spans="1:15" x14ac:dyDescent="0.35">
      <c r="A8" s="8" t="s">
        <v>84</v>
      </c>
      <c r="B8" t="s">
        <v>83</v>
      </c>
    </row>
    <row r="9" spans="1:15" x14ac:dyDescent="0.35">
      <c r="A9">
        <v>1</v>
      </c>
      <c r="B9" t="s">
        <v>16</v>
      </c>
    </row>
    <row r="10" spans="1:15" x14ac:dyDescent="0.35">
      <c r="A10">
        <v>2</v>
      </c>
      <c r="B10" t="s">
        <v>24</v>
      </c>
    </row>
    <row r="14" spans="1:15" x14ac:dyDescent="0.35">
      <c r="C14" t="s">
        <v>82</v>
      </c>
    </row>
  </sheetData>
  <phoneticPr fontId="19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dataset</vt:lpstr>
      <vt:lpstr>pivot tables</vt:lpstr>
      <vt:lpstr>charts</vt:lpstr>
      <vt:lpstr>Relationship</vt:lpstr>
      <vt:lpstr>channel</vt:lpstr>
      <vt:lpstr>company</vt:lpstr>
      <vt:lpstr>language</vt:lpstr>
      <vt:lpstr>Location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2025-04-05T16:23:04Z</dcterms:created>
  <dcterms:modified xsi:type="dcterms:W3CDTF">2025-04-17T12:38:38Z</dcterms:modified>
</cp:coreProperties>
</file>