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3040" windowHeight="9372"/>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H7" i="11" l="1"/>
  <c r="E9" i="11" l="1"/>
  <c r="F9" i="11" l="1"/>
  <c r="E10" i="11" s="1"/>
  <c r="I5" i="11"/>
  <c r="H8" i="11"/>
  <c r="H9" i="11" l="1"/>
  <c r="F10" i="11"/>
  <c r="E11" i="11" s="1"/>
  <c r="F11" i="11" s="1"/>
  <c r="I6" i="11"/>
  <c r="H10" i="11" l="1"/>
  <c r="E12" i="11"/>
  <c r="J5" i="11"/>
  <c r="K5" i="11" s="1"/>
  <c r="L5" i="11" s="1"/>
  <c r="M5" i="11" s="1"/>
  <c r="N5" i="11" s="1"/>
  <c r="O5" i="11" s="1"/>
  <c r="P5" i="11" s="1"/>
  <c r="I4" i="11"/>
  <c r="F12" i="11" l="1"/>
  <c r="H12" i="11" s="1"/>
  <c r="E13" i="11"/>
  <c r="F13" i="11" s="1"/>
  <c r="H11"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3" i="11"/>
</calcChain>
</file>

<file path=xl/sharedStrings.xml><?xml version="1.0" encoding="utf-8"?>
<sst xmlns="http://schemas.openxmlformats.org/spreadsheetml/2006/main" count="49" uniqueCount="42">
  <si>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</si>
  <si>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</si>
  <si>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</si>
  <si>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</si>
  <si>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</si>
  <si>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</si>
  <si>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</si>
  <si>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</si>
  <si>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</si>
  <si>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</si>
  <si>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</si>
  <si>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</si>
  <si>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</si>
  <si>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</si>
  <si>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</si>
  <si>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</si>
  <si>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</si>
  <si>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</si>
  <si>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</si>
  <si>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</si>
  <si>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</si>
  <si>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</si>
  <si>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</si>
  <si>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</si>
  <si>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</si>
  <si>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</si>
  <si>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</si>
  <si>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</si>
  <si>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</si>
  <si>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</si>
  <si>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</si>
  <si>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</si>
  <si>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</si>
  <si>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RELATIONSHIP GAME</t>
  </si>
  <si>
    <t>Akhil dodda</t>
  </si>
  <si>
    <t>Requirements</t>
  </si>
  <si>
    <t>Design</t>
  </si>
  <si>
    <t>Implementation</t>
  </si>
  <si>
    <t>Testplan and output</t>
  </si>
  <si>
    <t>Report</t>
  </si>
  <si>
    <t>RELATIONSHIP GAME(FLAMES)</t>
  </si>
  <si>
    <t>L&amp;T technology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</si>
</sst>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5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168" fontId="9" fillId="3" borderId="0" xfId="0" applyNumberFormat="1" applyFont="1" applyFill="1" applyAlignment="1">
      <alignment horizontal="center" vertical="center"/>
    </xf>
    <xf numFmtId="168" fontId="9" fillId="3" borderId="6" xfId="0" applyNumberFormat="1" applyFont="1" applyFill="1" applyBorder="1" applyAlignment="1">
      <alignment horizontal="center" vertical="center"/>
    </xf>
    <xf numFmtId="168" fontId="9" fillId="3" borderId="7" xfId="0" applyNumberFormat="1" applyFont="1" applyFill="1" applyBorder="1" applyAlignment="1">
      <alignment horizontal="center" vertical="center"/>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0" fontId="7" fillId="4" borderId="2" xfId="11" applyFill="1">
      <alignment horizontal="center" vertical="center"/>
    </xf>
    <xf numFmtId="0" fontId="0" fillId="2" borderId="2" xfId="12" applyFont="1" applyFill="1">
      <alignment horizontal="left" vertical="center" indent="2"/>
    </xf>
    <xf numFmtId="0" fontId="0" fillId="2" borderId="2" xfId="11" applyFont="1"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66" fontId="7"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16"/>
  <sheetViews>
    <sheetView showGridLines="0" tabSelected="1" showRuler="0" zoomScaleNormal="100" zoomScalePageLayoutView="70" workbookViewId="0">
      <pane ySplit="6" topLeftCell="A8" activePane="bottomLeft" state="frozen"/>
      <selection pane="bottomLeft" activeCell="L14" sqref="L14"/>
    </sheetView>
  </sheetViews>
  <sheetFormatPr defaultRowHeight="30" customHeight="1" x14ac:dyDescent="0.3"/>
  <cols>
    <col min="1" max="1" width="2.6640625" style="35"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36" t="s">
        <v>25</v>
      </c>
      <c r="B1" s="40" t="s">
        <v>40</v>
      </c>
      <c r="C1" s="1"/>
      <c r="D1" s="2"/>
      <c r="E1" s="4"/>
      <c r="F1" s="24"/>
      <c r="H1" s="2"/>
      <c r="I1" s="14" t="s">
        <v>11</v>
      </c>
    </row>
    <row r="2" spans="1:64" ht="30" customHeight="1" x14ac:dyDescent="0.35">
      <c r="A2" s="35" t="s">
        <v>23</v>
      </c>
      <c r="B2" s="41" t="s">
        <v>41</v>
      </c>
      <c r="I2" s="38" t="s">
        <v>16</v>
      </c>
    </row>
    <row r="3" spans="1:64" ht="30" customHeight="1" x14ac:dyDescent="0.3">
      <c r="A3" s="35" t="s">
        <v>26</v>
      </c>
      <c r="B3" s="42" t="s">
        <v>34</v>
      </c>
      <c r="C3" s="47" t="s">
        <v>0</v>
      </c>
      <c r="D3" s="48"/>
      <c r="E3" s="53">
        <f ca="1">TODAY()-7</f>
        <v>44293</v>
      </c>
      <c r="F3" s="53"/>
    </row>
    <row r="4" spans="1:64" ht="30" customHeight="1" x14ac:dyDescent="0.3">
      <c r="A4" s="36" t="s">
        <v>27</v>
      </c>
      <c r="C4" s="47" t="s">
        <v>7</v>
      </c>
      <c r="D4" s="48"/>
      <c r="E4" s="7">
        <v>1</v>
      </c>
      <c r="I4" s="50">
        <f ca="1">I5</f>
        <v>44291</v>
      </c>
      <c r="J4" s="51"/>
      <c r="K4" s="51"/>
      <c r="L4" s="51"/>
      <c r="M4" s="51"/>
      <c r="N4" s="51"/>
      <c r="O4" s="52"/>
      <c r="P4" s="50">
        <f ca="1">P5</f>
        <v>44298</v>
      </c>
      <c r="Q4" s="51"/>
      <c r="R4" s="51"/>
      <c r="S4" s="51"/>
      <c r="T4" s="51"/>
      <c r="U4" s="51"/>
      <c r="V4" s="52"/>
      <c r="W4" s="50">
        <f ca="1">W5</f>
        <v>44305</v>
      </c>
      <c r="X4" s="51"/>
      <c r="Y4" s="51"/>
      <c r="Z4" s="51"/>
      <c r="AA4" s="51"/>
      <c r="AB4" s="51"/>
      <c r="AC4" s="52"/>
      <c r="AD4" s="50">
        <f ca="1">AD5</f>
        <v>44312</v>
      </c>
      <c r="AE4" s="51"/>
      <c r="AF4" s="51"/>
      <c r="AG4" s="51"/>
      <c r="AH4" s="51"/>
      <c r="AI4" s="51"/>
      <c r="AJ4" s="52"/>
      <c r="AK4" s="50">
        <f ca="1">AK5</f>
        <v>44319</v>
      </c>
      <c r="AL4" s="51"/>
      <c r="AM4" s="51"/>
      <c r="AN4" s="51"/>
      <c r="AO4" s="51"/>
      <c r="AP4" s="51"/>
      <c r="AQ4" s="52"/>
      <c r="AR4" s="50">
        <f ca="1">AR5</f>
        <v>44326</v>
      </c>
      <c r="AS4" s="51"/>
      <c r="AT4" s="51"/>
      <c r="AU4" s="51"/>
      <c r="AV4" s="51"/>
      <c r="AW4" s="51"/>
      <c r="AX4" s="52"/>
      <c r="AY4" s="50">
        <f ca="1">AY5</f>
        <v>44333</v>
      </c>
      <c r="AZ4" s="51"/>
      <c r="BA4" s="51"/>
      <c r="BB4" s="51"/>
      <c r="BC4" s="51"/>
      <c r="BD4" s="51"/>
      <c r="BE4" s="52"/>
      <c r="BF4" s="50">
        <f ca="1">BF5</f>
        <v>44340</v>
      </c>
      <c r="BG4" s="51"/>
      <c r="BH4" s="51"/>
      <c r="BI4" s="51"/>
      <c r="BJ4" s="51"/>
      <c r="BK4" s="51"/>
      <c r="BL4" s="52"/>
    </row>
    <row r="5" spans="1:64" ht="15" customHeight="1" x14ac:dyDescent="0.3">
      <c r="A5" s="36" t="s">
        <v>28</v>
      </c>
      <c r="B5" s="49"/>
      <c r="C5" s="49"/>
      <c r="D5" s="49"/>
      <c r="E5" s="49"/>
      <c r="F5" s="49"/>
      <c r="G5" s="49"/>
      <c r="I5" s="11">
        <f ca="1">Project_Start-WEEKDAY(Project_Start,1)+2+7*(Display_Week-1)</f>
        <v>44291</v>
      </c>
      <c r="J5" s="10">
        <f ca="1">I5+1</f>
        <v>44292</v>
      </c>
      <c r="K5" s="10">
        <f t="shared" ref="K5:AX5" ca="1" si="0">J5+1</f>
        <v>44293</v>
      </c>
      <c r="L5" s="10">
        <f t="shared" ca="1" si="0"/>
        <v>44294</v>
      </c>
      <c r="M5" s="10">
        <f t="shared" ca="1" si="0"/>
        <v>44295</v>
      </c>
      <c r="N5" s="10">
        <f t="shared" ca="1" si="0"/>
        <v>44296</v>
      </c>
      <c r="O5" s="12">
        <f t="shared" ca="1" si="0"/>
        <v>44297</v>
      </c>
      <c r="P5" s="11">
        <f ca="1">O5+1</f>
        <v>44298</v>
      </c>
      <c r="Q5" s="10">
        <f ca="1">P5+1</f>
        <v>44299</v>
      </c>
      <c r="R5" s="10">
        <f t="shared" ca="1" si="0"/>
        <v>44300</v>
      </c>
      <c r="S5" s="10">
        <f t="shared" ca="1" si="0"/>
        <v>44301</v>
      </c>
      <c r="T5" s="10">
        <f t="shared" ca="1" si="0"/>
        <v>44302</v>
      </c>
      <c r="U5" s="10">
        <f t="shared" ca="1" si="0"/>
        <v>44303</v>
      </c>
      <c r="V5" s="12">
        <f t="shared" ca="1" si="0"/>
        <v>44304</v>
      </c>
      <c r="W5" s="11">
        <f ca="1">V5+1</f>
        <v>44305</v>
      </c>
      <c r="X5" s="10">
        <f ca="1">W5+1</f>
        <v>44306</v>
      </c>
      <c r="Y5" s="10">
        <f t="shared" ca="1" si="0"/>
        <v>44307</v>
      </c>
      <c r="Z5" s="10">
        <f t="shared" ca="1" si="0"/>
        <v>44308</v>
      </c>
      <c r="AA5" s="10">
        <f t="shared" ca="1" si="0"/>
        <v>44309</v>
      </c>
      <c r="AB5" s="10">
        <f t="shared" ca="1" si="0"/>
        <v>44310</v>
      </c>
      <c r="AC5" s="12">
        <f t="shared" ca="1" si="0"/>
        <v>44311</v>
      </c>
      <c r="AD5" s="11">
        <f ca="1">AC5+1</f>
        <v>44312</v>
      </c>
      <c r="AE5" s="10">
        <f ca="1">AD5+1</f>
        <v>44313</v>
      </c>
      <c r="AF5" s="10">
        <f t="shared" ca="1" si="0"/>
        <v>44314</v>
      </c>
      <c r="AG5" s="10">
        <f t="shared" ca="1" si="0"/>
        <v>44315</v>
      </c>
      <c r="AH5" s="10">
        <f t="shared" ca="1" si="0"/>
        <v>44316</v>
      </c>
      <c r="AI5" s="10">
        <f t="shared" ca="1" si="0"/>
        <v>44317</v>
      </c>
      <c r="AJ5" s="12">
        <f t="shared" ca="1" si="0"/>
        <v>44318</v>
      </c>
      <c r="AK5" s="11">
        <f ca="1">AJ5+1</f>
        <v>44319</v>
      </c>
      <c r="AL5" s="10">
        <f ca="1">AK5+1</f>
        <v>44320</v>
      </c>
      <c r="AM5" s="10">
        <f t="shared" ca="1" si="0"/>
        <v>44321</v>
      </c>
      <c r="AN5" s="10">
        <f t="shared" ca="1" si="0"/>
        <v>44322</v>
      </c>
      <c r="AO5" s="10">
        <f t="shared" ca="1" si="0"/>
        <v>44323</v>
      </c>
      <c r="AP5" s="10">
        <f t="shared" ca="1" si="0"/>
        <v>44324</v>
      </c>
      <c r="AQ5" s="12">
        <f t="shared" ca="1" si="0"/>
        <v>44325</v>
      </c>
      <c r="AR5" s="11">
        <f ca="1">AQ5+1</f>
        <v>44326</v>
      </c>
      <c r="AS5" s="10">
        <f ca="1">AR5+1</f>
        <v>44327</v>
      </c>
      <c r="AT5" s="10">
        <f t="shared" ca="1" si="0"/>
        <v>44328</v>
      </c>
      <c r="AU5" s="10">
        <f t="shared" ca="1" si="0"/>
        <v>44329</v>
      </c>
      <c r="AV5" s="10">
        <f t="shared" ca="1" si="0"/>
        <v>44330</v>
      </c>
      <c r="AW5" s="10">
        <f t="shared" ca="1" si="0"/>
        <v>44331</v>
      </c>
      <c r="AX5" s="12">
        <f t="shared" ca="1" si="0"/>
        <v>44332</v>
      </c>
      <c r="AY5" s="11">
        <f ca="1">AX5+1</f>
        <v>44333</v>
      </c>
      <c r="AZ5" s="10">
        <f ca="1">AY5+1</f>
        <v>44334</v>
      </c>
      <c r="BA5" s="10">
        <f t="shared" ref="BA5:BE5" ca="1" si="1">AZ5+1</f>
        <v>44335</v>
      </c>
      <c r="BB5" s="10">
        <f t="shared" ca="1" si="1"/>
        <v>44336</v>
      </c>
      <c r="BC5" s="10">
        <f t="shared" ca="1" si="1"/>
        <v>44337</v>
      </c>
      <c r="BD5" s="10">
        <f t="shared" ca="1" si="1"/>
        <v>44338</v>
      </c>
      <c r="BE5" s="12">
        <f t="shared" ca="1" si="1"/>
        <v>44339</v>
      </c>
      <c r="BF5" s="11">
        <f ca="1">BE5+1</f>
        <v>44340</v>
      </c>
      <c r="BG5" s="10">
        <f ca="1">BF5+1</f>
        <v>44341</v>
      </c>
      <c r="BH5" s="10">
        <f t="shared" ref="BH5:BL5" ca="1" si="2">BG5+1</f>
        <v>44342</v>
      </c>
      <c r="BI5" s="10">
        <f t="shared" ca="1" si="2"/>
        <v>44343</v>
      </c>
      <c r="BJ5" s="10">
        <f t="shared" ca="1" si="2"/>
        <v>44344</v>
      </c>
      <c r="BK5" s="10">
        <f t="shared" ca="1" si="2"/>
        <v>44345</v>
      </c>
      <c r="BL5" s="12">
        <f t="shared" ca="1" si="2"/>
        <v>44346</v>
      </c>
    </row>
    <row r="6" spans="1:64" ht="30" customHeight="1" thickBot="1" x14ac:dyDescent="0.35">
      <c r="A6" s="36" t="s">
        <v>29</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35" t="s">
        <v>24</v>
      </c>
      <c r="C7" s="39"/>
      <c r="E7"/>
      <c r="H7" t="str">
        <f>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64" s="3" customFormat="1" ht="30" customHeight="1" thickBot="1" x14ac:dyDescent="0.35">
      <c r="A8" s="36" t="s">
        <v>30</v>
      </c>
      <c r="B8" s="17" t="s">
        <v>33</v>
      </c>
      <c r="C8" s="44"/>
      <c r="D8" s="18"/>
      <c r="E8" s="19"/>
      <c r="F8" s="20"/>
      <c r="G8" s="16"/>
      <c r="H8" s="16" t="str">
        <f t="shared" ref="H8:H13" si="6">IF(OR(ISBLANK(task_start),ISBLANK(task_end)),"",task_end-task_start+1)</f>
        <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64" s="3" customFormat="1" ht="30" customHeight="1" thickBot="1" x14ac:dyDescent="0.35">
      <c r="A9" s="36" t="s">
        <v>31</v>
      </c>
      <c r="B9" s="45" t="s">
        <v>35</v>
      </c>
      <c r="C9" s="46" t="s">
        <v>34</v>
      </c>
      <c r="D9" s="21">
        <v>0.9</v>
      </c>
      <c r="E9" s="43">
        <f ca="1">Project_Start</f>
        <v>44293</v>
      </c>
      <c r="F9" s="43">
        <f ca="1">E9+3</f>
        <v>44296</v>
      </c>
      <c r="G9" s="16"/>
      <c r="H9" s="16">
        <f t="shared" ca="1" si="6"/>
        <v>4</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4" s="3" customFormat="1" ht="30" customHeight="1" thickBot="1" x14ac:dyDescent="0.35">
      <c r="A10" s="36" t="s">
        <v>32</v>
      </c>
      <c r="B10" s="45" t="s">
        <v>36</v>
      </c>
      <c r="C10" s="46" t="s">
        <v>34</v>
      </c>
      <c r="D10" s="21">
        <v>0.9</v>
      </c>
      <c r="E10" s="43">
        <f ca="1">F9</f>
        <v>44296</v>
      </c>
      <c r="F10" s="43">
        <f ca="1">E10+2</f>
        <v>44298</v>
      </c>
      <c r="G10" s="16"/>
      <c r="H10" s="16">
        <f t="shared" ca="1" si="6"/>
        <v>3</v>
      </c>
      <c r="I10" s="22"/>
      <c r="J10" s="22"/>
      <c r="K10" s="22"/>
      <c r="L10" s="22"/>
      <c r="M10" s="22"/>
      <c r="N10" s="22"/>
      <c r="O10" s="22"/>
      <c r="P10" s="22"/>
      <c r="Q10" s="22"/>
      <c r="R10" s="22"/>
      <c r="S10" s="22"/>
      <c r="T10" s="22"/>
      <c r="U10" s="23"/>
      <c r="V10" s="23"/>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1:64" s="3" customFormat="1" ht="30" customHeight="1" thickBot="1" x14ac:dyDescent="0.35">
      <c r="A11" s="35"/>
      <c r="B11" s="45" t="s">
        <v>37</v>
      </c>
      <c r="C11" s="46" t="s">
        <v>34</v>
      </c>
      <c r="D11" s="21">
        <v>0.75</v>
      </c>
      <c r="E11" s="43">
        <f ca="1">F10</f>
        <v>44298</v>
      </c>
      <c r="F11" s="43">
        <f ca="1">E11+3</f>
        <v>44301</v>
      </c>
      <c r="G11" s="16"/>
      <c r="H11" s="16">
        <f t="shared" ca="1" si="6"/>
        <v>4</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1:64" s="3" customFormat="1" ht="30" customHeight="1" thickBot="1" x14ac:dyDescent="0.35">
      <c r="A12" s="35"/>
      <c r="B12" s="45" t="s">
        <v>38</v>
      </c>
      <c r="C12" s="46" t="s">
        <v>34</v>
      </c>
      <c r="D12" s="21">
        <v>0.5</v>
      </c>
      <c r="E12" s="43">
        <f ca="1">F11</f>
        <v>44301</v>
      </c>
      <c r="F12" s="43">
        <f ca="1">E12+1</f>
        <v>44302</v>
      </c>
      <c r="G12" s="16"/>
      <c r="H12" s="16">
        <f t="shared" ca="1" si="6"/>
        <v>2</v>
      </c>
      <c r="I12" s="22"/>
      <c r="J12" s="22"/>
      <c r="K12" s="22"/>
      <c r="L12" s="22"/>
      <c r="M12" s="22"/>
      <c r="N12" s="22"/>
      <c r="O12" s="22"/>
      <c r="P12" s="22"/>
      <c r="Q12" s="22"/>
      <c r="R12" s="22"/>
      <c r="S12" s="22"/>
      <c r="T12" s="22"/>
      <c r="U12" s="22"/>
      <c r="V12" s="22"/>
      <c r="W12" s="22"/>
      <c r="X12" s="22"/>
      <c r="Y12" s="23"/>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64" s="3" customFormat="1" ht="30" customHeight="1" thickBot="1" x14ac:dyDescent="0.35">
      <c r="A13" s="35"/>
      <c r="B13" s="45" t="s">
        <v>39</v>
      </c>
      <c r="C13" s="46" t="s">
        <v>34</v>
      </c>
      <c r="D13" s="21">
        <v>0.5</v>
      </c>
      <c r="E13" s="43">
        <f ca="1">E12+0</f>
        <v>44301</v>
      </c>
      <c r="F13" s="43">
        <f ca="1">E13+1</f>
        <v>44302</v>
      </c>
      <c r="G13" s="16"/>
      <c r="H13" s="16">
        <f t="shared" ca="1" si="6"/>
        <v>2</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ht="30" customHeight="1" x14ac:dyDescent="0.3">
      <c r="G14" s="6"/>
    </row>
    <row r="15" spans="1:64" ht="30" customHeight="1" x14ac:dyDescent="0.3">
      <c r="C15" s="14"/>
      <c r="F15" s="37"/>
    </row>
    <row r="16" spans="1:64" ht="30" customHeight="1" x14ac:dyDescent="0.3">
      <c r="C1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3">
    <cfRule type="expression" dxfId="2" priority="33">
      <formula>AND(TODAY()&gt;=I$5,TODAY()&lt;J$5)</formula>
    </cfRule>
  </conditionalFormatting>
  <conditionalFormatting sqref="I7:BL1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25" customWidth="1"/>
    <col min="2" max="16384" width="9.109375" style="2"/>
  </cols>
  <sheetData>
    <row r="1" spans="1:2" ht="46.5" customHeight="1" x14ac:dyDescent="0.3"/>
    <row r="2" spans="1:2" s="27" customFormat="1" ht="15.6" x14ac:dyDescent="0.3">
      <c r="A2" s="26" t="s">
        <v>11</v>
      </c>
      <c r="B2" s="26"/>
    </row>
    <row r="3" spans="1:2" s="31" customFormat="1" ht="27" customHeight="1" x14ac:dyDescent="0.3">
      <c r="A3" s="32" t="s">
        <v>16</v>
      </c>
      <c r="B3" s="32"/>
    </row>
    <row r="4" spans="1:2" s="28" customFormat="1" ht="25.8" x14ac:dyDescent="0.5">
      <c r="A4" s="29" t="s">
        <v>10</v>
      </c>
    </row>
    <row r="5" spans="1:2" ht="74.099999999999994" customHeight="1" x14ac:dyDescent="0.3">
      <c r="A5" s="30" t="s">
        <v>19</v>
      </c>
    </row>
    <row r="6" spans="1:2" ht="26.25" customHeight="1" x14ac:dyDescent="0.3">
      <c r="A6" s="29" t="s">
        <v>22</v>
      </c>
    </row>
    <row r="7" spans="1:2" s="25" customFormat="1" ht="204.9" customHeight="1" x14ac:dyDescent="0.3">
      <c r="A7" s="34" t="s">
        <v>21</v>
      </c>
    </row>
    <row r="8" spans="1:2" s="28" customFormat="1" ht="25.8" x14ac:dyDescent="0.5">
      <c r="A8" s="29" t="s">
        <v>12</v>
      </c>
    </row>
    <row r="9" spans="1:2" ht="57.6" x14ac:dyDescent="0.3">
      <c r="A9" s="30" t="s">
        <v>20</v>
      </c>
    </row>
    <row r="10" spans="1:2" s="25" customFormat="1" ht="27.9" customHeight="1" x14ac:dyDescent="0.3">
      <c r="A10" s="33" t="s">
        <v>18</v>
      </c>
    </row>
    <row r="11" spans="1:2" s="28" customFormat="1" ht="25.8" x14ac:dyDescent="0.5">
      <c r="A11" s="29" t="s">
        <v>9</v>
      </c>
    </row>
    <row r="12" spans="1:2" ht="28.8" x14ac:dyDescent="0.3">
      <c r="A12" s="30" t="s">
        <v>17</v>
      </c>
    </row>
    <row r="13" spans="1:2" s="25" customFormat="1" ht="27.9" customHeight="1" x14ac:dyDescent="0.3">
      <c r="A13" s="33" t="s">
        <v>3</v>
      </c>
    </row>
    <row r="14" spans="1:2" s="28" customFormat="1" ht="25.8" x14ac:dyDescent="0.5">
      <c r="A14" s="29" t="s">
        <v>13</v>
      </c>
    </row>
    <row r="15" spans="1:2" ht="75" customHeight="1" x14ac:dyDescent="0.3">
      <c r="A15" s="30" t="s">
        <v>14</v>
      </c>
    </row>
    <row r="16" spans="1:2" ht="72" x14ac:dyDescent="0.3">
      <c r="A16" s="30"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2021-04-14T16:36:22Z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