
<file path=[Content_Types].xml><?xml version="1.0" encoding="utf-8"?>
<Types xmlns="http://schemas.openxmlformats.org/package/2006/content-types">
  <Default Extension="data" ContentType="application/vnd.openxmlformats-officedocument.model+data"/>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slicers/slicer2.xml" ContentType="application/vnd.ms-excel.slicer+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4.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D:\Z_ AA\Z_Edits\"/>
    </mc:Choice>
  </mc:AlternateContent>
  <xr:revisionPtr revIDLastSave="0" documentId="13_ncr:1_{3F3D2AB6-A368-472E-BA3F-D3FECA55EF86}" xr6:coauthVersionLast="47" xr6:coauthVersionMax="47" xr10:uidLastSave="{00000000-0000-0000-0000-000000000000}"/>
  <bookViews>
    <workbookView xWindow="-120" yWindow="-120" windowWidth="29040" windowHeight="15720" xr2:uid="{490C8416-5FE0-4E48-A3BB-4D53E4C0F7DA}"/>
  </bookViews>
  <sheets>
    <sheet name="DashBoard" sheetId="2" r:id="rId1"/>
    <sheet name="Main" sheetId="1" r:id="rId2"/>
    <sheet name="Organizational Distribution" sheetId="3" r:id="rId3"/>
    <sheet name="Salary &amp; Compensation" sheetId="4" r:id="rId4"/>
    <sheet name="Tenure" sheetId="5" r:id="rId5"/>
    <sheet name="Charts" sheetId="10" r:id="rId6"/>
    <sheet name="Slicer" sheetId="9" r:id="rId7"/>
    <sheet name="Detail1" sheetId="7" state="hidden" r:id="rId8"/>
  </sheets>
  <definedNames>
    <definedName name="_xlnm._FilterDatabase" localSheetId="1" hidden="1">Main!$A$1:$L$1001</definedName>
    <definedName name="_xlnm._FilterDatabase" localSheetId="4" hidden="1">Tenure!$A$1:$E$1001</definedName>
    <definedName name="_xlcn.WorksheetConnection_Anu_FP.xlsxTable11" hidden="1">Table1[]</definedName>
    <definedName name="_xlcn.WorksheetConnection_Anu_FP.xlsxTable21" hidden="1">Table2[]</definedName>
    <definedName name="Slicer_Age">#N/A</definedName>
    <definedName name="Slicer_Business_Unit">#N/A</definedName>
    <definedName name="Slicer_Country">#N/A</definedName>
    <definedName name="Slicer_Country1">#N/A</definedName>
    <definedName name="Slicer_Department">#N/A</definedName>
    <definedName name="Slicer_Gender">#N/A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5"/>
      </x15:slicerCach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Anu_FP.xlsx!Table1"/>
          <x15:modelTable id="Table2" name="Table2" connection="WorksheetConnection_Anu_FP.xlsx!Table2"/>
        </x15:modelTables>
        <x15:modelRelationships>
          <x15:modelRelationship fromTable="Table2" fromColumn="EEID" toTable="Table1" toColumn="EE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 i="3" l="1" a="1"/>
  <c r="C6" i="3" s="1"/>
  <c r="B10" i="4"/>
  <c r="B3" i="5"/>
  <c r="B4" i="5"/>
  <c r="B5" i="5"/>
  <c r="B6" i="5"/>
  <c r="B7" i="5"/>
  <c r="B8" i="5"/>
  <c r="B9" i="5"/>
  <c r="B10" i="5"/>
  <c r="B11" i="5"/>
  <c r="B12" i="5"/>
  <c r="B13" i="5"/>
  <c r="B14" i="5"/>
  <c r="B15" i="5"/>
  <c r="B16" i="5"/>
  <c r="B17" i="5"/>
  <c r="B18" i="5"/>
  <c r="B19" i="5"/>
  <c r="B20" i="5"/>
  <c r="B21" i="5"/>
  <c r="B22" i="5"/>
  <c r="B23" i="5"/>
  <c r="B24" i="5"/>
  <c r="B25" i="5"/>
  <c r="B26" i="5"/>
  <c r="B27" i="5"/>
  <c r="B28" i="5"/>
  <c r="B29" i="5"/>
  <c r="B30" i="5"/>
  <c r="B31" i="5"/>
  <c r="B32" i="5"/>
  <c r="B33" i="5"/>
  <c r="B34" i="5"/>
  <c r="B35" i="5"/>
  <c r="B36" i="5"/>
  <c r="B37" i="5"/>
  <c r="B38" i="5"/>
  <c r="B39" i="5"/>
  <c r="B40" i="5"/>
  <c r="B41" i="5"/>
  <c r="B42" i="5"/>
  <c r="B43" i="5"/>
  <c r="B44" i="5"/>
  <c r="B45" i="5"/>
  <c r="B46" i="5"/>
  <c r="B47" i="5"/>
  <c r="B48" i="5"/>
  <c r="B49" i="5"/>
  <c r="B50" i="5"/>
  <c r="B51" i="5"/>
  <c r="B52" i="5"/>
  <c r="B53" i="5"/>
  <c r="B54" i="5"/>
  <c r="B55" i="5"/>
  <c r="B56" i="5"/>
  <c r="B57" i="5"/>
  <c r="B58" i="5"/>
  <c r="B59" i="5"/>
  <c r="B60" i="5"/>
  <c r="B61" i="5"/>
  <c r="B62" i="5"/>
  <c r="B63" i="5"/>
  <c r="B64" i="5"/>
  <c r="B65" i="5"/>
  <c r="B66" i="5"/>
  <c r="B67" i="5"/>
  <c r="B68" i="5"/>
  <c r="B69" i="5"/>
  <c r="B70" i="5"/>
  <c r="B71" i="5"/>
  <c r="B72" i="5"/>
  <c r="B73" i="5"/>
  <c r="B74" i="5"/>
  <c r="B75" i="5"/>
  <c r="B76" i="5"/>
  <c r="B77" i="5"/>
  <c r="B78" i="5"/>
  <c r="B79" i="5"/>
  <c r="B80" i="5"/>
  <c r="B81" i="5"/>
  <c r="B82" i="5"/>
  <c r="B83" i="5"/>
  <c r="B84" i="5"/>
  <c r="B85" i="5"/>
  <c r="B86" i="5"/>
  <c r="B87" i="5"/>
  <c r="B88" i="5"/>
  <c r="B89" i="5"/>
  <c r="B90" i="5"/>
  <c r="B91" i="5"/>
  <c r="B92" i="5"/>
  <c r="B93" i="5"/>
  <c r="B94" i="5"/>
  <c r="B95" i="5"/>
  <c r="B96" i="5"/>
  <c r="B97" i="5"/>
  <c r="B98" i="5"/>
  <c r="B99" i="5"/>
  <c r="B100" i="5"/>
  <c r="B101" i="5"/>
  <c r="B102" i="5"/>
  <c r="B103" i="5"/>
  <c r="B104" i="5"/>
  <c r="B105" i="5"/>
  <c r="B106" i="5"/>
  <c r="B107" i="5"/>
  <c r="B108" i="5"/>
  <c r="B109" i="5"/>
  <c r="B110" i="5"/>
  <c r="B111" i="5"/>
  <c r="B112" i="5"/>
  <c r="B113" i="5"/>
  <c r="B114" i="5"/>
  <c r="B115" i="5"/>
  <c r="B116" i="5"/>
  <c r="B117" i="5"/>
  <c r="B118" i="5"/>
  <c r="B119" i="5"/>
  <c r="B120" i="5"/>
  <c r="B121" i="5"/>
  <c r="B122" i="5"/>
  <c r="B123" i="5"/>
  <c r="B124" i="5"/>
  <c r="B125" i="5"/>
  <c r="B126" i="5"/>
  <c r="B127" i="5"/>
  <c r="B128" i="5"/>
  <c r="B129" i="5"/>
  <c r="B130" i="5"/>
  <c r="B131" i="5"/>
  <c r="B132" i="5"/>
  <c r="B133" i="5"/>
  <c r="B134" i="5"/>
  <c r="B135" i="5"/>
  <c r="B136" i="5"/>
  <c r="B137" i="5"/>
  <c r="B138" i="5"/>
  <c r="B139" i="5"/>
  <c r="B140" i="5"/>
  <c r="B141" i="5"/>
  <c r="B142" i="5"/>
  <c r="B143" i="5"/>
  <c r="B144" i="5"/>
  <c r="B145" i="5"/>
  <c r="B146" i="5"/>
  <c r="B147" i="5"/>
  <c r="B148" i="5"/>
  <c r="B149" i="5"/>
  <c r="B150" i="5"/>
  <c r="B151" i="5"/>
  <c r="B152" i="5"/>
  <c r="B153" i="5"/>
  <c r="B154" i="5"/>
  <c r="B155" i="5"/>
  <c r="B156" i="5"/>
  <c r="B157" i="5"/>
  <c r="B158" i="5"/>
  <c r="B159" i="5"/>
  <c r="B160" i="5"/>
  <c r="B161" i="5"/>
  <c r="B162" i="5"/>
  <c r="B163" i="5"/>
  <c r="B164" i="5"/>
  <c r="B165" i="5"/>
  <c r="B166" i="5"/>
  <c r="B167" i="5"/>
  <c r="B168" i="5"/>
  <c r="B169" i="5"/>
  <c r="B170" i="5"/>
  <c r="B171" i="5"/>
  <c r="B172" i="5"/>
  <c r="B173" i="5"/>
  <c r="B174" i="5"/>
  <c r="B175" i="5"/>
  <c r="B176" i="5"/>
  <c r="B177" i="5"/>
  <c r="B178" i="5"/>
  <c r="B179" i="5"/>
  <c r="B180" i="5"/>
  <c r="B181" i="5"/>
  <c r="B182" i="5"/>
  <c r="B183" i="5"/>
  <c r="B184" i="5"/>
  <c r="B185" i="5"/>
  <c r="B186" i="5"/>
  <c r="B187" i="5"/>
  <c r="B188" i="5"/>
  <c r="B189" i="5"/>
  <c r="B190" i="5"/>
  <c r="B191" i="5"/>
  <c r="B192" i="5"/>
  <c r="B193" i="5"/>
  <c r="B194" i="5"/>
  <c r="B195" i="5"/>
  <c r="B196" i="5"/>
  <c r="B197" i="5"/>
  <c r="B198" i="5"/>
  <c r="B199" i="5"/>
  <c r="B200" i="5"/>
  <c r="B201" i="5"/>
  <c r="B202" i="5"/>
  <c r="B203" i="5"/>
  <c r="B204" i="5"/>
  <c r="B205" i="5"/>
  <c r="B206" i="5"/>
  <c r="B207" i="5"/>
  <c r="B208" i="5"/>
  <c r="B209" i="5"/>
  <c r="B210" i="5"/>
  <c r="B211" i="5"/>
  <c r="B212" i="5"/>
  <c r="B213" i="5"/>
  <c r="B214" i="5"/>
  <c r="B215" i="5"/>
  <c r="B216" i="5"/>
  <c r="B217" i="5"/>
  <c r="B218" i="5"/>
  <c r="B219" i="5"/>
  <c r="B220" i="5"/>
  <c r="B221" i="5"/>
  <c r="B222" i="5"/>
  <c r="B223" i="5"/>
  <c r="B224" i="5"/>
  <c r="B225" i="5"/>
  <c r="B226" i="5"/>
  <c r="B227" i="5"/>
  <c r="B228" i="5"/>
  <c r="B229" i="5"/>
  <c r="B230" i="5"/>
  <c r="B231" i="5"/>
  <c r="B232" i="5"/>
  <c r="B233" i="5"/>
  <c r="B234" i="5"/>
  <c r="B235" i="5"/>
  <c r="B236" i="5"/>
  <c r="B237" i="5"/>
  <c r="B238" i="5"/>
  <c r="B239" i="5"/>
  <c r="B240" i="5"/>
  <c r="B241" i="5"/>
  <c r="B242" i="5"/>
  <c r="B243" i="5"/>
  <c r="B244" i="5"/>
  <c r="B245" i="5"/>
  <c r="B246" i="5"/>
  <c r="B247" i="5"/>
  <c r="B248" i="5"/>
  <c r="B249" i="5"/>
  <c r="B250" i="5"/>
  <c r="B251" i="5"/>
  <c r="B252" i="5"/>
  <c r="B253" i="5"/>
  <c r="B254" i="5"/>
  <c r="B255" i="5"/>
  <c r="B256" i="5"/>
  <c r="B257" i="5"/>
  <c r="B258" i="5"/>
  <c r="B259" i="5"/>
  <c r="B260" i="5"/>
  <c r="B261" i="5"/>
  <c r="B262" i="5"/>
  <c r="B263" i="5"/>
  <c r="B264" i="5"/>
  <c r="B265" i="5"/>
  <c r="B266" i="5"/>
  <c r="B267" i="5"/>
  <c r="B268" i="5"/>
  <c r="B269" i="5"/>
  <c r="B270" i="5"/>
  <c r="B271" i="5"/>
  <c r="B272" i="5"/>
  <c r="B273" i="5"/>
  <c r="B274" i="5"/>
  <c r="B275" i="5"/>
  <c r="B276" i="5"/>
  <c r="B277" i="5"/>
  <c r="B278" i="5"/>
  <c r="B279" i="5"/>
  <c r="B280" i="5"/>
  <c r="B281" i="5"/>
  <c r="B282" i="5"/>
  <c r="B283" i="5"/>
  <c r="B284" i="5"/>
  <c r="B285" i="5"/>
  <c r="B286" i="5"/>
  <c r="B287" i="5"/>
  <c r="B288" i="5"/>
  <c r="B289" i="5"/>
  <c r="B290" i="5"/>
  <c r="B291" i="5"/>
  <c r="B292" i="5"/>
  <c r="B293" i="5"/>
  <c r="B294" i="5"/>
  <c r="B295" i="5"/>
  <c r="B296" i="5"/>
  <c r="B297" i="5"/>
  <c r="B298" i="5"/>
  <c r="B299" i="5"/>
  <c r="B300" i="5"/>
  <c r="B301" i="5"/>
  <c r="B302" i="5"/>
  <c r="B303" i="5"/>
  <c r="B304" i="5"/>
  <c r="B305" i="5"/>
  <c r="B306" i="5"/>
  <c r="B307" i="5"/>
  <c r="B308" i="5"/>
  <c r="B309" i="5"/>
  <c r="B310" i="5"/>
  <c r="B311" i="5"/>
  <c r="B312" i="5"/>
  <c r="B313" i="5"/>
  <c r="B314" i="5"/>
  <c r="B315" i="5"/>
  <c r="B316" i="5"/>
  <c r="B317" i="5"/>
  <c r="B318" i="5"/>
  <c r="B319" i="5"/>
  <c r="B320" i="5"/>
  <c r="B321" i="5"/>
  <c r="B322" i="5"/>
  <c r="B323" i="5"/>
  <c r="B324" i="5"/>
  <c r="B325" i="5"/>
  <c r="B326" i="5"/>
  <c r="B327" i="5"/>
  <c r="B328" i="5"/>
  <c r="B329" i="5"/>
  <c r="B330" i="5"/>
  <c r="B331" i="5"/>
  <c r="B332" i="5"/>
  <c r="B333" i="5"/>
  <c r="B334" i="5"/>
  <c r="B335" i="5"/>
  <c r="B336" i="5"/>
  <c r="B337" i="5"/>
  <c r="B338" i="5"/>
  <c r="B339" i="5"/>
  <c r="B340" i="5"/>
  <c r="B341" i="5"/>
  <c r="B342" i="5"/>
  <c r="B343" i="5"/>
  <c r="B344" i="5"/>
  <c r="B345" i="5"/>
  <c r="B346" i="5"/>
  <c r="B347" i="5"/>
  <c r="B348" i="5"/>
  <c r="B349" i="5"/>
  <c r="B350" i="5"/>
  <c r="B351" i="5"/>
  <c r="B352" i="5"/>
  <c r="B353" i="5"/>
  <c r="B354" i="5"/>
  <c r="B355" i="5"/>
  <c r="B356" i="5"/>
  <c r="B357" i="5"/>
  <c r="B358" i="5"/>
  <c r="B359" i="5"/>
  <c r="B360" i="5"/>
  <c r="B361" i="5"/>
  <c r="B362" i="5"/>
  <c r="B363" i="5"/>
  <c r="B364" i="5"/>
  <c r="B365" i="5"/>
  <c r="B366" i="5"/>
  <c r="B367" i="5"/>
  <c r="B368" i="5"/>
  <c r="B369" i="5"/>
  <c r="B370" i="5"/>
  <c r="B371" i="5"/>
  <c r="B372" i="5"/>
  <c r="B373" i="5"/>
  <c r="B374" i="5"/>
  <c r="B375" i="5"/>
  <c r="B376" i="5"/>
  <c r="B377" i="5"/>
  <c r="B378" i="5"/>
  <c r="B379" i="5"/>
  <c r="B380" i="5"/>
  <c r="B381" i="5"/>
  <c r="B382" i="5"/>
  <c r="B383" i="5"/>
  <c r="B384" i="5"/>
  <c r="B385" i="5"/>
  <c r="B386" i="5"/>
  <c r="B387" i="5"/>
  <c r="B388" i="5"/>
  <c r="B389" i="5"/>
  <c r="B390" i="5"/>
  <c r="B391" i="5"/>
  <c r="B392" i="5"/>
  <c r="B393" i="5"/>
  <c r="B394" i="5"/>
  <c r="B395" i="5"/>
  <c r="B396" i="5"/>
  <c r="B397" i="5"/>
  <c r="B398" i="5"/>
  <c r="B399" i="5"/>
  <c r="B400" i="5"/>
  <c r="B401" i="5"/>
  <c r="B402" i="5"/>
  <c r="B403" i="5"/>
  <c r="B404" i="5"/>
  <c r="B405" i="5"/>
  <c r="B406" i="5"/>
  <c r="B407" i="5"/>
  <c r="B408" i="5"/>
  <c r="B409" i="5"/>
  <c r="B410" i="5"/>
  <c r="B411" i="5"/>
  <c r="B412" i="5"/>
  <c r="B413" i="5"/>
  <c r="B414" i="5"/>
  <c r="B415" i="5"/>
  <c r="B416" i="5"/>
  <c r="B417" i="5"/>
  <c r="B418" i="5"/>
  <c r="B419" i="5"/>
  <c r="B420" i="5"/>
  <c r="B421" i="5"/>
  <c r="B422" i="5"/>
  <c r="B423" i="5"/>
  <c r="B424" i="5"/>
  <c r="B425" i="5"/>
  <c r="B426" i="5"/>
  <c r="B427" i="5"/>
  <c r="B428" i="5"/>
  <c r="B429" i="5"/>
  <c r="B430" i="5"/>
  <c r="B431" i="5"/>
  <c r="B432" i="5"/>
  <c r="B433" i="5"/>
  <c r="B434" i="5"/>
  <c r="B435" i="5"/>
  <c r="B436" i="5"/>
  <c r="B437" i="5"/>
  <c r="B438" i="5"/>
  <c r="B439" i="5"/>
  <c r="B440" i="5"/>
  <c r="B441" i="5"/>
  <c r="B442" i="5"/>
  <c r="B443" i="5"/>
  <c r="B444" i="5"/>
  <c r="B445" i="5"/>
  <c r="B446" i="5"/>
  <c r="B447" i="5"/>
  <c r="B448" i="5"/>
  <c r="B449" i="5"/>
  <c r="B450" i="5"/>
  <c r="B451" i="5"/>
  <c r="B452" i="5"/>
  <c r="B453" i="5"/>
  <c r="B454" i="5"/>
  <c r="B455" i="5"/>
  <c r="B456" i="5"/>
  <c r="B457" i="5"/>
  <c r="B458" i="5"/>
  <c r="B459" i="5"/>
  <c r="B460" i="5"/>
  <c r="B461" i="5"/>
  <c r="B462" i="5"/>
  <c r="B463" i="5"/>
  <c r="B464" i="5"/>
  <c r="B465" i="5"/>
  <c r="B466" i="5"/>
  <c r="B467" i="5"/>
  <c r="B468" i="5"/>
  <c r="B469" i="5"/>
  <c r="B470" i="5"/>
  <c r="B471" i="5"/>
  <c r="B472" i="5"/>
  <c r="B473" i="5"/>
  <c r="B474" i="5"/>
  <c r="B475" i="5"/>
  <c r="B476" i="5"/>
  <c r="B477" i="5"/>
  <c r="B478" i="5"/>
  <c r="B479" i="5"/>
  <c r="B480" i="5"/>
  <c r="B481" i="5"/>
  <c r="B482" i="5"/>
  <c r="B483" i="5"/>
  <c r="B484" i="5"/>
  <c r="B485" i="5"/>
  <c r="B486" i="5"/>
  <c r="B487" i="5"/>
  <c r="B488" i="5"/>
  <c r="B489" i="5"/>
  <c r="B490" i="5"/>
  <c r="B491" i="5"/>
  <c r="B492" i="5"/>
  <c r="B493" i="5"/>
  <c r="B494" i="5"/>
  <c r="B495" i="5"/>
  <c r="B496" i="5"/>
  <c r="B497" i="5"/>
  <c r="B498" i="5"/>
  <c r="B499" i="5"/>
  <c r="B500" i="5"/>
  <c r="B501" i="5"/>
  <c r="B502" i="5"/>
  <c r="B503" i="5"/>
  <c r="B504" i="5"/>
  <c r="B505" i="5"/>
  <c r="B506" i="5"/>
  <c r="B507" i="5"/>
  <c r="B508" i="5"/>
  <c r="B509" i="5"/>
  <c r="B510" i="5"/>
  <c r="B511" i="5"/>
  <c r="B512" i="5"/>
  <c r="B513" i="5"/>
  <c r="B514" i="5"/>
  <c r="B515" i="5"/>
  <c r="B516" i="5"/>
  <c r="B517" i="5"/>
  <c r="B518" i="5"/>
  <c r="B519" i="5"/>
  <c r="B520" i="5"/>
  <c r="B521" i="5"/>
  <c r="B522" i="5"/>
  <c r="B523" i="5"/>
  <c r="B524" i="5"/>
  <c r="B525" i="5"/>
  <c r="B526" i="5"/>
  <c r="B527" i="5"/>
  <c r="B528" i="5"/>
  <c r="B529" i="5"/>
  <c r="B530" i="5"/>
  <c r="B531" i="5"/>
  <c r="B532" i="5"/>
  <c r="B533" i="5"/>
  <c r="B534" i="5"/>
  <c r="B535" i="5"/>
  <c r="B536" i="5"/>
  <c r="B537" i="5"/>
  <c r="B538" i="5"/>
  <c r="B539" i="5"/>
  <c r="B540" i="5"/>
  <c r="B541" i="5"/>
  <c r="B542" i="5"/>
  <c r="B543" i="5"/>
  <c r="B544" i="5"/>
  <c r="B545" i="5"/>
  <c r="B546" i="5"/>
  <c r="B547" i="5"/>
  <c r="B548" i="5"/>
  <c r="B549" i="5"/>
  <c r="B550" i="5"/>
  <c r="B551" i="5"/>
  <c r="B552" i="5"/>
  <c r="B553" i="5"/>
  <c r="B554" i="5"/>
  <c r="B555" i="5"/>
  <c r="B556" i="5"/>
  <c r="B557" i="5"/>
  <c r="B558" i="5"/>
  <c r="B559" i="5"/>
  <c r="B560" i="5"/>
  <c r="B561" i="5"/>
  <c r="B562" i="5"/>
  <c r="B563" i="5"/>
  <c r="B564" i="5"/>
  <c r="B565" i="5"/>
  <c r="B566" i="5"/>
  <c r="B567" i="5"/>
  <c r="B568" i="5"/>
  <c r="B569" i="5"/>
  <c r="B570" i="5"/>
  <c r="B571" i="5"/>
  <c r="B572" i="5"/>
  <c r="B573" i="5"/>
  <c r="B574" i="5"/>
  <c r="B575" i="5"/>
  <c r="B576" i="5"/>
  <c r="B577" i="5"/>
  <c r="B578" i="5"/>
  <c r="B579" i="5"/>
  <c r="B580" i="5"/>
  <c r="B581" i="5"/>
  <c r="B582" i="5"/>
  <c r="B583" i="5"/>
  <c r="B584" i="5"/>
  <c r="B585" i="5"/>
  <c r="B586" i="5"/>
  <c r="B587" i="5"/>
  <c r="B588" i="5"/>
  <c r="B589" i="5"/>
  <c r="B590" i="5"/>
  <c r="B591" i="5"/>
  <c r="B592" i="5"/>
  <c r="B593" i="5"/>
  <c r="B594" i="5"/>
  <c r="B595" i="5"/>
  <c r="B596" i="5"/>
  <c r="B597" i="5"/>
  <c r="B598" i="5"/>
  <c r="B599" i="5"/>
  <c r="B600" i="5"/>
  <c r="B601" i="5"/>
  <c r="B602" i="5"/>
  <c r="B603" i="5"/>
  <c r="B604" i="5"/>
  <c r="B605" i="5"/>
  <c r="B606" i="5"/>
  <c r="B607" i="5"/>
  <c r="B608" i="5"/>
  <c r="B609" i="5"/>
  <c r="B610" i="5"/>
  <c r="B611" i="5"/>
  <c r="B612" i="5"/>
  <c r="B613" i="5"/>
  <c r="B614" i="5"/>
  <c r="B615" i="5"/>
  <c r="B616" i="5"/>
  <c r="B617" i="5"/>
  <c r="B618" i="5"/>
  <c r="B619" i="5"/>
  <c r="B620" i="5"/>
  <c r="B621" i="5"/>
  <c r="B622" i="5"/>
  <c r="B623" i="5"/>
  <c r="B624" i="5"/>
  <c r="B625" i="5"/>
  <c r="B626" i="5"/>
  <c r="B627" i="5"/>
  <c r="B628" i="5"/>
  <c r="B629" i="5"/>
  <c r="B630" i="5"/>
  <c r="B631" i="5"/>
  <c r="B632" i="5"/>
  <c r="B633" i="5"/>
  <c r="B634" i="5"/>
  <c r="B635" i="5"/>
  <c r="B636" i="5"/>
  <c r="B637" i="5"/>
  <c r="B638" i="5"/>
  <c r="B639" i="5"/>
  <c r="B640" i="5"/>
  <c r="B641" i="5"/>
  <c r="B642" i="5"/>
  <c r="B643" i="5"/>
  <c r="B644" i="5"/>
  <c r="B645" i="5"/>
  <c r="B646" i="5"/>
  <c r="B647" i="5"/>
  <c r="B648" i="5"/>
  <c r="B649" i="5"/>
  <c r="B650" i="5"/>
  <c r="B651" i="5"/>
  <c r="B652" i="5"/>
  <c r="B653" i="5"/>
  <c r="B654" i="5"/>
  <c r="B655" i="5"/>
  <c r="B656" i="5"/>
  <c r="B657" i="5"/>
  <c r="B658" i="5"/>
  <c r="B659" i="5"/>
  <c r="B660" i="5"/>
  <c r="B661" i="5"/>
  <c r="B662" i="5"/>
  <c r="B663" i="5"/>
  <c r="B664" i="5"/>
  <c r="B665" i="5"/>
  <c r="B666" i="5"/>
  <c r="B667" i="5"/>
  <c r="B668" i="5"/>
  <c r="B669" i="5"/>
  <c r="B670" i="5"/>
  <c r="B671" i="5"/>
  <c r="B672" i="5"/>
  <c r="B673" i="5"/>
  <c r="B674" i="5"/>
  <c r="B675" i="5"/>
  <c r="B676" i="5"/>
  <c r="B677" i="5"/>
  <c r="B678" i="5"/>
  <c r="B679" i="5"/>
  <c r="B680" i="5"/>
  <c r="B681" i="5"/>
  <c r="B682" i="5"/>
  <c r="B683" i="5"/>
  <c r="B684" i="5"/>
  <c r="B685" i="5"/>
  <c r="B686" i="5"/>
  <c r="B687" i="5"/>
  <c r="B688" i="5"/>
  <c r="B689" i="5"/>
  <c r="B690" i="5"/>
  <c r="B691" i="5"/>
  <c r="B692" i="5"/>
  <c r="B693" i="5"/>
  <c r="B694" i="5"/>
  <c r="B695" i="5"/>
  <c r="B696" i="5"/>
  <c r="B697" i="5"/>
  <c r="B698" i="5"/>
  <c r="B699" i="5"/>
  <c r="B700" i="5"/>
  <c r="B701" i="5"/>
  <c r="B702" i="5"/>
  <c r="B703" i="5"/>
  <c r="B704" i="5"/>
  <c r="B705" i="5"/>
  <c r="B706" i="5"/>
  <c r="B707" i="5"/>
  <c r="B708" i="5"/>
  <c r="B709" i="5"/>
  <c r="B710" i="5"/>
  <c r="B711" i="5"/>
  <c r="B712" i="5"/>
  <c r="B713" i="5"/>
  <c r="B714" i="5"/>
  <c r="B715" i="5"/>
  <c r="B716" i="5"/>
  <c r="B717" i="5"/>
  <c r="B718" i="5"/>
  <c r="B719" i="5"/>
  <c r="B720" i="5"/>
  <c r="B721" i="5"/>
  <c r="B722" i="5"/>
  <c r="B723" i="5"/>
  <c r="B724" i="5"/>
  <c r="B725" i="5"/>
  <c r="B726" i="5"/>
  <c r="B727" i="5"/>
  <c r="B728" i="5"/>
  <c r="B729" i="5"/>
  <c r="B730" i="5"/>
  <c r="B731" i="5"/>
  <c r="B732" i="5"/>
  <c r="B733" i="5"/>
  <c r="B734" i="5"/>
  <c r="B735" i="5"/>
  <c r="B736" i="5"/>
  <c r="B737" i="5"/>
  <c r="B738" i="5"/>
  <c r="B739" i="5"/>
  <c r="B740" i="5"/>
  <c r="B741" i="5"/>
  <c r="B742" i="5"/>
  <c r="B743" i="5"/>
  <c r="B744" i="5"/>
  <c r="B745" i="5"/>
  <c r="B746" i="5"/>
  <c r="B747" i="5"/>
  <c r="B748" i="5"/>
  <c r="B749" i="5"/>
  <c r="B750" i="5"/>
  <c r="B751" i="5"/>
  <c r="B752" i="5"/>
  <c r="B753" i="5"/>
  <c r="B754" i="5"/>
  <c r="B755" i="5"/>
  <c r="B756" i="5"/>
  <c r="B757" i="5"/>
  <c r="B758" i="5"/>
  <c r="B759" i="5"/>
  <c r="B760" i="5"/>
  <c r="B761" i="5"/>
  <c r="B762" i="5"/>
  <c r="B763" i="5"/>
  <c r="B764" i="5"/>
  <c r="B765" i="5"/>
  <c r="B766" i="5"/>
  <c r="B767" i="5"/>
  <c r="B768" i="5"/>
  <c r="B769" i="5"/>
  <c r="B770" i="5"/>
  <c r="B771" i="5"/>
  <c r="B772" i="5"/>
  <c r="B773" i="5"/>
  <c r="B774" i="5"/>
  <c r="B775" i="5"/>
  <c r="B776" i="5"/>
  <c r="B777" i="5"/>
  <c r="B778" i="5"/>
  <c r="B779" i="5"/>
  <c r="B780" i="5"/>
  <c r="B781" i="5"/>
  <c r="B782" i="5"/>
  <c r="B783" i="5"/>
  <c r="B784" i="5"/>
  <c r="B785" i="5"/>
  <c r="B786" i="5"/>
  <c r="B787" i="5"/>
  <c r="B788" i="5"/>
  <c r="B789" i="5"/>
  <c r="B790" i="5"/>
  <c r="B791" i="5"/>
  <c r="B792" i="5"/>
  <c r="B793" i="5"/>
  <c r="B794" i="5"/>
  <c r="B795" i="5"/>
  <c r="B796" i="5"/>
  <c r="B797" i="5"/>
  <c r="B798" i="5"/>
  <c r="B799" i="5"/>
  <c r="B800" i="5"/>
  <c r="B801" i="5"/>
  <c r="B802" i="5"/>
  <c r="B803" i="5"/>
  <c r="B804" i="5"/>
  <c r="B805" i="5"/>
  <c r="B806" i="5"/>
  <c r="B807" i="5"/>
  <c r="B808" i="5"/>
  <c r="B809" i="5"/>
  <c r="B810" i="5"/>
  <c r="B811" i="5"/>
  <c r="B812" i="5"/>
  <c r="B813" i="5"/>
  <c r="B814" i="5"/>
  <c r="B815" i="5"/>
  <c r="B816" i="5"/>
  <c r="B817" i="5"/>
  <c r="B818" i="5"/>
  <c r="B819" i="5"/>
  <c r="B820" i="5"/>
  <c r="B821" i="5"/>
  <c r="B822" i="5"/>
  <c r="B823" i="5"/>
  <c r="B824" i="5"/>
  <c r="B825" i="5"/>
  <c r="B826" i="5"/>
  <c r="B827" i="5"/>
  <c r="B828" i="5"/>
  <c r="B829" i="5"/>
  <c r="B830" i="5"/>
  <c r="B831" i="5"/>
  <c r="B832" i="5"/>
  <c r="B833" i="5"/>
  <c r="B834" i="5"/>
  <c r="B835" i="5"/>
  <c r="B836" i="5"/>
  <c r="B837" i="5"/>
  <c r="B838" i="5"/>
  <c r="B839" i="5"/>
  <c r="B840" i="5"/>
  <c r="B841" i="5"/>
  <c r="B842" i="5"/>
  <c r="B843" i="5"/>
  <c r="B844" i="5"/>
  <c r="B845" i="5"/>
  <c r="B846" i="5"/>
  <c r="B847" i="5"/>
  <c r="B848" i="5"/>
  <c r="B849" i="5"/>
  <c r="B850" i="5"/>
  <c r="B851" i="5"/>
  <c r="B852" i="5"/>
  <c r="B853" i="5"/>
  <c r="B854" i="5"/>
  <c r="B855" i="5"/>
  <c r="B856" i="5"/>
  <c r="B857" i="5"/>
  <c r="B858" i="5"/>
  <c r="B859" i="5"/>
  <c r="B860" i="5"/>
  <c r="B861" i="5"/>
  <c r="B862" i="5"/>
  <c r="B863" i="5"/>
  <c r="B864" i="5"/>
  <c r="B865" i="5"/>
  <c r="B866" i="5"/>
  <c r="B867" i="5"/>
  <c r="B868" i="5"/>
  <c r="B869" i="5"/>
  <c r="B870" i="5"/>
  <c r="B871" i="5"/>
  <c r="B872" i="5"/>
  <c r="B873" i="5"/>
  <c r="B874" i="5"/>
  <c r="B875" i="5"/>
  <c r="B876" i="5"/>
  <c r="B877" i="5"/>
  <c r="B878" i="5"/>
  <c r="B879" i="5"/>
  <c r="B880" i="5"/>
  <c r="B881" i="5"/>
  <c r="B882" i="5"/>
  <c r="B883" i="5"/>
  <c r="B884" i="5"/>
  <c r="B885" i="5"/>
  <c r="B886" i="5"/>
  <c r="B887" i="5"/>
  <c r="B888" i="5"/>
  <c r="B889" i="5"/>
  <c r="B890" i="5"/>
  <c r="B891" i="5"/>
  <c r="B892" i="5"/>
  <c r="B893" i="5"/>
  <c r="B894" i="5"/>
  <c r="B895" i="5"/>
  <c r="B896" i="5"/>
  <c r="B897" i="5"/>
  <c r="B898" i="5"/>
  <c r="B899" i="5"/>
  <c r="B900" i="5"/>
  <c r="B901" i="5"/>
  <c r="B902" i="5"/>
  <c r="B903" i="5"/>
  <c r="B904" i="5"/>
  <c r="B905" i="5"/>
  <c r="B906" i="5"/>
  <c r="B907" i="5"/>
  <c r="B908" i="5"/>
  <c r="B909" i="5"/>
  <c r="B910" i="5"/>
  <c r="B911" i="5"/>
  <c r="B912" i="5"/>
  <c r="B913" i="5"/>
  <c r="B914" i="5"/>
  <c r="B915" i="5"/>
  <c r="B916" i="5"/>
  <c r="B917" i="5"/>
  <c r="B918" i="5"/>
  <c r="B919" i="5"/>
  <c r="B920" i="5"/>
  <c r="B921" i="5"/>
  <c r="B922" i="5"/>
  <c r="B923" i="5"/>
  <c r="B924" i="5"/>
  <c r="B925" i="5"/>
  <c r="B926" i="5"/>
  <c r="B927" i="5"/>
  <c r="B928" i="5"/>
  <c r="B929" i="5"/>
  <c r="B930" i="5"/>
  <c r="B931" i="5"/>
  <c r="B932" i="5"/>
  <c r="B933" i="5"/>
  <c r="B934" i="5"/>
  <c r="B935" i="5"/>
  <c r="B936" i="5"/>
  <c r="B937" i="5"/>
  <c r="B938" i="5"/>
  <c r="B939" i="5"/>
  <c r="B940" i="5"/>
  <c r="B941" i="5"/>
  <c r="B942" i="5"/>
  <c r="B943" i="5"/>
  <c r="B944" i="5"/>
  <c r="B945" i="5"/>
  <c r="B946" i="5"/>
  <c r="B947" i="5"/>
  <c r="B948" i="5"/>
  <c r="B949" i="5"/>
  <c r="B950" i="5"/>
  <c r="B951" i="5"/>
  <c r="B952" i="5"/>
  <c r="B953" i="5"/>
  <c r="B954" i="5"/>
  <c r="B955" i="5"/>
  <c r="B956" i="5"/>
  <c r="B957" i="5"/>
  <c r="B958" i="5"/>
  <c r="B959" i="5"/>
  <c r="B960" i="5"/>
  <c r="B961" i="5"/>
  <c r="B962" i="5"/>
  <c r="B963" i="5"/>
  <c r="B964" i="5"/>
  <c r="B965" i="5"/>
  <c r="B966" i="5"/>
  <c r="B967" i="5"/>
  <c r="B968" i="5"/>
  <c r="B969" i="5"/>
  <c r="B970" i="5"/>
  <c r="B971" i="5"/>
  <c r="B972" i="5"/>
  <c r="B973" i="5"/>
  <c r="B974" i="5"/>
  <c r="B975" i="5"/>
  <c r="B976" i="5"/>
  <c r="B977" i="5"/>
  <c r="B978" i="5"/>
  <c r="B979" i="5"/>
  <c r="B980" i="5"/>
  <c r="B981" i="5"/>
  <c r="B982" i="5"/>
  <c r="B983" i="5"/>
  <c r="B984" i="5"/>
  <c r="B985" i="5"/>
  <c r="B986" i="5"/>
  <c r="B987" i="5"/>
  <c r="B988" i="5"/>
  <c r="B989" i="5"/>
  <c r="B990" i="5"/>
  <c r="B991" i="5"/>
  <c r="B992" i="5"/>
  <c r="B993" i="5"/>
  <c r="B994" i="5"/>
  <c r="B995" i="5"/>
  <c r="B996" i="5"/>
  <c r="B997" i="5"/>
  <c r="B998" i="5"/>
  <c r="B999" i="5"/>
  <c r="B1000" i="5"/>
  <c r="B1001" i="5"/>
  <c r="B2" i="5"/>
  <c r="B46" i="3"/>
  <c r="B45" i="3"/>
  <c r="B41" i="3"/>
  <c r="B40" i="3"/>
  <c r="B8" i="4"/>
  <c r="B7" i="4"/>
  <c r="B5" i="4"/>
  <c r="B35" i="3"/>
  <c r="B36" i="3"/>
  <c r="H1" i="5"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1C0008D-F34C-4CAC-953A-D77B0EB4202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5877B9FA-6361-4915-AE15-76376B81643D}" name="WorksheetConnection_Anu_FP.xlsx!Table1" type="102" refreshedVersion="8" minRefreshableVersion="5">
    <extLst>
      <ext xmlns:x15="http://schemas.microsoft.com/office/spreadsheetml/2010/11/main" uri="{DE250136-89BD-433C-8126-D09CA5730AF9}">
        <x15:connection id="Table1">
          <x15:rangePr sourceName="_xlcn.WorksheetConnection_Anu_FP.xlsxTable11"/>
        </x15:connection>
      </ext>
    </extLst>
  </connection>
  <connection id="3" xr16:uid="{F06A76FA-C8BC-4C29-9F47-3EA850B9A4CD}" name="WorksheetConnection_Anu_FP.xlsx!Table2" type="102" refreshedVersion="8" minRefreshableVersion="5">
    <extLst>
      <ext xmlns:x15="http://schemas.microsoft.com/office/spreadsheetml/2010/11/main" uri="{DE250136-89BD-433C-8126-D09CA5730AF9}">
        <x15:connection id="Table2">
          <x15:rangePr sourceName="_xlcn.WorksheetConnection_Anu_FP.xlsxTable2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<sst xmlns="http://schemas.openxmlformats.org/spreadsheetml/2006/main" count="13732" uniqueCount="2961">
  <si>
    <t>EEID</t>
  </si>
  <si>
    <t>Full Name</t>
  </si>
  <si>
    <t>Job Title</t>
  </si>
  <si>
    <t>Department</t>
  </si>
  <si>
    <t>Business Unit</t>
  </si>
  <si>
    <t>Gender</t>
  </si>
  <si>
    <t>Ethnicity</t>
  </si>
  <si>
    <t>Age</t>
  </si>
  <si>
    <t>Hire Date</t>
  </si>
  <si>
    <t>Annual Salary</t>
  </si>
  <si>
    <t>Bonus %</t>
  </si>
  <si>
    <t>Country</t>
  </si>
  <si>
    <t>City</t>
  </si>
  <si>
    <t>E02387</t>
  </si>
  <si>
    <t>Emily Davis</t>
  </si>
  <si>
    <t>Sr. Manger</t>
  </si>
  <si>
    <t>IT</t>
  </si>
  <si>
    <t>Research &amp; Development</t>
  </si>
  <si>
    <t>Female</t>
  </si>
  <si>
    <t>United States</t>
  </si>
  <si>
    <t>Seattle</t>
  </si>
  <si>
    <t>E04105</t>
  </si>
  <si>
    <t>Theodore Dinh</t>
  </si>
  <si>
    <t>Technical Architect</t>
  </si>
  <si>
    <t>Manufacturing</t>
  </si>
  <si>
    <t>Male</t>
  </si>
  <si>
    <t>China</t>
  </si>
  <si>
    <t>Chongqing</t>
  </si>
  <si>
    <t>E02572</t>
  </si>
  <si>
    <t>Luna Sanders</t>
  </si>
  <si>
    <t>Director</t>
  </si>
  <si>
    <t>Finance</t>
  </si>
  <si>
    <t>Speciality Products</t>
  </si>
  <si>
    <t>Chicago</t>
  </si>
  <si>
    <t>E02832</t>
  </si>
  <si>
    <t>Penelope Jordan</t>
  </si>
  <si>
    <t>Computer Systems Manager</t>
  </si>
  <si>
    <t>E01639</t>
  </si>
  <si>
    <t>Austin Vo</t>
  </si>
  <si>
    <t>Sr. Analyst</t>
  </si>
  <si>
    <t>Phoenix</t>
  </si>
  <si>
    <t>E00644</t>
  </si>
  <si>
    <t>Joshua Gupta</t>
  </si>
  <si>
    <t>Account Representative</t>
  </si>
  <si>
    <t>Sales</t>
  </si>
  <si>
    <t>Corporate</t>
  </si>
  <si>
    <t>E01550</t>
  </si>
  <si>
    <t>Ruby Barnes</t>
  </si>
  <si>
    <t>Manager</t>
  </si>
  <si>
    <t>E04332</t>
  </si>
  <si>
    <t>Luke Martin</t>
  </si>
  <si>
    <t>Analyst</t>
  </si>
  <si>
    <t>Miami</t>
  </si>
  <si>
    <t>E04533</t>
  </si>
  <si>
    <t>Easton Bailey</t>
  </si>
  <si>
    <t>Accounting</t>
  </si>
  <si>
    <t>Austin</t>
  </si>
  <si>
    <t>E03838</t>
  </si>
  <si>
    <t>Madeline Walker</t>
  </si>
  <si>
    <t>E00591</t>
  </si>
  <si>
    <t>Savannah Ali</t>
  </si>
  <si>
    <t>Human Resources</t>
  </si>
  <si>
    <t>E03344</t>
  </si>
  <si>
    <t>Camila Rogers</t>
  </si>
  <si>
    <t>Controls Engineer</t>
  </si>
  <si>
    <t>Engineering</t>
  </si>
  <si>
    <t>E00530</t>
  </si>
  <si>
    <t>Eli Jones</t>
  </si>
  <si>
    <t>E04239</t>
  </si>
  <si>
    <t>Everleigh Ng</t>
  </si>
  <si>
    <t>Shanghai</t>
  </si>
  <si>
    <t>E03496</t>
  </si>
  <si>
    <t>Robert Yang</t>
  </si>
  <si>
    <t>E00549</t>
  </si>
  <si>
    <t>Isabella Xi</t>
  </si>
  <si>
    <t>Vice President</t>
  </si>
  <si>
    <t>Marketing</t>
  </si>
  <si>
    <t>E00163</t>
  </si>
  <si>
    <t>Bella Powell</t>
  </si>
  <si>
    <t>E00884</t>
  </si>
  <si>
    <t>Camila Silva</t>
  </si>
  <si>
    <t>E04116</t>
  </si>
  <si>
    <t>David Barnes</t>
  </si>
  <si>
    <t>Columbus</t>
  </si>
  <si>
    <t>E04625</t>
  </si>
  <si>
    <t>Adam Dang</t>
  </si>
  <si>
    <t>E03680</t>
  </si>
  <si>
    <t>Elias Alvarado</t>
  </si>
  <si>
    <t>Brazil</t>
  </si>
  <si>
    <t>Manaus</t>
  </si>
  <si>
    <t>E04732</t>
  </si>
  <si>
    <t>Eva Rivera</t>
  </si>
  <si>
    <t>E03484</t>
  </si>
  <si>
    <t>Logan Rivera</t>
  </si>
  <si>
    <t>Rio de Janerio</t>
  </si>
  <si>
    <t>E00671</t>
  </si>
  <si>
    <t>Leonardo Dixon</t>
  </si>
  <si>
    <t>E02071</t>
  </si>
  <si>
    <t>Mateo Her</t>
  </si>
  <si>
    <t>E02206</t>
  </si>
  <si>
    <t>Jose Henderson</t>
  </si>
  <si>
    <t>E04545</t>
  </si>
  <si>
    <t>Abigail Mejia</t>
  </si>
  <si>
    <t>Quality Engineer</t>
  </si>
  <si>
    <t>E00154</t>
  </si>
  <si>
    <t>Wyatt Chin</t>
  </si>
  <si>
    <t>E03343</t>
  </si>
  <si>
    <t>Carson Lu</t>
  </si>
  <si>
    <t>Engineering Manager</t>
  </si>
  <si>
    <t>Beijing</t>
  </si>
  <si>
    <t>E00304</t>
  </si>
  <si>
    <t>Dylan Choi</t>
  </si>
  <si>
    <t>E02594</t>
  </si>
  <si>
    <t>Ezekiel Kumar</t>
  </si>
  <si>
    <t>IT Coordinator</t>
  </si>
  <si>
    <t>E00402</t>
  </si>
  <si>
    <t>Dominic Guzman</t>
  </si>
  <si>
    <t>E01994</t>
  </si>
  <si>
    <t>Angel Powell</t>
  </si>
  <si>
    <t>Analyst II</t>
  </si>
  <si>
    <t>E03549</t>
  </si>
  <si>
    <t>Mateo Vu</t>
  </si>
  <si>
    <t>E03247</t>
  </si>
  <si>
    <t>Caroline Jenkins</t>
  </si>
  <si>
    <t>E02074</t>
  </si>
  <si>
    <t>Nora Brown</t>
  </si>
  <si>
    <t>Enterprise Architect</t>
  </si>
  <si>
    <t>E04152</t>
  </si>
  <si>
    <t>Adeline Huang</t>
  </si>
  <si>
    <t>Chengdu</t>
  </si>
  <si>
    <t>E01628</t>
  </si>
  <si>
    <t>Jackson Perry</t>
  </si>
  <si>
    <t>E04285</t>
  </si>
  <si>
    <t>Riley Padilla</t>
  </si>
  <si>
    <t>E01417</t>
  </si>
  <si>
    <t>Leah Pena</t>
  </si>
  <si>
    <t>E01754</t>
  </si>
  <si>
    <t>Owen Lam</t>
  </si>
  <si>
    <t>Sr. Business Partner</t>
  </si>
  <si>
    <t>E03749</t>
  </si>
  <si>
    <t>Kennedy Foster</t>
  </si>
  <si>
    <t>E03574</t>
  </si>
  <si>
    <t>John Moore</t>
  </si>
  <si>
    <t>E04600</t>
  </si>
  <si>
    <t>William Vu</t>
  </si>
  <si>
    <t>E00586</t>
  </si>
  <si>
    <t>Sadie Washington</t>
  </si>
  <si>
    <t>E03538</t>
  </si>
  <si>
    <t>Gabriel Holmes</t>
  </si>
  <si>
    <t>E02185</t>
  </si>
  <si>
    <t>Wyatt Rojas</t>
  </si>
  <si>
    <t>E03830</t>
  </si>
  <si>
    <t>Eva Coleman</t>
  </si>
  <si>
    <t>E03720</t>
  </si>
  <si>
    <t>Dominic Clark</t>
  </si>
  <si>
    <t>E03025</t>
  </si>
  <si>
    <t>Lucy Alexander</t>
  </si>
  <si>
    <t>E04917</t>
  </si>
  <si>
    <t>Everleigh Washington</t>
  </si>
  <si>
    <t>HRIS Analyst</t>
  </si>
  <si>
    <t>E00415</t>
  </si>
  <si>
    <t>Leilani Butler</t>
  </si>
  <si>
    <t>E02862</t>
  </si>
  <si>
    <t>Peyton Huang</t>
  </si>
  <si>
    <t>E04207</t>
  </si>
  <si>
    <t>John Contreras</t>
  </si>
  <si>
    <t>E02139</t>
  </si>
  <si>
    <t>Rylee Yu</t>
  </si>
  <si>
    <t>E01797</t>
  </si>
  <si>
    <t>Piper Lewis</t>
  </si>
  <si>
    <t>Field Engineer</t>
  </si>
  <si>
    <t>E01839</t>
  </si>
  <si>
    <t>Stella Alexander</t>
  </si>
  <si>
    <t>Automation Engineer</t>
  </si>
  <si>
    <t>E01633</t>
  </si>
  <si>
    <t>Addison Do</t>
  </si>
  <si>
    <t>Operations Engineer</t>
  </si>
  <si>
    <t>E01848</t>
  </si>
  <si>
    <t>Zoey Jackson</t>
  </si>
  <si>
    <t>Business Partner</t>
  </si>
  <si>
    <t>E00716</t>
  </si>
  <si>
    <t>John Chow</t>
  </si>
  <si>
    <t>E00699</t>
  </si>
  <si>
    <t>Ava Ayala</t>
  </si>
  <si>
    <t>E00502</t>
  </si>
  <si>
    <t>Natalia Salazar</t>
  </si>
  <si>
    <t>E04000</t>
  </si>
  <si>
    <t>Skylar Carrillo</t>
  </si>
  <si>
    <t>E02112</t>
  </si>
  <si>
    <t>Christian Sanders</t>
  </si>
  <si>
    <t>E03824</t>
  </si>
  <si>
    <t>Penelope Coleman</t>
  </si>
  <si>
    <t>E03906</t>
  </si>
  <si>
    <t>Piper Richardson</t>
  </si>
  <si>
    <t>E00436</t>
  </si>
  <si>
    <t>Everly Walker</t>
  </si>
  <si>
    <t>E04798</t>
  </si>
  <si>
    <t>Aurora Ali</t>
  </si>
  <si>
    <t>E01249</t>
  </si>
  <si>
    <t>Penelope Guerrero</t>
  </si>
  <si>
    <t>E03349</t>
  </si>
  <si>
    <t>Anna Mehta</t>
  </si>
  <si>
    <t>Cloud Infrastructure Architect</t>
  </si>
  <si>
    <t>E02966</t>
  </si>
  <si>
    <t>William Foster</t>
  </si>
  <si>
    <t>E01499</t>
  </si>
  <si>
    <t>Jade Rojas</t>
  </si>
  <si>
    <t>E00105</t>
  </si>
  <si>
    <t>Isla Espinoza</t>
  </si>
  <si>
    <t>E00665</t>
  </si>
  <si>
    <t>David Chu</t>
  </si>
  <si>
    <t>E00791</t>
  </si>
  <si>
    <t>Thomas Padilla</t>
  </si>
  <si>
    <t>Sao Paulo</t>
  </si>
  <si>
    <t>E01540</t>
  </si>
  <si>
    <t>Miles Salazar</t>
  </si>
  <si>
    <t>E04474</t>
  </si>
  <si>
    <t>Mila Hong</t>
  </si>
  <si>
    <t>Test Engineer</t>
  </si>
  <si>
    <t>E03417</t>
  </si>
  <si>
    <t>Benjamin Moua</t>
  </si>
  <si>
    <t>E00254</t>
  </si>
  <si>
    <t>Samuel Morales</t>
  </si>
  <si>
    <t>E02166</t>
  </si>
  <si>
    <t>John Soto</t>
  </si>
  <si>
    <t>E00935</t>
  </si>
  <si>
    <t>Joseph Martin</t>
  </si>
  <si>
    <t>E01525</t>
  </si>
  <si>
    <t>Jose Ross</t>
  </si>
  <si>
    <t>E00386</t>
  </si>
  <si>
    <t>Parker James</t>
  </si>
  <si>
    <t>E00416</t>
  </si>
  <si>
    <t>Everleigh Fernandez</t>
  </si>
  <si>
    <t>E03383</t>
  </si>
  <si>
    <t>Lincoln Hall</t>
  </si>
  <si>
    <t>E01516</t>
  </si>
  <si>
    <t>Willow Mai</t>
  </si>
  <si>
    <t>E01234</t>
  </si>
  <si>
    <t>Jack Cheng</t>
  </si>
  <si>
    <t>E03440</t>
  </si>
  <si>
    <t>Genesis Navarro</t>
  </si>
  <si>
    <t>E00431</t>
  </si>
  <si>
    <t>Eliza Hernandez</t>
  </si>
  <si>
    <t>Network Architect</t>
  </si>
  <si>
    <t>E01258</t>
  </si>
  <si>
    <t>Gabriel Brooks</t>
  </si>
  <si>
    <t>Network Engineer</t>
  </si>
  <si>
    <t>E00440</t>
  </si>
  <si>
    <t>Jack Huynh</t>
  </si>
  <si>
    <t>E00595</t>
  </si>
  <si>
    <t>Everly Chow</t>
  </si>
  <si>
    <t>E00972</t>
  </si>
  <si>
    <t>Amelia Salazar</t>
  </si>
  <si>
    <t>E04562</t>
  </si>
  <si>
    <t>Xavier Zheng</t>
  </si>
  <si>
    <t>E02802</t>
  </si>
  <si>
    <t>Matthew Chau</t>
  </si>
  <si>
    <t>E01427</t>
  </si>
  <si>
    <t>Mia Cheng</t>
  </si>
  <si>
    <t>E04568</t>
  </si>
  <si>
    <t>E04931</t>
  </si>
  <si>
    <t>Zoe Romero</t>
  </si>
  <si>
    <t>E00443</t>
  </si>
  <si>
    <t>Nolan Bui</t>
  </si>
  <si>
    <t>E03890</t>
  </si>
  <si>
    <t>Nevaeh Jones</t>
  </si>
  <si>
    <t>E01194</t>
  </si>
  <si>
    <t>Samantha Adams</t>
  </si>
  <si>
    <t>E02875</t>
  </si>
  <si>
    <t>Madeline Shin</t>
  </si>
  <si>
    <t>E04959</t>
  </si>
  <si>
    <t>Noah King</t>
  </si>
  <si>
    <t>Development Engineer</t>
  </si>
  <si>
    <t>E03816</t>
  </si>
  <si>
    <t>Leilani Chow</t>
  </si>
  <si>
    <t>E01261</t>
  </si>
  <si>
    <t>Connor Simmons</t>
  </si>
  <si>
    <t>E03612</t>
  </si>
  <si>
    <t>Grayson Cooper</t>
  </si>
  <si>
    <t>E01388</t>
  </si>
  <si>
    <t>Ivy Soto</t>
  </si>
  <si>
    <t>E03875</t>
  </si>
  <si>
    <t>Aurora Simmons</t>
  </si>
  <si>
    <t>E04413</t>
  </si>
  <si>
    <t>Andrew Thomas</t>
  </si>
  <si>
    <t>E00691</t>
  </si>
  <si>
    <t>Ezekiel Desai</t>
  </si>
  <si>
    <t>E03047</t>
  </si>
  <si>
    <t>Gabriella Gupta</t>
  </si>
  <si>
    <t>Sr. Account Representative</t>
  </si>
  <si>
    <t>E04903</t>
  </si>
  <si>
    <t>Skylar Liu</t>
  </si>
  <si>
    <t>E04735</t>
  </si>
  <si>
    <t>Nova Coleman</t>
  </si>
  <si>
    <t>System Administrator </t>
  </si>
  <si>
    <t>E02850</t>
  </si>
  <si>
    <t>Evelyn Dinh</t>
  </si>
  <si>
    <t>E03583</t>
  </si>
  <si>
    <t>Brooks Marquez</t>
  </si>
  <si>
    <t>E02017</t>
  </si>
  <si>
    <t>Connor Joseph</t>
  </si>
  <si>
    <t>E01642</t>
  </si>
  <si>
    <t>Mia Lam</t>
  </si>
  <si>
    <t>E04379</t>
  </si>
  <si>
    <t>Scarlett Rodriguez</t>
  </si>
  <si>
    <t>E04131</t>
  </si>
  <si>
    <t>Cora Rivera</t>
  </si>
  <si>
    <t>E02872</t>
  </si>
  <si>
    <t>Liam Jung</t>
  </si>
  <si>
    <t>E02331</t>
  </si>
  <si>
    <t>Sophia Huynh</t>
  </si>
  <si>
    <t>E00417</t>
  </si>
  <si>
    <t>Athena Carrillo</t>
  </si>
  <si>
    <t>E04267</t>
  </si>
  <si>
    <t>Greyson Sanders</t>
  </si>
  <si>
    <t>E03061</t>
  </si>
  <si>
    <t>Vivian Lewis</t>
  </si>
  <si>
    <t>E00013</t>
  </si>
  <si>
    <t>Elena Vang</t>
  </si>
  <si>
    <t>E04265</t>
  </si>
  <si>
    <t>Natalia Diaz</t>
  </si>
  <si>
    <t>E04769</t>
  </si>
  <si>
    <t>Mila Leung</t>
  </si>
  <si>
    <t>E03042</t>
  </si>
  <si>
    <t>Ava Nelson</t>
  </si>
  <si>
    <t>Systems Analyst</t>
  </si>
  <si>
    <t>E00527</t>
  </si>
  <si>
    <t>Mateo Chu</t>
  </si>
  <si>
    <t>E01095</t>
  </si>
  <si>
    <t>Isla Lai</t>
  </si>
  <si>
    <t>E03131</t>
  </si>
  <si>
    <t>Ezekiel Reed</t>
  </si>
  <si>
    <t>E01713</t>
  </si>
  <si>
    <t>Nolan Guzman</t>
  </si>
  <si>
    <t>E00128</t>
  </si>
  <si>
    <t>Everleigh Espinoza</t>
  </si>
  <si>
    <t>E03849</t>
  </si>
  <si>
    <t>Evelyn Jung</t>
  </si>
  <si>
    <t>E02464</t>
  </si>
  <si>
    <t>Sophie Silva</t>
  </si>
  <si>
    <t>E00306</t>
  </si>
  <si>
    <t>Mateo Williams</t>
  </si>
  <si>
    <t>E03737</t>
  </si>
  <si>
    <t>Kennedy Rahman</t>
  </si>
  <si>
    <t>E02783</t>
  </si>
  <si>
    <t>Levi Mendez</t>
  </si>
  <si>
    <t>E02939</t>
  </si>
  <si>
    <t>Julian Fong</t>
  </si>
  <si>
    <t>E02706</t>
  </si>
  <si>
    <t>Nevaeh Kang</t>
  </si>
  <si>
    <t>E00170</t>
  </si>
  <si>
    <t>Hannah Nelson</t>
  </si>
  <si>
    <t>E01425</t>
  </si>
  <si>
    <t>Anthony Rogers</t>
  </si>
  <si>
    <t>E00130</t>
  </si>
  <si>
    <t>Paisley Kang</t>
  </si>
  <si>
    <t>E02094</t>
  </si>
  <si>
    <t>Matthew Gupta</t>
  </si>
  <si>
    <t>E03567</t>
  </si>
  <si>
    <t>Silas Chavez</t>
  </si>
  <si>
    <t>E04682</t>
  </si>
  <si>
    <t>Colton Thao</t>
  </si>
  <si>
    <t>E00957</t>
  </si>
  <si>
    <t>Genesis Perry</t>
  </si>
  <si>
    <t>E04458</t>
  </si>
  <si>
    <t>Alexander Bryant</t>
  </si>
  <si>
    <t>Elias Zhang</t>
  </si>
  <si>
    <t>Solutions Architect</t>
  </si>
  <si>
    <t>E00521</t>
  </si>
  <si>
    <t>Lily Carter</t>
  </si>
  <si>
    <t>E03717</t>
  </si>
  <si>
    <t>Joseph Ruiz</t>
  </si>
  <si>
    <t>E01533</t>
  </si>
  <si>
    <t>Avery Bailey</t>
  </si>
  <si>
    <t>E04449</t>
  </si>
  <si>
    <t>Miles Hsu</t>
  </si>
  <si>
    <t>E02855</t>
  </si>
  <si>
    <t>Piper Cheng</t>
  </si>
  <si>
    <t>E00816</t>
  </si>
  <si>
    <t>Skylar Watson</t>
  </si>
  <si>
    <t>E02283</t>
  </si>
  <si>
    <t>Jaxon Park</t>
  </si>
  <si>
    <t>E04888</t>
  </si>
  <si>
    <t>Elijah Henry</t>
  </si>
  <si>
    <t>E03907</t>
  </si>
  <si>
    <t>Camila Watson</t>
  </si>
  <si>
    <t>Lucas Thomas</t>
  </si>
  <si>
    <t>Skylar Doan</t>
  </si>
  <si>
    <t>E01501</t>
  </si>
  <si>
    <t>Hudson Liu</t>
  </si>
  <si>
    <t>E01141</t>
  </si>
  <si>
    <t>Gianna Williams</t>
  </si>
  <si>
    <t>E02254</t>
  </si>
  <si>
    <t>Jaxson Sandoval</t>
  </si>
  <si>
    <t>E04504</t>
  </si>
  <si>
    <t>Jameson Alvarado</t>
  </si>
  <si>
    <t>E03394</t>
  </si>
  <si>
    <t>Joseph Ly</t>
  </si>
  <si>
    <t>E02942</t>
  </si>
  <si>
    <t>Daniel Richardson</t>
  </si>
  <si>
    <t>E04130</t>
  </si>
  <si>
    <t>Elias Figueroa</t>
  </si>
  <si>
    <t>E02848</t>
  </si>
  <si>
    <t>Emma Brooks</t>
  </si>
  <si>
    <t>E00085</t>
  </si>
  <si>
    <t>Isla Wong</t>
  </si>
  <si>
    <t>E03956</t>
  </si>
  <si>
    <t>E00672</t>
  </si>
  <si>
    <t>Mila Pena</t>
  </si>
  <si>
    <t>E04618</t>
  </si>
  <si>
    <t>Mason Zhao</t>
  </si>
  <si>
    <t>E03506</t>
  </si>
  <si>
    <t>Jaxson Mai</t>
  </si>
  <si>
    <t>E00568</t>
  </si>
  <si>
    <t>Ava Garza</t>
  </si>
  <si>
    <t>E00535</t>
  </si>
  <si>
    <t>Nathan Mendez</t>
  </si>
  <si>
    <t>E04630</t>
  </si>
  <si>
    <t>Maria Griffin</t>
  </si>
  <si>
    <t>E00874</t>
  </si>
  <si>
    <t>Alexander Choi</t>
  </si>
  <si>
    <t>E01546</t>
  </si>
  <si>
    <t>Maria Hong</t>
  </si>
  <si>
    <t>E00941</t>
  </si>
  <si>
    <t>Sophie Ali</t>
  </si>
  <si>
    <t>E03446</t>
  </si>
  <si>
    <t>Julian Ross</t>
  </si>
  <si>
    <t>E01361</t>
  </si>
  <si>
    <t>Emma Hill</t>
  </si>
  <si>
    <t>E01631</t>
  </si>
  <si>
    <t>Leilani Yee</t>
  </si>
  <si>
    <t>E03719</t>
  </si>
  <si>
    <t>Jack Brown</t>
  </si>
  <si>
    <t>E03269</t>
  </si>
  <si>
    <t>Charlotte Chu</t>
  </si>
  <si>
    <t>E01037</t>
  </si>
  <si>
    <t>Jeremiah Chu</t>
  </si>
  <si>
    <t>IT Systems Architect</t>
  </si>
  <si>
    <t>Miles Cho</t>
  </si>
  <si>
    <t>E02216</t>
  </si>
  <si>
    <t>Caleb Marquez</t>
  </si>
  <si>
    <t>E02803</t>
  </si>
  <si>
    <t>Eli Soto</t>
  </si>
  <si>
    <t>E01584</t>
  </si>
  <si>
    <t>Carter Mejia</t>
  </si>
  <si>
    <t>E02489</t>
  </si>
  <si>
    <t>Ethan Clark</t>
  </si>
  <si>
    <t>E03189</t>
  </si>
  <si>
    <t>Asher Jackson</t>
  </si>
  <si>
    <t>E03560</t>
  </si>
  <si>
    <t>Ayla Ng</t>
  </si>
  <si>
    <t>E00769</t>
  </si>
  <si>
    <t>Jose Kang</t>
  </si>
  <si>
    <t>E02791</t>
  </si>
  <si>
    <t>Aubrey Romero</t>
  </si>
  <si>
    <t>E02333</t>
  </si>
  <si>
    <t>Jaxson Wright</t>
  </si>
  <si>
    <t>Service Desk Analyst</t>
  </si>
  <si>
    <t>E01002</t>
  </si>
  <si>
    <t>Elias Ali</t>
  </si>
  <si>
    <t>E03520</t>
  </si>
  <si>
    <t>Nolan Pena</t>
  </si>
  <si>
    <t>E00752</t>
  </si>
  <si>
    <t>Luna Liu</t>
  </si>
  <si>
    <t>E00233</t>
  </si>
  <si>
    <t>Brooklyn Reyes</t>
  </si>
  <si>
    <t>E02639</t>
  </si>
  <si>
    <t>Hadley Parker</t>
  </si>
  <si>
    <t>E00697</t>
  </si>
  <si>
    <t>Jonathan Chavez</t>
  </si>
  <si>
    <t>E02183</t>
  </si>
  <si>
    <t>Sarah Ayala</t>
  </si>
  <si>
    <t>E00715</t>
  </si>
  <si>
    <t>Elijah Kang</t>
  </si>
  <si>
    <t>E04288</t>
  </si>
  <si>
    <t>Ella White</t>
  </si>
  <si>
    <t>E02421</t>
  </si>
  <si>
    <t>Jordan Truong</t>
  </si>
  <si>
    <t>E00523</t>
  </si>
  <si>
    <t>Daniel Jordan</t>
  </si>
  <si>
    <t>Network Administrator</t>
  </si>
  <si>
    <t>E03615</t>
  </si>
  <si>
    <t>Daniel Dixon</t>
  </si>
  <si>
    <t>E02761</t>
  </si>
  <si>
    <t>Luca Duong</t>
  </si>
  <si>
    <t>E02121</t>
  </si>
  <si>
    <t>Levi Brown</t>
  </si>
  <si>
    <t>E01486</t>
  </si>
  <si>
    <t>Mason Cho</t>
  </si>
  <si>
    <t>E00725</t>
  </si>
  <si>
    <t>Nova Herrera</t>
  </si>
  <si>
    <t>E03027</t>
  </si>
  <si>
    <t>Elijah Watson</t>
  </si>
  <si>
    <t>E03689</t>
  </si>
  <si>
    <t>Wesley Gray</t>
  </si>
  <si>
    <t>E01986</t>
  </si>
  <si>
    <t>Wesley Sharma</t>
  </si>
  <si>
    <t>E01286</t>
  </si>
  <si>
    <t>Mateo Mendez</t>
  </si>
  <si>
    <t>E01409</t>
  </si>
  <si>
    <t>Jose Molina</t>
  </si>
  <si>
    <t>E00626</t>
  </si>
  <si>
    <t>Luna Simmons</t>
  </si>
  <si>
    <t>E04342</t>
  </si>
  <si>
    <t>Samantha Barnes</t>
  </si>
  <si>
    <t>E03904</t>
  </si>
  <si>
    <t>Hunter Ortiz</t>
  </si>
  <si>
    <t>E01291</t>
  </si>
  <si>
    <t>Thomas Aguilar</t>
  </si>
  <si>
    <t>E00917</t>
  </si>
  <si>
    <t>Skylar Bell</t>
  </si>
  <si>
    <t>E01484</t>
  </si>
  <si>
    <t>Anna Zhu</t>
  </si>
  <si>
    <t>E03864</t>
  </si>
  <si>
    <t>Ella Hunter</t>
  </si>
  <si>
    <t>E00488</t>
  </si>
  <si>
    <t>Emery Hunter</t>
  </si>
  <si>
    <t>E02227</t>
  </si>
  <si>
    <t>Sofia Parker</t>
  </si>
  <si>
    <t>E04802</t>
  </si>
  <si>
    <t>Lucy Fong</t>
  </si>
  <si>
    <t>E01970</t>
  </si>
  <si>
    <t>Vivian Barnes</t>
  </si>
  <si>
    <t>E02813</t>
  </si>
  <si>
    <t>Kai Chow</t>
  </si>
  <si>
    <t>E02031</t>
  </si>
  <si>
    <t>Melody Cooper</t>
  </si>
  <si>
    <t>E03252</t>
  </si>
  <si>
    <t>James Bui</t>
  </si>
  <si>
    <t>E04871</t>
  </si>
  <si>
    <t>Liam Grant</t>
  </si>
  <si>
    <t>E03547</t>
  </si>
  <si>
    <t>Owen Han</t>
  </si>
  <si>
    <t>E04742</t>
  </si>
  <si>
    <t>Kinsley Vega</t>
  </si>
  <si>
    <t>E01070</t>
  </si>
  <si>
    <t>Leonardo Martin</t>
  </si>
  <si>
    <t>E04359</t>
  </si>
  <si>
    <t>Greyson Lam</t>
  </si>
  <si>
    <t>E03268</t>
  </si>
  <si>
    <t>Emilia Rivera</t>
  </si>
  <si>
    <t>E04035</t>
  </si>
  <si>
    <t>Penelope Johnson</t>
  </si>
  <si>
    <t>E01221</t>
  </si>
  <si>
    <t>Eva Figueroa</t>
  </si>
  <si>
    <t>E00276</t>
  </si>
  <si>
    <t>Ezekiel Jordan</t>
  </si>
  <si>
    <t>E01687</t>
  </si>
  <si>
    <t>Luke Mai</t>
  </si>
  <si>
    <t>E02844</t>
  </si>
  <si>
    <t>Charles Diaz</t>
  </si>
  <si>
    <t>E01263</t>
  </si>
  <si>
    <t>Adam Espinoza</t>
  </si>
  <si>
    <t>E00119</t>
  </si>
  <si>
    <t>Jack Maldonado</t>
  </si>
  <si>
    <t>E03935</t>
  </si>
  <si>
    <t>Cora Jiang</t>
  </si>
  <si>
    <t>E00742</t>
  </si>
  <si>
    <t>Cooper Mitchell</t>
  </si>
  <si>
    <t>E02810</t>
  </si>
  <si>
    <t>Layla Torres</t>
  </si>
  <si>
    <t>E01860</t>
  </si>
  <si>
    <t>Jack Edwards</t>
  </si>
  <si>
    <t>E04890</t>
  </si>
  <si>
    <t>Eleanor Chan</t>
  </si>
  <si>
    <t>E02285</t>
  </si>
  <si>
    <t>Aria Xi</t>
  </si>
  <si>
    <t>E00842</t>
  </si>
  <si>
    <t>John Vega</t>
  </si>
  <si>
    <t>E01271</t>
  </si>
  <si>
    <t>Luke Munoz</t>
  </si>
  <si>
    <t>E01921</t>
  </si>
  <si>
    <t>Sarah Daniels</t>
  </si>
  <si>
    <t>E03664</t>
  </si>
  <si>
    <t>Aria Castro</t>
  </si>
  <si>
    <t>E00813</t>
  </si>
  <si>
    <t>Autumn Joseph</t>
  </si>
  <si>
    <t>E00870</t>
  </si>
  <si>
    <t>Evelyn Liang</t>
  </si>
  <si>
    <t>E04167</t>
  </si>
  <si>
    <t>Henry Alvarez</t>
  </si>
  <si>
    <t>E00245</t>
  </si>
  <si>
    <t>Benjamin Delgado</t>
  </si>
  <si>
    <t>E00976</t>
  </si>
  <si>
    <t>Zoe Rodriguez</t>
  </si>
  <si>
    <t>E04112</t>
  </si>
  <si>
    <t>Axel Chu</t>
  </si>
  <si>
    <t>E01807</t>
  </si>
  <si>
    <t>Cameron Evans</t>
  </si>
  <si>
    <t>E04103</t>
  </si>
  <si>
    <t>Isabella Soto</t>
  </si>
  <si>
    <t>E01412</t>
  </si>
  <si>
    <t>Eva Jenkins</t>
  </si>
  <si>
    <t>E04386</t>
  </si>
  <si>
    <t>Cameron Powell</t>
  </si>
  <si>
    <t>E01232</t>
  </si>
  <si>
    <t>Samantha Foster</t>
  </si>
  <si>
    <t>E04572</t>
  </si>
  <si>
    <t>Jade Li</t>
  </si>
  <si>
    <t>E02747</t>
  </si>
  <si>
    <t>Kinsley Acosta</t>
  </si>
  <si>
    <t>E01064</t>
  </si>
  <si>
    <t>Clara Kang</t>
  </si>
  <si>
    <t>E00178</t>
  </si>
  <si>
    <t>Harper Alexander</t>
  </si>
  <si>
    <t>E01091</t>
  </si>
  <si>
    <t>Carter Reed</t>
  </si>
  <si>
    <t>Charlotte Ruiz</t>
  </si>
  <si>
    <t>E01309</t>
  </si>
  <si>
    <t>Everleigh Jiang</t>
  </si>
  <si>
    <t>E02378</t>
  </si>
  <si>
    <t>Audrey Smith</t>
  </si>
  <si>
    <t>E04127</t>
  </si>
  <si>
    <t>Emery Acosta</t>
  </si>
  <si>
    <t>E02072</t>
  </si>
  <si>
    <t>Charles Robinson</t>
  </si>
  <si>
    <t>E02555</t>
  </si>
  <si>
    <t>Landon Lopez</t>
  </si>
  <si>
    <t>E00187</t>
  </si>
  <si>
    <t>Miles Mehta</t>
  </si>
  <si>
    <t>Ezra Simmons</t>
  </si>
  <si>
    <t>E02062</t>
  </si>
  <si>
    <t>Nora Santiago</t>
  </si>
  <si>
    <t>E00034</t>
  </si>
  <si>
    <t>Caroline Herrera</t>
  </si>
  <si>
    <t>E00273</t>
  </si>
  <si>
    <t>David Owens</t>
  </si>
  <si>
    <t>Avery Yee</t>
  </si>
  <si>
    <t>E01403</t>
  </si>
  <si>
    <t>Xavier Park</t>
  </si>
  <si>
    <t>E03438</t>
  </si>
  <si>
    <t>Asher Morales</t>
  </si>
  <si>
    <t>E04136</t>
  </si>
  <si>
    <t>Mason Cao</t>
  </si>
  <si>
    <t>E02944</t>
  </si>
  <si>
    <t>Joshua Fong</t>
  </si>
  <si>
    <t>E03300</t>
  </si>
  <si>
    <t>Maria Chin</t>
  </si>
  <si>
    <t>E00078</t>
  </si>
  <si>
    <t>Eva Garcia</t>
  </si>
  <si>
    <t>E00825</t>
  </si>
  <si>
    <t>Anna Molina</t>
  </si>
  <si>
    <t>E04972</t>
  </si>
  <si>
    <t>Logan Bryant</t>
  </si>
  <si>
    <t>E03941</t>
  </si>
  <si>
    <t>Isla Han</t>
  </si>
  <si>
    <t>E02148</t>
  </si>
  <si>
    <t>Christopher Vega</t>
  </si>
  <si>
    <t>E02252</t>
  </si>
  <si>
    <t>Lillian Park</t>
  </si>
  <si>
    <t>E03096</t>
  </si>
  <si>
    <t>Kennedy Zhang</t>
  </si>
  <si>
    <t>E04800</t>
  </si>
  <si>
    <t>Eli Han</t>
  </si>
  <si>
    <t>E02838</t>
  </si>
  <si>
    <t>Julia Pham</t>
  </si>
  <si>
    <t>E02980</t>
  </si>
  <si>
    <t>Hailey Shin</t>
  </si>
  <si>
    <t>E04477</t>
  </si>
  <si>
    <t>Connor Grant</t>
  </si>
  <si>
    <t>E04348</t>
  </si>
  <si>
    <t>Natalia Owens</t>
  </si>
  <si>
    <t>E01638</t>
  </si>
  <si>
    <t>Maria He</t>
  </si>
  <si>
    <t>E03419</t>
  </si>
  <si>
    <t>Jade Yi</t>
  </si>
  <si>
    <t>E04222</t>
  </si>
  <si>
    <t>Quinn Xiong</t>
  </si>
  <si>
    <t>E04126</t>
  </si>
  <si>
    <t>Dominic Baker</t>
  </si>
  <si>
    <t>E01896</t>
  </si>
  <si>
    <t>Adam Nelson</t>
  </si>
  <si>
    <t>E03018</t>
  </si>
  <si>
    <t>Autumn Reed</t>
  </si>
  <si>
    <t>E03325</t>
  </si>
  <si>
    <t>Robert Edwards</t>
  </si>
  <si>
    <t>E04037</t>
  </si>
  <si>
    <t>Roman Martinez</t>
  </si>
  <si>
    <t>E01902</t>
  </si>
  <si>
    <t>Eleanor Li</t>
  </si>
  <si>
    <t>E01466</t>
  </si>
  <si>
    <t>Connor Vang</t>
  </si>
  <si>
    <t>E02038</t>
  </si>
  <si>
    <t>Ellie Chung</t>
  </si>
  <si>
    <t>E03474</t>
  </si>
  <si>
    <t>Violet Hall</t>
  </si>
  <si>
    <t>E02744</t>
  </si>
  <si>
    <t>Dylan Padilla</t>
  </si>
  <si>
    <t>E00702</t>
  </si>
  <si>
    <t>Nathan Pham</t>
  </si>
  <si>
    <t>E03081</t>
  </si>
  <si>
    <t>Ayla Brown</t>
  </si>
  <si>
    <t>E01281</t>
  </si>
  <si>
    <t>Isaac Mitchell</t>
  </si>
  <si>
    <t>E04029</t>
  </si>
  <si>
    <t>Jayden Jimenez</t>
  </si>
  <si>
    <t>E01116</t>
  </si>
  <si>
    <t>Jaxon Tran</t>
  </si>
  <si>
    <t>E01753</t>
  </si>
  <si>
    <t>Connor Fong</t>
  </si>
  <si>
    <t>E04072</t>
  </si>
  <si>
    <t>Emery Mitchell</t>
  </si>
  <si>
    <t>Landon Luu</t>
  </si>
  <si>
    <t>E04419</t>
  </si>
  <si>
    <t>Sophia Ahmed</t>
  </si>
  <si>
    <t>E00467</t>
  </si>
  <si>
    <t>Sofia Dinh</t>
  </si>
  <si>
    <t>E00365</t>
  </si>
  <si>
    <t>Jonathan Patel</t>
  </si>
  <si>
    <t>Piper Patterson</t>
  </si>
  <si>
    <t>E03292</t>
  </si>
  <si>
    <t>Cora Evans</t>
  </si>
  <si>
    <t>E04779</t>
  </si>
  <si>
    <t>Cameron Young</t>
  </si>
  <si>
    <t>E00501</t>
  </si>
  <si>
    <t>Melody Ho</t>
  </si>
  <si>
    <t>E01132</t>
  </si>
  <si>
    <t>Aiden Bryant</t>
  </si>
  <si>
    <t>E00556</t>
  </si>
  <si>
    <t>Grayson Walker</t>
  </si>
  <si>
    <t>E00311</t>
  </si>
  <si>
    <t>Scarlett Figueroa</t>
  </si>
  <si>
    <t>E04567</t>
  </si>
  <si>
    <t>Madeline Hoang</t>
  </si>
  <si>
    <t>E04378</t>
  </si>
  <si>
    <t>E03251</t>
  </si>
  <si>
    <t>Ruby Medina</t>
  </si>
  <si>
    <t>E03167</t>
  </si>
  <si>
    <t>Luke Zheng</t>
  </si>
  <si>
    <t>E03347</t>
  </si>
  <si>
    <t>Rylee Dinh</t>
  </si>
  <si>
    <t>E03908</t>
  </si>
  <si>
    <t>Miles Evans</t>
  </si>
  <si>
    <t>E01351</t>
  </si>
  <si>
    <t>Leo Owens</t>
  </si>
  <si>
    <t>E02681</t>
  </si>
  <si>
    <t>Caroline Owens</t>
  </si>
  <si>
    <t>E03807</t>
  </si>
  <si>
    <t>Kennedy Do</t>
  </si>
  <si>
    <t>E00422</t>
  </si>
  <si>
    <t>Jade Acosta</t>
  </si>
  <si>
    <t>E00265</t>
  </si>
  <si>
    <t>Mila Vasquez</t>
  </si>
  <si>
    <t>E04601</t>
  </si>
  <si>
    <t>Allison Ayala</t>
  </si>
  <si>
    <t>E04816</t>
  </si>
  <si>
    <t>Jace Zhang</t>
  </si>
  <si>
    <t>E02147</t>
  </si>
  <si>
    <t>Allison Medina</t>
  </si>
  <si>
    <t>E02914</t>
  </si>
  <si>
    <t>Maria Wilson</t>
  </si>
  <si>
    <t>Everly Coleman</t>
  </si>
  <si>
    <t>E03972</t>
  </si>
  <si>
    <t>Jordan Gomez</t>
  </si>
  <si>
    <t>E02189</t>
  </si>
  <si>
    <t>Isla Chavez</t>
  </si>
  <si>
    <t>E04290</t>
  </si>
  <si>
    <t>Hannah Gomez</t>
  </si>
  <si>
    <t>E03630</t>
  </si>
  <si>
    <t>Jacob Davis</t>
  </si>
  <si>
    <t>E00432</t>
  </si>
  <si>
    <t>Eli Gupta</t>
  </si>
  <si>
    <t>E03045</t>
  </si>
  <si>
    <t>Andrew Huynh</t>
  </si>
  <si>
    <t>E01924</t>
  </si>
  <si>
    <t>Anna Gutierrez</t>
  </si>
  <si>
    <t>E04877</t>
  </si>
  <si>
    <t>Samuel Vega</t>
  </si>
  <si>
    <t>E02770</t>
  </si>
  <si>
    <t>Liliana Do</t>
  </si>
  <si>
    <t>E04590</t>
  </si>
  <si>
    <t>Isaac Sanders</t>
  </si>
  <si>
    <t>E01977</t>
  </si>
  <si>
    <t>Raelynn Gupta</t>
  </si>
  <si>
    <t>E01378</t>
  </si>
  <si>
    <t>Genesis Xiong</t>
  </si>
  <si>
    <t>E04224</t>
  </si>
  <si>
    <t>Lucas Ramos</t>
  </si>
  <si>
    <t>E03423</t>
  </si>
  <si>
    <t>Santiago f Gonzalez</t>
  </si>
  <si>
    <t>Henry Zhu</t>
  </si>
  <si>
    <t>E00788</t>
  </si>
  <si>
    <t>Emily Contreras</t>
  </si>
  <si>
    <t>E00207</t>
  </si>
  <si>
    <t>Hailey Lai</t>
  </si>
  <si>
    <t>E00834</t>
  </si>
  <si>
    <t>Vivian Guzman</t>
  </si>
  <si>
    <t>E04571</t>
  </si>
  <si>
    <t>Hadley Contreras</t>
  </si>
  <si>
    <t>E02652</t>
  </si>
  <si>
    <t>Nathan Sun</t>
  </si>
  <si>
    <t>E02693</t>
  </si>
  <si>
    <t>Grace Campos</t>
  </si>
  <si>
    <t>E03359</t>
  </si>
  <si>
    <t>Autumn Ortiz</t>
  </si>
  <si>
    <t>E00399</t>
  </si>
  <si>
    <t>Connor Walker</t>
  </si>
  <si>
    <t>E02971</t>
  </si>
  <si>
    <t>Mia Wu</t>
  </si>
  <si>
    <t>E03327</t>
  </si>
  <si>
    <t>Julia Luong</t>
  </si>
  <si>
    <t>E00900</t>
  </si>
  <si>
    <t>Eleanor Delgado</t>
  </si>
  <si>
    <t>E00836</t>
  </si>
  <si>
    <t>Addison Roberts</t>
  </si>
  <si>
    <t>E03854</t>
  </si>
  <si>
    <t>Camila Li</t>
  </si>
  <si>
    <t>E04729</t>
  </si>
  <si>
    <t>Ezekiel Fong</t>
  </si>
  <si>
    <t>E00360</t>
  </si>
  <si>
    <t>Dylan Thao</t>
  </si>
  <si>
    <t>E02284</t>
  </si>
  <si>
    <t>Josephine Salazar</t>
  </si>
  <si>
    <t>E00181</t>
  </si>
  <si>
    <t>Genesis Hu</t>
  </si>
  <si>
    <t>E04168</t>
  </si>
  <si>
    <t>Mila Juarez</t>
  </si>
  <si>
    <t>E02861</t>
  </si>
  <si>
    <t>Daniel Perry</t>
  </si>
  <si>
    <t>E01357</t>
  </si>
  <si>
    <t>Paisley Hunter</t>
  </si>
  <si>
    <t>E04387</t>
  </si>
  <si>
    <t>Everleigh White</t>
  </si>
  <si>
    <t>E03090</t>
  </si>
  <si>
    <t>Penelope Choi</t>
  </si>
  <si>
    <t>E03591</t>
  </si>
  <si>
    <t>Piper Sun</t>
  </si>
  <si>
    <t>E03328</t>
  </si>
  <si>
    <t>Lucy Johnson</t>
  </si>
  <si>
    <t>E04937</t>
  </si>
  <si>
    <t>Ian Ngo</t>
  </si>
  <si>
    <t>E00515</t>
  </si>
  <si>
    <t>Joseph Vazquez</t>
  </si>
  <si>
    <t>E01241</t>
  </si>
  <si>
    <t>Hadley Guerrero</t>
  </si>
  <si>
    <t>E03255</t>
  </si>
  <si>
    <t>Jose Brown</t>
  </si>
  <si>
    <t>E01711</t>
  </si>
  <si>
    <t>Benjamin Ford</t>
  </si>
  <si>
    <t>E00500</t>
  </si>
  <si>
    <t>Henry Shah</t>
  </si>
  <si>
    <t>Ivy Daniels</t>
  </si>
  <si>
    <t>E02728</t>
  </si>
  <si>
    <t>Thomas Chang</t>
  </si>
  <si>
    <t>E04749</t>
  </si>
  <si>
    <t>Caroline Phan</t>
  </si>
  <si>
    <t>E02023</t>
  </si>
  <si>
    <t>Maverick Mehta</t>
  </si>
  <si>
    <t>E03166</t>
  </si>
  <si>
    <t>Austin Edwards</t>
  </si>
  <si>
    <t>E02599</t>
  </si>
  <si>
    <t>Daniel Huang</t>
  </si>
  <si>
    <t>E01014</t>
  </si>
  <si>
    <t>Lucas Phan</t>
  </si>
  <si>
    <t>E04529</t>
  </si>
  <si>
    <t>Gabriel Yu</t>
  </si>
  <si>
    <t>Mason Watson</t>
  </si>
  <si>
    <t>E00632</t>
  </si>
  <si>
    <t>Angel Chang</t>
  </si>
  <si>
    <t>E02108</t>
  </si>
  <si>
    <t>Madeline Coleman</t>
  </si>
  <si>
    <t>E03802</t>
  </si>
  <si>
    <t>Thomas Vazquez</t>
  </si>
  <si>
    <t>E03685</t>
  </si>
  <si>
    <t>Silas Hunter</t>
  </si>
  <si>
    <t>E01089</t>
  </si>
  <si>
    <t>Nicholas Brooks</t>
  </si>
  <si>
    <t>E03988</t>
  </si>
  <si>
    <t>Dominic Thomas</t>
  </si>
  <si>
    <t>E00401</t>
  </si>
  <si>
    <t>Wesley Adams</t>
  </si>
  <si>
    <t>E03429</t>
  </si>
  <si>
    <t>Ian Wu</t>
  </si>
  <si>
    <t>E02417</t>
  </si>
  <si>
    <t>Alice Young</t>
  </si>
  <si>
    <t>E00359</t>
  </si>
  <si>
    <t>Logan Carrillo</t>
  </si>
  <si>
    <t>E02044</t>
  </si>
  <si>
    <t>Caroline Alexander</t>
  </si>
  <si>
    <t>E01479</t>
  </si>
  <si>
    <t>Serenity Bailey</t>
  </si>
  <si>
    <t>E04962</t>
  </si>
  <si>
    <t>Elena Tan</t>
  </si>
  <si>
    <t>E02769</t>
  </si>
  <si>
    <t>Eliza Adams</t>
  </si>
  <si>
    <t>E03893</t>
  </si>
  <si>
    <t>Alice Xiong</t>
  </si>
  <si>
    <t>E00553</t>
  </si>
  <si>
    <t>Isla Yoon</t>
  </si>
  <si>
    <t>E03540</t>
  </si>
  <si>
    <t>Emma Perry</t>
  </si>
  <si>
    <t>Riley Marquez</t>
  </si>
  <si>
    <t>E03277</t>
  </si>
  <si>
    <t>Caroline Hu</t>
  </si>
  <si>
    <t>E04194</t>
  </si>
  <si>
    <t>Madison Kumar</t>
  </si>
  <si>
    <t>Matthew Lim</t>
  </si>
  <si>
    <t>E01762</t>
  </si>
  <si>
    <t>Maya Ngo</t>
  </si>
  <si>
    <t>E02632</t>
  </si>
  <si>
    <t>Alice Soto</t>
  </si>
  <si>
    <t>E04226</t>
  </si>
  <si>
    <t>Andrew Moore</t>
  </si>
  <si>
    <t>E04101</t>
  </si>
  <si>
    <t>Olivia Harris</t>
  </si>
  <si>
    <t>E01981</t>
  </si>
  <si>
    <t>Genesis Banks</t>
  </si>
  <si>
    <t>E02534</t>
  </si>
  <si>
    <t>Victoria Johnson</t>
  </si>
  <si>
    <t>E01238</t>
  </si>
  <si>
    <t>Eloise Griffin</t>
  </si>
  <si>
    <t>E01118</t>
  </si>
  <si>
    <t>Roman Yang</t>
  </si>
  <si>
    <t>E04041</t>
  </si>
  <si>
    <t>Clara Huynh</t>
  </si>
  <si>
    <t>E04308</t>
  </si>
  <si>
    <t>Kai Flores</t>
  </si>
  <si>
    <t>E01052</t>
  </si>
  <si>
    <t>Jaxson Dinh</t>
  </si>
  <si>
    <t>E04165</t>
  </si>
  <si>
    <t>Sophie Vang</t>
  </si>
  <si>
    <t>E02295</t>
  </si>
  <si>
    <t>Axel Jordan</t>
  </si>
  <si>
    <t>E04546</t>
  </si>
  <si>
    <t>Jade Hunter</t>
  </si>
  <si>
    <t>E04217</t>
  </si>
  <si>
    <t>Lydia Williams</t>
  </si>
  <si>
    <t>E00650</t>
  </si>
  <si>
    <t>Emery Chang</t>
  </si>
  <si>
    <t>E00344</t>
  </si>
  <si>
    <t>Savannah He</t>
  </si>
  <si>
    <t>E04645</t>
  </si>
  <si>
    <t>Elias Ahmed</t>
  </si>
  <si>
    <t>E03880</t>
  </si>
  <si>
    <t>Samantha Woods</t>
  </si>
  <si>
    <t>E02730</t>
  </si>
  <si>
    <t>Axel Soto</t>
  </si>
  <si>
    <t>E04517</t>
  </si>
  <si>
    <t>Amelia Choi</t>
  </si>
  <si>
    <t>E00965</t>
  </si>
  <si>
    <t>Jacob Khan</t>
  </si>
  <si>
    <t>E04639</t>
  </si>
  <si>
    <t>Luna Taylor</t>
  </si>
  <si>
    <t>E00465</t>
  </si>
  <si>
    <t>Dominic Parker</t>
  </si>
  <si>
    <t>E03058</t>
  </si>
  <si>
    <t>Angel Xiong</t>
  </si>
  <si>
    <t>E02337</t>
  </si>
  <si>
    <t>Emma Cao</t>
  </si>
  <si>
    <t>E04927</t>
  </si>
  <si>
    <t>Ezekiel Bryant</t>
  </si>
  <si>
    <t>E03799</t>
  </si>
  <si>
    <t>Natalie Hwang</t>
  </si>
  <si>
    <t>E04538</t>
  </si>
  <si>
    <t>Adeline Yang</t>
  </si>
  <si>
    <t>E02633</t>
  </si>
  <si>
    <t>Allison Roberts</t>
  </si>
  <si>
    <t>E02965</t>
  </si>
  <si>
    <t>Andrew Do</t>
  </si>
  <si>
    <t>E04345</t>
  </si>
  <si>
    <t>Eliana Grant</t>
  </si>
  <si>
    <t>E02895</t>
  </si>
  <si>
    <t>Mila Soto</t>
  </si>
  <si>
    <t>Gabriella Johnson</t>
  </si>
  <si>
    <t>E00758</t>
  </si>
  <si>
    <t>Jonathan Khan</t>
  </si>
  <si>
    <t>E03750</t>
  </si>
  <si>
    <t>Elias Dang</t>
  </si>
  <si>
    <t>E00144</t>
  </si>
  <si>
    <t>Theodore Ngo</t>
  </si>
  <si>
    <t>E02943</t>
  </si>
  <si>
    <t>Bella Lopez</t>
  </si>
  <si>
    <t>E03901</t>
  </si>
  <si>
    <t>Luca Truong</t>
  </si>
  <si>
    <t>E03461</t>
  </si>
  <si>
    <t>Nathan Lau</t>
  </si>
  <si>
    <t>E03490</t>
  </si>
  <si>
    <t>Henry Campos</t>
  </si>
  <si>
    <t>E04466</t>
  </si>
  <si>
    <t>Connor Bell</t>
  </si>
  <si>
    <t>E03226</t>
  </si>
  <si>
    <t>Angel Stewart</t>
  </si>
  <si>
    <t>E04607</t>
  </si>
  <si>
    <t>Landon Brown</t>
  </si>
  <si>
    <t>E02678</t>
  </si>
  <si>
    <t>Nicholas Rivera</t>
  </si>
  <si>
    <t>E02190</t>
  </si>
  <si>
    <t>Gabriel Carter</t>
  </si>
  <si>
    <t>E00747</t>
  </si>
  <si>
    <t>Leilani Baker</t>
  </si>
  <si>
    <t>E00268</t>
  </si>
  <si>
    <t>Ian Flores</t>
  </si>
  <si>
    <t>E01416</t>
  </si>
  <si>
    <t>Hudson Thompson</t>
  </si>
  <si>
    <t>E01524</t>
  </si>
  <si>
    <t>Ian Miller</t>
  </si>
  <si>
    <t>Harper Chin</t>
  </si>
  <si>
    <t>E02801</t>
  </si>
  <si>
    <t>Santiago f Brooks</t>
  </si>
  <si>
    <t>E04155</t>
  </si>
  <si>
    <t>Dylan Dominguez</t>
  </si>
  <si>
    <t>E01952</t>
  </si>
  <si>
    <t>Everett Lee</t>
  </si>
  <si>
    <t>E00116</t>
  </si>
  <si>
    <t>Madelyn Mehta</t>
  </si>
  <si>
    <t>E04811</t>
  </si>
  <si>
    <t>Athena Vasquez</t>
  </si>
  <si>
    <t>E00624</t>
  </si>
  <si>
    <t>William Watson</t>
  </si>
  <si>
    <t>E03404</t>
  </si>
  <si>
    <t>Everleigh Nunez</t>
  </si>
  <si>
    <t>E01845</t>
  </si>
  <si>
    <t>Leo Fernandez</t>
  </si>
  <si>
    <t>E04784</t>
  </si>
  <si>
    <t>Joshua Lin</t>
  </si>
  <si>
    <t>E00145</t>
  </si>
  <si>
    <t>Alexander Rivera</t>
  </si>
  <si>
    <t>E00218</t>
  </si>
  <si>
    <t>David Desai</t>
  </si>
  <si>
    <t>Aubrey Yoon</t>
  </si>
  <si>
    <t>Grayson Brown</t>
  </si>
  <si>
    <t>Noah Chen</t>
  </si>
  <si>
    <t>E00784</t>
  </si>
  <si>
    <t>Ella Nguyen</t>
  </si>
  <si>
    <t>E04925</t>
  </si>
  <si>
    <t>Athena Jordan</t>
  </si>
  <si>
    <t>E04448</t>
  </si>
  <si>
    <t>Adrian Ruiz</t>
  </si>
  <si>
    <t>E04817</t>
  </si>
  <si>
    <t>Zoe Sanchez</t>
  </si>
  <si>
    <t>E00325</t>
  </si>
  <si>
    <t>Jameson Chen</t>
  </si>
  <si>
    <t>E00403</t>
  </si>
  <si>
    <t>Liliana Soto</t>
  </si>
  <si>
    <t>Lincoln Reyes</t>
  </si>
  <si>
    <t>E04358</t>
  </si>
  <si>
    <t>Grayson Soto</t>
  </si>
  <si>
    <t>E04662</t>
  </si>
  <si>
    <t>Julia Morris</t>
  </si>
  <si>
    <t>E01496</t>
  </si>
  <si>
    <t>Ava Ortiz</t>
  </si>
  <si>
    <t>E01870</t>
  </si>
  <si>
    <t>Carson Chau</t>
  </si>
  <si>
    <t>E03971</t>
  </si>
  <si>
    <t>Lillian Chen</t>
  </si>
  <si>
    <t>E03616</t>
  </si>
  <si>
    <t>Josiah Lewis</t>
  </si>
  <si>
    <t>E00153</t>
  </si>
  <si>
    <t>Claire Jones</t>
  </si>
  <si>
    <t>E02313</t>
  </si>
  <si>
    <t>Jeremiah Lu</t>
  </si>
  <si>
    <t>E02960</t>
  </si>
  <si>
    <t>Nova Hill</t>
  </si>
  <si>
    <t>E00096</t>
  </si>
  <si>
    <t>Peyton Cruz</t>
  </si>
  <si>
    <t>E02140</t>
  </si>
  <si>
    <t>Naomi Zhao</t>
  </si>
  <si>
    <t>E00826</t>
  </si>
  <si>
    <t>Rylee Bui</t>
  </si>
  <si>
    <t>E03881</t>
  </si>
  <si>
    <t>Andrew Reed</t>
  </si>
  <si>
    <t>E02604</t>
  </si>
  <si>
    <t>Brooklyn Collins</t>
  </si>
  <si>
    <t>E02613</t>
  </si>
  <si>
    <t>John Jung</t>
  </si>
  <si>
    <t>E00864</t>
  </si>
  <si>
    <t>Samantha Aguilar</t>
  </si>
  <si>
    <t>E01760</t>
  </si>
  <si>
    <t>Madeline Acosta</t>
  </si>
  <si>
    <t>E03223</t>
  </si>
  <si>
    <t>Ethan Joseph</t>
  </si>
  <si>
    <t>E01262</t>
  </si>
  <si>
    <t>E01075</t>
  </si>
  <si>
    <t>Joshua Juarez</t>
  </si>
  <si>
    <t>E00364</t>
  </si>
  <si>
    <t>Matthew Howard</t>
  </si>
  <si>
    <t>E04108</t>
  </si>
  <si>
    <t>Jade Figueroa</t>
  </si>
  <si>
    <t>E02917</t>
  </si>
  <si>
    <t>Everett Morales</t>
  </si>
  <si>
    <t>Genesis Hunter</t>
  </si>
  <si>
    <t>E03393</t>
  </si>
  <si>
    <t>Henry Figueroa</t>
  </si>
  <si>
    <t>E02977</t>
  </si>
  <si>
    <t>Nicholas Song</t>
  </si>
  <si>
    <t>E03371</t>
  </si>
  <si>
    <t>Jack Alexander</t>
  </si>
  <si>
    <t>E02531</t>
  </si>
  <si>
    <t>Jameson Foster</t>
  </si>
  <si>
    <t>E02473</t>
  </si>
  <si>
    <t>Leonardo Lo</t>
  </si>
  <si>
    <t>E02468</t>
  </si>
  <si>
    <t>Ella Huang</t>
  </si>
  <si>
    <t>Liam Jordan</t>
  </si>
  <si>
    <t>E03697</t>
  </si>
  <si>
    <t>Isaac Woods</t>
  </si>
  <si>
    <t>E00593</t>
  </si>
  <si>
    <t>Luke Wilson</t>
  </si>
  <si>
    <t>E01103</t>
  </si>
  <si>
    <t>Lyla Alvarez</t>
  </si>
  <si>
    <t>E03889</t>
  </si>
  <si>
    <t>Caleb Flores</t>
  </si>
  <si>
    <t>E01958</t>
  </si>
  <si>
    <t>Angel Lin</t>
  </si>
  <si>
    <t>Easton Moore</t>
  </si>
  <si>
    <t>E01167</t>
  </si>
  <si>
    <t>Kinsley Collins</t>
  </si>
  <si>
    <t>E00099</t>
  </si>
  <si>
    <t>Brooklyn Salazar</t>
  </si>
  <si>
    <t>E00044</t>
  </si>
  <si>
    <t>Scarlett Jenkins</t>
  </si>
  <si>
    <t>E00711</t>
  </si>
  <si>
    <t>Melody Chin</t>
  </si>
  <si>
    <t>E04795</t>
  </si>
  <si>
    <t>Eloise Alexander</t>
  </si>
  <si>
    <t>E03912</t>
  </si>
  <si>
    <t>Carter Turner</t>
  </si>
  <si>
    <t>E02103</t>
  </si>
  <si>
    <t>Andrew Ma</t>
  </si>
  <si>
    <t>E04213</t>
  </si>
  <si>
    <t>Hailey Xi</t>
  </si>
  <si>
    <t>E04756</t>
  </si>
  <si>
    <t>Aiden Le</t>
  </si>
  <si>
    <t>E04114</t>
  </si>
  <si>
    <t>Christopher Lim</t>
  </si>
  <si>
    <t>E01423</t>
  </si>
  <si>
    <t>James Castillo</t>
  </si>
  <si>
    <t>E03181</t>
  </si>
  <si>
    <t>Greyson Dang</t>
  </si>
  <si>
    <t>E03305</t>
  </si>
  <si>
    <t>Hannah King</t>
  </si>
  <si>
    <t>E00703</t>
  </si>
  <si>
    <t>Wesley Dominguez</t>
  </si>
  <si>
    <t>E04403</t>
  </si>
  <si>
    <t>Dominic Hu</t>
  </si>
  <si>
    <t>E00103</t>
  </si>
  <si>
    <t>Nora Park</t>
  </si>
  <si>
    <t>E04487</t>
  </si>
  <si>
    <t>Audrey Hwang</t>
  </si>
  <si>
    <t>Ella Jenkins</t>
  </si>
  <si>
    <t>E02179</t>
  </si>
  <si>
    <t>Peyton Owens</t>
  </si>
  <si>
    <t>E04242</t>
  </si>
  <si>
    <t>Alice Lopez</t>
  </si>
  <si>
    <t>E01371</t>
  </si>
  <si>
    <t>Dominic Le</t>
  </si>
  <si>
    <t>E03065</t>
  </si>
  <si>
    <t>Ezra Ortiz</t>
  </si>
  <si>
    <t>E01377</t>
  </si>
  <si>
    <t>Grayson Luu</t>
  </si>
  <si>
    <t>E03097</t>
  </si>
  <si>
    <t>Brooks Stewart</t>
  </si>
  <si>
    <t>E01668</t>
  </si>
  <si>
    <t>Naomi Xi</t>
  </si>
  <si>
    <t>E03354</t>
  </si>
  <si>
    <t>Silas Estrada</t>
  </si>
  <si>
    <t>E02088</t>
  </si>
  <si>
    <t>Skylar Ayala</t>
  </si>
  <si>
    <t>E03980</t>
  </si>
  <si>
    <t>Lydia Huynh</t>
  </si>
  <si>
    <t>Hazel Cortez</t>
  </si>
  <si>
    <t>E00824</t>
  </si>
  <si>
    <t>Everleigh Adams</t>
  </si>
  <si>
    <t>Layla Salazar</t>
  </si>
  <si>
    <t>E03113</t>
  </si>
  <si>
    <t>Willow Chen</t>
  </si>
  <si>
    <t>E01488</t>
  </si>
  <si>
    <t>Penelope Griffin</t>
  </si>
  <si>
    <t>E01787</t>
  </si>
  <si>
    <t>Lillian Romero</t>
  </si>
  <si>
    <t>E03550</t>
  </si>
  <si>
    <t>Stella Wu</t>
  </si>
  <si>
    <t>Parker Vang</t>
  </si>
  <si>
    <t>E04799</t>
  </si>
  <si>
    <t>Mila Roberts</t>
  </si>
  <si>
    <t>E03402</t>
  </si>
  <si>
    <t>Isaac Liu</t>
  </si>
  <si>
    <t>E04128</t>
  </si>
  <si>
    <t>Jacob Doan</t>
  </si>
  <si>
    <t>Raelynn Ma</t>
  </si>
  <si>
    <t>E03114</t>
  </si>
  <si>
    <t>Jameson Juarez</t>
  </si>
  <si>
    <t>E04004</t>
  </si>
  <si>
    <t>Everleigh Shah</t>
  </si>
  <si>
    <t>E04472</t>
  </si>
  <si>
    <t>Alexander Foster</t>
  </si>
  <si>
    <t>E00161</t>
  </si>
  <si>
    <t>Ryan Ha</t>
  </si>
  <si>
    <t>E04417</t>
  </si>
  <si>
    <t>Chloe Salazar</t>
  </si>
  <si>
    <t>E04536</t>
  </si>
  <si>
    <t>Layla Scott</t>
  </si>
  <si>
    <t>Leah Khan</t>
  </si>
  <si>
    <t>E02857</t>
  </si>
  <si>
    <t>Mason Jimenez</t>
  </si>
  <si>
    <t>E03059</t>
  </si>
  <si>
    <t>Hailey Dang</t>
  </si>
  <si>
    <t>E02477</t>
  </si>
  <si>
    <t>Amelia Bui</t>
  </si>
  <si>
    <t>E00022</t>
  </si>
  <si>
    <t>Elena Her</t>
  </si>
  <si>
    <t>E03370</t>
  </si>
  <si>
    <t>Ian Cortez</t>
  </si>
  <si>
    <t>E00555</t>
  </si>
  <si>
    <t>Christian Ali</t>
  </si>
  <si>
    <t>E03160</t>
  </si>
  <si>
    <t>Carter Ortiz</t>
  </si>
  <si>
    <t>E03919</t>
  </si>
  <si>
    <t>Grayson Chan</t>
  </si>
  <si>
    <t>E01724</t>
  </si>
  <si>
    <t>Nolan Molina</t>
  </si>
  <si>
    <t>E04087</t>
  </si>
  <si>
    <t>Adam Kaur</t>
  </si>
  <si>
    <t>E02856</t>
  </si>
  <si>
    <t>Amelia Kaur</t>
  </si>
  <si>
    <t>E03805</t>
  </si>
  <si>
    <t>Autumn Gonzales</t>
  </si>
  <si>
    <t>E00319</t>
  </si>
  <si>
    <t>Ezra Wilson</t>
  </si>
  <si>
    <t>E01090</t>
  </si>
  <si>
    <t>Jacob Cheng</t>
  </si>
  <si>
    <t>E04323</t>
  </si>
  <si>
    <t>Melody Valdez</t>
  </si>
  <si>
    <t>E02687</t>
  </si>
  <si>
    <t>Caroline Nelson</t>
  </si>
  <si>
    <t>E01407</t>
  </si>
  <si>
    <t>Ellie Guerrero</t>
  </si>
  <si>
    <t>E02748</t>
  </si>
  <si>
    <t>Genesis Zhu</t>
  </si>
  <si>
    <t>E01995</t>
  </si>
  <si>
    <t>Jonathan Ho</t>
  </si>
  <si>
    <t>E01714</t>
  </si>
  <si>
    <t>Savannah Park</t>
  </si>
  <si>
    <t>E04491</t>
  </si>
  <si>
    <t>Nathan Chan</t>
  </si>
  <si>
    <t>E01076</t>
  </si>
  <si>
    <t>Sofia Vu</t>
  </si>
  <si>
    <t>Ruby Choi</t>
  </si>
  <si>
    <t>E02843</t>
  </si>
  <si>
    <t>Lily Pena</t>
  </si>
  <si>
    <t>E03758</t>
  </si>
  <si>
    <t>Liam Zhang</t>
  </si>
  <si>
    <t>E02063</t>
  </si>
  <si>
    <t>Ian Gutierrez</t>
  </si>
  <si>
    <t>E00638</t>
  </si>
  <si>
    <t>David Simmons</t>
  </si>
  <si>
    <t>E03571</t>
  </si>
  <si>
    <t>Lincoln Henderson</t>
  </si>
  <si>
    <t>E01820</t>
  </si>
  <si>
    <t>Nathan Miller</t>
  </si>
  <si>
    <t>E01712</t>
  </si>
  <si>
    <t>James Singh</t>
  </si>
  <si>
    <t>E00184</t>
  </si>
  <si>
    <t>Kayden Ortega</t>
  </si>
  <si>
    <t>Lucy Figueroa</t>
  </si>
  <si>
    <t>E02899</t>
  </si>
  <si>
    <t>Joshua Cortez</t>
  </si>
  <si>
    <t>E02478</t>
  </si>
  <si>
    <t>Alexander Morris</t>
  </si>
  <si>
    <t>E04170</t>
  </si>
  <si>
    <t>Grayson Chin</t>
  </si>
  <si>
    <t>E00929</t>
  </si>
  <si>
    <t>Allison Espinoza</t>
  </si>
  <si>
    <t>Naomi Chu</t>
  </si>
  <si>
    <t>Jameson Martin</t>
  </si>
  <si>
    <t>E02492</t>
  </si>
  <si>
    <t>Sebastian Gupta</t>
  </si>
  <si>
    <t>E01733</t>
  </si>
  <si>
    <t>Eloise Pham</t>
  </si>
  <si>
    <t>Valentina Davis</t>
  </si>
  <si>
    <t>E04938</t>
  </si>
  <si>
    <t>Brooklyn Daniels</t>
  </si>
  <si>
    <t>E04952</t>
  </si>
  <si>
    <t>Paisley Gomez</t>
  </si>
  <si>
    <t>E02420</t>
  </si>
  <si>
    <t>Madison Li</t>
  </si>
  <si>
    <t>Everleigh Simmons</t>
  </si>
  <si>
    <t>E03947</t>
  </si>
  <si>
    <t>Logan Soto</t>
  </si>
  <si>
    <t>E04535</t>
  </si>
  <si>
    <t>Charlotte Vo</t>
  </si>
  <si>
    <t>E00380</t>
  </si>
  <si>
    <t>Alice Thompson</t>
  </si>
  <si>
    <t>E01432</t>
  </si>
  <si>
    <t>Peyton Garza</t>
  </si>
  <si>
    <t>E02628</t>
  </si>
  <si>
    <t>Nora Nelson</t>
  </si>
  <si>
    <t>E03578</t>
  </si>
  <si>
    <t>Maverick Li</t>
  </si>
  <si>
    <t>E03563</t>
  </si>
  <si>
    <t>Ian Barnes</t>
  </si>
  <si>
    <t>E02781</t>
  </si>
  <si>
    <t>Athena Vu</t>
  </si>
  <si>
    <t>E04739</t>
  </si>
  <si>
    <t>Ruby Washington</t>
  </si>
  <si>
    <t>E02665</t>
  </si>
  <si>
    <t>Bella Butler</t>
  </si>
  <si>
    <t>E04132</t>
  </si>
  <si>
    <t>Kinsley Henry</t>
  </si>
  <si>
    <t>Kennedy Romero</t>
  </si>
  <si>
    <t>E04277</t>
  </si>
  <si>
    <t>Zoe Do</t>
  </si>
  <si>
    <t>Everett Khan</t>
  </si>
  <si>
    <t>E02012</t>
  </si>
  <si>
    <t>Anna Han</t>
  </si>
  <si>
    <t>E02881</t>
  </si>
  <si>
    <t>Leilani Sharma</t>
  </si>
  <si>
    <t>Jordan Cho</t>
  </si>
  <si>
    <t>E00605</t>
  </si>
  <si>
    <t>Nova Williams</t>
  </si>
  <si>
    <t>E04641</t>
  </si>
  <si>
    <t>Scarlett Hill</t>
  </si>
  <si>
    <t>E01019</t>
  </si>
  <si>
    <t>Dominic Scott</t>
  </si>
  <si>
    <t>E01519</t>
  </si>
  <si>
    <t>Anthony Marquez</t>
  </si>
  <si>
    <t>E03694</t>
  </si>
  <si>
    <t>Elena Patterson</t>
  </si>
  <si>
    <t>E01123</t>
  </si>
  <si>
    <t>Madison Nelson</t>
  </si>
  <si>
    <t>E01366</t>
  </si>
  <si>
    <t>William Walker</t>
  </si>
  <si>
    <t>E04005</t>
  </si>
  <si>
    <t>Lincoln Wong</t>
  </si>
  <si>
    <t>James Huang</t>
  </si>
  <si>
    <t>E04018</t>
  </si>
  <si>
    <t>Emery Ford</t>
  </si>
  <si>
    <t>E01591</t>
  </si>
  <si>
    <t>Paisley Trinh</t>
  </si>
  <si>
    <t>E04940</t>
  </si>
  <si>
    <t>Hudson Williams</t>
  </si>
  <si>
    <t>E03465</t>
  </si>
  <si>
    <t>Harper Phan</t>
  </si>
  <si>
    <t>E03870</t>
  </si>
  <si>
    <t>Madeline Allen</t>
  </si>
  <si>
    <t>E01927</t>
  </si>
  <si>
    <t>Charles Moore</t>
  </si>
  <si>
    <t>E03064</t>
  </si>
  <si>
    <t>Lincoln Fong</t>
  </si>
  <si>
    <t>E01883</t>
  </si>
  <si>
    <t>Isla Guzman</t>
  </si>
  <si>
    <t>E03984</t>
  </si>
  <si>
    <t>Hailey Foster</t>
  </si>
  <si>
    <t>E00446</t>
  </si>
  <si>
    <t>Hudson Hill</t>
  </si>
  <si>
    <t>E02825</t>
  </si>
  <si>
    <t>Wyatt Li</t>
  </si>
  <si>
    <t>E04174</t>
  </si>
  <si>
    <t>Maverick Henry</t>
  </si>
  <si>
    <t>E01899</t>
  </si>
  <si>
    <t>Xavier Jackson</t>
  </si>
  <si>
    <t>E02562</t>
  </si>
  <si>
    <t>Christian Medina</t>
  </si>
  <si>
    <t>E01006</t>
  </si>
  <si>
    <t>Autumn Leung</t>
  </si>
  <si>
    <t>E02903</t>
  </si>
  <si>
    <t>Robert Vazquez</t>
  </si>
  <si>
    <t>E03642</t>
  </si>
  <si>
    <t>Aria Roberts</t>
  </si>
  <si>
    <t>E02884</t>
  </si>
  <si>
    <t>Axel Johnson</t>
  </si>
  <si>
    <t>E00701</t>
  </si>
  <si>
    <t>Madeline Garcia</t>
  </si>
  <si>
    <t>E04720</t>
  </si>
  <si>
    <t>Christopher Chung</t>
  </si>
  <si>
    <t>E01985</t>
  </si>
  <si>
    <t>Eliana Turner</t>
  </si>
  <si>
    <t>E03273</t>
  </si>
  <si>
    <t>Daniel Shah</t>
  </si>
  <si>
    <t>E02415</t>
  </si>
  <si>
    <t>Penelope Gonzalez</t>
  </si>
  <si>
    <t>E02877</t>
  </si>
  <si>
    <t>Mila Allen</t>
  </si>
  <si>
    <t>E00091</t>
  </si>
  <si>
    <t>Emilia Chu</t>
  </si>
  <si>
    <t>E02563</t>
  </si>
  <si>
    <t>Emily Clark</t>
  </si>
  <si>
    <t>E04221</t>
  </si>
  <si>
    <t>Roman King</t>
  </si>
  <si>
    <t>E04887</t>
  </si>
  <si>
    <t>Emery Do</t>
  </si>
  <si>
    <t>E03170</t>
  </si>
  <si>
    <t>Autumn Thao</t>
  </si>
  <si>
    <t>E01636</t>
  </si>
  <si>
    <t>Naomi Coleman</t>
  </si>
  <si>
    <t>E01387</t>
  </si>
  <si>
    <t>Cora Zheng</t>
  </si>
  <si>
    <t>E01363</t>
  </si>
  <si>
    <t>Ayla Daniels</t>
  </si>
  <si>
    <t>E02249</t>
  </si>
  <si>
    <t>Allison Daniels</t>
  </si>
  <si>
    <t>E02987</t>
  </si>
  <si>
    <t>Mateo Harris</t>
  </si>
  <si>
    <t>E03655</t>
  </si>
  <si>
    <t>Samantha Rogers</t>
  </si>
  <si>
    <t>E04048</t>
  </si>
  <si>
    <t>Julian Lee</t>
  </si>
  <si>
    <t>E03626</t>
  </si>
  <si>
    <t>Nicholas Avila</t>
  </si>
  <si>
    <t>Hailey Watson</t>
  </si>
  <si>
    <t>E02920</t>
  </si>
  <si>
    <t>Willow Woods</t>
  </si>
  <si>
    <t>E03220</t>
  </si>
  <si>
    <t>Alexander Gonzales</t>
  </si>
  <si>
    <t>E01347</t>
  </si>
  <si>
    <t>Aiden Gonzales</t>
  </si>
  <si>
    <t>E03968</t>
  </si>
  <si>
    <t>Joshua Chin</t>
  </si>
  <si>
    <t>E04299</t>
  </si>
  <si>
    <t>Paisley Hall</t>
  </si>
  <si>
    <t>E01150</t>
  </si>
  <si>
    <t>Allison Leung</t>
  </si>
  <si>
    <t>E03774</t>
  </si>
  <si>
    <t>Hannah Mejia</t>
  </si>
  <si>
    <t>Elizabeth Huang</t>
  </si>
  <si>
    <t>E01877</t>
  </si>
  <si>
    <t>Abigail Garza</t>
  </si>
  <si>
    <t>E01193</t>
  </si>
  <si>
    <t>Raelynn Lu</t>
  </si>
  <si>
    <t>E01789</t>
  </si>
  <si>
    <t>Charles Luu</t>
  </si>
  <si>
    <t>E01422</t>
  </si>
  <si>
    <t>Lydia Espinoza</t>
  </si>
  <si>
    <t>Adeline Thao</t>
  </si>
  <si>
    <t>Kinsley Dixon</t>
  </si>
  <si>
    <t>E04150</t>
  </si>
  <si>
    <t>Natalia Vu</t>
  </si>
  <si>
    <t>E02846</t>
  </si>
  <si>
    <t>Julia Mai</t>
  </si>
  <si>
    <t>E04247</t>
  </si>
  <si>
    <t>Camila Evans</t>
  </si>
  <si>
    <t>Everly Lai</t>
  </si>
  <si>
    <t>Adam He</t>
  </si>
  <si>
    <t>E03648</t>
  </si>
  <si>
    <t>Vivian Hunter</t>
  </si>
  <si>
    <t>E02192</t>
  </si>
  <si>
    <t>Lucy Avila</t>
  </si>
  <si>
    <t>E03981</t>
  </si>
  <si>
    <t>Eliana Li</t>
  </si>
  <si>
    <t>E03262</t>
  </si>
  <si>
    <t>Logan Mitchell</t>
  </si>
  <si>
    <t>E02716</t>
  </si>
  <si>
    <t>Dominic Dinh</t>
  </si>
  <si>
    <t>Lucas Daniels</t>
  </si>
  <si>
    <t>E04123</t>
  </si>
  <si>
    <t>Andrew Holmes</t>
  </si>
  <si>
    <t>E03471</t>
  </si>
  <si>
    <t>Julia Sandoval</t>
  </si>
  <si>
    <t>E00717</t>
  </si>
  <si>
    <t>Kennedy Vargas</t>
  </si>
  <si>
    <t>E01966</t>
  </si>
  <si>
    <t>Thomas Williams</t>
  </si>
  <si>
    <t>E03683</t>
  </si>
  <si>
    <t>Raelynn Hong</t>
  </si>
  <si>
    <t>Eli Reed</t>
  </si>
  <si>
    <t>E04766</t>
  </si>
  <si>
    <t>Lyla Yoon</t>
  </si>
  <si>
    <t>E01465</t>
  </si>
  <si>
    <t>Hannah White</t>
  </si>
  <si>
    <t>E00206</t>
  </si>
  <si>
    <t>Theodore Xi</t>
  </si>
  <si>
    <t>E04088</t>
  </si>
  <si>
    <t>Ezra Liang</t>
  </si>
  <si>
    <t>E02066</t>
  </si>
  <si>
    <t>Grayson Yee</t>
  </si>
  <si>
    <t>E03227</t>
  </si>
  <si>
    <t>Eli Richardson</t>
  </si>
  <si>
    <t>E03364</t>
  </si>
  <si>
    <t>Audrey Lee</t>
  </si>
  <si>
    <t>E00607</t>
  </si>
  <si>
    <t>Jameson Allen</t>
  </si>
  <si>
    <t>E02258</t>
  </si>
  <si>
    <t>Eliza Chen</t>
  </si>
  <si>
    <t>E03681</t>
  </si>
  <si>
    <t>Lyla Chen</t>
  </si>
  <si>
    <t>E02298</t>
  </si>
  <si>
    <t>Emily Doan</t>
  </si>
  <si>
    <t>E02984</t>
  </si>
  <si>
    <t>Jack Mai</t>
  </si>
  <si>
    <t>E02440</t>
  </si>
  <si>
    <t>Grayson Turner</t>
  </si>
  <si>
    <t>E04699</t>
  </si>
  <si>
    <t>Ivy Tang</t>
  </si>
  <si>
    <t>E03579</t>
  </si>
  <si>
    <t>Robert Zhang</t>
  </si>
  <si>
    <t>E01649</t>
  </si>
  <si>
    <t>Eva Alvarado</t>
  </si>
  <si>
    <t>E04969</t>
  </si>
  <si>
    <t>Abigail Vang</t>
  </si>
  <si>
    <t>Claire Adams</t>
  </si>
  <si>
    <t>E00955</t>
  </si>
  <si>
    <t>Theodore Marquez</t>
  </si>
  <si>
    <t>E00810</t>
  </si>
  <si>
    <t>Hunter Nunez</t>
  </si>
  <si>
    <t>E02798</t>
  </si>
  <si>
    <t>Charles Henderson</t>
  </si>
  <si>
    <t>E04542</t>
  </si>
  <si>
    <t>Camila Cortez</t>
  </si>
  <si>
    <t>E02818</t>
  </si>
  <si>
    <t>Aaron Garza</t>
  </si>
  <si>
    <t>E02907</t>
  </si>
  <si>
    <t>Jose Singh</t>
  </si>
  <si>
    <t>E00023</t>
  </si>
  <si>
    <t>Gabriel Joseph</t>
  </si>
  <si>
    <t>E02391</t>
  </si>
  <si>
    <t>Natalia Santos</t>
  </si>
  <si>
    <t>E01429</t>
  </si>
  <si>
    <t>Dylan Wilson</t>
  </si>
  <si>
    <t>E00494</t>
  </si>
  <si>
    <t>Robert Alvarez</t>
  </si>
  <si>
    <t>E00634</t>
  </si>
  <si>
    <t>Samantha Chavez</t>
  </si>
  <si>
    <t>Samuel Bailey</t>
  </si>
  <si>
    <t>E04683</t>
  </si>
  <si>
    <t>Ezekiel Delgado</t>
  </si>
  <si>
    <t>Benjamin Ramirez</t>
  </si>
  <si>
    <t>E03834</t>
  </si>
  <si>
    <t>Anthony Carter</t>
  </si>
  <si>
    <t>E02923</t>
  </si>
  <si>
    <t>Ethan Tang</t>
  </si>
  <si>
    <t>E02642</t>
  </si>
  <si>
    <t>Sebastian Rogers</t>
  </si>
  <si>
    <t>E00981</t>
  </si>
  <si>
    <t>Miles Thao</t>
  </si>
  <si>
    <t>E04157</t>
  </si>
  <si>
    <t>William Cao</t>
  </si>
  <si>
    <t>E03528</t>
  </si>
  <si>
    <t>Leo Hsu</t>
  </si>
  <si>
    <t>E04547</t>
  </si>
  <si>
    <t>Avery Grant</t>
  </si>
  <si>
    <t>E04415</t>
  </si>
  <si>
    <t>Penelope Fong</t>
  </si>
  <si>
    <t>E04484</t>
  </si>
  <si>
    <t>Vivian Thao</t>
  </si>
  <si>
    <t>E02800</t>
  </si>
  <si>
    <t>Eva Estrada</t>
  </si>
  <si>
    <t>E04926</t>
  </si>
  <si>
    <t>Emma Luna</t>
  </si>
  <si>
    <t>E01268</t>
  </si>
  <si>
    <t>Charlotte Wu</t>
  </si>
  <si>
    <t>E04853</t>
  </si>
  <si>
    <t>Vivian Chu</t>
  </si>
  <si>
    <t>E01209</t>
  </si>
  <si>
    <t>Jayden Williams</t>
  </si>
  <si>
    <t>E02024</t>
  </si>
  <si>
    <t>Amelia Bell</t>
  </si>
  <si>
    <t>E02427</t>
  </si>
  <si>
    <t>Addison Mehta</t>
  </si>
  <si>
    <t>Alexander Jackson</t>
  </si>
  <si>
    <t>E00951</t>
  </si>
  <si>
    <t>Everly Lin</t>
  </si>
  <si>
    <t>E03248</t>
  </si>
  <si>
    <t>Lyla Stewart</t>
  </si>
  <si>
    <t>E04444</t>
  </si>
  <si>
    <t>Brooklyn Ruiz</t>
  </si>
  <si>
    <t>E02307</t>
  </si>
  <si>
    <t>Skylar Evans</t>
  </si>
  <si>
    <t>E02375</t>
  </si>
  <si>
    <t>Lincoln Huynh</t>
  </si>
  <si>
    <t>E02276</t>
  </si>
  <si>
    <t>Hazel Griffin</t>
  </si>
  <si>
    <t>E02649</t>
  </si>
  <si>
    <t>Charles Gonzalez</t>
  </si>
  <si>
    <t>E00503</t>
  </si>
  <si>
    <t>Leah Patterson</t>
  </si>
  <si>
    <t>E01706</t>
  </si>
  <si>
    <t>Avery Sun</t>
  </si>
  <si>
    <t>E00676</t>
  </si>
  <si>
    <t>Isaac Yoon</t>
  </si>
  <si>
    <t>E02005</t>
  </si>
  <si>
    <t>Isabella Bui</t>
  </si>
  <si>
    <t>E01895</t>
  </si>
  <si>
    <t>Gabriel Zhou</t>
  </si>
  <si>
    <t>E01396</t>
  </si>
  <si>
    <t>Jack Vu</t>
  </si>
  <si>
    <t>E00749</t>
  </si>
  <si>
    <t>Valentina Moua</t>
  </si>
  <si>
    <t>E01941</t>
  </si>
  <si>
    <t>Quinn Trinh</t>
  </si>
  <si>
    <t>E01413</t>
  </si>
  <si>
    <t>E03928</t>
  </si>
  <si>
    <t>Miles Dang</t>
  </si>
  <si>
    <t>E04109</t>
  </si>
  <si>
    <t>Leah Bryant</t>
  </si>
  <si>
    <t>E03994</t>
  </si>
  <si>
    <t>Henry Jung</t>
  </si>
  <si>
    <t>E00639</t>
  </si>
  <si>
    <t>Benjamin Mai</t>
  </si>
  <si>
    <t>E00608</t>
  </si>
  <si>
    <t>E04189</t>
  </si>
  <si>
    <t>Ariana Kim</t>
  </si>
  <si>
    <t>E02732</t>
  </si>
  <si>
    <t>Alice Tran</t>
  </si>
  <si>
    <t>E00324</t>
  </si>
  <si>
    <t>Hailey Song</t>
  </si>
  <si>
    <t>E00518</t>
  </si>
  <si>
    <t>Lydia Morales</t>
  </si>
  <si>
    <t>Liam Sanders</t>
  </si>
  <si>
    <t>E04564</t>
  </si>
  <si>
    <t>Luke Sanchez</t>
  </si>
  <si>
    <t>E02033</t>
  </si>
  <si>
    <t>Grace Sun</t>
  </si>
  <si>
    <t>E00412</t>
  </si>
  <si>
    <t>Ezra Banks</t>
  </si>
  <si>
    <t>E01844</t>
  </si>
  <si>
    <t>Jayden Kang</t>
  </si>
  <si>
    <t>E00667</t>
  </si>
  <si>
    <t>Skylar Shah</t>
  </si>
  <si>
    <t>Sebastian Le</t>
  </si>
  <si>
    <t>E00287</t>
  </si>
  <si>
    <t>Luca Nelson</t>
  </si>
  <si>
    <t>E02235</t>
  </si>
  <si>
    <t>Riley Ramirez</t>
  </si>
  <si>
    <t>E02720</t>
  </si>
  <si>
    <t>Jaxon Fong</t>
  </si>
  <si>
    <t>Kayden Jordan</t>
  </si>
  <si>
    <t>E01188</t>
  </si>
  <si>
    <t>Alexander James</t>
  </si>
  <si>
    <t>E02428</t>
  </si>
  <si>
    <t>Connor Luu</t>
  </si>
  <si>
    <t>E03289</t>
  </si>
  <si>
    <t>Christopher Lam</t>
  </si>
  <si>
    <t>E01947</t>
  </si>
  <si>
    <t>Sophie Owens</t>
  </si>
  <si>
    <t>Addison Perez</t>
  </si>
  <si>
    <t>E04249</t>
  </si>
  <si>
    <t>Hadley Dang</t>
  </si>
  <si>
    <t>Ethan Mehta</t>
  </si>
  <si>
    <t>Madison Her</t>
  </si>
  <si>
    <t>E04363</t>
  </si>
  <si>
    <t>Savannah Singh</t>
  </si>
  <si>
    <t>E04920</t>
  </si>
  <si>
    <t>Nevaeh Hsu</t>
  </si>
  <si>
    <t>E03866</t>
  </si>
  <si>
    <t>Jordan Zhu</t>
  </si>
  <si>
    <t>E03521</t>
  </si>
  <si>
    <t>Jackson Navarro</t>
  </si>
  <si>
    <t>E04095</t>
  </si>
  <si>
    <t>Sadie Patterson</t>
  </si>
  <si>
    <t>E04079</t>
  </si>
  <si>
    <t>Christopher Butler</t>
  </si>
  <si>
    <t>E01508</t>
  </si>
  <si>
    <t>Penelope Rodriguez</t>
  </si>
  <si>
    <t>E02259</t>
  </si>
  <si>
    <t>Emily Lau</t>
  </si>
  <si>
    <t>Sophie Oh</t>
  </si>
  <si>
    <t>E01834</t>
  </si>
  <si>
    <t>Chloe Allen</t>
  </si>
  <si>
    <t>E03124</t>
  </si>
  <si>
    <t>Caleb Nelson</t>
  </si>
  <si>
    <t>E01898</t>
  </si>
  <si>
    <t>Oliver Moua</t>
  </si>
  <si>
    <t>E00342</t>
  </si>
  <si>
    <t>Wesley Doan</t>
  </si>
  <si>
    <t>E03910</t>
  </si>
  <si>
    <t>Nova Hsu</t>
  </si>
  <si>
    <t>E00862</t>
  </si>
  <si>
    <t>Levi Moreno</t>
  </si>
  <si>
    <t>E02576</t>
  </si>
  <si>
    <t>Gianna Ha</t>
  </si>
  <si>
    <t>E00035</t>
  </si>
  <si>
    <t>Lillian Gonzales</t>
  </si>
  <si>
    <t>E01832</t>
  </si>
  <si>
    <t>Ezra Singh</t>
  </si>
  <si>
    <t>E01755</t>
  </si>
  <si>
    <t>Audrey Patel</t>
  </si>
  <si>
    <t>Brooklyn Cho</t>
  </si>
  <si>
    <t>Piper Ramos</t>
  </si>
  <si>
    <t>E04697</t>
  </si>
  <si>
    <t>Eleanor Williams</t>
  </si>
  <si>
    <t>E00371</t>
  </si>
  <si>
    <t>Melody Grant</t>
  </si>
  <si>
    <t>E02992</t>
  </si>
  <si>
    <t>Paisley Sanders</t>
  </si>
  <si>
    <t>E04369</t>
  </si>
  <si>
    <t>Santiago f Gray</t>
  </si>
  <si>
    <t>E00592</t>
  </si>
  <si>
    <t>Josephine Richardson</t>
  </si>
  <si>
    <t>E03532</t>
  </si>
  <si>
    <t>Jaxson Santiago</t>
  </si>
  <si>
    <t>E00863</t>
  </si>
  <si>
    <t>Lincoln Ramos</t>
  </si>
  <si>
    <t>E03310</t>
  </si>
  <si>
    <t>Dylan Campbell</t>
  </si>
  <si>
    <t>Olivia Gray</t>
  </si>
  <si>
    <t>E01242</t>
  </si>
  <si>
    <t>Emery Doan</t>
  </si>
  <si>
    <t>E02535</t>
  </si>
  <si>
    <t>Caroline Perez</t>
  </si>
  <si>
    <t>E00369</t>
  </si>
  <si>
    <t>Genesis Woods</t>
  </si>
  <si>
    <t>E03332</t>
  </si>
  <si>
    <t>Ruby Sun</t>
  </si>
  <si>
    <t>E03278</t>
  </si>
  <si>
    <t>Nevaeh James</t>
  </si>
  <si>
    <t>Parker Sandoval</t>
  </si>
  <si>
    <t>E03055</t>
  </si>
  <si>
    <t>Austin Rojas</t>
  </si>
  <si>
    <t>E01943</t>
  </si>
  <si>
    <t>Vivian Espinoza</t>
  </si>
  <si>
    <t>Cooper Gupta</t>
  </si>
  <si>
    <t>Axel Santos</t>
  </si>
  <si>
    <t>E04637</t>
  </si>
  <si>
    <t>Samuel Song</t>
  </si>
  <si>
    <t>E03240</t>
  </si>
  <si>
    <t>Aiden Silva</t>
  </si>
  <si>
    <t>E00340</t>
  </si>
  <si>
    <t>Eliana Allen</t>
  </si>
  <si>
    <t>E04751</t>
  </si>
  <si>
    <t>Grayson James</t>
  </si>
  <si>
    <t>E04636</t>
  </si>
  <si>
    <t>Hailey Yee</t>
  </si>
  <si>
    <t>Ian Vargas</t>
  </si>
  <si>
    <t>E02938</t>
  </si>
  <si>
    <t>John Trinh</t>
  </si>
  <si>
    <t>Sofia Trinh</t>
  </si>
  <si>
    <t>E01111</t>
  </si>
  <si>
    <t>Santiago f Moua</t>
  </si>
  <si>
    <t>E03149</t>
  </si>
  <si>
    <t>Layla Collins</t>
  </si>
  <si>
    <t>E00952</t>
  </si>
  <si>
    <t>Jaxon Powell</t>
  </si>
  <si>
    <t>E04380</t>
  </si>
  <si>
    <t>Naomi Washington</t>
  </si>
  <si>
    <t>Ryan Holmes</t>
  </si>
  <si>
    <t>E04994</t>
  </si>
  <si>
    <t>Bella Holmes</t>
  </si>
  <si>
    <t>E00447</t>
  </si>
  <si>
    <t>Hailey Sanchez</t>
  </si>
  <si>
    <t>E00089</t>
  </si>
  <si>
    <t>Sofia Yoon</t>
  </si>
  <si>
    <t>E02035</t>
  </si>
  <si>
    <t>Eli Rahman</t>
  </si>
  <si>
    <t>E03595</t>
  </si>
  <si>
    <t>Christopher Howard</t>
  </si>
  <si>
    <t>E03611</t>
  </si>
  <si>
    <t>Alice Mehta</t>
  </si>
  <si>
    <t>E04464</t>
  </si>
  <si>
    <t>Cooper Yoon</t>
  </si>
  <si>
    <t>E02135</t>
  </si>
  <si>
    <t>John Delgado</t>
  </si>
  <si>
    <t>E01684</t>
  </si>
  <si>
    <t>Jaxson Liang</t>
  </si>
  <si>
    <t>E02968</t>
  </si>
  <si>
    <t>Caroline Santos</t>
  </si>
  <si>
    <t>E03362</t>
  </si>
  <si>
    <t>Lily Henderson</t>
  </si>
  <si>
    <t>E01108</t>
  </si>
  <si>
    <t>Hannah Martinez</t>
  </si>
  <si>
    <t>E02217</t>
  </si>
  <si>
    <t>William Phillips</t>
  </si>
  <si>
    <t>E03519</t>
  </si>
  <si>
    <t>Eliza Zheng</t>
  </si>
  <si>
    <t>E01967</t>
  </si>
  <si>
    <t>John Dang</t>
  </si>
  <si>
    <t>E01125</t>
  </si>
  <si>
    <t>Joshua Yang</t>
  </si>
  <si>
    <t>E03795</t>
  </si>
  <si>
    <t>Hazel Young</t>
  </si>
  <si>
    <t>E00508</t>
  </si>
  <si>
    <t>Thomas Jung</t>
  </si>
  <si>
    <t>E02047</t>
  </si>
  <si>
    <t>Xavier Perez</t>
  </si>
  <si>
    <t>E01582</t>
  </si>
  <si>
    <t>Elijah Coleman</t>
  </si>
  <si>
    <t>Clara Sanchez</t>
  </si>
  <si>
    <t>E04872</t>
  </si>
  <si>
    <t>Isaac Stewart</t>
  </si>
  <si>
    <t>E03159</t>
  </si>
  <si>
    <t>Claire Romero</t>
  </si>
  <si>
    <t>E01337</t>
  </si>
  <si>
    <t>Andrew Coleman</t>
  </si>
  <si>
    <t>E00102</t>
  </si>
  <si>
    <t>Riley Rojas</t>
  </si>
  <si>
    <t>E03637</t>
  </si>
  <si>
    <t>Landon Thao</t>
  </si>
  <si>
    <t>E03455</t>
  </si>
  <si>
    <t>Hadley Ford</t>
  </si>
  <si>
    <t>Austin Brown</t>
  </si>
  <si>
    <t>E01225</t>
  </si>
  <si>
    <t>Christian Fong</t>
  </si>
  <si>
    <t>E01264</t>
  </si>
  <si>
    <t>Hazel Alvarez</t>
  </si>
  <si>
    <t>E02274</t>
  </si>
  <si>
    <t>Isabella Bailey</t>
  </si>
  <si>
    <t>E00480</t>
  </si>
  <si>
    <t>Hadley Yee</t>
  </si>
  <si>
    <t>E00203</t>
  </si>
  <si>
    <t>Julia Doan</t>
  </si>
  <si>
    <t>E00647</t>
  </si>
  <si>
    <t>Dylan Ali</t>
  </si>
  <si>
    <t>E03296</t>
  </si>
  <si>
    <t>Eloise Trinh</t>
  </si>
  <si>
    <t>E02453</t>
  </si>
  <si>
    <t>Dylan Kumar</t>
  </si>
  <si>
    <t>Emily Gupta</t>
  </si>
  <si>
    <t>E02522</t>
  </si>
  <si>
    <t>Silas Rivera</t>
  </si>
  <si>
    <t>E00459</t>
  </si>
  <si>
    <t>Jackson Jordan</t>
  </si>
  <si>
    <t>E03007</t>
  </si>
  <si>
    <t>Isaac Joseph</t>
  </si>
  <si>
    <t>Leilani Thao</t>
  </si>
  <si>
    <t>E03863</t>
  </si>
  <si>
    <t>Madeline Watson</t>
  </si>
  <si>
    <t>E02710</t>
  </si>
  <si>
    <t>Silas Huang</t>
  </si>
  <si>
    <t>Peyton Walker</t>
  </si>
  <si>
    <t>E01339</t>
  </si>
  <si>
    <t>Jeremiah Hernandez</t>
  </si>
  <si>
    <t>Jace Washington</t>
  </si>
  <si>
    <t>E03379</t>
  </si>
  <si>
    <t>Landon Kim</t>
  </si>
  <si>
    <t>E02153</t>
  </si>
  <si>
    <t>Peyton Vasquez</t>
  </si>
  <si>
    <t>E00994</t>
  </si>
  <si>
    <t>Charlotte Baker</t>
  </si>
  <si>
    <t>E00943</t>
  </si>
  <si>
    <t>Elena Mendoza</t>
  </si>
  <si>
    <t>E00869</t>
  </si>
  <si>
    <t>Nova Lin</t>
  </si>
  <si>
    <t>E03457</t>
  </si>
  <si>
    <t>Ivy Desai</t>
  </si>
  <si>
    <t>E02193</t>
  </si>
  <si>
    <t>Josephine Acosta</t>
  </si>
  <si>
    <t>E00577</t>
  </si>
  <si>
    <t>Nora Nunez</t>
  </si>
  <si>
    <t>E00538</t>
  </si>
  <si>
    <t>Caleb Xiong</t>
  </si>
  <si>
    <t>E01415</t>
  </si>
  <si>
    <t>Henry Green</t>
  </si>
  <si>
    <t>Madelyn Chan</t>
  </si>
  <si>
    <t>E00225</t>
  </si>
  <si>
    <t>Angel Delgado</t>
  </si>
  <si>
    <t>E02889</t>
  </si>
  <si>
    <t>Mia Herrera</t>
  </si>
  <si>
    <t>E04978</t>
  </si>
  <si>
    <t>Peyton Harris</t>
  </si>
  <si>
    <t>E04163</t>
  </si>
  <si>
    <t>David Herrera</t>
  </si>
  <si>
    <t>E01652</t>
  </si>
  <si>
    <t>Avery Dominguez</t>
  </si>
  <si>
    <t>E00880</t>
  </si>
  <si>
    <t>Grace Carter</t>
  </si>
  <si>
    <t>E04335</t>
  </si>
  <si>
    <t>Parker Allen</t>
  </si>
  <si>
    <t>E01300</t>
  </si>
  <si>
    <t>Sadie Lee</t>
  </si>
  <si>
    <t>E03102</t>
  </si>
  <si>
    <t>Cooper Valdez</t>
  </si>
  <si>
    <t>E04089</t>
  </si>
  <si>
    <t>Sebastian Fong</t>
  </si>
  <si>
    <t>E02059</t>
  </si>
  <si>
    <t>Roman Munoz</t>
  </si>
  <si>
    <t>E03894</t>
  </si>
  <si>
    <t>Charlotte Chang</t>
  </si>
  <si>
    <t>E03106</t>
  </si>
  <si>
    <t>Xavier Davis</t>
  </si>
  <si>
    <t>E01350</t>
  </si>
  <si>
    <t>Natalie Carter</t>
  </si>
  <si>
    <t>E02900</t>
  </si>
  <si>
    <t>Elena Richardson</t>
  </si>
  <si>
    <t>E02202</t>
  </si>
  <si>
    <t>Emilia Bailey</t>
  </si>
  <si>
    <t>E02696</t>
  </si>
  <si>
    <t>Ryan Lu</t>
  </si>
  <si>
    <t>E01722</t>
  </si>
  <si>
    <t>Asher Huynh</t>
  </si>
  <si>
    <t>Kinsley Martinez</t>
  </si>
  <si>
    <t>E00640</t>
  </si>
  <si>
    <t>Paisley Bryant</t>
  </si>
  <si>
    <t>E02554</t>
  </si>
  <si>
    <t>Joshua Ramirez</t>
  </si>
  <si>
    <t>E03412</t>
  </si>
  <si>
    <t>Joshua Martin</t>
  </si>
  <si>
    <t>E00646</t>
  </si>
  <si>
    <t>E04670</t>
  </si>
  <si>
    <t>Angel Do</t>
  </si>
  <si>
    <t>E03580</t>
  </si>
  <si>
    <t>Maverick Medina</t>
  </si>
  <si>
    <t>Isaac Han</t>
  </si>
  <si>
    <t>E02363</t>
  </si>
  <si>
    <t>Eliza Liang</t>
  </si>
  <si>
    <t>E03718</t>
  </si>
  <si>
    <t>Zoe Zhou</t>
  </si>
  <si>
    <t>E01749</t>
  </si>
  <si>
    <t>Nathan Lee</t>
  </si>
  <si>
    <t>E02888</t>
  </si>
  <si>
    <t>Elijah Ramos</t>
  </si>
  <si>
    <t>E01338</t>
  </si>
  <si>
    <t>Jaxson Coleman</t>
  </si>
  <si>
    <t>E03000</t>
  </si>
  <si>
    <t>Hailey Hong</t>
  </si>
  <si>
    <t>E01611</t>
  </si>
  <si>
    <t>Gabriella Zhu</t>
  </si>
  <si>
    <t>E02684</t>
  </si>
  <si>
    <t>Aaron Maldonado</t>
  </si>
  <si>
    <t>E02561</t>
  </si>
  <si>
    <t>Samantha Vargas</t>
  </si>
  <si>
    <t>E03168</t>
  </si>
  <si>
    <t>Nora Le</t>
  </si>
  <si>
    <t>Alice Roberts</t>
  </si>
  <si>
    <t>E03691</t>
  </si>
  <si>
    <t>Colton Garcia</t>
  </si>
  <si>
    <t>Stella Lai</t>
  </si>
  <si>
    <t>Leonardo Luong</t>
  </si>
  <si>
    <t>Nicholas Wong</t>
  </si>
  <si>
    <t>E00282</t>
  </si>
  <si>
    <t>Jeremiah Castillo</t>
  </si>
  <si>
    <t>Cooper Jiang</t>
  </si>
  <si>
    <t>E00559</t>
  </si>
  <si>
    <t>Penelope Silva</t>
  </si>
  <si>
    <t>E02558</t>
  </si>
  <si>
    <t>Jose Richardson</t>
  </si>
  <si>
    <t>E00956</t>
  </si>
  <si>
    <t>Eleanor Chau</t>
  </si>
  <si>
    <t>E03858</t>
  </si>
  <si>
    <t>John Cho</t>
  </si>
  <si>
    <t>E02221</t>
  </si>
  <si>
    <t>Julian Delgado</t>
  </si>
  <si>
    <t>E00126</t>
  </si>
  <si>
    <t>Isabella Scott</t>
  </si>
  <si>
    <t>E02627</t>
  </si>
  <si>
    <t>Parker Avila</t>
  </si>
  <si>
    <t>E03778</t>
  </si>
  <si>
    <t>Luke Vu</t>
  </si>
  <si>
    <t>E00481</t>
  </si>
  <si>
    <t>Jameson Nelson</t>
  </si>
  <si>
    <t>E02833</t>
  </si>
  <si>
    <t>Adrian Fernandez</t>
  </si>
  <si>
    <t>E03902</t>
  </si>
  <si>
    <t>Madison Hunter</t>
  </si>
  <si>
    <t>E02310</t>
  </si>
  <si>
    <t>Jordan Phillips</t>
  </si>
  <si>
    <t>E02661</t>
  </si>
  <si>
    <t>Maya Chan</t>
  </si>
  <si>
    <t>Wesley King</t>
  </si>
  <si>
    <t>E00682</t>
  </si>
  <si>
    <t>Sofia Fernandez</t>
  </si>
  <si>
    <t>Maverick Figueroa</t>
  </si>
  <si>
    <t>E00785</t>
  </si>
  <si>
    <t>Hannah Hoang</t>
  </si>
  <si>
    <t>E04598</t>
  </si>
  <si>
    <t>Violet Garcia</t>
  </si>
  <si>
    <t>Aaliyah Mai</t>
  </si>
  <si>
    <t>E02703</t>
  </si>
  <si>
    <t>Austin Vang</t>
  </si>
  <si>
    <t>E02191</t>
  </si>
  <si>
    <t>Maria Sun</t>
  </si>
  <si>
    <t>E00156</t>
  </si>
  <si>
    <t>Madelyn Scott</t>
  </si>
  <si>
    <t>Dylan Chin</t>
  </si>
  <si>
    <t>E04032</t>
  </si>
  <si>
    <t>Emery Zhang</t>
  </si>
  <si>
    <t>E00005</t>
  </si>
  <si>
    <t>Riley Washington</t>
  </si>
  <si>
    <t>E04354</t>
  </si>
  <si>
    <t>Raelynn Rios</t>
  </si>
  <si>
    <t>E01578</t>
  </si>
  <si>
    <t>Anthony Hong</t>
  </si>
  <si>
    <t>E03430</t>
  </si>
  <si>
    <t>Leo Herrera</t>
  </si>
  <si>
    <t>Robert Wright</t>
  </si>
  <si>
    <t>E04762</t>
  </si>
  <si>
    <t>Audrey Richardson</t>
  </si>
  <si>
    <t>E01148</t>
  </si>
  <si>
    <t>Scarlett Kumar</t>
  </si>
  <si>
    <t>E03094</t>
  </si>
  <si>
    <t>Wesley Young</t>
  </si>
  <si>
    <t>E01909</t>
  </si>
  <si>
    <t>Lillian Khan</t>
  </si>
  <si>
    <t>E04398</t>
  </si>
  <si>
    <t>Oliver Yang</t>
  </si>
  <si>
    <t>E02521</t>
  </si>
  <si>
    <t>Lily Nguyen</t>
  </si>
  <si>
    <t>E03545</t>
  </si>
  <si>
    <t>Sofia Cheng</t>
  </si>
  <si>
    <t>Search Employee</t>
  </si>
  <si>
    <t>(All)</t>
  </si>
  <si>
    <t>Average of Bonus %</t>
  </si>
  <si>
    <t>Row Labels</t>
  </si>
  <si>
    <t>Grand Total</t>
  </si>
  <si>
    <t>Average Age</t>
  </si>
  <si>
    <t>Total Employees</t>
  </si>
  <si>
    <t>Salary</t>
  </si>
  <si>
    <t>Average Salary</t>
  </si>
  <si>
    <t>Column Labels</t>
  </si>
  <si>
    <t>Total Male</t>
  </si>
  <si>
    <t>Total Female</t>
  </si>
  <si>
    <t>Highest Salary</t>
  </si>
  <si>
    <t>Lowest Salary</t>
  </si>
  <si>
    <t>Age Group Distribution</t>
  </si>
  <si>
    <t>30–40</t>
  </si>
  <si>
    <t>40+</t>
  </si>
  <si>
    <t>COMPENSATION</t>
  </si>
  <si>
    <t>Average of Annual Salary</t>
  </si>
  <si>
    <t>08-04-2016</t>
  </si>
  <si>
    <t>29-11-1997</t>
  </si>
  <si>
    <t>26-10-2006</t>
  </si>
  <si>
    <t>27-09-2019</t>
  </si>
  <si>
    <t>20-11-1995</t>
  </si>
  <si>
    <t>24-01-2017</t>
  </si>
  <si>
    <t>01-07-2020</t>
  </si>
  <si>
    <t>16-05-2020</t>
  </si>
  <si>
    <t>25-01-2019</t>
  </si>
  <si>
    <t>13-06-2018</t>
  </si>
  <si>
    <t>11-02-2009</t>
  </si>
  <si>
    <t>21-10-2021</t>
  </si>
  <si>
    <t>14-03-1999</t>
  </si>
  <si>
    <t>10-06-2021</t>
  </si>
  <si>
    <t>04-11-2017</t>
  </si>
  <si>
    <t>13-03-2013</t>
  </si>
  <si>
    <t>04-03-2002</t>
  </si>
  <si>
    <t>01-12-2003</t>
  </si>
  <si>
    <t>03-11-2013</t>
  </si>
  <si>
    <t>09-07-2002</t>
  </si>
  <si>
    <t>09-01-2012</t>
  </si>
  <si>
    <t>02-04-2021</t>
  </si>
  <si>
    <t>24-05-2002</t>
  </si>
  <si>
    <t>05-09-2019</t>
  </si>
  <si>
    <t>02-03-2014</t>
  </si>
  <si>
    <t>17-04-2015</t>
  </si>
  <si>
    <t>05-02-2005</t>
  </si>
  <si>
    <t>07-06-2004</t>
  </si>
  <si>
    <t>04-12-1996</t>
  </si>
  <si>
    <t>11-05-2012</t>
  </si>
  <si>
    <t>25-06-2017</t>
  </si>
  <si>
    <t>16-05-2004</t>
  </si>
  <si>
    <t>11-07-2008</t>
  </si>
  <si>
    <t>29-09-2016</t>
  </si>
  <si>
    <t>06-05-2018</t>
  </si>
  <si>
    <t>11-02-2014</t>
  </si>
  <si>
    <t>16-12-2019</t>
  </si>
  <si>
    <t>20-10-2019</t>
  </si>
  <si>
    <t>15-05-2013</t>
  </si>
  <si>
    <t>03-01-1994</t>
  </si>
  <si>
    <t>29-05-2017</t>
  </si>
  <si>
    <t>23-11-2013</t>
  </si>
  <si>
    <t>08-11-2005</t>
  </si>
  <si>
    <t>14-11-2013</t>
  </si>
  <si>
    <t>24-05-2019</t>
  </si>
  <si>
    <t>04-11-2010</t>
  </si>
  <si>
    <t>20-03-2013</t>
  </si>
  <si>
    <t>20-09-2009</t>
  </si>
  <si>
    <t>17-10-2012</t>
  </si>
  <si>
    <t>29-10-2014</t>
  </si>
  <si>
    <t>20-10-2001</t>
  </si>
  <si>
    <t>21-09-2021</t>
  </si>
  <si>
    <t>02-07-2021</t>
  </si>
  <si>
    <t>15-05-2011</t>
  </si>
  <si>
    <t>29-09-2015</t>
  </si>
  <si>
    <t>22-12-2018</t>
  </si>
  <si>
    <t>10-12-2005</t>
  </si>
  <si>
    <t>30-05-2001</t>
  </si>
  <si>
    <t>21-08-2008</t>
  </si>
  <si>
    <t>11-03-2021</t>
  </si>
  <si>
    <t>16-08-2006</t>
  </si>
  <si>
    <t>02-01-2019</t>
  </si>
  <si>
    <t>18-12-2008</t>
  </si>
  <si>
    <t>07-08-2013</t>
  </si>
  <si>
    <t>27-08-2021</t>
  </si>
  <si>
    <t>27-01-2008</t>
  </si>
  <si>
    <t>23-10-2009</t>
  </si>
  <si>
    <t>24-04-2016</t>
  </si>
  <si>
    <t>04-08-2009</t>
  </si>
  <si>
    <t>05-01-2020</t>
  </si>
  <si>
    <t>23-05-2002</t>
  </si>
  <si>
    <t>28-01-2019</t>
  </si>
  <si>
    <t>16-11-2021</t>
  </si>
  <si>
    <t>03-09-1998</t>
  </si>
  <si>
    <t>26-07-2003</t>
  </si>
  <si>
    <t>23-12-2010</t>
  </si>
  <si>
    <t>22-05-2017</t>
  </si>
  <si>
    <t>02-07-2007</t>
  </si>
  <si>
    <t>27-06-2015</t>
  </si>
  <si>
    <t>23-09-2015</t>
  </si>
  <si>
    <t>13-09-2016</t>
  </si>
  <si>
    <t>08-04-1992</t>
  </si>
  <si>
    <t>22-05-2016</t>
  </si>
  <si>
    <t>28-07-2020</t>
  </si>
  <si>
    <t>17-12-2003</t>
  </si>
  <si>
    <t>16-01-2014</t>
  </si>
  <si>
    <t>28-04-2009</t>
  </si>
  <si>
    <t>04-07-2019</t>
  </si>
  <si>
    <t>10-12-2018</t>
  </si>
  <si>
    <t>25-09-2018</t>
  </si>
  <si>
    <t>21-04-2018</t>
  </si>
  <si>
    <t>23-04-2019</t>
  </si>
  <si>
    <t>22-07-2017</t>
  </si>
  <si>
    <t>16-11-2002</t>
  </si>
  <si>
    <t>22-04-2015</t>
  </si>
  <si>
    <t>10-07-2011</t>
  </si>
  <si>
    <t>05-10-2021</t>
  </si>
  <si>
    <t>26-05-2020</t>
  </si>
  <si>
    <t>20-08-2020</t>
  </si>
  <si>
    <t>22-04-2013</t>
  </si>
  <si>
    <t>09-01-2007</t>
  </si>
  <si>
    <t>27-01-2015</t>
  </si>
  <si>
    <t>23-02-2021</t>
  </si>
  <si>
    <t>05-04-2007</t>
  </si>
  <si>
    <t>29-06-2013</t>
  </si>
  <si>
    <t>23-10-1997</t>
  </si>
  <si>
    <t>22-12-1995</t>
  </si>
  <si>
    <t>02-12-2016</t>
  </si>
  <si>
    <t>15-01-2003</t>
  </si>
  <si>
    <t>15-02-2005</t>
  </si>
  <si>
    <t>09-08-2020</t>
  </si>
  <si>
    <t>13-12-2006</t>
  </si>
  <si>
    <t>10-08-2018</t>
  </si>
  <si>
    <t>24-09-2019</t>
  </si>
  <si>
    <t>22-07-1998</t>
  </si>
  <si>
    <t>18-04-2006</t>
  </si>
  <si>
    <t>24-02-2007</t>
  </si>
  <si>
    <t>02-01-2021</t>
  </si>
  <si>
    <t>14-01-2010</t>
  </si>
  <si>
    <t>09-08-2005</t>
  </si>
  <si>
    <t>06-04-2006</t>
  </si>
  <si>
    <t>06-03-2019</t>
  </si>
  <si>
    <t>07-09-2011</t>
  </si>
  <si>
    <t>19-02-2019</t>
  </si>
  <si>
    <t>12-10-2006</t>
  </si>
  <si>
    <t>05-11-2007</t>
  </si>
  <si>
    <t>01-04-1992</t>
  </si>
  <si>
    <t>16-04-2020</t>
  </si>
  <si>
    <t>06-12-2011</t>
  </si>
  <si>
    <t>25-02-2014</t>
  </si>
  <si>
    <t>20-06-1999</t>
  </si>
  <si>
    <t>22-01-2018</t>
  </si>
  <si>
    <t>14-02-2021</t>
  </si>
  <si>
    <t>06-07-2017</t>
  </si>
  <si>
    <t>22-01-2011</t>
  </si>
  <si>
    <t>28-02-2003</t>
  </si>
  <si>
    <t>23-08-2011</t>
  </si>
  <si>
    <t>22-11-2002</t>
  </si>
  <si>
    <t>10-01-2021</t>
  </si>
  <si>
    <t>07-09-2019</t>
  </si>
  <si>
    <t>18-06-2015</t>
  </si>
  <si>
    <t>10-03-2017</t>
  </si>
  <si>
    <t>18-09-2005</t>
  </si>
  <si>
    <t>15-04-2008</t>
  </si>
  <si>
    <t>16-11-1995</t>
  </si>
  <si>
    <t>18-07-2013</t>
  </si>
  <si>
    <t>02-10-2021</t>
  </si>
  <si>
    <t>13-07-2013</t>
  </si>
  <si>
    <t>18-05-1998</t>
  </si>
  <si>
    <t>26-02-2002</t>
  </si>
  <si>
    <t>15-05-1996</t>
  </si>
  <si>
    <t>16-03-2014</t>
  </si>
  <si>
    <t>15-03-2009</t>
  </si>
  <si>
    <t>08-10-2021</t>
  </si>
  <si>
    <t>24-07-2020</t>
  </si>
  <si>
    <t>03-01-2014</t>
  </si>
  <si>
    <t>02-01-2018</t>
  </si>
  <si>
    <t>28-04-2000</t>
  </si>
  <si>
    <t>21-08-1994</t>
  </si>
  <si>
    <t>16-11-2017</t>
  </si>
  <si>
    <t>28-01-2021</t>
  </si>
  <si>
    <t>03-05-2017</t>
  </si>
  <si>
    <t>28-02-2009</t>
  </si>
  <si>
    <t>20-05-2018</t>
  </si>
  <si>
    <t>24-12-2021</t>
  </si>
  <si>
    <t>18-12-2016</t>
  </si>
  <si>
    <t>02-08-1999</t>
  </si>
  <si>
    <t>21-12-2007</t>
  </si>
  <si>
    <t>26-10-2021</t>
  </si>
  <si>
    <t>08-03-2014</t>
  </si>
  <si>
    <t>25-06-2018</t>
  </si>
  <si>
    <t>31-10-2006</t>
  </si>
  <si>
    <t>25-04-2007</t>
  </si>
  <si>
    <t>18-09-1994</t>
  </si>
  <si>
    <t>31-07-2005</t>
  </si>
  <si>
    <t>28-03-2002</t>
  </si>
  <si>
    <t>02-07-2020</t>
  </si>
  <si>
    <t>27-12-2016</t>
  </si>
  <si>
    <t>12-07-2017</t>
  </si>
  <si>
    <t>07-12-2004</t>
  </si>
  <si>
    <t>23-01-2001</t>
  </si>
  <si>
    <t>12-09-2020</t>
  </si>
  <si>
    <t>10-03-1999</t>
  </si>
  <si>
    <t>15-10-2019</t>
  </si>
  <si>
    <t>02-05-2016</t>
  </si>
  <si>
    <t>09-05-2019</t>
  </si>
  <si>
    <t>04-08-2017</t>
  </si>
  <si>
    <t>25-03-2003</t>
  </si>
  <si>
    <t>20-03-2004</t>
  </si>
  <si>
    <t>25-04-1999</t>
  </si>
  <si>
    <t>02-04-1998</t>
  </si>
  <si>
    <t>28-12-2010</t>
  </si>
  <si>
    <t>19-03-2021</t>
  </si>
  <si>
    <t>21-06-2018</t>
  </si>
  <si>
    <t>22-02-2014</t>
  </si>
  <si>
    <t>19-12-2019</t>
  </si>
  <si>
    <t>21-09-2016</t>
  </si>
  <si>
    <t>11-05-2017</t>
  </si>
  <si>
    <t>09-06-2015</t>
  </si>
  <si>
    <t>10-10-2011</t>
  </si>
  <si>
    <t>20-01-2020</t>
  </si>
  <si>
    <t>28-08-2014</t>
  </si>
  <si>
    <t>26-07-1993</t>
  </si>
  <si>
    <t>09-10-1999</t>
  </si>
  <si>
    <t>30-06-2004</t>
  </si>
  <si>
    <t>26-12-2021</t>
  </si>
  <si>
    <t>18-05-2011</t>
  </si>
  <si>
    <t>10-05-2014</t>
  </si>
  <si>
    <t>16-03-2017</t>
  </si>
  <si>
    <t>22-04-2003</t>
  </si>
  <si>
    <t>23-02-1994</t>
  </si>
  <si>
    <t>14-07-1998</t>
  </si>
  <si>
    <t>28-02-2008</t>
  </si>
  <si>
    <t>04-09-2020</t>
  </si>
  <si>
    <t>05-01-2017</t>
  </si>
  <si>
    <t>20-01-2013</t>
  </si>
  <si>
    <t>10-02-2021</t>
  </si>
  <si>
    <t>06-03-2018</t>
  </si>
  <si>
    <t>22-08-2003</t>
  </si>
  <si>
    <t>18-01-2017</t>
  </si>
  <si>
    <t>03-07-2021</t>
  </si>
  <si>
    <t>30-05-2014</t>
  </si>
  <si>
    <t>20-01-2011</t>
  </si>
  <si>
    <t>28-03-2021</t>
  </si>
  <si>
    <t>12-04-2001</t>
  </si>
  <si>
    <t>04-09-2009</t>
  </si>
  <si>
    <t>20-07-1998</t>
  </si>
  <si>
    <t>15-03-2015</t>
  </si>
  <si>
    <t>12-05-2017</t>
  </si>
  <si>
    <t>16-12-2020</t>
  </si>
  <si>
    <t>16-02-1995</t>
  </si>
  <si>
    <t>08-02-2021</t>
  </si>
  <si>
    <t>23-11-2017</t>
  </si>
  <si>
    <t>25-06-2012</t>
  </si>
  <si>
    <t>14-05-2014</t>
  </si>
  <si>
    <t>10-02-2013</t>
  </si>
  <si>
    <t>24-10-2007</t>
  </si>
  <si>
    <t>16-11-2013</t>
  </si>
  <si>
    <t>09-04-2009</t>
  </si>
  <si>
    <t>26-08-2020</t>
  </si>
  <si>
    <t>30-04-2008</t>
  </si>
  <si>
    <t>31-01-2006</t>
  </si>
  <si>
    <t>24-02-2013</t>
  </si>
  <si>
    <t>06-04-2008</t>
  </si>
  <si>
    <t>02-04-2001</t>
  </si>
  <si>
    <t>01-03-2002</t>
  </si>
  <si>
    <t>18-01-2004</t>
  </si>
  <si>
    <t>25-08-2017</t>
  </si>
  <si>
    <t>09-01-2011</t>
  </si>
  <si>
    <t>14-03-2014</t>
  </si>
  <si>
    <t>09-05-2018</t>
  </si>
  <si>
    <t>26-06-2013</t>
  </si>
  <si>
    <t>12-04-2005</t>
  </si>
  <si>
    <t>28-09-1992</t>
  </si>
  <si>
    <t>23-05-2004</t>
  </si>
  <si>
    <t>04-05-2018</t>
  </si>
  <si>
    <t>13-12-2018</t>
  </si>
  <si>
    <t>15-12-2021</t>
  </si>
  <si>
    <t>10-11-2004</t>
  </si>
  <si>
    <t>20-08-2004</t>
  </si>
  <si>
    <t>27-07-2019</t>
  </si>
  <si>
    <t>26-10-2012</t>
  </si>
  <si>
    <t>22-07-2020</t>
  </si>
  <si>
    <t>25-03-2017</t>
  </si>
  <si>
    <t>14-10-2019</t>
  </si>
  <si>
    <t>07-07-2005</t>
  </si>
  <si>
    <t>02-10-2017</t>
  </si>
  <si>
    <t>14-05-2003</t>
  </si>
  <si>
    <t>27-10-1995</t>
  </si>
  <si>
    <t>11-09-2013</t>
  </si>
  <si>
    <t>12-03-2021</t>
  </si>
  <si>
    <t>05-07-2008</t>
  </si>
  <si>
    <t>02-05-1996</t>
  </si>
  <si>
    <t>01-07-2010</t>
  </si>
  <si>
    <t>26-06-1996</t>
  </si>
  <si>
    <t>19-08-2004</t>
  </si>
  <si>
    <t>16-04-2004</t>
  </si>
  <si>
    <t>08-11-2020</t>
  </si>
  <si>
    <t>10-07-2020</t>
  </si>
  <si>
    <t>14-09-2017</t>
  </si>
  <si>
    <t>11-06-2012</t>
  </si>
  <si>
    <t>26-09-2013</t>
  </si>
  <si>
    <t>11-04-2021</t>
  </si>
  <si>
    <t>12-06-2016</t>
  </si>
  <si>
    <t>18-07-2020</t>
  </si>
  <si>
    <t>18-06-2005</t>
  </si>
  <si>
    <t>27-10-2007</t>
  </si>
  <si>
    <t>24-02-2021</t>
  </si>
  <si>
    <t>27-10-2000</t>
  </si>
  <si>
    <t>15-01-2016</t>
  </si>
  <si>
    <t>16-03-2006</t>
  </si>
  <si>
    <t>24-10-2016</t>
  </si>
  <si>
    <t>13-10-2021</t>
  </si>
  <si>
    <t>18-01-2021</t>
  </si>
  <si>
    <t>28-08-2010</t>
  </si>
  <si>
    <t>10-07-2015</t>
  </si>
  <si>
    <t>08-09-2013</t>
  </si>
  <si>
    <t>09-10-2020</t>
  </si>
  <si>
    <t>14-01-2020</t>
  </si>
  <si>
    <t>17-09-2017</t>
  </si>
  <si>
    <t>11-10-2004</t>
  </si>
  <si>
    <t>19-09-2015</t>
  </si>
  <si>
    <t>07-12-2003</t>
  </si>
  <si>
    <t>28-07-2021</t>
  </si>
  <si>
    <t>29-08-2008</t>
  </si>
  <si>
    <t>10-12-2010</t>
  </si>
  <si>
    <t>09-12-2015</t>
  </si>
  <si>
    <t>12-12-2006</t>
  </si>
  <si>
    <t>15-04-2013</t>
  </si>
  <si>
    <t>10-06-2005</t>
  </si>
  <si>
    <t>24-09-2011</t>
  </si>
  <si>
    <t>07-09-2007</t>
  </si>
  <si>
    <t>16-02-2018</t>
  </si>
  <si>
    <t>02-06-2018</t>
  </si>
  <si>
    <t>12-07-2015</t>
  </si>
  <si>
    <t>13-06-2015</t>
  </si>
  <si>
    <t>04-08-1995</t>
  </si>
  <si>
    <t>02-02-2020</t>
  </si>
  <si>
    <t>19-06-2019</t>
  </si>
  <si>
    <t>26-03-2018</t>
  </si>
  <si>
    <t>18-01-2016</t>
  </si>
  <si>
    <t>02-12-2007</t>
  </si>
  <si>
    <t>21-10-2002</t>
  </si>
  <si>
    <t>19-02-2017</t>
  </si>
  <si>
    <t>21-10-2016</t>
  </si>
  <si>
    <t>25-10-2019</t>
  </si>
  <si>
    <t>07-05-2016</t>
  </si>
  <si>
    <t>18-12-2018</t>
  </si>
  <si>
    <t>28-11-2006</t>
  </si>
  <si>
    <t>10-02-2017</t>
  </si>
  <si>
    <t>24-10-1994</t>
  </si>
  <si>
    <t>23-04-2020</t>
  </si>
  <si>
    <t>26-07-2021</t>
  </si>
  <si>
    <t>15-10-2005</t>
  </si>
  <si>
    <t>29-08-2015</t>
  </si>
  <si>
    <t>16-07-1998</t>
  </si>
  <si>
    <t>30-06-2009</t>
  </si>
  <si>
    <t>14-02-2017</t>
  </si>
  <si>
    <t>29-04-2010</t>
  </si>
  <si>
    <t>14-06-1996</t>
  </si>
  <si>
    <t>18-02-2015</t>
  </si>
  <si>
    <t>15-09-1994</t>
  </si>
  <si>
    <t>19-05-2018</t>
  </si>
  <si>
    <t>11-05-2021</t>
  </si>
  <si>
    <t>03-09-2016</t>
  </si>
  <si>
    <t>19-05-2012</t>
  </si>
  <si>
    <t>28-04-1997</t>
  </si>
  <si>
    <t>15-04-2003</t>
  </si>
  <si>
    <t>30-03-2013</t>
  </si>
  <si>
    <t>29-03-2019</t>
  </si>
  <si>
    <t>29-03-2001</t>
  </si>
  <si>
    <t>10-09-2001</t>
  </si>
  <si>
    <t>25-02-2012</t>
  </si>
  <si>
    <t>21-01-1998</t>
  </si>
  <si>
    <t>26-07-2012</t>
  </si>
  <si>
    <t>25-08-2021</t>
  </si>
  <si>
    <t>15-06-1992</t>
  </si>
  <si>
    <t>23-07-2012</t>
  </si>
  <si>
    <t>09-02-2002</t>
  </si>
  <si>
    <t>04-01-2017</t>
  </si>
  <si>
    <t>29-07-2015</t>
  </si>
  <si>
    <t>21-03-2008</t>
  </si>
  <si>
    <t>17-12-2017</t>
  </si>
  <si>
    <t>18-03-2019</t>
  </si>
  <si>
    <t>25-08-2013</t>
  </si>
  <si>
    <t>20-06-2006</t>
  </si>
  <si>
    <t>27-04-2014</t>
  </si>
  <si>
    <t>14-05-2018</t>
  </si>
  <si>
    <t>24-07-2010</t>
  </si>
  <si>
    <t>25-02-2004</t>
  </si>
  <si>
    <t>22-10-2012</t>
  </si>
  <si>
    <t>14-03-2016</t>
  </si>
  <si>
    <t>15-01-2002</t>
  </si>
  <si>
    <t>21-09-2017</t>
  </si>
  <si>
    <t>15-04-2001</t>
  </si>
  <si>
    <t>15-01-2010</t>
  </si>
  <si>
    <t>20-10-2017</t>
  </si>
  <si>
    <t>10-09-2010</t>
  </si>
  <si>
    <t>14-02-2011</t>
  </si>
  <si>
    <t>27-04-2020</t>
  </si>
  <si>
    <t>07-08-2014</t>
  </si>
  <si>
    <t>23-01-2019</t>
  </si>
  <si>
    <t>14-01-2004</t>
  </si>
  <si>
    <t>07-04-2016</t>
  </si>
  <si>
    <t>22-04-2021</t>
  </si>
  <si>
    <t>11-06-2010</t>
  </si>
  <si>
    <t>26-10-2008</t>
  </si>
  <si>
    <t>26-07-2011</t>
  </si>
  <si>
    <t>14-03-2004</t>
  </si>
  <si>
    <t>30-07-2007</t>
  </si>
  <si>
    <t>24-09-2006</t>
  </si>
  <si>
    <t>03-09-2015</t>
  </si>
  <si>
    <t>19-02-1999</t>
  </si>
  <si>
    <t>23-06-2014</t>
  </si>
  <si>
    <t>14-09-2004</t>
  </si>
  <si>
    <t>28-04-2006</t>
  </si>
  <si>
    <t>19-07-2014</t>
  </si>
  <si>
    <t>04-05-1998</t>
  </si>
  <si>
    <t>28-09-2005</t>
  </si>
  <si>
    <t>11-08-2003</t>
  </si>
  <si>
    <t>14-04-2012</t>
  </si>
  <si>
    <t>24-01-2008</t>
  </si>
  <si>
    <t>30-11-2014</t>
  </si>
  <si>
    <t>18-09-2020</t>
  </si>
  <si>
    <t>21-11-2011</t>
  </si>
  <si>
    <t>13-10-2008</t>
  </si>
  <si>
    <t>21-11-2021</t>
  </si>
  <si>
    <t>02-09-2018</t>
  </si>
  <si>
    <t>10-05-2013</t>
  </si>
  <si>
    <t>18-10-2019</t>
  </si>
  <si>
    <t>18-08-2019</t>
  </si>
  <si>
    <t>17-10-2010</t>
  </si>
  <si>
    <t>18-02-1994</t>
  </si>
  <si>
    <t>20-10-2012</t>
  </si>
  <si>
    <t>13-04-1995</t>
  </si>
  <si>
    <t>02-01-2001</t>
  </si>
  <si>
    <t>14-06-2020</t>
  </si>
  <si>
    <t>16-03-2012</t>
  </si>
  <si>
    <t>28-05-2004</t>
  </si>
  <si>
    <t>29-10-1995</t>
  </si>
  <si>
    <t>12-12-2009</t>
  </si>
  <si>
    <t>18-11-2020</t>
  </si>
  <si>
    <t>23-05-2017</t>
  </si>
  <si>
    <t>03-05-2001</t>
  </si>
  <si>
    <t>14-09-2021</t>
  </si>
  <si>
    <t>28-02-2013</t>
  </si>
  <si>
    <t>05-02-2020</t>
  </si>
  <si>
    <t>17-08-2000</t>
  </si>
  <si>
    <t>14-02-1996</t>
  </si>
  <si>
    <t>25-12-2019</t>
  </si>
  <si>
    <t>22-04-2005</t>
  </si>
  <si>
    <t>11-06-2006</t>
  </si>
  <si>
    <t>09-02-2008</t>
  </si>
  <si>
    <t>28-07-2018</t>
  </si>
  <si>
    <t>04-10-2011</t>
  </si>
  <si>
    <t>11-06-2015</t>
  </si>
  <si>
    <t>24-08-2019</t>
  </si>
  <si>
    <t>19-07-2002</t>
  </si>
  <si>
    <t>31-12-1999</t>
  </si>
  <si>
    <t>20-07-2011</t>
  </si>
  <si>
    <t>19-08-2000</t>
  </si>
  <si>
    <t>17-04-2021</t>
  </si>
  <si>
    <t>20-06-1994</t>
  </si>
  <si>
    <t>07-10-2008</t>
  </si>
  <si>
    <t>01-03-2006</t>
  </si>
  <si>
    <t>30-08-2013</t>
  </si>
  <si>
    <t>29-08-1995</t>
  </si>
  <si>
    <t>29-04-2018</t>
  </si>
  <si>
    <t>12-11-2013</t>
  </si>
  <si>
    <t>11-12-2004</t>
  </si>
  <si>
    <t>22-02-2011</t>
  </si>
  <si>
    <t>27-09-2009</t>
  </si>
  <si>
    <t>01-04-2000</t>
  </si>
  <si>
    <t>22-06-2019</t>
  </si>
  <si>
    <t>27-09-2020</t>
  </si>
  <si>
    <t>13-04-2007</t>
  </si>
  <si>
    <t>18-07-2018</t>
  </si>
  <si>
    <t>04-04-2010</t>
  </si>
  <si>
    <t>10-12-2019</t>
  </si>
  <si>
    <t>20-10-2020</t>
  </si>
  <si>
    <t>13-10-2016</t>
  </si>
  <si>
    <t>01-09-2000</t>
  </si>
  <si>
    <t>07-04-2015</t>
  </si>
  <si>
    <t>26-02-2010</t>
  </si>
  <si>
    <t>28-01-2005</t>
  </si>
  <si>
    <t>16-09-2014</t>
  </si>
  <si>
    <t>04-06-2013</t>
  </si>
  <si>
    <t>05-02-2021</t>
  </si>
  <si>
    <t>28-04-1998</t>
  </si>
  <si>
    <t>05-02-2016</t>
  </si>
  <si>
    <t>27-04-2009</t>
  </si>
  <si>
    <t>22-11-2016</t>
  </si>
  <si>
    <t>11-11-2005</t>
  </si>
  <si>
    <t>22-06-2016</t>
  </si>
  <si>
    <t>01-03-2015</t>
  </si>
  <si>
    <t>10-02-2004</t>
  </si>
  <si>
    <t>19-02-2011</t>
  </si>
  <si>
    <t>04-09-2014</t>
  </si>
  <si>
    <t>23-12-2004</t>
  </si>
  <si>
    <t>05-12-2019</t>
  </si>
  <si>
    <t>12-10-2010</t>
  </si>
  <si>
    <t>03-08-1998</t>
  </si>
  <si>
    <t>03-08-2015</t>
  </si>
  <si>
    <t>18-10-2008</t>
  </si>
  <si>
    <t>20-07-2004</t>
  </si>
  <si>
    <t>12-10-2007</t>
  </si>
  <si>
    <t>09-04-2020</t>
  </si>
  <si>
    <t>11-08-2021</t>
  </si>
  <si>
    <t>12-03-2019</t>
  </si>
  <si>
    <t>06-03-2001</t>
  </si>
  <si>
    <t>10-03-2018</t>
  </si>
  <si>
    <t>26-05-2016</t>
  </si>
  <si>
    <t>22-09-2021</t>
  </si>
  <si>
    <t>22-12-2011</t>
  </si>
  <si>
    <t>17-06-2019</t>
  </si>
  <si>
    <t>27-10-2018</t>
  </si>
  <si>
    <t>12-03-2018</t>
  </si>
  <si>
    <t>24-04-2010</t>
  </si>
  <si>
    <t>09-02-2021</t>
  </si>
  <si>
    <t>28-05-2018</t>
  </si>
  <si>
    <t>05-05-2015</t>
  </si>
  <si>
    <t>17-10-2021</t>
  </si>
  <si>
    <t>14-05-2012</t>
  </si>
  <si>
    <t>10-07-2014</t>
  </si>
  <si>
    <t>22-04-1999</t>
  </si>
  <si>
    <t>19-07-2010</t>
  </si>
  <si>
    <t>23-05-1999</t>
  </si>
  <si>
    <t>29-05-2006</t>
  </si>
  <si>
    <t>18-07-2021</t>
  </si>
  <si>
    <t>15-11-2021</t>
  </si>
  <si>
    <t>28-02-2016</t>
  </si>
  <si>
    <t>08-08-2020</t>
  </si>
  <si>
    <t>08-01-2021</t>
  </si>
  <si>
    <t>24-05-2016</t>
  </si>
  <si>
    <t>30-08-1994</t>
  </si>
  <si>
    <t>13-08-2013</t>
  </si>
  <si>
    <t>24-12-2020</t>
  </si>
  <si>
    <t>23-05-2013</t>
  </si>
  <si>
    <t>14-11-2018</t>
  </si>
  <si>
    <t>01-03-2011</t>
  </si>
  <si>
    <t>09-11-2011</t>
  </si>
  <si>
    <t>15-10-2006</t>
  </si>
  <si>
    <t>21-01-2018</t>
  </si>
  <si>
    <t>17-11-2015</t>
  </si>
  <si>
    <t>24-09-2017</t>
  </si>
  <si>
    <t>19-11-2021</t>
  </si>
  <si>
    <t>24-12-1994</t>
  </si>
  <si>
    <t>13-03-2007</t>
  </si>
  <si>
    <t>19-07-2001</t>
  </si>
  <si>
    <t>11-05-2009</t>
  </si>
  <si>
    <t>07-10-2014</t>
  </si>
  <si>
    <t>27-04-2018</t>
  </si>
  <si>
    <t>13-02-2012</t>
  </si>
  <si>
    <t>28-06-2017</t>
  </si>
  <si>
    <t>17-06-2020</t>
  </si>
  <si>
    <t>20-12-2019</t>
  </si>
  <si>
    <t>25-09-2014</t>
  </si>
  <si>
    <t>27-06-2009</t>
  </si>
  <si>
    <t>04-10-2014</t>
  </si>
  <si>
    <t>21-01-2012</t>
  </si>
  <si>
    <t>30-04-2011</t>
  </si>
  <si>
    <t>19-12-2015</t>
  </si>
  <si>
    <t>17-02-2002</t>
  </si>
  <si>
    <t>24-06-2016</t>
  </si>
  <si>
    <t>06-02-2017</t>
  </si>
  <si>
    <t>16-08-2000</t>
  </si>
  <si>
    <t>18-04-2021</t>
  </si>
  <si>
    <t>14-03-2020</t>
  </si>
  <si>
    <t>19-03-2014</t>
  </si>
  <si>
    <t>03-09-2012</t>
  </si>
  <si>
    <t>23-01-2021</t>
  </si>
  <si>
    <t>07-12-2018</t>
  </si>
  <si>
    <t>20-02-2014</t>
  </si>
  <si>
    <t>17-12-2016</t>
  </si>
  <si>
    <t>26-01-2017</t>
  </si>
  <si>
    <t>13-10-1992</t>
  </si>
  <si>
    <t>02-08-2021</t>
  </si>
  <si>
    <t>08-10-2015</t>
  </si>
  <si>
    <t>09-10-1994</t>
  </si>
  <si>
    <t>14-12-2018</t>
  </si>
  <si>
    <t>03-07-2020</t>
  </si>
  <si>
    <t>27-01-2007</t>
  </si>
  <si>
    <t>22-05-2011</t>
  </si>
  <si>
    <t>30-07-2010</t>
  </si>
  <si>
    <t>13-09-2010</t>
  </si>
  <si>
    <t>08-08-2019</t>
  </si>
  <si>
    <t>21-09-2019</t>
  </si>
  <si>
    <t>21-10-2020</t>
  </si>
  <si>
    <t>17-09-2006</t>
  </si>
  <si>
    <t>17-10-2001</t>
  </si>
  <si>
    <t>29-04-2012</t>
  </si>
  <si>
    <t>20-10-2011</t>
  </si>
  <si>
    <t>27-12-2020</t>
  </si>
  <si>
    <t>29-01-2000</t>
  </si>
  <si>
    <t>14-11-2015</t>
  </si>
  <si>
    <t>06-06-2012</t>
  </si>
  <si>
    <t>18-10-2013</t>
  </si>
  <si>
    <t>23-12-2009</t>
  </si>
  <si>
    <t>25-01-2021</t>
  </si>
  <si>
    <t>11-01-2014</t>
  </si>
  <si>
    <t>13-07-2020</t>
  </si>
  <si>
    <t>20-07-2020</t>
  </si>
  <si>
    <t>25-06-2011</t>
  </si>
  <si>
    <t>28-01-2009</t>
  </si>
  <si>
    <t>02-03-2000</t>
  </si>
  <si>
    <t>05-09-2017</t>
  </si>
  <si>
    <t>06-12-2018</t>
  </si>
  <si>
    <t>24-02-2010</t>
  </si>
  <si>
    <t>15-09-2021</t>
  </si>
  <si>
    <t>09-04-2021</t>
  </si>
  <si>
    <t>26-01-1997</t>
  </si>
  <si>
    <t>27-06-2021</t>
  </si>
  <si>
    <t>28-05-2019</t>
  </si>
  <si>
    <t>12-03-2008</t>
  </si>
  <si>
    <t>19-04-2010</t>
  </si>
  <si>
    <t>10-01-2016</t>
  </si>
  <si>
    <t>11-08-2007</t>
  </si>
  <si>
    <t>21-06-2013</t>
  </si>
  <si>
    <t>09-05-2020</t>
  </si>
  <si>
    <t>29-02-2004</t>
  </si>
  <si>
    <t>15-02-2008</t>
  </si>
  <si>
    <t>22-09-2014</t>
  </si>
  <si>
    <t>13-04-2014</t>
  </si>
  <si>
    <t>10-02-2003</t>
  </si>
  <si>
    <t>02-10-2007</t>
  </si>
  <si>
    <t>06-03-2017</t>
  </si>
  <si>
    <t>16-04-2021</t>
  </si>
  <si>
    <t>18-08-2018</t>
  </si>
  <si>
    <t>10-01-2014</t>
  </si>
  <si>
    <t>15-08-2004</t>
  </si>
  <si>
    <t>08-06-2020</t>
  </si>
  <si>
    <t>06-03-2007</t>
  </si>
  <si>
    <t>17-06-2011</t>
  </si>
  <si>
    <t>29-02-2008</t>
  </si>
  <si>
    <t>27-12-2018</t>
  </si>
  <si>
    <t>08-01-2014</t>
  </si>
  <si>
    <t>08-05-2003</t>
  </si>
  <si>
    <t>23-01-2014</t>
  </si>
  <si>
    <t>24-08-2018</t>
  </si>
  <si>
    <t>25-04-2010</t>
  </si>
  <si>
    <t>22-04-2018</t>
  </si>
  <si>
    <t>16-03-2011</t>
  </si>
  <si>
    <t>15-08-2009</t>
  </si>
  <si>
    <t>09-11-2018</t>
  </si>
  <si>
    <t>16-07-2021</t>
  </si>
  <si>
    <t>24-02-2019</t>
  </si>
  <si>
    <t>07-06-2019</t>
  </si>
  <si>
    <t>11-03-1997</t>
  </si>
  <si>
    <t>18-04-2017</t>
  </si>
  <si>
    <t>04-05-1992</t>
  </si>
  <si>
    <t>19-03-2018</t>
  </si>
  <si>
    <t>07-12-2016</t>
  </si>
  <si>
    <t>03-02-2020</t>
  </si>
  <si>
    <t>16-02-2016</t>
  </si>
  <si>
    <t>17-02-2020</t>
  </si>
  <si>
    <t>06-07-2019</t>
  </si>
  <si>
    <t>21-03-2021</t>
  </si>
  <si>
    <t>04-11-2019</t>
  </si>
  <si>
    <t>03-06-2013</t>
  </si>
  <si>
    <t>10-07-2019</t>
  </si>
  <si>
    <t>11-06-2002</t>
  </si>
  <si>
    <t>19-06-2007</t>
  </si>
  <si>
    <t>26-09-2021</t>
  </si>
  <si>
    <t>12-08-2015</t>
  </si>
  <si>
    <t>14-04-2015</t>
  </si>
  <si>
    <t>26-04-2019</t>
  </si>
  <si>
    <t>18-12-2021</t>
  </si>
  <si>
    <t>29-09-2000</t>
  </si>
  <si>
    <t>04-06-2010</t>
  </si>
  <si>
    <t>16-10-1994</t>
  </si>
  <si>
    <t>14-10-2015</t>
  </si>
  <si>
    <t>24-06-2003</t>
  </si>
  <si>
    <t>13-01-2020</t>
  </si>
  <si>
    <t>16-08-2007</t>
  </si>
  <si>
    <t>16-03-2018</t>
  </si>
  <si>
    <t>26-09-2017</t>
  </si>
  <si>
    <t>02-11-2016</t>
  </si>
  <si>
    <t>03-01-2018</t>
  </si>
  <si>
    <t>23-04-1997</t>
  </si>
  <si>
    <t>14-04-2020</t>
  </si>
  <si>
    <t>05-08-2017</t>
  </si>
  <si>
    <t>17-01-2020</t>
  </si>
  <si>
    <t>17-01-2003</t>
  </si>
  <si>
    <t>28-09-2017</t>
  </si>
  <si>
    <t>20-01-2017</t>
  </si>
  <si>
    <t>25-07-2021</t>
  </si>
  <si>
    <t>04-06-2018</t>
  </si>
  <si>
    <t>21-05-2010</t>
  </si>
  <si>
    <t>18-05-2020</t>
  </si>
  <si>
    <t>13-03-1999</t>
  </si>
  <si>
    <t>20-09-2002</t>
  </si>
  <si>
    <t>27-05-2018</t>
  </si>
  <si>
    <t>15-06-2021</t>
  </si>
  <si>
    <t>15-05-2020</t>
  </si>
  <si>
    <t>05-09-2007</t>
  </si>
  <si>
    <t>25-05-2019</t>
  </si>
  <si>
    <t>29-12-2006</t>
  </si>
  <si>
    <t>11-03-2012</t>
  </si>
  <si>
    <t>20-12-1992</t>
  </si>
  <si>
    <t>01-04-1998</t>
  </si>
  <si>
    <t>16-08-2017</t>
  </si>
  <si>
    <t>21-08-2019</t>
  </si>
  <si>
    <t>22-04-2010</t>
  </si>
  <si>
    <t>07-05-2018</t>
  </si>
  <si>
    <t>20-08-2005</t>
  </si>
  <si>
    <t>11-04-2005</t>
  </si>
  <si>
    <t>29-05-2011</t>
  </si>
  <si>
    <t>30-12-2010</t>
  </si>
  <si>
    <t>19-11-2017</t>
  </si>
  <si>
    <t>14-10-2005</t>
  </si>
  <si>
    <t>21-11-2015</t>
  </si>
  <si>
    <t>11-12-2019</t>
  </si>
  <si>
    <t>27-02-2014</t>
  </si>
  <si>
    <t>13-12-2012</t>
  </si>
  <si>
    <t>30-01-2009</t>
  </si>
  <si>
    <t>05-10-2009</t>
  </si>
  <si>
    <t>26-05-1997</t>
  </si>
  <si>
    <t>16-07-2015</t>
  </si>
  <si>
    <t>19-04-2015</t>
  </si>
  <si>
    <t>11-02-2017</t>
  </si>
  <si>
    <t>28-11-2016</t>
  </si>
  <si>
    <t>29-04-2016</t>
  </si>
  <si>
    <t>04-12-2014</t>
  </si>
  <si>
    <t>22-09-2007</t>
  </si>
  <si>
    <t>30-06-1992</t>
  </si>
  <si>
    <t>03-05-2012</t>
  </si>
  <si>
    <t>24-09-2015</t>
  </si>
  <si>
    <t>24-04-2017</t>
  </si>
  <si>
    <t>09-09-2016</t>
  </si>
  <si>
    <t>19-08-1997</t>
  </si>
  <si>
    <t>24-11-2012</t>
  </si>
  <si>
    <t>16-08-2002</t>
  </si>
  <si>
    <t>11-02-2002</t>
  </si>
  <si>
    <t>09-05-2021</t>
  </si>
  <si>
    <t>27-12-2013</t>
  </si>
  <si>
    <t>06-04-2010</t>
  </si>
  <si>
    <t>28-10-2006</t>
  </si>
  <si>
    <t>25-02-2019</t>
  </si>
  <si>
    <t>27-09-2006</t>
  </si>
  <si>
    <t>09-01-2017</t>
  </si>
  <si>
    <t>17-08-2013</t>
  </si>
  <si>
    <t>07-02-2020</t>
  </si>
  <si>
    <t>27-07-2005</t>
  </si>
  <si>
    <t>15-03-2007</t>
  </si>
  <si>
    <t>04-05-2016</t>
  </si>
  <si>
    <t>29-11-2019</t>
  </si>
  <si>
    <t>26-06-2003</t>
  </si>
  <si>
    <t>12-02-2017</t>
  </si>
  <si>
    <t>22-11-2017</t>
  </si>
  <si>
    <t>05-03-2014</t>
  </si>
  <si>
    <t>14-05-2004</t>
  </si>
  <si>
    <t>23-04-2015</t>
  </si>
  <si>
    <t>24-07-2018</t>
  </si>
  <si>
    <t>25-03-2008</t>
  </si>
  <si>
    <t>02-05-2007</t>
  </si>
  <si>
    <t>17-01-2021</t>
  </si>
  <si>
    <t>26-12-1992</t>
  </si>
  <si>
    <t>15-09-2018</t>
  </si>
  <si>
    <t>09-07-2012</t>
  </si>
  <si>
    <t>15-03-2021</t>
  </si>
  <si>
    <t>27-03-2015</t>
  </si>
  <si>
    <t>10-08-2014</t>
  </si>
  <si>
    <t>04-06-2009</t>
  </si>
  <si>
    <t>08-02-2002</t>
  </si>
  <si>
    <t>09-11-2015</t>
  </si>
  <si>
    <t>28-09-2018</t>
  </si>
  <si>
    <t>11-03-2004</t>
  </si>
  <si>
    <t>06-02-2019</t>
  </si>
  <si>
    <t>21-11-2014</t>
  </si>
  <si>
    <t>10-02-2014</t>
  </si>
  <si>
    <t>10-11-2015</t>
  </si>
  <si>
    <t>09-05-2010</t>
  </si>
  <si>
    <t>30-07-1997</t>
  </si>
  <si>
    <t>24-09-2000</t>
  </si>
  <si>
    <t>30-04-2004</t>
  </si>
  <si>
    <t>26-02-2018</t>
  </si>
  <si>
    <t>15-06-1998</t>
  </si>
  <si>
    <t>09-11-2019</t>
  </si>
  <si>
    <t>29-06-2014</t>
  </si>
  <si>
    <t>29-07-2014</t>
  </si>
  <si>
    <t>23-08-2016</t>
  </si>
  <si>
    <t>14-06-2013</t>
  </si>
  <si>
    <t>20-02-2007</t>
  </si>
  <si>
    <t>27-12-2015</t>
  </si>
  <si>
    <t>23-04-2010</t>
  </si>
  <si>
    <t>24-04-2011</t>
  </si>
  <si>
    <t>27-04-2012</t>
  </si>
  <si>
    <t>15-06-2010</t>
  </si>
  <si>
    <t>13-09-1999</t>
  </si>
  <si>
    <t>13-03-1997</t>
  </si>
  <si>
    <t>14-09-2010</t>
  </si>
  <si>
    <t>18-04-2013</t>
  </si>
  <si>
    <t>03-05-2016</t>
  </si>
  <si>
    <t>29-03-2013</t>
  </si>
  <si>
    <t>05-03-2015</t>
  </si>
  <si>
    <t>25-09-2020</t>
  </si>
  <si>
    <t>20-07-2001</t>
  </si>
  <si>
    <t>22-06-1996</t>
  </si>
  <si>
    <t>20-06-1997</t>
  </si>
  <si>
    <t>14-04-2017</t>
  </si>
  <si>
    <t>29-01-2017</t>
  </si>
  <si>
    <t>05-10-2017</t>
  </si>
  <si>
    <t>12-03-2016</t>
  </si>
  <si>
    <t>09-11-2017</t>
  </si>
  <si>
    <t>08-07-2004</t>
  </si>
  <si>
    <t>12-06-2017</t>
  </si>
  <si>
    <t>28-06-2021</t>
  </si>
  <si>
    <t>19-04-2004</t>
  </si>
  <si>
    <t>03-01-2017</t>
  </si>
  <si>
    <t>27-06-2020</t>
  </si>
  <si>
    <t>08-02-2005</t>
  </si>
  <si>
    <t>13-03-2009</t>
  </si>
  <si>
    <t>10-05-2006</t>
  </si>
  <si>
    <t>08-07-2002</t>
  </si>
  <si>
    <t>02-04-1996</t>
  </si>
  <si>
    <t>09-02-2005</t>
  </si>
  <si>
    <t>07-10-2005</t>
  </si>
  <si>
    <t>27-03-2001</t>
  </si>
  <si>
    <t>11-09-2018</t>
  </si>
  <si>
    <t>18-02-1996</t>
  </si>
  <si>
    <t>20-09-2018</t>
  </si>
  <si>
    <t>10-09-2008</t>
  </si>
  <si>
    <t>29-11-2010</t>
  </si>
  <si>
    <t>23-06-2021</t>
  </si>
  <si>
    <t>14-01-2018</t>
  </si>
  <si>
    <t>21-08-2013</t>
  </si>
  <si>
    <t>06-09-2021</t>
  </si>
  <si>
    <t>03-11-2017</t>
  </si>
  <si>
    <t>10-06-2015</t>
  </si>
  <si>
    <t>05-12-2018</t>
  </si>
  <si>
    <t>05-10-2006</t>
  </si>
  <si>
    <t>20-06-2014</t>
  </si>
  <si>
    <t>17-02-2011</t>
  </si>
  <si>
    <t>29-06-2015</t>
  </si>
  <si>
    <t>20-08-2009</t>
  </si>
  <si>
    <t>05-12-2010</t>
  </si>
  <si>
    <t>16-03-2021</t>
  </si>
  <si>
    <t>02-03-2021</t>
  </si>
  <si>
    <t>26-06-2014</t>
  </si>
  <si>
    <t>18-12-2006</t>
  </si>
  <si>
    <t>07-05-2010</t>
  </si>
  <si>
    <t>29-03-1996</t>
  </si>
  <si>
    <t>13-03-2020</t>
  </si>
  <si>
    <t>11-01-2018</t>
  </si>
  <si>
    <t>26-06-2017</t>
  </si>
  <si>
    <t>05-02-2014</t>
  </si>
  <si>
    <t>17-01-2011</t>
  </si>
  <si>
    <t>16-03-2010</t>
  </si>
  <si>
    <t>26-08-2019</t>
  </si>
  <si>
    <t>02-04-2019</t>
  </si>
  <si>
    <t>15-02-2018</t>
  </si>
  <si>
    <t>03-03-2019</t>
  </si>
  <si>
    <t>12-07-2020</t>
  </si>
  <si>
    <t>20-05-2011</t>
  </si>
  <si>
    <t>07-09-2006</t>
  </si>
  <si>
    <t>27-01-2004</t>
  </si>
  <si>
    <t>20-04-2014</t>
  </si>
  <si>
    <t>19-03-1992</t>
  </si>
  <si>
    <t>10-11-2018</t>
  </si>
  <si>
    <t>13-08-2017</t>
  </si>
  <si>
    <t>26-02-1998</t>
  </si>
  <si>
    <t>19-10-2014</t>
  </si>
  <si>
    <t>02-10-2018</t>
  </si>
  <si>
    <t>15-08-2020</t>
  </si>
  <si>
    <t>21-07-2011</t>
  </si>
  <si>
    <t>15-05-2019</t>
  </si>
  <si>
    <t>21-01-2021</t>
  </si>
  <si>
    <t>23-02-2005</t>
  </si>
  <si>
    <t>08-08-2007</t>
  </si>
  <si>
    <t>10-08-2012</t>
  </si>
  <si>
    <t>19-04-2014</t>
  </si>
  <si>
    <t>23-08-2010</t>
  </si>
  <si>
    <t>09-11-2016</t>
  </si>
  <si>
    <t>07-09-2017</t>
  </si>
  <si>
    <t>22-04-2020</t>
  </si>
  <si>
    <t>11-07-2006</t>
  </si>
  <si>
    <t>23-02-2006</t>
  </si>
  <si>
    <t>28-02-2000</t>
  </si>
  <si>
    <t>21-09-2020</t>
  </si>
  <si>
    <t>24-09-1998</t>
  </si>
  <si>
    <t>18-03-2011</t>
  </si>
  <si>
    <t>30-05-2007</t>
  </si>
  <si>
    <t>27-05-2009</t>
  </si>
  <si>
    <t>09-01-1992</t>
  </si>
  <si>
    <t>13-07-2019</t>
  </si>
  <si>
    <t>14-04-2019</t>
  </si>
  <si>
    <t>15-03-2012</t>
  </si>
  <si>
    <t>24-01-2019</t>
  </si>
  <si>
    <t>17-11-2016</t>
  </si>
  <si>
    <t>24-10-2018</t>
  </si>
  <si>
    <t>21-10-2017</t>
  </si>
  <si>
    <t>09-04-2001</t>
  </si>
  <si>
    <t>20-09-2020</t>
  </si>
  <si>
    <t>06-08-2012</t>
  </si>
  <si>
    <t>28-11-2011</t>
  </si>
  <si>
    <t>21-05-2003</t>
  </si>
  <si>
    <t>10-08-2017</t>
  </si>
  <si>
    <t>16-10-2014</t>
  </si>
  <si>
    <t>05-04-2009</t>
  </si>
  <si>
    <t>09-10-2021</t>
  </si>
  <si>
    <t>13-09-2019</t>
  </si>
  <si>
    <t>17-03-2021</t>
  </si>
  <si>
    <t>13-08-2018</t>
  </si>
  <si>
    <t>24-10-2000</t>
  </si>
  <si>
    <t>25-04-2012</t>
  </si>
  <si>
    <t>16-12-2017</t>
  </si>
  <si>
    <t>07-05-2000</t>
  </si>
  <si>
    <t>17-01-2009</t>
  </si>
  <si>
    <t>21-12-2012</t>
  </si>
  <si>
    <t>03-10-2014</t>
  </si>
  <si>
    <t>09-08-2012</t>
  </si>
  <si>
    <t>08-07-2021</t>
  </si>
  <si>
    <t>22-01-2015</t>
  </si>
  <si>
    <t>28-08-1993</t>
  </si>
  <si>
    <t>27-04-2016</t>
  </si>
  <si>
    <t>10-09-2007</t>
  </si>
  <si>
    <t>20-10-2003</t>
  </si>
  <si>
    <t>17-12-2011</t>
  </si>
  <si>
    <t>20-09-2019</t>
  </si>
  <si>
    <t>27-05-2007</t>
  </si>
  <si>
    <t>14-01-2015</t>
  </si>
  <si>
    <t>11-03-2010</t>
  </si>
  <si>
    <t>06-10-2009</t>
  </si>
  <si>
    <t>20-08-2016</t>
  </si>
  <si>
    <t>24-12-2012</t>
  </si>
  <si>
    <t>15-04-2020</t>
  </si>
  <si>
    <t>22-01-2021</t>
  </si>
  <si>
    <t>29-11-2014</t>
  </si>
  <si>
    <t>17-09-2008</t>
  </si>
  <si>
    <t>21-07-2006</t>
  </si>
  <si>
    <t>12-04-1997</t>
  </si>
  <si>
    <t>26-09-1994</t>
  </si>
  <si>
    <t>17-11-1993</t>
  </si>
  <si>
    <t>28-04-2021</t>
  </si>
  <si>
    <t>29-12-1999</t>
  </si>
  <si>
    <t>07-11-2019</t>
  </si>
  <si>
    <t>12-04-2006</t>
  </si>
  <si>
    <t>25-07-2019</t>
  </si>
  <si>
    <t>03-11-2016</t>
  </si>
  <si>
    <t>08-03-2020</t>
  </si>
  <si>
    <t>03-11-2019</t>
  </si>
  <si>
    <t>19-05-2016</t>
  </si>
  <si>
    <t>26-04-2016</t>
  </si>
  <si>
    <t>28-11-2005</t>
  </si>
  <si>
    <t>08-03-2016</t>
  </si>
  <si>
    <t>23-08-2001</t>
  </si>
  <si>
    <t>05-02-2012</t>
  </si>
  <si>
    <t>12-12-2010</t>
  </si>
  <si>
    <t>13-02-2013</t>
  </si>
  <si>
    <t>19-01-2019</t>
  </si>
  <si>
    <t>17-10-2005</t>
  </si>
  <si>
    <t>06-07-2008</t>
  </si>
  <si>
    <t>10-01-2017</t>
  </si>
  <si>
    <t>11-11-2016</t>
  </si>
  <si>
    <t>19-12-2021</t>
  </si>
  <si>
    <t>09-01-2002</t>
  </si>
  <si>
    <t>05-06-2017</t>
  </si>
  <si>
    <t>28-02-2012</t>
  </si>
  <si>
    <t>29-04-2007</t>
  </si>
  <si>
    <t>21-08-2016</t>
  </si>
  <si>
    <t>22-04-1998</t>
  </si>
  <si>
    <t>14-06-2015</t>
  </si>
  <si>
    <t>06-10-2018</t>
  </si>
  <si>
    <t>07-01-2009</t>
  </si>
  <si>
    <t>18-09-2016</t>
  </si>
  <si>
    <t>31-05-2010</t>
  </si>
  <si>
    <t>10-06-2019</t>
  </si>
  <si>
    <t>28-01-2012</t>
  </si>
  <si>
    <t>26-07-2020</t>
  </si>
  <si>
    <t>Tenure</t>
  </si>
  <si>
    <t>Average Tenure</t>
  </si>
  <si>
    <t>Bonus</t>
  </si>
  <si>
    <t>Details for Average of Annual Salary - Department: Finance, Gender: Male</t>
  </si>
  <si>
    <t>Count of EEID</t>
  </si>
  <si>
    <t>Count of Hire Date</t>
  </si>
  <si>
    <t>Count of Employees</t>
  </si>
  <si>
    <t>Business Unit_</t>
  </si>
  <si>
    <t>Department_</t>
  </si>
  <si>
    <t/>
  </si>
  <si>
    <t>Bonus %_</t>
  </si>
  <si>
    <t>Annual Salary_</t>
  </si>
  <si>
    <t>Annual Salary.</t>
  </si>
  <si>
    <t>Bonus %.</t>
  </si>
  <si>
    <t>Average</t>
  </si>
  <si>
    <t>Department.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</si>
</sst>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sz val="11"/>
      <color theme="1"/>
      <name val="Amasis MT Pro Black"/>
      <family val="1"/>
    </font>
    <font>
      <b/>
      <sz val="11"/>
      <color theme="1"/>
      <name val="Aptos"/>
      <family val="2"/>
    </font>
  </fonts>
  <fills count="15">
    <fill>
      <patternFill patternType="none"/>
    </fill>
    <fill>
      <patternFill patternType="gray125"/>
    </fill>
    <fill>
      <patternFill patternType="solid">
        <fgColor theme="5" tint="0.39997558519241921"/>
        <bgColor indexed="64"/>
      </patternFill>
    </fill>
    <fill>
      <patternFill patternType="solid">
        <fgColor theme="5" tint="0.79998168889431442"/>
        <bgColor indexed="64"/>
      </patternFill>
    </fill>
    <fill>
      <patternFill patternType="solid">
        <fgColor theme="2" tint="-0.249977111117893"/>
        <bgColor indexed="64"/>
      </patternFill>
    </fill>
    <fill>
      <patternFill patternType="solid">
        <fgColor theme="0" tint="-4.9989318521683403E-2"/>
        <bgColor indexed="64"/>
      </patternFill>
    </fill>
    <fill>
      <patternFill patternType="solid">
        <fgColor theme="3" tint="0.499984740745262"/>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0.34998626667073579"/>
        <bgColor indexed="64"/>
      </patternFill>
    </fill>
    <fill>
      <patternFill patternType="solid">
        <fgColor theme="9"/>
        <bgColor indexed="64"/>
      </patternFill>
    </fill>
    <fill>
      <patternFill patternType="solid">
        <fgColor theme="4" tint="0.39997558519241921"/>
        <bgColor indexed="64"/>
      </patternFill>
    </fill>
    <fill>
      <patternFill patternType="solid">
        <fgColor theme="0" tint="-0.14999847407452621"/>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41">
    <xf numFmtId="0" fontId="0" fillId="0" borderId="0" xfId="0"/>
    <xf numFmtId="0" fontId="0" fillId="0" borderId="1" xfId="0" applyBorder="1"/>
    <xf numFmtId="0" fontId="0" fillId="3" borderId="1" xfId="0" applyFill="1" applyBorder="1"/>
    <xf numFmtId="0" fontId="1" fillId="2" borderId="1" xfId="0" applyFont="1" applyFill="1" applyBorder="1"/>
    <xf numFmtId="0" fontId="1" fillId="4" borderId="1" xfId="0" applyFont="1" applyFill="1" applyBorder="1"/>
    <xf numFmtId="0" fontId="0" fillId="5" borderId="1" xfId="0" applyFill="1" applyBorder="1"/>
    <xf numFmtId="9" fontId="0" fillId="5" borderId="1" xfId="0" applyNumberFormat="1" applyFill="1" applyBorder="1"/>
    <xf numFmtId="0" fontId="1" fillId="6" borderId="1" xfId="0" applyFont="1" applyFill="1" applyBorder="1" applyAlignment="1">
      <alignment horizontal="center"/>
    </xf>
    <xf numFmtId="14" fontId="0" fillId="3" borderId="1" xfId="0" applyNumberFormat="1" applyFill="1" applyBorder="1"/>
    <xf numFmtId="0" fontId="0" fillId="0" borderId="1" xfId="0" pivotButton="1" applyBorder="1"/>
    <xf numFmtId="0" fontId="0" fillId="0" borderId="1" xfId="0" applyBorder="1" applyAlignment="1">
      <alignment horizontal="left"/>
    </xf>
    <xf numFmtId="0" fontId="0" fillId="7" borderId="1" xfId="0" applyFill="1" applyBorder="1"/>
    <xf numFmtId="0" fontId="1" fillId="7" borderId="1" xfId="0" applyFont="1" applyFill="1" applyBorder="1"/>
    <xf numFmtId="9" fontId="0" fillId="0" borderId="1" xfId="0" applyNumberFormat="1" applyBorder="1"/>
    <xf numFmtId="0" fontId="2" fillId="0" borderId="0" xfId="0" applyFont="1"/>
    <xf numFmtId="2" fontId="0" fillId="0" borderId="0" xfId="0" applyNumberFormat="1"/>
    <xf numFmtId="3" fontId="0" fillId="5" borderId="1" xfId="0" applyNumberFormat="1" applyFill="1" applyBorder="1"/>
    <xf numFmtId="0" fontId="0" fillId="8" borderId="1" xfId="0" applyFill="1" applyBorder="1"/>
    <xf numFmtId="0" fontId="0" fillId="9" borderId="1" xfId="0" applyFill="1" applyBorder="1"/>
    <xf numFmtId="0" fontId="0" fillId="10" borderId="1" xfId="0" applyFill="1" applyBorder="1"/>
    <xf numFmtId="0" fontId="1" fillId="0" borderId="0" xfId="0" applyFont="1"/>
    <xf numFmtId="2" fontId="0" fillId="0" borderId="1" xfId="0" applyNumberFormat="1" applyBorder="1"/>
    <xf numFmtId="0" fontId="3" fillId="11" borderId="1" xfId="0" applyFont="1" applyFill="1" applyBorder="1"/>
    <xf numFmtId="0" fontId="0" fillId="5" borderId="2" xfId="0" applyFill="1" applyBorder="1"/>
    <xf numFmtId="0" fontId="0" fillId="5" borderId="3" xfId="0" applyFill="1" applyBorder="1"/>
    <xf numFmtId="0" fontId="1" fillId="4" borderId="4" xfId="0" applyFont="1" applyFill="1" applyBorder="1"/>
    <xf numFmtId="0" fontId="1" fillId="4" borderId="5" xfId="0" applyFont="1" applyFill="1" applyBorder="1"/>
    <xf numFmtId="0" fontId="1" fillId="11" borderId="5" xfId="0" applyFont="1" applyFill="1" applyBorder="1"/>
    <xf numFmtId="0" fontId="1" fillId="4" borderId="6" xfId="0" applyFont="1" applyFill="1" applyBorder="1"/>
    <xf numFmtId="0" fontId="0" fillId="5" borderId="7" xfId="0" applyFill="1" applyBorder="1"/>
    <xf numFmtId="0" fontId="0" fillId="5" borderId="8" xfId="0" applyFill="1" applyBorder="1"/>
    <xf numFmtId="3" fontId="0" fillId="5" borderId="8" xfId="0" applyNumberFormat="1" applyFill="1" applyBorder="1"/>
    <xf numFmtId="9" fontId="0" fillId="5" borderId="8" xfId="0" applyNumberFormat="1" applyFill="1" applyBorder="1"/>
    <xf numFmtId="0" fontId="0" fillId="5" borderId="9" xfId="0" applyFill="1" applyBorder="1"/>
    <xf numFmtId="0" fontId="1" fillId="12" borderId="1" xfId="0" applyFont="1" applyFill="1" applyBorder="1"/>
    <xf numFmtId="0" fontId="0" fillId="7" borderId="1" xfId="0" applyFill="1" applyBorder="1" applyAlignment="1">
      <alignment horizontal="left"/>
    </xf>
    <xf numFmtId="0" fontId="0" fillId="13" borderId="1" xfId="0" applyFill="1" applyBorder="1"/>
    <xf numFmtId="0" fontId="0" fillId="11" borderId="1" xfId="0" applyFill="1" applyBorder="1"/>
    <xf numFmtId="0" fontId="0" fillId="14" borderId="1" xfId="0" applyFill="1" applyBorder="1" applyAlignment="1">
      <alignment horizontal="left"/>
    </xf>
    <xf numFmtId="9" fontId="0" fillId="14" borderId="1" xfId="0" applyNumberFormat="1" applyFill="1" applyBorder="1"/>
    <xf numFmtId="0" fontId="0" fillId="14" borderId="1" xfId="0" applyFill="1" applyBorder="1"/>
  </cellXfs>
  <cellStyles count="1">
    <cellStyle name="Normal" xfId="0" builtinId="0"/>
  </cellStyles>
  <dxfs count="167">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0" tint="-0.14999847407452621"/>
        </patternFill>
      </fill>
    </dxf>
    <dxf>
      <fill>
        <patternFill patternType="solid">
          <bgColor theme="0" tint="-0.14999847407452621"/>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9" tint="0.39997558519241921"/>
        </patternFill>
      </fill>
    </dxf>
    <dxf>
      <fill>
        <patternFill>
          <bgColor theme="9" tint="0.39997558519241921"/>
        </patternFill>
      </fill>
    </dxf>
    <dxf>
      <fill>
        <patternFill patternType="solid">
          <bgColor theme="9" tint="0.39997558519241921"/>
        </patternFill>
      </fill>
    </dxf>
    <dxf>
      <fill>
        <patternFill patternType="solid">
          <bgColor theme="9"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9" tint="0.39997558519241921"/>
        </patternFill>
      </fill>
    </dxf>
    <dxf>
      <fill>
        <patternFill patternType="solid">
          <bgColor theme="9"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9" tint="0.39997558519241921"/>
        </patternFill>
      </fill>
    </dxf>
    <dxf>
      <fill>
        <patternFill patternType="solid">
          <bgColor theme="9" tint="0.39997558519241921"/>
        </patternFill>
      </fill>
    </dxf>
    <dxf>
      <fill>
        <patternFill>
          <bgColor theme="9" tint="0.39997558519241921"/>
        </patternFill>
      </fill>
    </dxf>
    <dxf>
      <fill>
        <patternFill>
          <bgColor theme="9" tint="0.39997558519241921"/>
        </patternFill>
      </fill>
    </dxf>
    <dxf>
      <fill>
        <patternFill patternType="solid">
          <fgColor indexed="64"/>
          <bgColor theme="0" tint="-4.9989318521683403E-2"/>
        </patternFill>
      </fill>
      <border diagonalUp="0" diagonalDown="0">
        <left style="thin">
          <color indexed="64"/>
        </left>
        <right/>
        <top style="thin">
          <color indexed="64"/>
        </top>
        <bottom style="thin">
          <color indexed="64"/>
        </bottom>
        <vertical/>
        <horizontal/>
      </border>
    </dxf>
    <dxf>
      <fill>
        <patternFill patternType="solid">
          <fgColor indexed="64"/>
          <bgColor theme="0" tint="-4.9989318521683403E-2"/>
        </patternFill>
      </fill>
      <border diagonalUp="0" diagonalDown="0">
        <left style="thin">
          <color indexed="64"/>
        </left>
        <right style="thin">
          <color indexed="64"/>
        </right>
        <top style="thin">
          <color indexed="64"/>
        </top>
        <bottom style="thin">
          <color indexed="64"/>
        </bottom>
        <vertical/>
        <horizontal/>
      </border>
    </dxf>
    <dxf>
      <numFmt numFmtId="13" formatCode="0%"/>
      <fill>
        <patternFill patternType="solid">
          <fgColor indexed="64"/>
          <bgColor theme="0" tint="-4.9989318521683403E-2"/>
        </patternFill>
      </fill>
      <border diagonalUp="0" diagonalDown="0">
        <left style="thin">
          <color indexed="64"/>
        </left>
        <right style="thin">
          <color indexed="64"/>
        </right>
        <top style="thin">
          <color indexed="64"/>
        </top>
        <bottom style="thin">
          <color indexed="64"/>
        </bottom>
        <vertical/>
        <horizontal/>
      </border>
    </dxf>
    <dxf>
      <numFmt numFmtId="3" formatCode="#,##0"/>
      <fill>
        <patternFill patternType="solid">
          <fgColor indexed="64"/>
          <bgColor theme="0" tint="-4.9989318521683403E-2"/>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tint="-4.9989318521683403E-2"/>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tint="-4.9989318521683403E-2"/>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tint="-4.9989318521683403E-2"/>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tint="-4.9989318521683403E-2"/>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tint="-4.9989318521683403E-2"/>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tint="-4.9989318521683403E-2"/>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tint="-4.9989318521683403E-2"/>
        </patternFill>
      </fill>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tint="-4.9989318521683403E-2"/>
        </patternFill>
      </fill>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Narrow"/>
        <family val="2"/>
        <scheme val="minor"/>
      </font>
      <fill>
        <patternFill patternType="solid">
          <fgColor indexed="64"/>
          <bgColor theme="2" tint="-0.249977111117893"/>
        </patternFill>
      </fill>
      <border diagonalUp="0" diagonalDown="0" outline="0">
        <left style="thin">
          <color indexed="64"/>
        </left>
        <right style="thin">
          <color indexed="64"/>
        </right>
        <top/>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colors>
    <mruColors>
      <color rgb="FF222831"/>
      <color rgb="FFDFD0B8"/>
      <color rgb="FF393E46"/>
      <color rgb="FF948979"/>
      <color rgb="FFFFCC66"/>
      <color rgb="FF0000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microsoft.com/office/2007/relationships/slicerCache" Target="slicerCaches/slicerCache6.xml"/><Relationship Id="rId10" Type="http://schemas.microsoft.com/office/2007/relationships/slicerCache" Target="slicerCaches/slicerCache1.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5.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[Anudip_ED.xlsx]Charts!PivotTable15</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GENDER RATIO</a:t>
            </a:r>
          </a:p>
        </c:rich>
      </c:tx>
      <c:layout>
        <c:manualLayout>
          <c:xMode val="edge"/>
          <c:yMode val="edge"/>
          <c:x val="0.32831513271629092"/>
          <c:y val="4.284363040780099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pivotFmt>
      <c:pivotFmt>
        <c:idx val="27"/>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pivotFmt>
      <c:pivotFmt>
        <c:idx val="30"/>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pivotFmt>
      <c:pivotFmt>
        <c:idx val="33"/>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pivotFmt>
      <c:pivotFmt>
        <c:idx val="36"/>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pivotFmt>
      <c:pivotFmt>
        <c:idx val="39"/>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pivotFmt>
      <c:pivotFmt>
        <c:idx val="42"/>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pivotFmt>
      <c:pivotFmt>
        <c:idx val="45"/>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pivotFmt>
      <c:pivotFmt>
        <c:idx val="48"/>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pivotFmt>
      <c:pivotFmt>
        <c:idx val="51"/>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pivotFmt>
      <c:pivotFmt>
        <c:idx val="54"/>
      </c:pivotFmt>
      <c:pivotFmt>
        <c:idx val="55"/>
        <c:dLbl>
          <c:idx val="0"/>
          <c:showLegendKey val="0"/>
          <c:showVal val="0"/>
          <c:showCatName val="0"/>
          <c:showSerName val="0"/>
          <c:showPercent val="0"/>
          <c:showBubbleSize val="0"/>
          <c:extLst>
            <c:ext xmlns:c15="http://schemas.microsoft.com/office/drawing/2012/chart" uri="{CE6537A1-D6FC-4f65-9D91-7224C49458BB}"/>
          </c:extLst>
        </c:dLbl>
      </c:pivotFmt>
      <c:pivotFmt>
        <c:idx val="56"/>
      </c:pivotFmt>
      <c:pivotFmt>
        <c:idx val="57"/>
      </c:pivotFmt>
      <c:pivotFmt>
        <c:idx val="58"/>
        <c:dLbl>
          <c:idx val="0"/>
          <c:showLegendKey val="0"/>
          <c:showVal val="0"/>
          <c:showCatName val="0"/>
          <c:showSerName val="0"/>
          <c:showPercent val="0"/>
          <c:showBubbleSize val="0"/>
          <c:extLst>
            <c:ext xmlns:c15="http://schemas.microsoft.com/office/drawing/2012/chart" uri="{CE6537A1-D6FC-4f65-9D91-7224C49458BB}"/>
          </c:extLst>
        </c:dLbl>
      </c:pivotFmt>
      <c:pivotFmt>
        <c:idx val="59"/>
      </c:pivotFmt>
      <c:pivotFmt>
        <c:idx val="60"/>
      </c:pivotFmt>
      <c:pivotFmt>
        <c:idx val="61"/>
        <c:dLbl>
          <c:idx val="0"/>
          <c:showLegendKey val="0"/>
          <c:showVal val="0"/>
          <c:showCatName val="0"/>
          <c:showSerName val="0"/>
          <c:showPercent val="0"/>
          <c:showBubbleSize val="0"/>
          <c:extLst>
            <c:ext xmlns:c15="http://schemas.microsoft.com/office/drawing/2012/chart" uri="{CE6537A1-D6FC-4f65-9D91-7224C49458BB}"/>
          </c:extLst>
        </c:dLbl>
      </c:pivotFmt>
      <c:pivotFmt>
        <c:idx val="62"/>
      </c:pivotFmt>
      <c:pivotFmt>
        <c:idx val="63"/>
      </c:pivotFmt>
      <c:pivotFmt>
        <c:idx val="64"/>
        <c:dLbl>
          <c:idx val="0"/>
          <c:showLegendKey val="0"/>
          <c:showVal val="0"/>
          <c:showCatName val="0"/>
          <c:showSerName val="0"/>
          <c:showPercent val="0"/>
          <c:showBubbleSize val="0"/>
          <c:extLst>
            <c:ext xmlns:c15="http://schemas.microsoft.com/office/drawing/2012/chart" uri="{CE6537A1-D6FC-4f65-9D91-7224C49458BB}"/>
          </c:extLst>
        </c:dLbl>
      </c:pivotFmt>
      <c:pivotFmt>
        <c:idx val="65"/>
      </c:pivotFmt>
      <c:pivotFmt>
        <c:idx val="66"/>
      </c:pivotFmt>
      <c:pivotFmt>
        <c:idx val="67"/>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9"/>
        <c:spPr>
          <a:solidFill>
            <a:schemeClr val="accent1"/>
          </a:solidFill>
          <a:ln>
            <a:noFill/>
          </a:ln>
          <a:effectLst>
            <a:outerShdw blurRad="254000" sx="102000" sy="102000" algn="ctr" rotWithShape="0">
              <a:prstClr val="black">
                <a:alpha val="20000"/>
              </a:prstClr>
            </a:outerShdw>
          </a:effectLst>
        </c:spPr>
      </c:pivotFmt>
      <c:pivotFmt>
        <c:idx val="70"/>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5991675062485358"/>
          <c:y val="0.13961883657121252"/>
          <c:w val="0.67655639147333546"/>
          <c:h val="0.8209526050100141"/>
        </c:manualLayout>
      </c:layout>
      <c:pieChart>
        <c:varyColors val="1"/>
        <c:ser>
          <c:idx val="0"/>
          <c:order val="0"/>
          <c:tx>
            <c:strRef>
              <c:f>Charts!$B$5</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1E0-4C2E-B4F9-6949B378DD14}"/>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1E0-4C2E-B4F9-6949B378DD14}"/>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Charts!$A$6:$A$8</c:f>
              <c:strCache>
                <c:ptCount val="2"/>
                <c:pt idx="0">
                  <c:v>Female</c:v>
                </c:pt>
                <c:pt idx="1">
                  <c:v>Male</c:v>
                </c:pt>
              </c:strCache>
            </c:strRef>
          </c:cat>
          <c:val>
            <c:numRef>
              <c:f>Charts!$B$6:$B$8</c:f>
              <c:numCache>
                <c:formatCode>General</c:formatCode>
                <c:ptCount val="2"/>
                <c:pt idx="0">
                  <c:v>518</c:v>
                </c:pt>
                <c:pt idx="1">
                  <c:v>482</c:v>
                </c:pt>
              </c:numCache>
            </c:numRef>
          </c:val>
          <c:extLst>
            <c:ext xmlns:c16="http://schemas.microsoft.com/office/drawing/2014/chart" uri="{C3380CC4-5D6E-409C-BE32-E72D297353CC}">
              <c16:uniqueId val="{00000024-C512-4401-9CB3-8F69E0840F69}"/>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80476224860872003"/>
          <c:y val="6.53651363515068E-2"/>
          <c:w val="0.15913383579370621"/>
          <c:h val="0.1228164249691104"/>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FD0B8"/>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[Anudip_ED.xlsx]Charts!PivotTable16</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355924695622548"/>
          <c:y val="0.10222132873782805"/>
          <c:w val="0.5887833327017622"/>
          <c:h val="0.78405231067072145"/>
        </c:manualLayout>
      </c:layout>
      <c:barChart>
        <c:barDir val="bar"/>
        <c:grouping val="clustered"/>
        <c:varyColors val="0"/>
        <c:ser>
          <c:idx val="0"/>
          <c:order val="0"/>
          <c:tx>
            <c:strRef>
              <c:f>Charts!$B$20</c:f>
              <c:strCache>
                <c:ptCount val="1"/>
                <c:pt idx="0">
                  <c:v>Total</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Charts!$A$21:$A$28</c:f>
              <c:strCache>
                <c:ptCount val="7"/>
                <c:pt idx="0">
                  <c:v>Accounting</c:v>
                </c:pt>
                <c:pt idx="1">
                  <c:v>Engineering</c:v>
                </c:pt>
                <c:pt idx="2">
                  <c:v>Finance</c:v>
                </c:pt>
                <c:pt idx="3">
                  <c:v>Human Resources</c:v>
                </c:pt>
                <c:pt idx="4">
                  <c:v>IT</c:v>
                </c:pt>
                <c:pt idx="5">
                  <c:v>Marketing</c:v>
                </c:pt>
                <c:pt idx="6">
                  <c:v>Sales</c:v>
                </c:pt>
              </c:strCache>
            </c:strRef>
          </c:cat>
          <c:val>
            <c:numRef>
              <c:f>Charts!$B$21:$B$28</c:f>
              <c:numCache>
                <c:formatCode>General</c:formatCode>
                <c:ptCount val="7"/>
                <c:pt idx="0">
                  <c:v>123146.94791666667</c:v>
                </c:pt>
                <c:pt idx="1">
                  <c:v>109035.20886075949</c:v>
                </c:pt>
                <c:pt idx="2">
                  <c:v>122802.89166666666</c:v>
                </c:pt>
                <c:pt idx="3">
                  <c:v>118058.44</c:v>
                </c:pt>
                <c:pt idx="4">
                  <c:v>97790.452282157683</c:v>
                </c:pt>
                <c:pt idx="5">
                  <c:v>129663.03333333334</c:v>
                </c:pt>
                <c:pt idx="6">
                  <c:v>111049.85714285714</c:v>
                </c:pt>
              </c:numCache>
            </c:numRef>
          </c:val>
          <c:extLst>
            <c:ext xmlns:c16="http://schemas.microsoft.com/office/drawing/2014/chart" uri="{C3380CC4-5D6E-409C-BE32-E72D297353CC}">
              <c16:uniqueId val="{00000000-D811-47D3-91DA-ACDB1BEBF01B}"/>
            </c:ext>
          </c:extLst>
        </c:ser>
        <c:dLbls>
          <c:dLblPos val="inEnd"/>
          <c:showLegendKey val="0"/>
          <c:showVal val="1"/>
          <c:showCatName val="0"/>
          <c:showSerName val="0"/>
          <c:showPercent val="0"/>
          <c:showBubbleSize val="0"/>
        </c:dLbls>
        <c:gapWidth val="65"/>
        <c:axId val="1096868656"/>
        <c:axId val="1096850416"/>
      </c:barChart>
      <c:catAx>
        <c:axId val="1096868656"/>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96850416"/>
        <c:crosses val="autoZero"/>
        <c:auto val="1"/>
        <c:lblAlgn val="ctr"/>
        <c:lblOffset val="100"/>
        <c:noMultiLvlLbl val="0"/>
      </c:catAx>
      <c:valAx>
        <c:axId val="1096850416"/>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096868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FD0B8"/>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[Anudip_ED.xlsx]Charts!PivotTable17</c:name>
    <c:fmtId val="4"/>
  </c:pivotSource>
  <c:chart>
    <c:autoTitleDeleted val="0"/>
    <c:pivotFmts>
      <c:pivotFmt>
        <c:idx val="0"/>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solidFill>
          <a:ln w="28575" cap="rnd" cmpd="sng" algn="ctr">
            <a:solidFill>
              <a:schemeClr val="accent1"/>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solidFill>
          <a:ln w="28575" cap="rnd" cmpd="sng" algn="ctr">
            <a:solidFill>
              <a:schemeClr val="accent2"/>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2"/>
          </a:solidFill>
          <a:ln w="38100" cap="rnd" cmpd="sng" algn="ctr">
            <a:solidFill>
              <a:schemeClr val="accent2"/>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2"/>
          </a:solidFill>
          <a:ln w="38100" cap="rnd" cmpd="sng" algn="ctr">
            <a:solidFill>
              <a:schemeClr val="accent2"/>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38100" cap="rnd" cmpd="sng" algn="ctr">
            <a:solidFill>
              <a:schemeClr val="accent2"/>
            </a:solidFill>
            <a:prstDash val="solid"/>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Charts!$B$40:$B$41</c:f>
              <c:strCache>
                <c:ptCount val="1"/>
                <c:pt idx="0">
                  <c:v>Female</c:v>
                </c:pt>
              </c:strCache>
            </c:strRef>
          </c:tx>
          <c:spPr>
            <a:solidFill>
              <a:schemeClr val="accent2">
                <a:shade val="76000"/>
              </a:schemeClr>
            </a:solidFill>
            <a:ln>
              <a:noFill/>
            </a:ln>
            <a:effectLst/>
          </c:spPr>
          <c:invertIfNegative val="0"/>
          <c:cat>
            <c:strRef>
              <c:f>Charts!$A$42:$A$49</c:f>
              <c:strCache>
                <c:ptCount val="7"/>
                <c:pt idx="0">
                  <c:v>Accounting</c:v>
                </c:pt>
                <c:pt idx="1">
                  <c:v>Engineering</c:v>
                </c:pt>
                <c:pt idx="2">
                  <c:v>Finance</c:v>
                </c:pt>
                <c:pt idx="3">
                  <c:v>Human Resources</c:v>
                </c:pt>
                <c:pt idx="4">
                  <c:v>IT</c:v>
                </c:pt>
                <c:pt idx="5">
                  <c:v>Marketing</c:v>
                </c:pt>
                <c:pt idx="6">
                  <c:v>Sales</c:v>
                </c:pt>
              </c:strCache>
            </c:strRef>
          </c:cat>
          <c:val>
            <c:numRef>
              <c:f>Charts!$B$42:$B$49</c:f>
              <c:numCache>
                <c:formatCode>General</c:formatCode>
                <c:ptCount val="7"/>
                <c:pt idx="0">
                  <c:v>53</c:v>
                </c:pt>
                <c:pt idx="1">
                  <c:v>80</c:v>
                </c:pt>
                <c:pt idx="2">
                  <c:v>69</c:v>
                </c:pt>
                <c:pt idx="3">
                  <c:v>64</c:v>
                </c:pt>
                <c:pt idx="4">
                  <c:v>119</c:v>
                </c:pt>
                <c:pt idx="5">
                  <c:v>57</c:v>
                </c:pt>
                <c:pt idx="6">
                  <c:v>76</c:v>
                </c:pt>
              </c:numCache>
            </c:numRef>
          </c:val>
          <c:extLst>
            <c:ext xmlns:c16="http://schemas.microsoft.com/office/drawing/2014/chart" uri="{C3380CC4-5D6E-409C-BE32-E72D297353CC}">
              <c16:uniqueId val="{00000000-2EC2-4748-9A9B-5AFF9C6DF541}"/>
            </c:ext>
          </c:extLst>
        </c:ser>
        <c:dLbls>
          <c:showLegendKey val="0"/>
          <c:showVal val="0"/>
          <c:showCatName val="0"/>
          <c:showSerName val="0"/>
          <c:showPercent val="0"/>
          <c:showBubbleSize val="0"/>
        </c:dLbls>
        <c:gapWidth val="150"/>
        <c:axId val="1748045392"/>
        <c:axId val="1748037232"/>
      </c:barChart>
      <c:lineChart>
        <c:grouping val="standard"/>
        <c:varyColors val="0"/>
        <c:ser>
          <c:idx val="1"/>
          <c:order val="1"/>
          <c:tx>
            <c:strRef>
              <c:f>Charts!$C$40:$C$41</c:f>
              <c:strCache>
                <c:ptCount val="1"/>
                <c:pt idx="0">
                  <c:v>Male</c:v>
                </c:pt>
              </c:strCache>
            </c:strRef>
          </c:tx>
          <c:spPr>
            <a:ln w="38100" cap="rnd" cmpd="sng" algn="ctr">
              <a:solidFill>
                <a:schemeClr val="accent2">
                  <a:tint val="77000"/>
                </a:schemeClr>
              </a:solidFill>
              <a:prstDash val="solid"/>
              <a:round/>
            </a:ln>
            <a:effectLst/>
          </c:spPr>
          <c:marker>
            <c:symbol val="none"/>
          </c:marker>
          <c:cat>
            <c:strRef>
              <c:f>Charts!$A$42:$A$49</c:f>
              <c:strCache>
                <c:ptCount val="7"/>
                <c:pt idx="0">
                  <c:v>Accounting</c:v>
                </c:pt>
                <c:pt idx="1">
                  <c:v>Engineering</c:v>
                </c:pt>
                <c:pt idx="2">
                  <c:v>Finance</c:v>
                </c:pt>
                <c:pt idx="3">
                  <c:v>Human Resources</c:v>
                </c:pt>
                <c:pt idx="4">
                  <c:v>IT</c:v>
                </c:pt>
                <c:pt idx="5">
                  <c:v>Marketing</c:v>
                </c:pt>
                <c:pt idx="6">
                  <c:v>Sales</c:v>
                </c:pt>
              </c:strCache>
            </c:strRef>
          </c:cat>
          <c:val>
            <c:numRef>
              <c:f>Charts!$C$42:$C$49</c:f>
              <c:numCache>
                <c:formatCode>General</c:formatCode>
                <c:ptCount val="7"/>
                <c:pt idx="0">
                  <c:v>43</c:v>
                </c:pt>
                <c:pt idx="1">
                  <c:v>78</c:v>
                </c:pt>
                <c:pt idx="2">
                  <c:v>51</c:v>
                </c:pt>
                <c:pt idx="3">
                  <c:v>61</c:v>
                </c:pt>
                <c:pt idx="4">
                  <c:v>122</c:v>
                </c:pt>
                <c:pt idx="5">
                  <c:v>63</c:v>
                </c:pt>
                <c:pt idx="6">
                  <c:v>64</c:v>
                </c:pt>
              </c:numCache>
            </c:numRef>
          </c:val>
          <c:smooth val="0"/>
          <c:extLst>
            <c:ext xmlns:c16="http://schemas.microsoft.com/office/drawing/2014/chart" uri="{C3380CC4-5D6E-409C-BE32-E72D297353CC}">
              <c16:uniqueId val="{00000005-2EC2-4748-9A9B-5AFF9C6DF541}"/>
            </c:ext>
          </c:extLst>
        </c:ser>
        <c:dLbls>
          <c:showLegendKey val="0"/>
          <c:showVal val="0"/>
          <c:showCatName val="0"/>
          <c:showSerName val="0"/>
          <c:showPercent val="0"/>
          <c:showBubbleSize val="0"/>
        </c:dLbls>
        <c:marker val="1"/>
        <c:smooth val="0"/>
        <c:axId val="1748045392"/>
        <c:axId val="1748037232"/>
      </c:lineChart>
      <c:catAx>
        <c:axId val="1748045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8037232"/>
        <c:crosses val="autoZero"/>
        <c:auto val="1"/>
        <c:lblAlgn val="ctr"/>
        <c:lblOffset val="100"/>
        <c:noMultiLvlLbl val="0"/>
      </c:catAx>
      <c:valAx>
        <c:axId val="1748037232"/>
        <c:scaling>
          <c:orientation val="minMax"/>
        </c:scaling>
        <c:delete val="0"/>
        <c:axPos val="l"/>
        <c:majorGridlines>
          <c:spPr>
            <a:ln w="9525" cap="flat" cmpd="sng" algn="ctr">
              <a:solidFill>
                <a:schemeClr val="tx1">
                  <a:lumMod val="15000"/>
                  <a:lumOff val="85000"/>
                </a:schemeClr>
              </a:solidFill>
              <a:prstDash val="solid"/>
              <a:round/>
            </a:ln>
            <a:effectLst/>
          </c:spPr>
        </c:majorGridlines>
        <c:numFmt formatCode="General" sourceLinked="1"/>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8045392"/>
        <c:crosses val="autoZero"/>
        <c:crossBetween val="between"/>
      </c:valAx>
      <c:spPr>
        <a:solidFill>
          <a:srgbClr val="948979"/>
        </a:solidFill>
        <a:ln>
          <a:noFill/>
        </a:ln>
        <a:effectLst/>
      </c:spPr>
    </c:plotArea>
    <c:plotVisOnly val="1"/>
    <c:dispBlanksAs val="gap"/>
    <c:showDLblsOverMax val="0"/>
    <c:extLst/>
  </c:chart>
  <c:spPr>
    <a:solidFill>
      <a:srgbClr val="DFD0B8"/>
    </a:solidFill>
    <a:ln w="12700" cap="flat" cmpd="sng" algn="ctr">
      <a:solidFill>
        <a:schemeClr val="tx1">
          <a:tint val="75000"/>
        </a:schemeClr>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[Anudip_ED.xlsx]Charts!PivotTable18</c:name>
    <c:fmtId val="2"/>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Charts!$B$62:$B$63</c:f>
              <c:strCache>
                <c:ptCount val="1"/>
                <c:pt idx="0">
                  <c:v>Female</c:v>
                </c:pt>
              </c:strCache>
            </c:strRef>
          </c:tx>
          <c:spPr>
            <a:solidFill>
              <a:schemeClr val="accent2">
                <a:shade val="76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Charts!$A$64:$A$67</c:f>
              <c:strCache>
                <c:ptCount val="3"/>
                <c:pt idx="0">
                  <c:v>Brazil</c:v>
                </c:pt>
                <c:pt idx="1">
                  <c:v>China</c:v>
                </c:pt>
                <c:pt idx="2">
                  <c:v>United States</c:v>
                </c:pt>
              </c:strCache>
            </c:strRef>
          </c:cat>
          <c:val>
            <c:numRef>
              <c:f>Charts!$B$64:$B$67</c:f>
              <c:numCache>
                <c:formatCode>General</c:formatCode>
                <c:ptCount val="3"/>
                <c:pt idx="0">
                  <c:v>75</c:v>
                </c:pt>
                <c:pt idx="1">
                  <c:v>109</c:v>
                </c:pt>
                <c:pt idx="2">
                  <c:v>334</c:v>
                </c:pt>
              </c:numCache>
            </c:numRef>
          </c:val>
          <c:extLst>
            <c:ext xmlns:c16="http://schemas.microsoft.com/office/drawing/2014/chart" uri="{C3380CC4-5D6E-409C-BE32-E72D297353CC}">
              <c16:uniqueId val="{00000000-BFC1-4E38-84A1-46D639D01C7B}"/>
            </c:ext>
          </c:extLst>
        </c:ser>
        <c:ser>
          <c:idx val="1"/>
          <c:order val="1"/>
          <c:tx>
            <c:strRef>
              <c:f>Charts!$C$62:$C$63</c:f>
              <c:strCache>
                <c:ptCount val="1"/>
                <c:pt idx="0">
                  <c:v>Male</c:v>
                </c:pt>
              </c:strCache>
            </c:strRef>
          </c:tx>
          <c:spPr>
            <a:solidFill>
              <a:schemeClr val="accent2">
                <a:tint val="77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Charts!$A$64:$A$67</c:f>
              <c:strCache>
                <c:ptCount val="3"/>
                <c:pt idx="0">
                  <c:v>Brazil</c:v>
                </c:pt>
                <c:pt idx="1">
                  <c:v>China</c:v>
                </c:pt>
                <c:pt idx="2">
                  <c:v>United States</c:v>
                </c:pt>
              </c:strCache>
            </c:strRef>
          </c:cat>
          <c:val>
            <c:numRef>
              <c:f>Charts!$C$64:$C$67</c:f>
              <c:numCache>
                <c:formatCode>General</c:formatCode>
                <c:ptCount val="3"/>
                <c:pt idx="0">
                  <c:v>64</c:v>
                </c:pt>
                <c:pt idx="1">
                  <c:v>109</c:v>
                </c:pt>
                <c:pt idx="2">
                  <c:v>309</c:v>
                </c:pt>
              </c:numCache>
            </c:numRef>
          </c:val>
          <c:extLst>
            <c:ext xmlns:c16="http://schemas.microsoft.com/office/drawing/2014/chart" uri="{C3380CC4-5D6E-409C-BE32-E72D297353CC}">
              <c16:uniqueId val="{00000005-BFC1-4E38-84A1-46D639D01C7B}"/>
            </c:ext>
          </c:extLst>
        </c:ser>
        <c:dLbls>
          <c:dLblPos val="inEnd"/>
          <c:showLegendKey val="0"/>
          <c:showVal val="1"/>
          <c:showCatName val="0"/>
          <c:showSerName val="0"/>
          <c:showPercent val="0"/>
          <c:showBubbleSize val="0"/>
        </c:dLbls>
        <c:gapWidth val="65"/>
        <c:axId val="1748078512"/>
        <c:axId val="1748080912"/>
      </c:barChart>
      <c:catAx>
        <c:axId val="174807851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748080912"/>
        <c:crosses val="autoZero"/>
        <c:auto val="1"/>
        <c:lblAlgn val="ctr"/>
        <c:lblOffset val="100"/>
        <c:noMultiLvlLbl val="0"/>
      </c:catAx>
      <c:valAx>
        <c:axId val="174808091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748078512"/>
        <c:crosses val="autoZero"/>
        <c:crossBetween val="between"/>
      </c:valAx>
      <c:spPr>
        <a:solidFill>
          <a:srgbClr val="948979"/>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FD0B8"/>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[Anudip_ED.xlsx]Charts!PivotTable19</c:name>
    <c:fmtId val="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6385442326355314"/>
          <c:y val="2.8243614318608237E-2"/>
          <c:w val="0.49669067895339558"/>
          <c:h val="0.86976900742338381"/>
        </c:manualLayout>
      </c:layout>
      <c:barChart>
        <c:barDir val="bar"/>
        <c:grouping val="clustered"/>
        <c:varyColors val="0"/>
        <c:ser>
          <c:idx val="0"/>
          <c:order val="0"/>
          <c:tx>
            <c:strRef>
              <c:f>Charts!$B$80:$B$81</c:f>
              <c:strCache>
                <c:ptCount val="1"/>
                <c:pt idx="0">
                  <c:v>Accounting</c:v>
                </c:pt>
              </c:strCache>
            </c:strRef>
          </c:tx>
          <c:spPr>
            <a:solidFill>
              <a:schemeClr val="accent2">
                <a:shade val="47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Charts!$A$82:$A$86</c:f>
              <c:strCache>
                <c:ptCount val="4"/>
                <c:pt idx="0">
                  <c:v>Corporate</c:v>
                </c:pt>
                <c:pt idx="1">
                  <c:v>Manufacturing</c:v>
                </c:pt>
                <c:pt idx="2">
                  <c:v>Research &amp; Development</c:v>
                </c:pt>
                <c:pt idx="3">
                  <c:v>Speciality Products</c:v>
                </c:pt>
              </c:strCache>
            </c:strRef>
          </c:cat>
          <c:val>
            <c:numRef>
              <c:f>Charts!$B$82:$B$86</c:f>
              <c:numCache>
                <c:formatCode>General</c:formatCode>
                <c:ptCount val="4"/>
                <c:pt idx="0">
                  <c:v>21</c:v>
                </c:pt>
                <c:pt idx="1">
                  <c:v>28</c:v>
                </c:pt>
                <c:pt idx="2">
                  <c:v>18</c:v>
                </c:pt>
                <c:pt idx="3">
                  <c:v>29</c:v>
                </c:pt>
              </c:numCache>
            </c:numRef>
          </c:val>
          <c:extLst>
            <c:ext xmlns:c16="http://schemas.microsoft.com/office/drawing/2014/chart" uri="{C3380CC4-5D6E-409C-BE32-E72D297353CC}">
              <c16:uniqueId val="{00000000-478E-4081-8703-D4243DC1ACA3}"/>
            </c:ext>
          </c:extLst>
        </c:ser>
        <c:ser>
          <c:idx val="1"/>
          <c:order val="1"/>
          <c:tx>
            <c:strRef>
              <c:f>Charts!$C$80:$C$81</c:f>
              <c:strCache>
                <c:ptCount val="1"/>
                <c:pt idx="0">
                  <c:v>Engineering</c:v>
                </c:pt>
              </c:strCache>
            </c:strRef>
          </c:tx>
          <c:spPr>
            <a:solidFill>
              <a:schemeClr val="accent2">
                <a:shade val="65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Charts!$A$82:$A$86</c:f>
              <c:strCache>
                <c:ptCount val="4"/>
                <c:pt idx="0">
                  <c:v>Corporate</c:v>
                </c:pt>
                <c:pt idx="1">
                  <c:v>Manufacturing</c:v>
                </c:pt>
                <c:pt idx="2">
                  <c:v>Research &amp; Development</c:v>
                </c:pt>
                <c:pt idx="3">
                  <c:v>Speciality Products</c:v>
                </c:pt>
              </c:strCache>
            </c:strRef>
          </c:cat>
          <c:val>
            <c:numRef>
              <c:f>Charts!$C$82:$C$86</c:f>
              <c:numCache>
                <c:formatCode>General</c:formatCode>
                <c:ptCount val="4"/>
                <c:pt idx="0">
                  <c:v>35</c:v>
                </c:pt>
                <c:pt idx="1">
                  <c:v>33</c:v>
                </c:pt>
                <c:pt idx="2">
                  <c:v>43</c:v>
                </c:pt>
                <c:pt idx="3">
                  <c:v>47</c:v>
                </c:pt>
              </c:numCache>
            </c:numRef>
          </c:val>
          <c:extLst>
            <c:ext xmlns:c16="http://schemas.microsoft.com/office/drawing/2014/chart" uri="{C3380CC4-5D6E-409C-BE32-E72D297353CC}">
              <c16:uniqueId val="{00000008-478E-4081-8703-D4243DC1ACA3}"/>
            </c:ext>
          </c:extLst>
        </c:ser>
        <c:ser>
          <c:idx val="2"/>
          <c:order val="2"/>
          <c:tx>
            <c:strRef>
              <c:f>Charts!$D$80:$D$81</c:f>
              <c:strCache>
                <c:ptCount val="1"/>
                <c:pt idx="0">
                  <c:v>Finance</c:v>
                </c:pt>
              </c:strCache>
            </c:strRef>
          </c:tx>
          <c:spPr>
            <a:solidFill>
              <a:schemeClr val="accent2">
                <a:shade val="82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Charts!$A$82:$A$86</c:f>
              <c:strCache>
                <c:ptCount val="4"/>
                <c:pt idx="0">
                  <c:v>Corporate</c:v>
                </c:pt>
                <c:pt idx="1">
                  <c:v>Manufacturing</c:v>
                </c:pt>
                <c:pt idx="2">
                  <c:v>Research &amp; Development</c:v>
                </c:pt>
                <c:pt idx="3">
                  <c:v>Speciality Products</c:v>
                </c:pt>
              </c:strCache>
            </c:strRef>
          </c:cat>
          <c:val>
            <c:numRef>
              <c:f>Charts!$D$82:$D$86</c:f>
              <c:numCache>
                <c:formatCode>General</c:formatCode>
                <c:ptCount val="4"/>
                <c:pt idx="0">
                  <c:v>39</c:v>
                </c:pt>
                <c:pt idx="1">
                  <c:v>28</c:v>
                </c:pt>
                <c:pt idx="2">
                  <c:v>25</c:v>
                </c:pt>
                <c:pt idx="3">
                  <c:v>28</c:v>
                </c:pt>
              </c:numCache>
            </c:numRef>
          </c:val>
          <c:extLst>
            <c:ext xmlns:c16="http://schemas.microsoft.com/office/drawing/2014/chart" uri="{C3380CC4-5D6E-409C-BE32-E72D297353CC}">
              <c16:uniqueId val="{00000009-478E-4081-8703-D4243DC1ACA3}"/>
            </c:ext>
          </c:extLst>
        </c:ser>
        <c:ser>
          <c:idx val="3"/>
          <c:order val="3"/>
          <c:tx>
            <c:strRef>
              <c:f>Charts!$E$80:$E$81</c:f>
              <c:strCache>
                <c:ptCount val="1"/>
                <c:pt idx="0">
                  <c:v>Human Resources</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Charts!$A$82:$A$86</c:f>
              <c:strCache>
                <c:ptCount val="4"/>
                <c:pt idx="0">
                  <c:v>Corporate</c:v>
                </c:pt>
                <c:pt idx="1">
                  <c:v>Manufacturing</c:v>
                </c:pt>
                <c:pt idx="2">
                  <c:v>Research &amp; Development</c:v>
                </c:pt>
                <c:pt idx="3">
                  <c:v>Speciality Products</c:v>
                </c:pt>
              </c:strCache>
            </c:strRef>
          </c:cat>
          <c:val>
            <c:numRef>
              <c:f>Charts!$E$82:$E$86</c:f>
              <c:numCache>
                <c:formatCode>General</c:formatCode>
                <c:ptCount val="4"/>
                <c:pt idx="0">
                  <c:v>26</c:v>
                </c:pt>
                <c:pt idx="1">
                  <c:v>35</c:v>
                </c:pt>
                <c:pt idx="2">
                  <c:v>28</c:v>
                </c:pt>
                <c:pt idx="3">
                  <c:v>36</c:v>
                </c:pt>
              </c:numCache>
            </c:numRef>
          </c:val>
          <c:extLst>
            <c:ext xmlns:c16="http://schemas.microsoft.com/office/drawing/2014/chart" uri="{C3380CC4-5D6E-409C-BE32-E72D297353CC}">
              <c16:uniqueId val="{0000000A-478E-4081-8703-D4243DC1ACA3}"/>
            </c:ext>
          </c:extLst>
        </c:ser>
        <c:ser>
          <c:idx val="4"/>
          <c:order val="4"/>
          <c:tx>
            <c:strRef>
              <c:f>Charts!$F$80:$F$81</c:f>
              <c:strCache>
                <c:ptCount val="1"/>
                <c:pt idx="0">
                  <c:v>IT</c:v>
                </c:pt>
              </c:strCache>
            </c:strRef>
          </c:tx>
          <c:spPr>
            <a:solidFill>
              <a:schemeClr val="accent2">
                <a:tint val="83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Charts!$A$82:$A$86</c:f>
              <c:strCache>
                <c:ptCount val="4"/>
                <c:pt idx="0">
                  <c:v>Corporate</c:v>
                </c:pt>
                <c:pt idx="1">
                  <c:v>Manufacturing</c:v>
                </c:pt>
                <c:pt idx="2">
                  <c:v>Research &amp; Development</c:v>
                </c:pt>
                <c:pt idx="3">
                  <c:v>Speciality Products</c:v>
                </c:pt>
              </c:strCache>
            </c:strRef>
          </c:cat>
          <c:val>
            <c:numRef>
              <c:f>Charts!$F$82:$F$86</c:f>
              <c:numCache>
                <c:formatCode>General</c:formatCode>
                <c:ptCount val="4"/>
                <c:pt idx="0">
                  <c:v>52</c:v>
                </c:pt>
                <c:pt idx="1">
                  <c:v>82</c:v>
                </c:pt>
                <c:pt idx="2">
                  <c:v>55</c:v>
                </c:pt>
                <c:pt idx="3">
                  <c:v>52</c:v>
                </c:pt>
              </c:numCache>
            </c:numRef>
          </c:val>
          <c:extLst>
            <c:ext xmlns:c16="http://schemas.microsoft.com/office/drawing/2014/chart" uri="{C3380CC4-5D6E-409C-BE32-E72D297353CC}">
              <c16:uniqueId val="{0000000B-478E-4081-8703-D4243DC1ACA3}"/>
            </c:ext>
          </c:extLst>
        </c:ser>
        <c:ser>
          <c:idx val="5"/>
          <c:order val="5"/>
          <c:tx>
            <c:strRef>
              <c:f>Charts!$G$80:$G$81</c:f>
              <c:strCache>
                <c:ptCount val="1"/>
                <c:pt idx="0">
                  <c:v>Marketing</c:v>
                </c:pt>
              </c:strCache>
            </c:strRef>
          </c:tx>
          <c:spPr>
            <a:solidFill>
              <a:schemeClr val="accent2">
                <a:tint val="65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Charts!$A$82:$A$86</c:f>
              <c:strCache>
                <c:ptCount val="4"/>
                <c:pt idx="0">
                  <c:v>Corporate</c:v>
                </c:pt>
                <c:pt idx="1">
                  <c:v>Manufacturing</c:v>
                </c:pt>
                <c:pt idx="2">
                  <c:v>Research &amp; Development</c:v>
                </c:pt>
                <c:pt idx="3">
                  <c:v>Speciality Products</c:v>
                </c:pt>
              </c:strCache>
            </c:strRef>
          </c:cat>
          <c:val>
            <c:numRef>
              <c:f>Charts!$G$82:$G$86</c:f>
              <c:numCache>
                <c:formatCode>General</c:formatCode>
                <c:ptCount val="4"/>
                <c:pt idx="0">
                  <c:v>31</c:v>
                </c:pt>
                <c:pt idx="1">
                  <c:v>30</c:v>
                </c:pt>
                <c:pt idx="2">
                  <c:v>27</c:v>
                </c:pt>
                <c:pt idx="3">
                  <c:v>32</c:v>
                </c:pt>
              </c:numCache>
            </c:numRef>
          </c:val>
          <c:extLst>
            <c:ext xmlns:c16="http://schemas.microsoft.com/office/drawing/2014/chart" uri="{C3380CC4-5D6E-409C-BE32-E72D297353CC}">
              <c16:uniqueId val="{0000000C-478E-4081-8703-D4243DC1ACA3}"/>
            </c:ext>
          </c:extLst>
        </c:ser>
        <c:ser>
          <c:idx val="6"/>
          <c:order val="6"/>
          <c:tx>
            <c:strRef>
              <c:f>Charts!$H$80:$H$81</c:f>
              <c:strCache>
                <c:ptCount val="1"/>
                <c:pt idx="0">
                  <c:v>Sales</c:v>
                </c:pt>
              </c:strCache>
            </c:strRef>
          </c:tx>
          <c:spPr>
            <a:solidFill>
              <a:schemeClr val="accent2">
                <a:tint val="48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Charts!$A$82:$A$86</c:f>
              <c:strCache>
                <c:ptCount val="4"/>
                <c:pt idx="0">
                  <c:v>Corporate</c:v>
                </c:pt>
                <c:pt idx="1">
                  <c:v>Manufacturing</c:v>
                </c:pt>
                <c:pt idx="2">
                  <c:v>Research &amp; Development</c:v>
                </c:pt>
                <c:pt idx="3">
                  <c:v>Speciality Products</c:v>
                </c:pt>
              </c:strCache>
            </c:strRef>
          </c:cat>
          <c:val>
            <c:numRef>
              <c:f>Charts!$H$82:$H$86</c:f>
              <c:numCache>
                <c:formatCode>General</c:formatCode>
                <c:ptCount val="4"/>
                <c:pt idx="0">
                  <c:v>33</c:v>
                </c:pt>
                <c:pt idx="1">
                  <c:v>33</c:v>
                </c:pt>
                <c:pt idx="2">
                  <c:v>33</c:v>
                </c:pt>
                <c:pt idx="3">
                  <c:v>41</c:v>
                </c:pt>
              </c:numCache>
            </c:numRef>
          </c:val>
          <c:extLst>
            <c:ext xmlns:c16="http://schemas.microsoft.com/office/drawing/2014/chart" uri="{C3380CC4-5D6E-409C-BE32-E72D297353CC}">
              <c16:uniqueId val="{0000000D-478E-4081-8703-D4243DC1ACA3}"/>
            </c:ext>
          </c:extLst>
        </c:ser>
        <c:dLbls>
          <c:dLblPos val="inEnd"/>
          <c:showLegendKey val="0"/>
          <c:showVal val="1"/>
          <c:showCatName val="0"/>
          <c:showSerName val="0"/>
          <c:showPercent val="0"/>
          <c:showBubbleSize val="0"/>
        </c:dLbls>
        <c:gapWidth val="65"/>
        <c:axId val="1096853296"/>
        <c:axId val="1096872016"/>
      </c:barChart>
      <c:catAx>
        <c:axId val="1096853296"/>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96872016"/>
        <c:crosses val="autoZero"/>
        <c:auto val="1"/>
        <c:lblAlgn val="ctr"/>
        <c:lblOffset val="100"/>
        <c:noMultiLvlLbl val="0"/>
      </c:catAx>
      <c:valAx>
        <c:axId val="1096872016"/>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096853296"/>
        <c:crosses val="autoZero"/>
        <c:crossBetween val="between"/>
      </c:valAx>
      <c:spPr>
        <a:solidFill>
          <a:srgbClr val="DFD0B8"/>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FD0B8"/>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[Anudip_ED.xlsx]Charts!PivotTable15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s>
    <c:plotArea>
      <c:layout/>
      <c:pieChart>
        <c:varyColors val="1"/>
        <c:ser>
          <c:idx val="0"/>
          <c:order val="0"/>
          <c:tx>
            <c:strRef>
              <c:f>Charts!$B$5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F3E-4407-A165-C1B83FB692C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F3E-4407-A165-C1B83FB692C8}"/>
              </c:ext>
            </c:extLst>
          </c:dPt>
          <c:cat>
            <c:strRef>
              <c:f>Charts!$A$6:$A$8</c:f>
              <c:strCache>
                <c:ptCount val="2"/>
                <c:pt idx="0">
                  <c:v>Female</c:v>
                </c:pt>
                <c:pt idx="1">
                  <c:v>Male</c:v>
                </c:pt>
              </c:strCache>
            </c:strRef>
          </c:cat>
          <c:val>
            <c:numRef>
              <c:f>Charts!$B$6:$B$8</c:f>
              <c:numCache>
                <c:formatCode>General</c:formatCode>
                <c:ptCount val="2"/>
                <c:pt idx="0">
                  <c:v>518</c:v>
                </c:pt>
                <c:pt idx="1">
                  <c:v>482</c:v>
                </c:pt>
              </c:numCache>
            </c:numRef>
          </c:val>
          <c:extLst>
            <c:ext xmlns:c16="http://schemas.microsoft.com/office/drawing/2014/chart" uri="{C3380CC4-5D6E-409C-BE32-E72D297353CC}">
              <c16:uniqueId val="{00000014-E506-4865-AAE3-F5D3F7005B3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[Anudip_ED.xlsx]Charts!PivotTable16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Charts!$B$20</c:f>
              <c:strCache>
                <c:ptCount val="1"/>
                <c:pt idx="0">
                  <c:v>Total</c:v>
                </c:pt>
              </c:strCache>
            </c:strRef>
          </c:tx>
          <c:spPr>
            <a:solidFill>
              <a:schemeClr val="accent1"/>
            </a:solidFill>
            <a:ln>
              <a:noFill/>
            </a:ln>
            <a:effectLst/>
          </c:spPr>
          <c:invertIfNegative val="0"/>
          <c:cat>
            <c:strRef>
              <c:f>Charts!$A$21:$A$28</c:f>
              <c:strCache>
                <c:ptCount val="7"/>
                <c:pt idx="0">
                  <c:v>Accounting</c:v>
                </c:pt>
                <c:pt idx="1">
                  <c:v>Engineering</c:v>
                </c:pt>
                <c:pt idx="2">
                  <c:v>Finance</c:v>
                </c:pt>
                <c:pt idx="3">
                  <c:v>Human Resources</c:v>
                </c:pt>
                <c:pt idx="4">
                  <c:v>IT</c:v>
                </c:pt>
                <c:pt idx="5">
                  <c:v>Marketing</c:v>
                </c:pt>
                <c:pt idx="6">
                  <c:v>Sales</c:v>
                </c:pt>
              </c:strCache>
            </c:strRef>
          </c:cat>
          <c:val>
            <c:numRef>
              <c:f>Charts!$B$21:$B$28</c:f>
              <c:numCache>
                <c:formatCode>General</c:formatCode>
                <c:ptCount val="7"/>
                <c:pt idx="0">
                  <c:v>123146.94791666667</c:v>
                </c:pt>
                <c:pt idx="1">
                  <c:v>109035.20886075949</c:v>
                </c:pt>
                <c:pt idx="2">
                  <c:v>122802.89166666666</c:v>
                </c:pt>
                <c:pt idx="3">
                  <c:v>118058.44</c:v>
                </c:pt>
                <c:pt idx="4">
                  <c:v>97790.452282157683</c:v>
                </c:pt>
                <c:pt idx="5">
                  <c:v>129663.03333333334</c:v>
                </c:pt>
                <c:pt idx="6">
                  <c:v>111049.85714285714</c:v>
                </c:pt>
              </c:numCache>
            </c:numRef>
          </c:val>
          <c:extLst>
            <c:ext xmlns:c16="http://schemas.microsoft.com/office/drawing/2014/chart" uri="{C3380CC4-5D6E-409C-BE32-E72D297353CC}">
              <c16:uniqueId val="{00000000-303F-4DA4-A6D9-494F945792C4}"/>
            </c:ext>
          </c:extLst>
        </c:ser>
        <c:dLbls>
          <c:showLegendKey val="0"/>
          <c:showVal val="0"/>
          <c:showCatName val="0"/>
          <c:showSerName val="0"/>
          <c:showPercent val="0"/>
          <c:showBubbleSize val="0"/>
        </c:dLbls>
        <c:gapWidth val="182"/>
        <c:axId val="1096868656"/>
        <c:axId val="1096850416"/>
      </c:barChart>
      <c:catAx>
        <c:axId val="10968686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6850416"/>
        <c:crosses val="autoZero"/>
        <c:auto val="1"/>
        <c:lblAlgn val="ctr"/>
        <c:lblOffset val="100"/>
        <c:noMultiLvlLbl val="0"/>
      </c:catAx>
      <c:valAx>
        <c:axId val="10968504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6868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[Anudip_ED.xlsx]Charts!PivotTable17</c:name>
    <c:fmtId val="0"/>
  </c:pivotSource>
  <c:chart>
    <c:autoTitleDeleted val="0"/>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7"/>
        <c:spPr>
          <a:ln w="28575" cap="rnd">
            <a:solidFill>
              <a:schemeClr val="accent2"/>
            </a:solidFill>
            <a:round/>
          </a:ln>
          <a:effectLst/>
        </c:spPr>
        <c:marker>
          <c:symbol val="none"/>
        </c:marker>
        <c:dLbl>
          <c:idx val="0"/>
          <c:delete val="1"/>
          <c:extLst>
            <c:ext xmlns:c15="http://schemas.microsoft.com/office/drawing/2012/chart" uri="{CE6537A1-D6FC-4f65-9D91-7224C49458BB}"/>
          </c:extLst>
        </c:dLbl>
      </c:pivotFmt>
      <c:pivotFmt>
        <c:idx val="8"/>
        <c:marker>
          <c:symbol val="none"/>
        </c:marker>
        <c:dLbl>
          <c:idx val="0"/>
          <c:delete val="1"/>
          <c:extLst>
            <c:ext xmlns:c15="http://schemas.microsoft.com/office/drawing/2012/chart" uri="{CE6537A1-D6FC-4f65-9D91-7224C49458BB}"/>
          </c:extLst>
        </c:dLbl>
      </c:pivotFmt>
      <c:pivotFmt>
        <c:idx val="9"/>
        <c:marker>
          <c:symbol val="none"/>
        </c:marker>
        <c:dLbl>
          <c:idx val="0"/>
          <c:delete val="1"/>
          <c:extLst>
            <c:ext xmlns:c15="http://schemas.microsoft.com/office/drawing/2012/chart" uri="{CE6537A1-D6FC-4f65-9D91-7224C49458BB}"/>
          </c:extLst>
        </c:dLbl>
      </c:pivotFmt>
      <c:pivotFmt>
        <c:idx val="10"/>
        <c:marker>
          <c:symbol val="none"/>
        </c:marker>
        <c:dLbl>
          <c:idx val="0"/>
          <c:delete val="1"/>
          <c:extLst>
            <c:ext xmlns:c15="http://schemas.microsoft.com/office/drawing/2012/chart" uri="{CE6537A1-D6FC-4f65-9D91-7224C49458BB}"/>
          </c:extLst>
        </c:dLbl>
      </c:pivotFmt>
      <c:pivotFmt>
        <c:idx val="11"/>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Charts!$B$40:$B$41</c:f>
              <c:strCache>
                <c:ptCount val="1"/>
                <c:pt idx="0">
                  <c:v>Female</c:v>
                </c:pt>
              </c:strCache>
            </c:strRef>
          </c:tx>
          <c:marker>
            <c:symbol val="none"/>
          </c:marker>
          <c:cat>
            <c:strRef>
              <c:f>Charts!$A$42:$A$49</c:f>
              <c:strCache>
                <c:ptCount val="7"/>
                <c:pt idx="0">
                  <c:v>Accounting</c:v>
                </c:pt>
                <c:pt idx="1">
                  <c:v>Engineering</c:v>
                </c:pt>
                <c:pt idx="2">
                  <c:v>Finance</c:v>
                </c:pt>
                <c:pt idx="3">
                  <c:v>Human Resources</c:v>
                </c:pt>
                <c:pt idx="4">
                  <c:v>IT</c:v>
                </c:pt>
                <c:pt idx="5">
                  <c:v>Marketing</c:v>
                </c:pt>
                <c:pt idx="6">
                  <c:v>Sales</c:v>
                </c:pt>
              </c:strCache>
            </c:strRef>
          </c:cat>
          <c:val>
            <c:numRef>
              <c:f>Charts!$B$42:$B$49</c:f>
              <c:numCache>
                <c:formatCode>General</c:formatCode>
                <c:ptCount val="7"/>
                <c:pt idx="0">
                  <c:v>53</c:v>
                </c:pt>
                <c:pt idx="1">
                  <c:v>80</c:v>
                </c:pt>
                <c:pt idx="2">
                  <c:v>69</c:v>
                </c:pt>
                <c:pt idx="3">
                  <c:v>64</c:v>
                </c:pt>
                <c:pt idx="4">
                  <c:v>119</c:v>
                </c:pt>
                <c:pt idx="5">
                  <c:v>57</c:v>
                </c:pt>
                <c:pt idx="6">
                  <c:v>76</c:v>
                </c:pt>
              </c:numCache>
            </c:numRef>
          </c:val>
          <c:smooth val="0"/>
          <c:extLst>
            <c:ext xmlns:c16="http://schemas.microsoft.com/office/drawing/2014/chart" uri="{C3380CC4-5D6E-409C-BE32-E72D297353CC}">
              <c16:uniqueId val="{00000004-6968-46D1-9A19-0B47C8F89900}"/>
            </c:ext>
          </c:extLst>
        </c:ser>
        <c:ser>
          <c:idx val="1"/>
          <c:order val="1"/>
          <c:tx>
            <c:strRef>
              <c:f>Charts!$C$40:$C$41</c:f>
              <c:strCache>
                <c:ptCount val="1"/>
                <c:pt idx="0">
                  <c:v>Male</c:v>
                </c:pt>
              </c:strCache>
            </c:strRef>
          </c:tx>
          <c:marker>
            <c:symbol val="none"/>
          </c:marker>
          <c:cat>
            <c:strRef>
              <c:f>Charts!$A$42:$A$49</c:f>
              <c:strCache>
                <c:ptCount val="7"/>
                <c:pt idx="0">
                  <c:v>Accounting</c:v>
                </c:pt>
                <c:pt idx="1">
                  <c:v>Engineering</c:v>
                </c:pt>
                <c:pt idx="2">
                  <c:v>Finance</c:v>
                </c:pt>
                <c:pt idx="3">
                  <c:v>Human Resources</c:v>
                </c:pt>
                <c:pt idx="4">
                  <c:v>IT</c:v>
                </c:pt>
                <c:pt idx="5">
                  <c:v>Marketing</c:v>
                </c:pt>
                <c:pt idx="6">
                  <c:v>Sales</c:v>
                </c:pt>
              </c:strCache>
            </c:strRef>
          </c:cat>
          <c:val>
            <c:numRef>
              <c:f>Charts!$C$42:$C$49</c:f>
              <c:numCache>
                <c:formatCode>General</c:formatCode>
                <c:ptCount val="7"/>
                <c:pt idx="0">
                  <c:v>43</c:v>
                </c:pt>
                <c:pt idx="1">
                  <c:v>78</c:v>
                </c:pt>
                <c:pt idx="2">
                  <c:v>51</c:v>
                </c:pt>
                <c:pt idx="3">
                  <c:v>61</c:v>
                </c:pt>
                <c:pt idx="4">
                  <c:v>122</c:v>
                </c:pt>
                <c:pt idx="5">
                  <c:v>63</c:v>
                </c:pt>
                <c:pt idx="6">
                  <c:v>64</c:v>
                </c:pt>
              </c:numCache>
            </c:numRef>
          </c:val>
          <c:smooth val="0"/>
          <c:extLst>
            <c:ext xmlns:c16="http://schemas.microsoft.com/office/drawing/2014/chart" uri="{C3380CC4-5D6E-409C-BE32-E72D297353CC}">
              <c16:uniqueId val="{00000009-6968-46D1-9A19-0B47C8F89900}"/>
            </c:ext>
          </c:extLst>
        </c:ser>
        <c:dLbls>
          <c:showLegendKey val="0"/>
          <c:showVal val="0"/>
          <c:showCatName val="0"/>
          <c:showSerName val="0"/>
          <c:showPercent val="0"/>
          <c:showBubbleSize val="0"/>
        </c:dLbls>
        <c:smooth val="0"/>
        <c:axId val="1748045392"/>
        <c:axId val="1748037232"/>
      </c:lineChart>
      <c:catAx>
        <c:axId val="1748045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8037232"/>
        <c:crosses val="autoZero"/>
        <c:auto val="1"/>
        <c:lblAlgn val="ctr"/>
        <c:lblOffset val="100"/>
        <c:noMultiLvlLbl val="0"/>
      </c:catAx>
      <c:valAx>
        <c:axId val="17480372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8045392"/>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[Anudip_ED.xlsx]Charts!PivotTable18</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Charts!$B$62:$B$63</c:f>
              <c:strCache>
                <c:ptCount val="1"/>
                <c:pt idx="0">
                  <c:v>Female</c:v>
                </c:pt>
              </c:strCache>
            </c:strRef>
          </c:tx>
          <c:spPr>
            <a:solidFill>
              <a:schemeClr val="accent1"/>
            </a:solidFill>
            <a:ln>
              <a:noFill/>
            </a:ln>
            <a:effectLst/>
          </c:spPr>
          <c:invertIfNegative val="0"/>
          <c:cat>
            <c:strRef>
              <c:f>Charts!$A$64:$A$67</c:f>
              <c:strCache>
                <c:ptCount val="3"/>
                <c:pt idx="0">
                  <c:v>Brazil</c:v>
                </c:pt>
                <c:pt idx="1">
                  <c:v>China</c:v>
                </c:pt>
                <c:pt idx="2">
                  <c:v>United States</c:v>
                </c:pt>
              </c:strCache>
            </c:strRef>
          </c:cat>
          <c:val>
            <c:numRef>
              <c:f>Charts!$B$64:$B$67</c:f>
              <c:numCache>
                <c:formatCode>General</c:formatCode>
                <c:ptCount val="3"/>
                <c:pt idx="0">
                  <c:v>75</c:v>
                </c:pt>
                <c:pt idx="1">
                  <c:v>109</c:v>
                </c:pt>
                <c:pt idx="2">
                  <c:v>334</c:v>
                </c:pt>
              </c:numCache>
            </c:numRef>
          </c:val>
          <c:extLst>
            <c:ext xmlns:c16="http://schemas.microsoft.com/office/drawing/2014/chart" uri="{C3380CC4-5D6E-409C-BE32-E72D297353CC}">
              <c16:uniqueId val="{00000000-AC09-42BB-B7D0-8321A9E9ABF2}"/>
            </c:ext>
          </c:extLst>
        </c:ser>
        <c:ser>
          <c:idx val="1"/>
          <c:order val="1"/>
          <c:tx>
            <c:strRef>
              <c:f>Charts!$C$62:$C$63</c:f>
              <c:strCache>
                <c:ptCount val="1"/>
                <c:pt idx="0">
                  <c:v>Male</c:v>
                </c:pt>
              </c:strCache>
            </c:strRef>
          </c:tx>
          <c:spPr>
            <a:solidFill>
              <a:schemeClr val="accent2"/>
            </a:solidFill>
            <a:ln>
              <a:noFill/>
            </a:ln>
            <a:effectLst/>
          </c:spPr>
          <c:invertIfNegative val="0"/>
          <c:cat>
            <c:strRef>
              <c:f>Charts!$A$64:$A$67</c:f>
              <c:strCache>
                <c:ptCount val="3"/>
                <c:pt idx="0">
                  <c:v>Brazil</c:v>
                </c:pt>
                <c:pt idx="1">
                  <c:v>China</c:v>
                </c:pt>
                <c:pt idx="2">
                  <c:v>United States</c:v>
                </c:pt>
              </c:strCache>
            </c:strRef>
          </c:cat>
          <c:val>
            <c:numRef>
              <c:f>Charts!$C$64:$C$67</c:f>
              <c:numCache>
                <c:formatCode>General</c:formatCode>
                <c:ptCount val="3"/>
                <c:pt idx="0">
                  <c:v>64</c:v>
                </c:pt>
                <c:pt idx="1">
                  <c:v>109</c:v>
                </c:pt>
                <c:pt idx="2">
                  <c:v>309</c:v>
                </c:pt>
              </c:numCache>
            </c:numRef>
          </c:val>
          <c:extLst>
            <c:ext xmlns:c16="http://schemas.microsoft.com/office/drawing/2014/chart" uri="{C3380CC4-5D6E-409C-BE32-E72D297353CC}">
              <c16:uniqueId val="{00000005-AC09-42BB-B7D0-8321A9E9ABF2}"/>
            </c:ext>
          </c:extLst>
        </c:ser>
        <c:dLbls>
          <c:showLegendKey val="0"/>
          <c:showVal val="0"/>
          <c:showCatName val="0"/>
          <c:showSerName val="0"/>
          <c:showPercent val="0"/>
          <c:showBubbleSize val="0"/>
        </c:dLbls>
        <c:gapWidth val="219"/>
        <c:overlap val="-27"/>
        <c:axId val="1748078512"/>
        <c:axId val="1748080912"/>
      </c:barChart>
      <c:catAx>
        <c:axId val="1748078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8080912"/>
        <c:crosses val="autoZero"/>
        <c:auto val="1"/>
        <c:lblAlgn val="ctr"/>
        <c:lblOffset val="100"/>
        <c:noMultiLvlLbl val="0"/>
      </c:catAx>
      <c:valAx>
        <c:axId val="1748080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8078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[Anudip_ED.xlsx]Charts!PivotTable19</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Charts!$B$80:$B$81</c:f>
              <c:strCache>
                <c:ptCount val="1"/>
                <c:pt idx="0">
                  <c:v>Accounting</c:v>
                </c:pt>
              </c:strCache>
            </c:strRef>
          </c:tx>
          <c:spPr>
            <a:solidFill>
              <a:schemeClr val="accent1"/>
            </a:solidFill>
            <a:ln>
              <a:noFill/>
            </a:ln>
            <a:effectLst/>
          </c:spPr>
          <c:invertIfNegative val="0"/>
          <c:cat>
            <c:strRef>
              <c:f>Charts!$A$82:$A$86</c:f>
              <c:strCache>
                <c:ptCount val="4"/>
                <c:pt idx="0">
                  <c:v>Corporate</c:v>
                </c:pt>
                <c:pt idx="1">
                  <c:v>Manufacturing</c:v>
                </c:pt>
                <c:pt idx="2">
                  <c:v>Research &amp; Development</c:v>
                </c:pt>
                <c:pt idx="3">
                  <c:v>Speciality Products</c:v>
                </c:pt>
              </c:strCache>
            </c:strRef>
          </c:cat>
          <c:val>
            <c:numRef>
              <c:f>Charts!$B$82:$B$86</c:f>
              <c:numCache>
                <c:formatCode>General</c:formatCode>
                <c:ptCount val="4"/>
                <c:pt idx="0">
                  <c:v>21</c:v>
                </c:pt>
                <c:pt idx="1">
                  <c:v>28</c:v>
                </c:pt>
                <c:pt idx="2">
                  <c:v>18</c:v>
                </c:pt>
                <c:pt idx="3">
                  <c:v>29</c:v>
                </c:pt>
              </c:numCache>
            </c:numRef>
          </c:val>
          <c:extLst>
            <c:ext xmlns:c16="http://schemas.microsoft.com/office/drawing/2014/chart" uri="{C3380CC4-5D6E-409C-BE32-E72D297353CC}">
              <c16:uniqueId val="{00000000-6F17-4B2E-A6B4-14E8DBFA4EF1}"/>
            </c:ext>
          </c:extLst>
        </c:ser>
        <c:ser>
          <c:idx val="1"/>
          <c:order val="1"/>
          <c:tx>
            <c:strRef>
              <c:f>Charts!$C$80:$C$81</c:f>
              <c:strCache>
                <c:ptCount val="1"/>
                <c:pt idx="0">
                  <c:v>Engineering</c:v>
                </c:pt>
              </c:strCache>
            </c:strRef>
          </c:tx>
          <c:spPr>
            <a:solidFill>
              <a:schemeClr val="accent2"/>
            </a:solidFill>
            <a:ln>
              <a:noFill/>
            </a:ln>
            <a:effectLst/>
          </c:spPr>
          <c:invertIfNegative val="0"/>
          <c:cat>
            <c:strRef>
              <c:f>Charts!$A$82:$A$86</c:f>
              <c:strCache>
                <c:ptCount val="4"/>
                <c:pt idx="0">
                  <c:v>Corporate</c:v>
                </c:pt>
                <c:pt idx="1">
                  <c:v>Manufacturing</c:v>
                </c:pt>
                <c:pt idx="2">
                  <c:v>Research &amp; Development</c:v>
                </c:pt>
                <c:pt idx="3">
                  <c:v>Speciality Products</c:v>
                </c:pt>
              </c:strCache>
            </c:strRef>
          </c:cat>
          <c:val>
            <c:numRef>
              <c:f>Charts!$C$82:$C$86</c:f>
              <c:numCache>
                <c:formatCode>General</c:formatCode>
                <c:ptCount val="4"/>
                <c:pt idx="0">
                  <c:v>35</c:v>
                </c:pt>
                <c:pt idx="1">
                  <c:v>33</c:v>
                </c:pt>
                <c:pt idx="2">
                  <c:v>43</c:v>
                </c:pt>
                <c:pt idx="3">
                  <c:v>47</c:v>
                </c:pt>
              </c:numCache>
            </c:numRef>
          </c:val>
          <c:extLst>
            <c:ext xmlns:c16="http://schemas.microsoft.com/office/drawing/2014/chart" uri="{C3380CC4-5D6E-409C-BE32-E72D297353CC}">
              <c16:uniqueId val="{00000008-6F17-4B2E-A6B4-14E8DBFA4EF1}"/>
            </c:ext>
          </c:extLst>
        </c:ser>
        <c:ser>
          <c:idx val="2"/>
          <c:order val="2"/>
          <c:tx>
            <c:strRef>
              <c:f>Charts!$D$80:$D$81</c:f>
              <c:strCache>
                <c:ptCount val="1"/>
                <c:pt idx="0">
                  <c:v>Finance</c:v>
                </c:pt>
              </c:strCache>
            </c:strRef>
          </c:tx>
          <c:spPr>
            <a:solidFill>
              <a:schemeClr val="accent3"/>
            </a:solidFill>
            <a:ln>
              <a:noFill/>
            </a:ln>
            <a:effectLst/>
          </c:spPr>
          <c:invertIfNegative val="0"/>
          <c:cat>
            <c:strRef>
              <c:f>Charts!$A$82:$A$86</c:f>
              <c:strCache>
                <c:ptCount val="4"/>
                <c:pt idx="0">
                  <c:v>Corporate</c:v>
                </c:pt>
                <c:pt idx="1">
                  <c:v>Manufacturing</c:v>
                </c:pt>
                <c:pt idx="2">
                  <c:v>Research &amp; Development</c:v>
                </c:pt>
                <c:pt idx="3">
                  <c:v>Speciality Products</c:v>
                </c:pt>
              </c:strCache>
            </c:strRef>
          </c:cat>
          <c:val>
            <c:numRef>
              <c:f>Charts!$D$82:$D$86</c:f>
              <c:numCache>
                <c:formatCode>General</c:formatCode>
                <c:ptCount val="4"/>
                <c:pt idx="0">
                  <c:v>39</c:v>
                </c:pt>
                <c:pt idx="1">
                  <c:v>28</c:v>
                </c:pt>
                <c:pt idx="2">
                  <c:v>25</c:v>
                </c:pt>
                <c:pt idx="3">
                  <c:v>28</c:v>
                </c:pt>
              </c:numCache>
            </c:numRef>
          </c:val>
          <c:extLst>
            <c:ext xmlns:c16="http://schemas.microsoft.com/office/drawing/2014/chart" uri="{C3380CC4-5D6E-409C-BE32-E72D297353CC}">
              <c16:uniqueId val="{00000009-6F17-4B2E-A6B4-14E8DBFA4EF1}"/>
            </c:ext>
          </c:extLst>
        </c:ser>
        <c:ser>
          <c:idx val="3"/>
          <c:order val="3"/>
          <c:tx>
            <c:strRef>
              <c:f>Charts!$E$80:$E$81</c:f>
              <c:strCache>
                <c:ptCount val="1"/>
                <c:pt idx="0">
                  <c:v>Human Resources</c:v>
                </c:pt>
              </c:strCache>
            </c:strRef>
          </c:tx>
          <c:spPr>
            <a:solidFill>
              <a:schemeClr val="accent4"/>
            </a:solidFill>
            <a:ln>
              <a:noFill/>
            </a:ln>
            <a:effectLst/>
          </c:spPr>
          <c:invertIfNegative val="0"/>
          <c:cat>
            <c:strRef>
              <c:f>Charts!$A$82:$A$86</c:f>
              <c:strCache>
                <c:ptCount val="4"/>
                <c:pt idx="0">
                  <c:v>Corporate</c:v>
                </c:pt>
                <c:pt idx="1">
                  <c:v>Manufacturing</c:v>
                </c:pt>
                <c:pt idx="2">
                  <c:v>Research &amp; Development</c:v>
                </c:pt>
                <c:pt idx="3">
                  <c:v>Speciality Products</c:v>
                </c:pt>
              </c:strCache>
            </c:strRef>
          </c:cat>
          <c:val>
            <c:numRef>
              <c:f>Charts!$E$82:$E$86</c:f>
              <c:numCache>
                <c:formatCode>General</c:formatCode>
                <c:ptCount val="4"/>
                <c:pt idx="0">
                  <c:v>26</c:v>
                </c:pt>
                <c:pt idx="1">
                  <c:v>35</c:v>
                </c:pt>
                <c:pt idx="2">
                  <c:v>28</c:v>
                </c:pt>
                <c:pt idx="3">
                  <c:v>36</c:v>
                </c:pt>
              </c:numCache>
            </c:numRef>
          </c:val>
          <c:extLst>
            <c:ext xmlns:c16="http://schemas.microsoft.com/office/drawing/2014/chart" uri="{C3380CC4-5D6E-409C-BE32-E72D297353CC}">
              <c16:uniqueId val="{0000000A-6F17-4B2E-A6B4-14E8DBFA4EF1}"/>
            </c:ext>
          </c:extLst>
        </c:ser>
        <c:ser>
          <c:idx val="4"/>
          <c:order val="4"/>
          <c:tx>
            <c:strRef>
              <c:f>Charts!$F$80:$F$81</c:f>
              <c:strCache>
                <c:ptCount val="1"/>
                <c:pt idx="0">
                  <c:v>IT</c:v>
                </c:pt>
              </c:strCache>
            </c:strRef>
          </c:tx>
          <c:spPr>
            <a:solidFill>
              <a:schemeClr val="accent5"/>
            </a:solidFill>
            <a:ln>
              <a:noFill/>
            </a:ln>
            <a:effectLst/>
          </c:spPr>
          <c:invertIfNegative val="0"/>
          <c:cat>
            <c:strRef>
              <c:f>Charts!$A$82:$A$86</c:f>
              <c:strCache>
                <c:ptCount val="4"/>
                <c:pt idx="0">
                  <c:v>Corporate</c:v>
                </c:pt>
                <c:pt idx="1">
                  <c:v>Manufacturing</c:v>
                </c:pt>
                <c:pt idx="2">
                  <c:v>Research &amp; Development</c:v>
                </c:pt>
                <c:pt idx="3">
                  <c:v>Speciality Products</c:v>
                </c:pt>
              </c:strCache>
            </c:strRef>
          </c:cat>
          <c:val>
            <c:numRef>
              <c:f>Charts!$F$82:$F$86</c:f>
              <c:numCache>
                <c:formatCode>General</c:formatCode>
                <c:ptCount val="4"/>
                <c:pt idx="0">
                  <c:v>52</c:v>
                </c:pt>
                <c:pt idx="1">
                  <c:v>82</c:v>
                </c:pt>
                <c:pt idx="2">
                  <c:v>55</c:v>
                </c:pt>
                <c:pt idx="3">
                  <c:v>52</c:v>
                </c:pt>
              </c:numCache>
            </c:numRef>
          </c:val>
          <c:extLst>
            <c:ext xmlns:c16="http://schemas.microsoft.com/office/drawing/2014/chart" uri="{C3380CC4-5D6E-409C-BE32-E72D297353CC}">
              <c16:uniqueId val="{0000000B-6F17-4B2E-A6B4-14E8DBFA4EF1}"/>
            </c:ext>
          </c:extLst>
        </c:ser>
        <c:ser>
          <c:idx val="5"/>
          <c:order val="5"/>
          <c:tx>
            <c:strRef>
              <c:f>Charts!$G$80:$G$81</c:f>
              <c:strCache>
                <c:ptCount val="1"/>
                <c:pt idx="0">
                  <c:v>Marketing</c:v>
                </c:pt>
              </c:strCache>
            </c:strRef>
          </c:tx>
          <c:spPr>
            <a:solidFill>
              <a:schemeClr val="accent6"/>
            </a:solidFill>
            <a:ln>
              <a:noFill/>
            </a:ln>
            <a:effectLst/>
          </c:spPr>
          <c:invertIfNegative val="0"/>
          <c:cat>
            <c:strRef>
              <c:f>Charts!$A$82:$A$86</c:f>
              <c:strCache>
                <c:ptCount val="4"/>
                <c:pt idx="0">
                  <c:v>Corporate</c:v>
                </c:pt>
                <c:pt idx="1">
                  <c:v>Manufacturing</c:v>
                </c:pt>
                <c:pt idx="2">
                  <c:v>Research &amp; Development</c:v>
                </c:pt>
                <c:pt idx="3">
                  <c:v>Speciality Products</c:v>
                </c:pt>
              </c:strCache>
            </c:strRef>
          </c:cat>
          <c:val>
            <c:numRef>
              <c:f>Charts!$G$82:$G$86</c:f>
              <c:numCache>
                <c:formatCode>General</c:formatCode>
                <c:ptCount val="4"/>
                <c:pt idx="0">
                  <c:v>31</c:v>
                </c:pt>
                <c:pt idx="1">
                  <c:v>30</c:v>
                </c:pt>
                <c:pt idx="2">
                  <c:v>27</c:v>
                </c:pt>
                <c:pt idx="3">
                  <c:v>32</c:v>
                </c:pt>
              </c:numCache>
            </c:numRef>
          </c:val>
          <c:extLst>
            <c:ext xmlns:c16="http://schemas.microsoft.com/office/drawing/2014/chart" uri="{C3380CC4-5D6E-409C-BE32-E72D297353CC}">
              <c16:uniqueId val="{0000000C-6F17-4B2E-A6B4-14E8DBFA4EF1}"/>
            </c:ext>
          </c:extLst>
        </c:ser>
        <c:ser>
          <c:idx val="6"/>
          <c:order val="6"/>
          <c:tx>
            <c:strRef>
              <c:f>Charts!$H$80:$H$81</c:f>
              <c:strCache>
                <c:ptCount val="1"/>
                <c:pt idx="0">
                  <c:v>Sales</c:v>
                </c:pt>
              </c:strCache>
            </c:strRef>
          </c:tx>
          <c:spPr>
            <a:solidFill>
              <a:schemeClr val="accent1">
                <a:lumMod val="60000"/>
              </a:schemeClr>
            </a:solidFill>
            <a:ln>
              <a:noFill/>
            </a:ln>
            <a:effectLst/>
          </c:spPr>
          <c:invertIfNegative val="0"/>
          <c:cat>
            <c:strRef>
              <c:f>Charts!$A$82:$A$86</c:f>
              <c:strCache>
                <c:ptCount val="4"/>
                <c:pt idx="0">
                  <c:v>Corporate</c:v>
                </c:pt>
                <c:pt idx="1">
                  <c:v>Manufacturing</c:v>
                </c:pt>
                <c:pt idx="2">
                  <c:v>Research &amp; Development</c:v>
                </c:pt>
                <c:pt idx="3">
                  <c:v>Speciality Products</c:v>
                </c:pt>
              </c:strCache>
            </c:strRef>
          </c:cat>
          <c:val>
            <c:numRef>
              <c:f>Charts!$H$82:$H$86</c:f>
              <c:numCache>
                <c:formatCode>General</c:formatCode>
                <c:ptCount val="4"/>
                <c:pt idx="0">
                  <c:v>33</c:v>
                </c:pt>
                <c:pt idx="1">
                  <c:v>33</c:v>
                </c:pt>
                <c:pt idx="2">
                  <c:v>33</c:v>
                </c:pt>
                <c:pt idx="3">
                  <c:v>41</c:v>
                </c:pt>
              </c:numCache>
            </c:numRef>
          </c:val>
          <c:extLst>
            <c:ext xmlns:c16="http://schemas.microsoft.com/office/drawing/2014/chart" uri="{C3380CC4-5D6E-409C-BE32-E72D297353CC}">
              <c16:uniqueId val="{0000000D-6F17-4B2E-A6B4-14E8DBFA4EF1}"/>
            </c:ext>
          </c:extLst>
        </c:ser>
        <c:dLbls>
          <c:showLegendKey val="0"/>
          <c:showVal val="0"/>
          <c:showCatName val="0"/>
          <c:showSerName val="0"/>
          <c:showPercent val="0"/>
          <c:showBubbleSize val="0"/>
        </c:dLbls>
        <c:gapWidth val="182"/>
        <c:axId val="1096853296"/>
        <c:axId val="1096872016"/>
      </c:barChart>
      <c:catAx>
        <c:axId val="10968532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6872016"/>
        <c:crosses val="autoZero"/>
        <c:auto val="1"/>
        <c:lblAlgn val="ctr"/>
        <c:lblOffset val="100"/>
        <c:noMultiLvlLbl val="0"/>
      </c:catAx>
      <c:valAx>
        <c:axId val="10968720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6853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2">
  <a:schemeClr val="accent2"/>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2.jp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jpg"/><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xdr:col>
      <xdr:colOff>8105</xdr:colOff>
      <xdr:row>1</xdr:row>
      <xdr:rowOff>4052</xdr:rowOff>
    </xdr:from>
    <xdr:to>
      <xdr:col>44</xdr:col>
      <xdr:colOff>588818</xdr:colOff>
      <xdr:row>51</xdr:row>
      <xdr:rowOff>0</xdr:rowOff>
    </xdr:to>
    <xdr:sp macro="" textlink="">
      <xdr:nvSpPr>
        <xdr:cNvPr id="2" name="Rectangle: Rounded Corners 1">
          <a:extLst>
            <a:ext uri="{FF2B5EF4-FFF2-40B4-BE49-F238E27FC236}">
              <a16:creationId xmlns:a16="http://schemas.microsoft.com/office/drawing/2014/main" id="{98731714-C7C5-4F64-4A47-73122CD4A4E8}"/>
            </a:ext>
          </a:extLst>
        </xdr:cNvPr>
        <xdr:cNvSpPr/>
      </xdr:nvSpPr>
      <xdr:spPr>
        <a:xfrm>
          <a:off x="627230" y="194552"/>
          <a:ext cx="27203088" cy="9520948"/>
        </a:xfrm>
        <a:prstGeom prst="roundRect">
          <a:avLst/>
        </a:prstGeom>
        <a:solidFill>
          <a:srgbClr val="22283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19050</xdr:colOff>
      <xdr:row>1</xdr:row>
      <xdr:rowOff>186447</xdr:rowOff>
    </xdr:from>
    <xdr:to>
      <xdr:col>30</xdr:col>
      <xdr:colOff>590550</xdr:colOff>
      <xdr:row>5</xdr:row>
      <xdr:rowOff>125730</xdr:rowOff>
    </xdr:to>
    <xdr:sp macro="" textlink="">
      <xdr:nvSpPr>
        <xdr:cNvPr id="3" name="Rectangle: Diagonal Corners Rounded 2">
          <a:extLst>
            <a:ext uri="{FF2B5EF4-FFF2-40B4-BE49-F238E27FC236}">
              <a16:creationId xmlns:a16="http://schemas.microsoft.com/office/drawing/2014/main" id="{C10CA677-419F-A79F-C7E7-0CAE02C85251}"/>
            </a:ext>
          </a:extLst>
        </xdr:cNvPr>
        <xdr:cNvSpPr/>
      </xdr:nvSpPr>
      <xdr:spPr>
        <a:xfrm>
          <a:off x="4895850" y="376947"/>
          <a:ext cx="13982700" cy="701283"/>
        </a:xfrm>
        <a:prstGeom prst="round2DiagRect">
          <a:avLst/>
        </a:prstGeom>
        <a:solidFill>
          <a:srgbClr val="DFD0B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6000" b="1" u="none">
              <a:solidFill>
                <a:schemeClr val="tx1">
                  <a:lumMod val="85000"/>
                  <a:lumOff val="15000"/>
                </a:schemeClr>
              </a:solidFill>
              <a:latin typeface="Algerian" panose="04020705040A02060702" pitchFamily="82" charset="0"/>
            </a:rPr>
            <a:t>EMPLOYEE</a:t>
          </a:r>
          <a:r>
            <a:rPr lang="en-IN" sz="6000" b="1" u="none" baseline="0">
              <a:solidFill>
                <a:schemeClr val="tx1">
                  <a:lumMod val="85000"/>
                  <a:lumOff val="15000"/>
                </a:schemeClr>
              </a:solidFill>
              <a:latin typeface="Algerian" panose="04020705040A02060702" pitchFamily="82" charset="0"/>
            </a:rPr>
            <a:t> DASHBOARD</a:t>
          </a:r>
          <a:endParaRPr lang="en-IN" sz="6000" b="1" u="none">
            <a:solidFill>
              <a:schemeClr val="tx1">
                <a:lumMod val="85000"/>
                <a:lumOff val="15000"/>
              </a:schemeClr>
            </a:solidFill>
            <a:latin typeface="Algerian" panose="04020705040A02060702" pitchFamily="82" charset="0"/>
          </a:endParaRPr>
        </a:p>
      </xdr:txBody>
    </xdr:sp>
    <xdr:clientData/>
  </xdr:twoCellAnchor>
  <xdr:twoCellAnchor>
    <xdr:from>
      <xdr:col>2</xdr:col>
      <xdr:colOff>6569</xdr:colOff>
      <xdr:row>2</xdr:row>
      <xdr:rowOff>186906</xdr:rowOff>
    </xdr:from>
    <xdr:to>
      <xdr:col>7</xdr:col>
      <xdr:colOff>6569</xdr:colOff>
      <xdr:row>47</xdr:row>
      <xdr:rowOff>4053</xdr:rowOff>
    </xdr:to>
    <xdr:sp macro="" textlink="">
      <xdr:nvSpPr>
        <xdr:cNvPr id="6" name="Rectangle: Rounded Corners 5">
          <a:extLst>
            <a:ext uri="{FF2B5EF4-FFF2-40B4-BE49-F238E27FC236}">
              <a16:creationId xmlns:a16="http://schemas.microsoft.com/office/drawing/2014/main" id="{11C329B3-8AB4-2DE6-B2C0-FA724804B27D}"/>
            </a:ext>
          </a:extLst>
        </xdr:cNvPr>
        <xdr:cNvSpPr/>
      </xdr:nvSpPr>
      <xdr:spPr>
        <a:xfrm>
          <a:off x="1222526" y="567906"/>
          <a:ext cx="3039894" cy="8389647"/>
        </a:xfrm>
        <a:prstGeom prst="roundRect">
          <a:avLst/>
        </a:prstGeom>
        <a:solidFill>
          <a:srgbClr val="DFD0B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100"/>
        </a:p>
      </xdr:txBody>
    </xdr:sp>
    <xdr:clientData/>
  </xdr:twoCellAnchor>
  <xdr:twoCellAnchor>
    <xdr:from>
      <xdr:col>1</xdr:col>
      <xdr:colOff>547181</xdr:colOff>
      <xdr:row>5</xdr:row>
      <xdr:rowOff>85985</xdr:rowOff>
    </xdr:from>
    <xdr:to>
      <xdr:col>7</xdr:col>
      <xdr:colOff>90907</xdr:colOff>
      <xdr:row>7</xdr:row>
      <xdr:rowOff>45164</xdr:rowOff>
    </xdr:to>
    <xdr:sp macro="" textlink="">
      <xdr:nvSpPr>
        <xdr:cNvPr id="7" name="Rectangle: Rounded Corners 6">
          <a:extLst>
            <a:ext uri="{FF2B5EF4-FFF2-40B4-BE49-F238E27FC236}">
              <a16:creationId xmlns:a16="http://schemas.microsoft.com/office/drawing/2014/main" id="{274023C2-F11E-32A3-FC69-8FA5EACA9256}"/>
            </a:ext>
          </a:extLst>
        </xdr:cNvPr>
        <xdr:cNvSpPr/>
      </xdr:nvSpPr>
      <xdr:spPr>
        <a:xfrm>
          <a:off x="1155160" y="1038485"/>
          <a:ext cx="3191598" cy="340179"/>
        </a:xfrm>
        <a:prstGeom prst="roundRect">
          <a:avLst/>
        </a:prstGeom>
        <a:solidFill>
          <a:srgbClr val="94897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solidFill>
                <a:schemeClr val="bg1"/>
              </a:solidFill>
              <a:latin typeface="Aptos Black" panose="020F0502020204030204" pitchFamily="34" charset="0"/>
            </a:rPr>
            <a:t>O V E R V I E W</a:t>
          </a:r>
        </a:p>
      </xdr:txBody>
    </xdr:sp>
    <xdr:clientData/>
  </xdr:twoCellAnchor>
  <xdr:twoCellAnchor>
    <xdr:from>
      <xdr:col>32</xdr:col>
      <xdr:colOff>8283</xdr:colOff>
      <xdr:row>2</xdr:row>
      <xdr:rowOff>186906</xdr:rowOff>
    </xdr:from>
    <xdr:to>
      <xdr:col>44</xdr:col>
      <xdr:colOff>51955</xdr:colOff>
      <xdr:row>30</xdr:row>
      <xdr:rowOff>121227</xdr:rowOff>
    </xdr:to>
    <xdr:sp macro="" textlink="">
      <xdr:nvSpPr>
        <xdr:cNvPr id="9" name="Rectangle: Rounded Corners 8">
          <a:extLst>
            <a:ext uri="{FF2B5EF4-FFF2-40B4-BE49-F238E27FC236}">
              <a16:creationId xmlns:a16="http://schemas.microsoft.com/office/drawing/2014/main" id="{D5D3C787-963F-43E4-9EB1-BE59460F3BE3}"/>
            </a:ext>
          </a:extLst>
        </xdr:cNvPr>
        <xdr:cNvSpPr/>
      </xdr:nvSpPr>
      <xdr:spPr>
        <a:xfrm>
          <a:off x="19515483" y="567906"/>
          <a:ext cx="7358872" cy="5268321"/>
        </a:xfrm>
        <a:prstGeom prst="roundRect">
          <a:avLst/>
        </a:prstGeom>
        <a:solidFill>
          <a:srgbClr val="DFD0B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31</xdr:col>
      <xdr:colOff>563218</xdr:colOff>
      <xdr:row>4</xdr:row>
      <xdr:rowOff>102550</xdr:rowOff>
    </xdr:from>
    <xdr:to>
      <xdr:col>44</xdr:col>
      <xdr:colOff>205278</xdr:colOff>
      <xdr:row>6</xdr:row>
      <xdr:rowOff>61729</xdr:rowOff>
    </xdr:to>
    <xdr:sp macro="" textlink="">
      <xdr:nvSpPr>
        <xdr:cNvPr id="10" name="Rectangle: Rounded Corners 9">
          <a:extLst>
            <a:ext uri="{FF2B5EF4-FFF2-40B4-BE49-F238E27FC236}">
              <a16:creationId xmlns:a16="http://schemas.microsoft.com/office/drawing/2014/main" id="{4876550E-CD1A-4973-87CB-9FFFAFE20C9C}"/>
            </a:ext>
          </a:extLst>
        </xdr:cNvPr>
        <xdr:cNvSpPr/>
      </xdr:nvSpPr>
      <xdr:spPr>
        <a:xfrm>
          <a:off x="19353445" y="864550"/>
          <a:ext cx="7521833" cy="340179"/>
        </a:xfrm>
        <a:prstGeom prst="roundRect">
          <a:avLst/>
        </a:prstGeom>
        <a:solidFill>
          <a:srgbClr val="94897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solidFill>
                <a:schemeClr val="bg1"/>
              </a:solidFill>
              <a:latin typeface="Aptos Black" panose="020F0502020204030204" pitchFamily="34" charset="0"/>
            </a:rPr>
            <a:t>F</a:t>
          </a:r>
          <a:r>
            <a:rPr lang="en-IN" sz="2000" baseline="0">
              <a:solidFill>
                <a:schemeClr val="bg1"/>
              </a:solidFill>
              <a:latin typeface="Aptos Black" panose="020F0502020204030204" pitchFamily="34" charset="0"/>
            </a:rPr>
            <a:t> I L T E R S</a:t>
          </a:r>
          <a:endParaRPr lang="en-IN" sz="2000">
            <a:solidFill>
              <a:schemeClr val="bg1"/>
            </a:solidFill>
            <a:latin typeface="Aptos Black" panose="020F0502020204030204" pitchFamily="34" charset="0"/>
          </a:endParaRPr>
        </a:p>
      </xdr:txBody>
    </xdr:sp>
    <xdr:clientData/>
  </xdr:twoCellAnchor>
  <xdr:twoCellAnchor>
    <xdr:from>
      <xdr:col>8</xdr:col>
      <xdr:colOff>7327</xdr:colOff>
      <xdr:row>8</xdr:row>
      <xdr:rowOff>0</xdr:rowOff>
    </xdr:from>
    <xdr:to>
      <xdr:col>13</xdr:col>
      <xdr:colOff>7327</xdr:colOff>
      <xdr:row>15</xdr:row>
      <xdr:rowOff>23812</xdr:rowOff>
    </xdr:to>
    <xdr:sp macro="" textlink="">
      <xdr:nvSpPr>
        <xdr:cNvPr id="11" name="Rectangle: Diagonal Corners Snipped 10">
          <a:extLst>
            <a:ext uri="{FF2B5EF4-FFF2-40B4-BE49-F238E27FC236}">
              <a16:creationId xmlns:a16="http://schemas.microsoft.com/office/drawing/2014/main" id="{33D31318-5B8C-3DBB-0492-BD68740A611C}"/>
            </a:ext>
          </a:extLst>
        </xdr:cNvPr>
        <xdr:cNvSpPr/>
      </xdr:nvSpPr>
      <xdr:spPr>
        <a:xfrm>
          <a:off x="4872404" y="1524000"/>
          <a:ext cx="3040673" cy="1357312"/>
        </a:xfrm>
        <a:prstGeom prst="snip2DiagRect">
          <a:avLst/>
        </a:prstGeom>
        <a:solidFill>
          <a:srgbClr val="DFD0B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a:solidFill>
                <a:srgbClr val="393E46"/>
              </a:solidFill>
              <a:latin typeface="Amasis MT Pro Black" panose="02040A04050005020304" pitchFamily="18" charset="0"/>
            </a:rPr>
            <a:t>TOTAL EMPLOYEES</a:t>
          </a:r>
        </a:p>
      </xdr:txBody>
    </xdr:sp>
    <xdr:clientData/>
  </xdr:twoCellAnchor>
  <xdr:twoCellAnchor>
    <xdr:from>
      <xdr:col>14</xdr:col>
      <xdr:colOff>25125</xdr:colOff>
      <xdr:row>7</xdr:row>
      <xdr:rowOff>189090</xdr:rowOff>
    </xdr:from>
    <xdr:to>
      <xdr:col>19</xdr:col>
      <xdr:colOff>25127</xdr:colOff>
      <xdr:row>15</xdr:row>
      <xdr:rowOff>22402</xdr:rowOff>
    </xdr:to>
    <xdr:sp macro="" textlink="">
      <xdr:nvSpPr>
        <xdr:cNvPr id="13" name="Rectangle: Diagonal Corners Snipped 12">
          <a:extLst>
            <a:ext uri="{FF2B5EF4-FFF2-40B4-BE49-F238E27FC236}">
              <a16:creationId xmlns:a16="http://schemas.microsoft.com/office/drawing/2014/main" id="{15C15524-4CBE-41DA-8399-103B6DDC6A59}"/>
            </a:ext>
          </a:extLst>
        </xdr:cNvPr>
        <xdr:cNvSpPr/>
      </xdr:nvSpPr>
      <xdr:spPr>
        <a:xfrm>
          <a:off x="8526188" y="1522590"/>
          <a:ext cx="3036095" cy="1357312"/>
        </a:xfrm>
        <a:prstGeom prst="snip2DiagRect">
          <a:avLst/>
        </a:prstGeom>
        <a:solidFill>
          <a:srgbClr val="DFD0B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rgbClr val="393E46"/>
              </a:solidFill>
              <a:latin typeface="Amasis MT Pro Medium" panose="02040604050005020304" pitchFamily="18" charset="0"/>
            </a:rPr>
            <a:t>AVERAGE SALARY</a:t>
          </a:r>
        </a:p>
      </xdr:txBody>
    </xdr:sp>
    <xdr:clientData/>
  </xdr:twoCellAnchor>
  <xdr:twoCellAnchor>
    <xdr:from>
      <xdr:col>20</xdr:col>
      <xdr:colOff>12438</xdr:colOff>
      <xdr:row>8</xdr:row>
      <xdr:rowOff>210</xdr:rowOff>
    </xdr:from>
    <xdr:to>
      <xdr:col>25</xdr:col>
      <xdr:colOff>12438</xdr:colOff>
      <xdr:row>15</xdr:row>
      <xdr:rowOff>24022</xdr:rowOff>
    </xdr:to>
    <xdr:sp macro="" textlink="">
      <xdr:nvSpPr>
        <xdr:cNvPr id="14" name="Rectangle: Diagonal Corners Snipped 13">
          <a:extLst>
            <a:ext uri="{FF2B5EF4-FFF2-40B4-BE49-F238E27FC236}">
              <a16:creationId xmlns:a16="http://schemas.microsoft.com/office/drawing/2014/main" id="{5A70AF81-711D-4FC6-A2BE-96FE26CD4875}"/>
            </a:ext>
          </a:extLst>
        </xdr:cNvPr>
        <xdr:cNvSpPr/>
      </xdr:nvSpPr>
      <xdr:spPr>
        <a:xfrm>
          <a:off x="12156813" y="1524210"/>
          <a:ext cx="3036094" cy="1357312"/>
        </a:xfrm>
        <a:prstGeom prst="snip2DiagRect">
          <a:avLst/>
        </a:prstGeom>
        <a:solidFill>
          <a:srgbClr val="DFD0B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rgbClr val="393E46"/>
              </a:solidFill>
              <a:latin typeface="Amasis MT Pro Medium" panose="02040604050005020304" pitchFamily="18" charset="0"/>
            </a:rPr>
            <a:t>AVERAGE TENURE</a:t>
          </a:r>
        </a:p>
      </xdr:txBody>
    </xdr:sp>
    <xdr:clientData/>
  </xdr:twoCellAnchor>
  <xdr:twoCellAnchor>
    <xdr:from>
      <xdr:col>25</xdr:col>
      <xdr:colOff>546652</xdr:colOff>
      <xdr:row>7</xdr:row>
      <xdr:rowOff>187769</xdr:rowOff>
    </xdr:from>
    <xdr:to>
      <xdr:col>30</xdr:col>
      <xdr:colOff>604631</xdr:colOff>
      <xdr:row>15</xdr:row>
      <xdr:rowOff>21081</xdr:rowOff>
    </xdr:to>
    <xdr:sp macro="" textlink="">
      <xdr:nvSpPr>
        <xdr:cNvPr id="12" name="Rectangle: Diagonal Corners Snipped 11">
          <a:extLst>
            <a:ext uri="{FF2B5EF4-FFF2-40B4-BE49-F238E27FC236}">
              <a16:creationId xmlns:a16="http://schemas.microsoft.com/office/drawing/2014/main" id="{42516F6D-DF81-4C07-9618-224601EBBFAA}"/>
            </a:ext>
          </a:extLst>
        </xdr:cNvPr>
        <xdr:cNvSpPr/>
      </xdr:nvSpPr>
      <xdr:spPr>
        <a:xfrm>
          <a:off x="15869478" y="1521269"/>
          <a:ext cx="3122544" cy="1357312"/>
        </a:xfrm>
        <a:prstGeom prst="snip2DiagRect">
          <a:avLst/>
        </a:prstGeom>
        <a:solidFill>
          <a:srgbClr val="DFD0B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a:solidFill>
                <a:srgbClr val="393E46"/>
              </a:solidFill>
              <a:latin typeface="Amasis MT Pro Black" panose="02040A04050005020304" pitchFamily="18" charset="0"/>
            </a:rPr>
            <a:t>AVERAGE</a:t>
          </a:r>
          <a:r>
            <a:rPr lang="en-IN" sz="1600" baseline="0">
              <a:solidFill>
                <a:srgbClr val="393E46"/>
              </a:solidFill>
              <a:latin typeface="Amasis MT Pro Black" panose="02040A04050005020304" pitchFamily="18" charset="0"/>
            </a:rPr>
            <a:t> AGE</a:t>
          </a:r>
          <a:endParaRPr lang="en-IN" sz="1600">
            <a:solidFill>
              <a:srgbClr val="393E46"/>
            </a:solidFill>
            <a:latin typeface="Amasis MT Pro Black" panose="02040A04050005020304" pitchFamily="18" charset="0"/>
          </a:endParaRPr>
        </a:p>
      </xdr:txBody>
    </xdr:sp>
    <xdr:clientData/>
  </xdr:twoCellAnchor>
  <xdr:twoCellAnchor>
    <xdr:from>
      <xdr:col>8</xdr:col>
      <xdr:colOff>117232</xdr:colOff>
      <xdr:row>10</xdr:row>
      <xdr:rowOff>80596</xdr:rowOff>
    </xdr:from>
    <xdr:to>
      <xdr:col>12</xdr:col>
      <xdr:colOff>520212</xdr:colOff>
      <xdr:row>14</xdr:row>
      <xdr:rowOff>109904</xdr:rowOff>
    </xdr:to>
    <xdr:sp macro="" textlink="">
      <xdr:nvSpPr>
        <xdr:cNvPr id="15" name="Rectangle: Rounded Corners 14">
          <a:extLst>
            <a:ext uri="{FF2B5EF4-FFF2-40B4-BE49-F238E27FC236}">
              <a16:creationId xmlns:a16="http://schemas.microsoft.com/office/drawing/2014/main" id="{CA70E95D-920F-E040-3852-904B5C58C133}"/>
            </a:ext>
          </a:extLst>
        </xdr:cNvPr>
        <xdr:cNvSpPr/>
      </xdr:nvSpPr>
      <xdr:spPr>
        <a:xfrm>
          <a:off x="4982309" y="1985596"/>
          <a:ext cx="2835518" cy="791308"/>
        </a:xfrm>
        <a:prstGeom prst="roundRect">
          <a:avLst/>
        </a:prstGeom>
        <a:solidFill>
          <a:srgbClr val="393E4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5400" b="0" i="0" u="none" strike="noStrike">
              <a:solidFill>
                <a:schemeClr val="bg1">
                  <a:lumMod val="85000"/>
                </a:schemeClr>
              </a:solidFill>
              <a:effectLst/>
              <a:latin typeface="Amasis MT Pro Medium" panose="02040604050005020304" pitchFamily="18" charset="0"/>
              <a:ea typeface="+mn-ea"/>
              <a:cs typeface="+mn-cs"/>
            </a:rPr>
            <a:t>1000</a:t>
          </a:r>
          <a:endParaRPr lang="en-IN" sz="5400">
            <a:solidFill>
              <a:schemeClr val="bg1">
                <a:lumMod val="85000"/>
              </a:schemeClr>
            </a:solidFill>
            <a:latin typeface="Amasis MT Pro Medium" panose="02040604050005020304" pitchFamily="18" charset="0"/>
          </a:endParaRPr>
        </a:p>
      </xdr:txBody>
    </xdr:sp>
    <xdr:clientData/>
  </xdr:twoCellAnchor>
  <xdr:twoCellAnchor>
    <xdr:from>
      <xdr:col>14</xdr:col>
      <xdr:colOff>123093</xdr:colOff>
      <xdr:row>10</xdr:row>
      <xdr:rowOff>86458</xdr:rowOff>
    </xdr:from>
    <xdr:to>
      <xdr:col>18</xdr:col>
      <xdr:colOff>526073</xdr:colOff>
      <xdr:row>14</xdr:row>
      <xdr:rowOff>115766</xdr:rowOff>
    </xdr:to>
    <xdr:sp macro="" textlink="">
      <xdr:nvSpPr>
        <xdr:cNvPr id="16" name="Rectangle: Rounded Corners 15">
          <a:extLst>
            <a:ext uri="{FF2B5EF4-FFF2-40B4-BE49-F238E27FC236}">
              <a16:creationId xmlns:a16="http://schemas.microsoft.com/office/drawing/2014/main" id="{024CF835-ED06-4A7D-AB90-BC5314A8EF68}"/>
            </a:ext>
          </a:extLst>
        </xdr:cNvPr>
        <xdr:cNvSpPr/>
      </xdr:nvSpPr>
      <xdr:spPr>
        <a:xfrm>
          <a:off x="8636978" y="1991458"/>
          <a:ext cx="2835518" cy="791308"/>
        </a:xfrm>
        <a:prstGeom prst="roundRect">
          <a:avLst/>
        </a:prstGeom>
        <a:solidFill>
          <a:srgbClr val="393E4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600" b="0" i="0" u="none" strike="noStrike">
              <a:solidFill>
                <a:schemeClr val="bg1">
                  <a:lumMod val="85000"/>
                </a:schemeClr>
              </a:solidFill>
              <a:effectLst/>
              <a:latin typeface="Amasis MT Pro Black" panose="02040A04050005020304" pitchFamily="18" charset="0"/>
              <a:ea typeface="+mn-ea"/>
              <a:cs typeface="+mn-cs"/>
            </a:rPr>
            <a:t>$ 113217</a:t>
          </a:r>
          <a:r>
            <a:rPr lang="en-IN" sz="3600">
              <a:solidFill>
                <a:schemeClr val="bg1">
                  <a:lumMod val="85000"/>
                </a:schemeClr>
              </a:solidFill>
              <a:effectLst/>
              <a:latin typeface="Amasis MT Pro Black" panose="02040A04050005020304" pitchFamily="18" charset="0"/>
            </a:rPr>
            <a:t> </a:t>
          </a:r>
          <a:endParaRPr lang="en-IN" sz="3600">
            <a:solidFill>
              <a:schemeClr val="bg1">
                <a:lumMod val="85000"/>
              </a:schemeClr>
            </a:solidFill>
            <a:latin typeface="Amasis MT Pro Black" panose="02040A04050005020304" pitchFamily="18" charset="0"/>
          </a:endParaRPr>
        </a:p>
      </xdr:txBody>
    </xdr:sp>
    <xdr:clientData/>
  </xdr:twoCellAnchor>
  <xdr:twoCellAnchor>
    <xdr:from>
      <xdr:col>20</xdr:col>
      <xdr:colOff>113843</xdr:colOff>
      <xdr:row>10</xdr:row>
      <xdr:rowOff>84992</xdr:rowOff>
    </xdr:from>
    <xdr:to>
      <xdr:col>24</xdr:col>
      <xdr:colOff>516822</xdr:colOff>
      <xdr:row>14</xdr:row>
      <xdr:rowOff>114300</xdr:rowOff>
    </xdr:to>
    <xdr:sp macro="" textlink="">
      <xdr:nvSpPr>
        <xdr:cNvPr id="17" name="Rectangle: Rounded Corners 16">
          <a:extLst>
            <a:ext uri="{FF2B5EF4-FFF2-40B4-BE49-F238E27FC236}">
              <a16:creationId xmlns:a16="http://schemas.microsoft.com/office/drawing/2014/main" id="{A4C9EF14-2E14-45FB-9993-7E2D7E4492F1}"/>
            </a:ext>
          </a:extLst>
        </xdr:cNvPr>
        <xdr:cNvSpPr/>
      </xdr:nvSpPr>
      <xdr:spPr>
        <a:xfrm>
          <a:off x="12258218" y="1989992"/>
          <a:ext cx="2831854" cy="791308"/>
        </a:xfrm>
        <a:prstGeom prst="roundRect">
          <a:avLst/>
        </a:prstGeom>
        <a:solidFill>
          <a:srgbClr val="393E4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5400" b="0" i="0" u="none" strike="noStrike">
              <a:solidFill>
                <a:schemeClr val="bg1">
                  <a:lumMod val="85000"/>
                </a:schemeClr>
              </a:solidFill>
              <a:effectLst/>
              <a:latin typeface="Amasis MT Pro Medium" panose="02040604050005020304" pitchFamily="18" charset="0"/>
              <a:ea typeface="+mn-ea"/>
              <a:cs typeface="+mn-cs"/>
            </a:rPr>
            <a:t>13</a:t>
          </a:r>
          <a:endParaRPr lang="en-IN" sz="5400">
            <a:solidFill>
              <a:schemeClr val="bg1">
                <a:lumMod val="85000"/>
              </a:schemeClr>
            </a:solidFill>
            <a:latin typeface="Amasis MT Pro Medium" panose="02040604050005020304" pitchFamily="18" charset="0"/>
          </a:endParaRPr>
        </a:p>
      </xdr:txBody>
    </xdr:sp>
    <xdr:clientData/>
  </xdr:twoCellAnchor>
  <xdr:twoCellAnchor>
    <xdr:from>
      <xdr:col>26</xdr:col>
      <xdr:colOff>43503</xdr:colOff>
      <xdr:row>10</xdr:row>
      <xdr:rowOff>88564</xdr:rowOff>
    </xdr:from>
    <xdr:to>
      <xdr:col>30</xdr:col>
      <xdr:colOff>506291</xdr:colOff>
      <xdr:row>14</xdr:row>
      <xdr:rowOff>117872</xdr:rowOff>
    </xdr:to>
    <xdr:sp macro="" textlink="">
      <xdr:nvSpPr>
        <xdr:cNvPr id="18" name="Rectangle: Rounded Corners 17">
          <a:extLst>
            <a:ext uri="{FF2B5EF4-FFF2-40B4-BE49-F238E27FC236}">
              <a16:creationId xmlns:a16="http://schemas.microsoft.com/office/drawing/2014/main" id="{50FA86C0-45B3-446B-AD15-AF95BD43FA6B}"/>
            </a:ext>
          </a:extLst>
        </xdr:cNvPr>
        <xdr:cNvSpPr/>
      </xdr:nvSpPr>
      <xdr:spPr>
        <a:xfrm>
          <a:off x="15979242" y="1993564"/>
          <a:ext cx="2914440" cy="791308"/>
        </a:xfrm>
        <a:prstGeom prst="roundRect">
          <a:avLst/>
        </a:prstGeom>
        <a:solidFill>
          <a:srgbClr val="393E4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5400" b="0" i="0" u="none" strike="noStrike">
              <a:solidFill>
                <a:schemeClr val="bg1">
                  <a:lumMod val="85000"/>
                </a:schemeClr>
              </a:solidFill>
              <a:effectLst/>
              <a:latin typeface="Amasis MT Pro Medium" panose="02040604050005020304" pitchFamily="18" charset="0"/>
              <a:ea typeface="+mn-ea"/>
              <a:cs typeface="+mn-cs"/>
            </a:rPr>
            <a:t>44</a:t>
          </a:r>
          <a:endParaRPr lang="en-IN" sz="5400">
            <a:solidFill>
              <a:schemeClr val="bg1">
                <a:lumMod val="85000"/>
              </a:schemeClr>
            </a:solidFill>
            <a:latin typeface="Amasis MT Pro Medium" panose="02040604050005020304" pitchFamily="18" charset="0"/>
          </a:endParaRPr>
        </a:p>
      </xdr:txBody>
    </xdr:sp>
    <xdr:clientData/>
  </xdr:twoCellAnchor>
  <xdr:twoCellAnchor>
    <xdr:from>
      <xdr:col>15</xdr:col>
      <xdr:colOff>333375</xdr:colOff>
      <xdr:row>16</xdr:row>
      <xdr:rowOff>173107</xdr:rowOff>
    </xdr:from>
    <xdr:to>
      <xdr:col>21</xdr:col>
      <xdr:colOff>171450</xdr:colOff>
      <xdr:row>28</xdr:row>
      <xdr:rowOff>104774</xdr:rowOff>
    </xdr:to>
    <xdr:sp macro="" textlink="">
      <xdr:nvSpPr>
        <xdr:cNvPr id="20" name="Rectangle 19">
          <a:extLst>
            <a:ext uri="{FF2B5EF4-FFF2-40B4-BE49-F238E27FC236}">
              <a16:creationId xmlns:a16="http://schemas.microsoft.com/office/drawing/2014/main" id="{2A056473-1074-FEB2-3348-DC27034731D4}"/>
            </a:ext>
          </a:extLst>
        </xdr:cNvPr>
        <xdr:cNvSpPr/>
      </xdr:nvSpPr>
      <xdr:spPr>
        <a:xfrm>
          <a:off x="9477375" y="3221107"/>
          <a:ext cx="3495675" cy="2217667"/>
        </a:xfrm>
        <a:prstGeom prst="rect">
          <a:avLst/>
        </a:prstGeom>
        <a:solidFill>
          <a:srgbClr val="DFD0B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406336</xdr:colOff>
      <xdr:row>17</xdr:row>
      <xdr:rowOff>85169</xdr:rowOff>
    </xdr:from>
    <xdr:to>
      <xdr:col>21</xdr:col>
      <xdr:colOff>6365</xdr:colOff>
      <xdr:row>27</xdr:row>
      <xdr:rowOff>152400</xdr:rowOff>
    </xdr:to>
    <xdr:sp macro="" textlink="">
      <xdr:nvSpPr>
        <xdr:cNvPr id="21" name="Rectangle: Rounded Corners 20">
          <a:extLst>
            <a:ext uri="{FF2B5EF4-FFF2-40B4-BE49-F238E27FC236}">
              <a16:creationId xmlns:a16="http://schemas.microsoft.com/office/drawing/2014/main" id="{A5FA256E-39DB-EAF5-AD1C-127F482DAB28}"/>
            </a:ext>
          </a:extLst>
        </xdr:cNvPr>
        <xdr:cNvSpPr/>
      </xdr:nvSpPr>
      <xdr:spPr>
        <a:xfrm>
          <a:off x="9550336" y="3323669"/>
          <a:ext cx="3257629" cy="1972231"/>
        </a:xfrm>
        <a:prstGeom prst="roundRect">
          <a:avLst/>
        </a:prstGeom>
        <a:solidFill>
          <a:srgbClr val="393E4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latin typeface="Amasis MT Pro Black" panose="02040A04050005020304" pitchFamily="18" charset="0"/>
            </a:rPr>
            <a:t>SALARY</a:t>
          </a:r>
        </a:p>
        <a:p>
          <a:pPr algn="l"/>
          <a:r>
            <a:rPr lang="en-IN" sz="1600">
              <a:latin typeface="Amasis MT Pro Medium" panose="02040604050005020304" pitchFamily="18" charset="0"/>
            </a:rPr>
            <a:t>          HIGHEST:  $ </a:t>
          </a:r>
          <a:r>
            <a:rPr lang="en-IN" sz="1600" b="0" i="0" u="none" strike="noStrike">
              <a:solidFill>
                <a:schemeClr val="lt1"/>
              </a:solidFill>
              <a:effectLst/>
              <a:latin typeface="Amasis MT Pro Medium" panose="02040604050005020304" pitchFamily="18" charset="0"/>
              <a:ea typeface="+mn-ea"/>
              <a:cs typeface="+mn-cs"/>
            </a:rPr>
            <a:t>258498</a:t>
          </a:r>
          <a:r>
            <a:rPr lang="en-IN" sz="1600">
              <a:effectLst/>
              <a:latin typeface="Amasis MT Pro Medium" panose="02040604050005020304" pitchFamily="18" charset="0"/>
            </a:rPr>
            <a:t> </a:t>
          </a:r>
          <a:endParaRPr lang="en-IN" sz="1600">
            <a:latin typeface="Amasis MT Pro Medium" panose="02040604050005020304" pitchFamily="18" charset="0"/>
          </a:endParaRPr>
        </a:p>
        <a:p>
          <a:pPr algn="l"/>
          <a:r>
            <a:rPr lang="en-IN" sz="1600">
              <a:latin typeface="Amasis MT Pro Medium" panose="02040604050005020304" pitchFamily="18" charset="0"/>
            </a:rPr>
            <a:t>          LOWEST:</a:t>
          </a:r>
          <a:r>
            <a:rPr lang="en-IN" sz="1600" baseline="0">
              <a:latin typeface="Amasis MT Pro Medium" panose="02040604050005020304" pitchFamily="18" charset="0"/>
            </a:rPr>
            <a:t>  $ </a:t>
          </a:r>
          <a:r>
            <a:rPr lang="en-IN" sz="1600" b="0" i="0" u="none" strike="noStrike">
              <a:solidFill>
                <a:schemeClr val="lt1"/>
              </a:solidFill>
              <a:effectLst/>
              <a:latin typeface="Amasis MT Pro Medium" panose="02040604050005020304" pitchFamily="18" charset="0"/>
              <a:ea typeface="+mn-ea"/>
              <a:cs typeface="+mn-cs"/>
            </a:rPr>
            <a:t>40063</a:t>
          </a:r>
        </a:p>
        <a:p>
          <a:pPr algn="ctr"/>
          <a:endParaRPr lang="en-IN" sz="1600" b="0" i="0" u="none" strike="noStrike">
            <a:solidFill>
              <a:schemeClr val="lt1"/>
            </a:solidFill>
            <a:effectLst/>
            <a:latin typeface="Amasis MT Pro Medium" panose="02040604050005020304" pitchFamily="18" charset="0"/>
            <a:ea typeface="+mn-ea"/>
            <a:cs typeface="+mn-cs"/>
          </a:endParaRPr>
        </a:p>
        <a:p>
          <a:pPr algn="ctr"/>
          <a:endParaRPr lang="en-IN" sz="1600" b="0" i="0" u="none" strike="noStrike">
            <a:solidFill>
              <a:schemeClr val="lt1"/>
            </a:solidFill>
            <a:effectLst/>
            <a:latin typeface="Amasis MT Pro Medium" panose="02040604050005020304" pitchFamily="18" charset="0"/>
            <a:ea typeface="+mn-ea"/>
            <a:cs typeface="+mn-cs"/>
          </a:endParaRPr>
        </a:p>
        <a:p>
          <a:pPr algn="ctr"/>
          <a:endParaRPr lang="en-IN" sz="1600" b="0" i="0" u="none" strike="noStrike">
            <a:solidFill>
              <a:schemeClr val="lt1"/>
            </a:solidFill>
            <a:effectLst/>
            <a:latin typeface="Amasis MT Pro Medium" panose="02040604050005020304" pitchFamily="18" charset="0"/>
            <a:ea typeface="+mn-ea"/>
            <a:cs typeface="+mn-cs"/>
          </a:endParaRPr>
        </a:p>
        <a:p>
          <a:pPr algn="l"/>
          <a:r>
            <a:rPr lang="en-IN" sz="1600" b="0" i="0" u="none" strike="noStrike" baseline="0">
              <a:solidFill>
                <a:schemeClr val="lt1"/>
              </a:solidFill>
              <a:effectLst/>
              <a:latin typeface="Amasis MT Pro Medium" panose="02040604050005020304" pitchFamily="18" charset="0"/>
              <a:ea typeface="+mn-ea"/>
              <a:cs typeface="+mn-cs"/>
            </a:rPr>
            <a:t>          </a:t>
          </a:r>
          <a:r>
            <a:rPr lang="en-IN" sz="1600" b="0" i="0" u="none" strike="noStrike">
              <a:solidFill>
                <a:schemeClr val="lt1"/>
              </a:solidFill>
              <a:effectLst/>
              <a:latin typeface="Amasis MT Pro Medium" panose="02040604050005020304" pitchFamily="18" charset="0"/>
              <a:ea typeface="+mn-ea"/>
              <a:cs typeface="+mn-cs"/>
            </a:rPr>
            <a:t>BONUS: 9%</a:t>
          </a:r>
          <a:r>
            <a:rPr lang="en-IN" sz="1600">
              <a:effectLst/>
              <a:latin typeface="Amasis MT Pro Medium" panose="02040604050005020304" pitchFamily="18" charset="0"/>
            </a:rPr>
            <a:t> </a:t>
          </a:r>
          <a:endParaRPr lang="en-IN" sz="1600">
            <a:latin typeface="Amasis MT Pro Medium" panose="02040604050005020304" pitchFamily="18" charset="0"/>
          </a:endParaRPr>
        </a:p>
      </xdr:txBody>
    </xdr:sp>
    <xdr:clientData/>
  </xdr:twoCellAnchor>
  <xdr:twoCellAnchor>
    <xdr:from>
      <xdr:col>15</xdr:col>
      <xdr:colOff>331304</xdr:colOff>
      <xdr:row>30</xdr:row>
      <xdr:rowOff>0</xdr:rowOff>
    </xdr:from>
    <xdr:to>
      <xdr:col>21</xdr:col>
      <xdr:colOff>171450</xdr:colOff>
      <xdr:row>48</xdr:row>
      <xdr:rowOff>138544</xdr:rowOff>
    </xdr:to>
    <xdr:graphicFrame macro="">
      <xdr:nvGraphicFramePr>
        <xdr:cNvPr id="25" name="Chart 24">
          <a:extLst>
            <a:ext uri="{FF2B5EF4-FFF2-40B4-BE49-F238E27FC236}">
              <a16:creationId xmlns:a16="http://schemas.microsoft.com/office/drawing/2014/main" id="{B5ACAEDF-458A-4EA9-A699-BE724B0917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22</xdr:col>
      <xdr:colOff>19050</xdr:colOff>
      <xdr:row>17</xdr:row>
      <xdr:rowOff>19049</xdr:rowOff>
    </xdr:from>
    <xdr:to>
      <xdr:col>31</xdr:col>
      <xdr:colOff>1</xdr:colOff>
      <xdr:row>30</xdr:row>
      <xdr:rowOff>124202</xdr:rowOff>
    </xdr:to>
    <xdr:graphicFrame macro="">
      <xdr:nvGraphicFramePr>
        <xdr:cNvPr id="26" name="Chart 25">
          <a:extLst>
            <a:ext uri="{FF2B5EF4-FFF2-40B4-BE49-F238E27FC236}">
              <a16:creationId xmlns:a16="http://schemas.microsoft.com/office/drawing/2014/main" id="{8E4D1465-94DC-43BA-BB8D-DFF4F0DB9D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29</xdr:col>
      <xdr:colOff>432954</xdr:colOff>
      <xdr:row>32</xdr:row>
      <xdr:rowOff>69273</xdr:rowOff>
    </xdr:from>
    <xdr:to>
      <xdr:col>43</xdr:col>
      <xdr:colOff>225136</xdr:colOff>
      <xdr:row>48</xdr:row>
      <xdr:rowOff>138544</xdr:rowOff>
    </xdr:to>
    <xdr:graphicFrame macro="">
      <xdr:nvGraphicFramePr>
        <xdr:cNvPr id="27" name="Chart 26">
          <a:extLst>
            <a:ext uri="{FF2B5EF4-FFF2-40B4-BE49-F238E27FC236}">
              <a16:creationId xmlns:a16="http://schemas.microsoft.com/office/drawing/2014/main" id="{C1EC6B1F-217B-4B6B-818D-3B78D6525E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32845</xdr:colOff>
      <xdr:row>32</xdr:row>
      <xdr:rowOff>51059</xdr:rowOff>
    </xdr:from>
    <xdr:to>
      <xdr:col>14</xdr:col>
      <xdr:colOff>480391</xdr:colOff>
      <xdr:row>48</xdr:row>
      <xdr:rowOff>131379</xdr:rowOff>
    </xdr:to>
    <xdr:graphicFrame macro="">
      <xdr:nvGraphicFramePr>
        <xdr:cNvPr id="28" name="Chart 27">
          <a:extLst>
            <a:ext uri="{FF2B5EF4-FFF2-40B4-BE49-F238E27FC236}">
              <a16:creationId xmlns:a16="http://schemas.microsoft.com/office/drawing/2014/main" id="{93C1AB01-5CFF-492B-9205-D80622FD84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24847</xdr:colOff>
      <xdr:row>17</xdr:row>
      <xdr:rowOff>0</xdr:rowOff>
    </xdr:from>
    <xdr:to>
      <xdr:col>14</xdr:col>
      <xdr:colOff>480391</xdr:colOff>
      <xdr:row>29</xdr:row>
      <xdr:rowOff>176893</xdr:rowOff>
    </xdr:to>
    <xdr:graphicFrame macro="">
      <xdr:nvGraphicFramePr>
        <xdr:cNvPr id="29" name="Chart 28">
          <a:extLst>
            <a:ext uri="{FF2B5EF4-FFF2-40B4-BE49-F238E27FC236}">
              <a16:creationId xmlns:a16="http://schemas.microsoft.com/office/drawing/2014/main" id="{795A6E96-8D73-4DAF-8A31-0B29E168EA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32</xdr:col>
      <xdr:colOff>435260</xdr:colOff>
      <xdr:row>7</xdr:row>
      <xdr:rowOff>67234</xdr:rowOff>
    </xdr:from>
    <xdr:to>
      <xdr:col>36</xdr:col>
      <xdr:colOff>22411</xdr:colOff>
      <xdr:row>19</xdr:row>
      <xdr:rowOff>159237</xdr:rowOff>
    </xdr:to>
    <mc:AlternateContent xmlns:mc="http://schemas.openxmlformats.org/markup-compatibility/2006" xmlns:a14="http://schemas.microsoft.com/office/drawing/2010/main">
      <mc:Choice Requires="a14">
        <xdr:graphicFrame macro="">
          <xdr:nvGraphicFramePr>
            <xdr:cNvPr id="31" name="Department 1">
              <a:extLst>
                <a:ext uri="{FF2B5EF4-FFF2-40B4-BE49-F238E27FC236}">
                  <a16:creationId xmlns:a16="http://schemas.microsoft.com/office/drawing/2014/main" id="{8D6D246B-87CC-43B1-B7B5-14A35432FE81}"/>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20247260" y="1400734"/>
              <a:ext cx="2063651" cy="23780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40</xdr:col>
      <xdr:colOff>302559</xdr:colOff>
      <xdr:row>7</xdr:row>
      <xdr:rowOff>78440</xdr:rowOff>
    </xdr:from>
    <xdr:to>
      <xdr:col>43</xdr:col>
      <xdr:colOff>540638</xdr:colOff>
      <xdr:row>21</xdr:row>
      <xdr:rowOff>5783</xdr:rowOff>
    </xdr:to>
    <mc:AlternateContent xmlns:mc="http://schemas.openxmlformats.org/markup-compatibility/2006" xmlns:a14="http://schemas.microsoft.com/office/drawing/2010/main">
      <mc:Choice Requires="a14">
        <xdr:graphicFrame macro="">
          <xdr:nvGraphicFramePr>
            <xdr:cNvPr id="32" name="Age 1">
              <a:extLst>
                <a:ext uri="{FF2B5EF4-FFF2-40B4-BE49-F238E27FC236}">
                  <a16:creationId xmlns:a16="http://schemas.microsoft.com/office/drawing/2014/main" id="{ED19E97C-8F2D-4306-B377-A181437E9482}"/>
                </a:ext>
              </a:extLst>
            </xdr:cNvPr>
            <xdr:cNvGraphicFramePr/>
          </xdr:nvGraphicFramePr>
          <xdr:xfrm>
            <a:off x="0" y="0"/>
            <a:ext cx="0" cy="0"/>
          </xdr:xfrm>
          <a:graphic>
            <a:graphicData uri="http://schemas.microsoft.com/office/drawing/2010/slicer">
              <sle:slicer xmlns:sle="http://schemas.microsoft.com/office/drawing/2010/slicer" name="Age 1"/>
            </a:graphicData>
          </a:graphic>
        </xdr:graphicFrame>
      </mc:Choice>
      <mc:Fallback xmlns="">
        <xdr:sp macro="" textlink="">
          <xdr:nvSpPr>
            <xdr:cNvPr id="0" name=""/>
            <xdr:cNvSpPr>
              <a:spLocks noTextEdit="1"/>
            </xdr:cNvSpPr>
          </xdr:nvSpPr>
          <xdr:spPr>
            <a:xfrm>
              <a:off x="25067559" y="1411940"/>
              <a:ext cx="2095454" cy="25943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36</xdr:col>
      <xdr:colOff>468580</xdr:colOff>
      <xdr:row>7</xdr:row>
      <xdr:rowOff>72044</xdr:rowOff>
    </xdr:from>
    <xdr:to>
      <xdr:col>39</xdr:col>
      <xdr:colOff>478970</xdr:colOff>
      <xdr:row>13</xdr:row>
      <xdr:rowOff>119669</xdr:rowOff>
    </xdr:to>
    <mc:AlternateContent xmlns:mc="http://schemas.openxmlformats.org/markup-compatibility/2006" xmlns:a14="http://schemas.microsoft.com/office/drawing/2010/main">
      <mc:Choice Requires="a14">
        <xdr:graphicFrame macro="">
          <xdr:nvGraphicFramePr>
            <xdr:cNvPr id="33" name="Country 2">
              <a:extLst>
                <a:ext uri="{FF2B5EF4-FFF2-40B4-BE49-F238E27FC236}">
                  <a16:creationId xmlns:a16="http://schemas.microsoft.com/office/drawing/2014/main" id="{E8BCC8AD-A9B9-41CA-B401-50BD8A8DFA5B}"/>
                </a:ext>
              </a:extLst>
            </xdr:cNvPr>
            <xdr:cNvGraphicFramePr/>
          </xdr:nvGraphicFramePr>
          <xdr:xfrm>
            <a:off x="0" y="0"/>
            <a:ext cx="0" cy="0"/>
          </xdr:xfrm>
          <a:graphic>
            <a:graphicData uri="http://schemas.microsoft.com/office/drawing/2010/slicer">
              <sle:slicer xmlns:sle="http://schemas.microsoft.com/office/drawing/2010/slicer" name="Country 2"/>
            </a:graphicData>
          </a:graphic>
        </xdr:graphicFrame>
      </mc:Choice>
      <mc:Fallback xmlns="">
        <xdr:sp macro="" textlink="">
          <xdr:nvSpPr>
            <xdr:cNvPr id="0" name=""/>
            <xdr:cNvSpPr>
              <a:spLocks noTextEdit="1"/>
            </xdr:cNvSpPr>
          </xdr:nvSpPr>
          <xdr:spPr>
            <a:xfrm>
              <a:off x="22757080" y="1405544"/>
              <a:ext cx="1867765" cy="11906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36</xdr:col>
      <xdr:colOff>459441</xdr:colOff>
      <xdr:row>15</xdr:row>
      <xdr:rowOff>100852</xdr:rowOff>
    </xdr:from>
    <xdr:to>
      <xdr:col>39</xdr:col>
      <xdr:colOff>470647</xdr:colOff>
      <xdr:row>20</xdr:row>
      <xdr:rowOff>190499</xdr:rowOff>
    </xdr:to>
    <mc:AlternateContent xmlns:mc="http://schemas.openxmlformats.org/markup-compatibility/2006" xmlns:a14="http://schemas.microsoft.com/office/drawing/2010/main">
      <mc:Choice Requires="a14">
        <xdr:graphicFrame macro="">
          <xdr:nvGraphicFramePr>
            <xdr:cNvPr id="34" name="Gender 2">
              <a:extLst>
                <a:ext uri="{FF2B5EF4-FFF2-40B4-BE49-F238E27FC236}">
                  <a16:creationId xmlns:a16="http://schemas.microsoft.com/office/drawing/2014/main" id="{5E642F83-0DA1-44BE-B15E-C68D896D7191}"/>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22747941" y="2958352"/>
              <a:ext cx="1868581" cy="10421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32</xdr:col>
      <xdr:colOff>437028</xdr:colOff>
      <xdr:row>21</xdr:row>
      <xdr:rowOff>30031</xdr:rowOff>
    </xdr:from>
    <xdr:to>
      <xdr:col>36</xdr:col>
      <xdr:colOff>11205</xdr:colOff>
      <xdr:row>29</xdr:row>
      <xdr:rowOff>1455</xdr:rowOff>
    </xdr:to>
    <mc:AlternateContent xmlns:mc="http://schemas.openxmlformats.org/markup-compatibility/2006" xmlns:a14="http://schemas.microsoft.com/office/drawing/2010/main">
      <mc:Choice Requires="a14">
        <xdr:graphicFrame macro="">
          <xdr:nvGraphicFramePr>
            <xdr:cNvPr id="35" name="Business Unit 2">
              <a:extLst>
                <a:ext uri="{FF2B5EF4-FFF2-40B4-BE49-F238E27FC236}">
                  <a16:creationId xmlns:a16="http://schemas.microsoft.com/office/drawing/2014/main" id="{CDC6135B-3A43-4E66-AC73-4E49C6A078D7}"/>
                </a:ext>
              </a:extLst>
            </xdr:cNvPr>
            <xdr:cNvGraphicFramePr/>
          </xdr:nvGraphicFramePr>
          <xdr:xfrm>
            <a:off x="0" y="0"/>
            <a:ext cx="0" cy="0"/>
          </xdr:xfrm>
          <a:graphic>
            <a:graphicData uri="http://schemas.microsoft.com/office/drawing/2010/slicer">
              <sle:slicer xmlns:sle="http://schemas.microsoft.com/office/drawing/2010/slicer" name="Business Unit 2"/>
            </a:graphicData>
          </a:graphic>
        </xdr:graphicFrame>
      </mc:Choice>
      <mc:Fallback xmlns="">
        <xdr:sp macro="" textlink="">
          <xdr:nvSpPr>
            <xdr:cNvPr id="0" name=""/>
            <xdr:cNvSpPr>
              <a:spLocks noTextEdit="1"/>
            </xdr:cNvSpPr>
          </xdr:nvSpPr>
          <xdr:spPr>
            <a:xfrm>
              <a:off x="20249028" y="4030531"/>
              <a:ext cx="2050677" cy="14954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19050</xdr:colOff>
      <xdr:row>32</xdr:row>
      <xdr:rowOff>66675</xdr:rowOff>
    </xdr:from>
    <xdr:to>
      <xdr:col>29</xdr:col>
      <xdr:colOff>0</xdr:colOff>
      <xdr:row>48</xdr:row>
      <xdr:rowOff>142875</xdr:rowOff>
    </xdr:to>
    <xdr:sp macro="" textlink="">
      <xdr:nvSpPr>
        <xdr:cNvPr id="36" name="Rectangle: Rounded Corners 35">
          <a:extLst>
            <a:ext uri="{FF2B5EF4-FFF2-40B4-BE49-F238E27FC236}">
              <a16:creationId xmlns:a16="http://schemas.microsoft.com/office/drawing/2014/main" id="{9CAD7E94-E98D-DA1F-F653-CFB98B3D84C1}"/>
            </a:ext>
          </a:extLst>
        </xdr:cNvPr>
        <xdr:cNvSpPr/>
      </xdr:nvSpPr>
      <xdr:spPr>
        <a:xfrm>
          <a:off x="13430250" y="6162675"/>
          <a:ext cx="4248150" cy="3124200"/>
        </a:xfrm>
        <a:prstGeom prst="roundRect">
          <a:avLst/>
        </a:prstGeom>
        <a:solidFill>
          <a:srgbClr val="DFD0B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32</xdr:col>
      <xdr:colOff>487214</xdr:colOff>
      <xdr:row>7</xdr:row>
      <xdr:rowOff>67234</xdr:rowOff>
    </xdr:from>
    <xdr:to>
      <xdr:col>36</xdr:col>
      <xdr:colOff>74365</xdr:colOff>
      <xdr:row>19</xdr:row>
      <xdr:rowOff>159237</xdr:rowOff>
    </xdr:to>
    <mc:AlternateContent xmlns:mc="http://schemas.openxmlformats.org/markup-compatibility/2006" xmlns:a14="http://schemas.microsoft.com/office/drawing/2010/main">
      <mc:Choice Requires="a14">
        <xdr:graphicFrame macro="">
          <xdr:nvGraphicFramePr>
            <xdr:cNvPr id="37" name="Department 2">
              <a:extLst>
                <a:ext uri="{FF2B5EF4-FFF2-40B4-BE49-F238E27FC236}">
                  <a16:creationId xmlns:a16="http://schemas.microsoft.com/office/drawing/2014/main" id="{96A1D0D7-1F9E-980F-106C-647C22F73C7F}"/>
                </a:ext>
              </a:extLst>
            </xdr:cNvPr>
            <xdr:cNvGraphicFramePr/>
          </xdr:nvGraphicFramePr>
          <xdr:xfrm>
            <a:off x="0" y="0"/>
            <a:ext cx="0" cy="0"/>
          </xdr:xfrm>
          <a:graphic>
            <a:graphicData uri="http://schemas.microsoft.com/office/drawing/2010/slicer">
              <sle:slicer xmlns:sle="http://schemas.microsoft.com/office/drawing/2010/slicer" name="Department 2"/>
            </a:graphicData>
          </a:graphic>
        </xdr:graphicFrame>
      </mc:Choice>
      <mc:Fallback xmlns="">
        <xdr:sp macro="" textlink="">
          <xdr:nvSpPr>
            <xdr:cNvPr id="0" name=""/>
            <xdr:cNvSpPr>
              <a:spLocks noTextEdit="1"/>
            </xdr:cNvSpPr>
          </xdr:nvSpPr>
          <xdr:spPr>
            <a:xfrm>
              <a:off x="20299214" y="1400734"/>
              <a:ext cx="2063651" cy="23780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36</xdr:col>
      <xdr:colOff>520534</xdr:colOff>
      <xdr:row>7</xdr:row>
      <xdr:rowOff>72044</xdr:rowOff>
    </xdr:from>
    <xdr:to>
      <xdr:col>39</xdr:col>
      <xdr:colOff>530924</xdr:colOff>
      <xdr:row>13</xdr:row>
      <xdr:rowOff>119669</xdr:rowOff>
    </xdr:to>
    <mc:AlternateContent xmlns:mc="http://schemas.openxmlformats.org/markup-compatibility/2006" xmlns:a14="http://schemas.microsoft.com/office/drawing/2010/main">
      <mc:Choice Requires="a14">
        <xdr:graphicFrame macro="">
          <xdr:nvGraphicFramePr>
            <xdr:cNvPr id="38" name="Country 3">
              <a:extLst>
                <a:ext uri="{FF2B5EF4-FFF2-40B4-BE49-F238E27FC236}">
                  <a16:creationId xmlns:a16="http://schemas.microsoft.com/office/drawing/2014/main" id="{FD40A9C1-A7FE-09F8-C7D5-E5EFAA15C64E}"/>
                </a:ext>
              </a:extLst>
            </xdr:cNvPr>
            <xdr:cNvGraphicFramePr/>
          </xdr:nvGraphicFramePr>
          <xdr:xfrm>
            <a:off x="0" y="0"/>
            <a:ext cx="0" cy="0"/>
          </xdr:xfrm>
          <a:graphic>
            <a:graphicData uri="http://schemas.microsoft.com/office/drawing/2010/slicer">
              <sle:slicer xmlns:sle="http://schemas.microsoft.com/office/drawing/2010/slicer" name="Country 3"/>
            </a:graphicData>
          </a:graphic>
        </xdr:graphicFrame>
      </mc:Choice>
      <mc:Fallback xmlns="">
        <xdr:sp macro="" textlink="">
          <xdr:nvSpPr>
            <xdr:cNvPr id="0" name=""/>
            <xdr:cNvSpPr>
              <a:spLocks noTextEdit="1"/>
            </xdr:cNvSpPr>
          </xdr:nvSpPr>
          <xdr:spPr>
            <a:xfrm>
              <a:off x="22809034" y="1405544"/>
              <a:ext cx="1867765" cy="11906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36</xdr:col>
      <xdr:colOff>511395</xdr:colOff>
      <xdr:row>15</xdr:row>
      <xdr:rowOff>100852</xdr:rowOff>
    </xdr:from>
    <xdr:to>
      <xdr:col>39</xdr:col>
      <xdr:colOff>522601</xdr:colOff>
      <xdr:row>20</xdr:row>
      <xdr:rowOff>190499</xdr:rowOff>
    </xdr:to>
    <mc:AlternateContent xmlns:mc="http://schemas.openxmlformats.org/markup-compatibility/2006" xmlns:a14="http://schemas.microsoft.com/office/drawing/2010/main">
      <mc:Choice Requires="a14">
        <xdr:graphicFrame macro="">
          <xdr:nvGraphicFramePr>
            <xdr:cNvPr id="39" name="Gender 3">
              <a:extLst>
                <a:ext uri="{FF2B5EF4-FFF2-40B4-BE49-F238E27FC236}">
                  <a16:creationId xmlns:a16="http://schemas.microsoft.com/office/drawing/2014/main" id="{7856C558-EC21-9CCB-116D-D44FA81B398E}"/>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22799895" y="2958352"/>
              <a:ext cx="1868581" cy="10421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32</xdr:col>
      <xdr:colOff>488982</xdr:colOff>
      <xdr:row>21</xdr:row>
      <xdr:rowOff>30031</xdr:rowOff>
    </xdr:from>
    <xdr:to>
      <xdr:col>36</xdr:col>
      <xdr:colOff>63159</xdr:colOff>
      <xdr:row>29</xdr:row>
      <xdr:rowOff>1455</xdr:rowOff>
    </xdr:to>
    <mc:AlternateContent xmlns:mc="http://schemas.openxmlformats.org/markup-compatibility/2006" xmlns:a14="http://schemas.microsoft.com/office/drawing/2010/main">
      <mc:Choice Requires="a14">
        <xdr:graphicFrame macro="">
          <xdr:nvGraphicFramePr>
            <xdr:cNvPr id="40" name="Business Unit 3">
              <a:extLst>
                <a:ext uri="{FF2B5EF4-FFF2-40B4-BE49-F238E27FC236}">
                  <a16:creationId xmlns:a16="http://schemas.microsoft.com/office/drawing/2014/main" id="{D188676E-D7BD-F63F-7F10-D153FCDDCE5E}"/>
                </a:ext>
              </a:extLst>
            </xdr:cNvPr>
            <xdr:cNvGraphicFramePr/>
          </xdr:nvGraphicFramePr>
          <xdr:xfrm>
            <a:off x="0" y="0"/>
            <a:ext cx="0" cy="0"/>
          </xdr:xfrm>
          <a:graphic>
            <a:graphicData uri="http://schemas.microsoft.com/office/drawing/2010/slicer">
              <sle:slicer xmlns:sle="http://schemas.microsoft.com/office/drawing/2010/slicer" name="Business Unit 3"/>
            </a:graphicData>
          </a:graphic>
        </xdr:graphicFrame>
      </mc:Choice>
      <mc:Fallback xmlns="">
        <xdr:sp macro="" textlink="">
          <xdr:nvSpPr>
            <xdr:cNvPr id="0" name=""/>
            <xdr:cNvSpPr>
              <a:spLocks noTextEdit="1"/>
            </xdr:cNvSpPr>
          </xdr:nvSpPr>
          <xdr:spPr>
            <a:xfrm>
              <a:off x="20300982" y="4030531"/>
              <a:ext cx="2050677" cy="14954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549024</xdr:colOff>
      <xdr:row>5</xdr:row>
      <xdr:rowOff>85985</xdr:rowOff>
    </xdr:from>
    <xdr:to>
      <xdr:col>7</xdr:col>
      <xdr:colOff>92750</xdr:colOff>
      <xdr:row>7</xdr:row>
      <xdr:rowOff>45164</xdr:rowOff>
    </xdr:to>
    <xdr:sp macro="" textlink="">
      <xdr:nvSpPr>
        <xdr:cNvPr id="42" name="Rectangle: Rounded Corners 41">
          <a:extLst>
            <a:ext uri="{FF2B5EF4-FFF2-40B4-BE49-F238E27FC236}">
              <a16:creationId xmlns:a16="http://schemas.microsoft.com/office/drawing/2014/main" id="{30EA2754-DBD2-4612-91AA-99B66754F59C}"/>
            </a:ext>
          </a:extLst>
        </xdr:cNvPr>
        <xdr:cNvSpPr/>
      </xdr:nvSpPr>
      <xdr:spPr>
        <a:xfrm>
          <a:off x="1155160" y="1038485"/>
          <a:ext cx="3180545" cy="340179"/>
        </a:xfrm>
        <a:prstGeom prst="roundRect">
          <a:avLst/>
        </a:prstGeom>
        <a:solidFill>
          <a:srgbClr val="94897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solidFill>
                <a:schemeClr val="bg1"/>
              </a:solidFill>
              <a:latin typeface="Aptos Black" panose="020F0502020204030204" pitchFamily="34" charset="0"/>
            </a:rPr>
            <a:t>O V E R V I E W</a:t>
          </a:r>
        </a:p>
      </xdr:txBody>
    </xdr:sp>
    <xdr:clientData/>
  </xdr:twoCellAnchor>
  <xdr:twoCellAnchor>
    <xdr:from>
      <xdr:col>1</xdr:col>
      <xdr:colOff>525982</xdr:colOff>
      <xdr:row>14</xdr:row>
      <xdr:rowOff>97582</xdr:rowOff>
    </xdr:from>
    <xdr:to>
      <xdr:col>7</xdr:col>
      <xdr:colOff>62932</xdr:colOff>
      <xdr:row>16</xdr:row>
      <xdr:rowOff>56761</xdr:rowOff>
    </xdr:to>
    <xdr:sp macro="" textlink="">
      <xdr:nvSpPr>
        <xdr:cNvPr id="43" name="Rectangle: Rounded Corners 42">
          <a:extLst>
            <a:ext uri="{FF2B5EF4-FFF2-40B4-BE49-F238E27FC236}">
              <a16:creationId xmlns:a16="http://schemas.microsoft.com/office/drawing/2014/main" id="{E66244E2-3080-4D55-B3FB-58FB12FD3CB5}"/>
            </a:ext>
          </a:extLst>
        </xdr:cNvPr>
        <xdr:cNvSpPr/>
      </xdr:nvSpPr>
      <xdr:spPr>
        <a:xfrm>
          <a:off x="1138895" y="2764582"/>
          <a:ext cx="3214428" cy="340179"/>
        </a:xfrm>
        <a:prstGeom prst="roundRect">
          <a:avLst/>
        </a:prstGeom>
        <a:solidFill>
          <a:srgbClr val="94897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solidFill>
                <a:schemeClr val="bg1"/>
              </a:solidFill>
              <a:latin typeface="Aptos Black" panose="020F0502020204030204" pitchFamily="34" charset="0"/>
            </a:rPr>
            <a:t> KPI 's</a:t>
          </a:r>
        </a:p>
      </xdr:txBody>
    </xdr:sp>
    <xdr:clientData/>
  </xdr:twoCellAnchor>
  <xdr:twoCellAnchor>
    <xdr:from>
      <xdr:col>1</xdr:col>
      <xdr:colOff>554142</xdr:colOff>
      <xdr:row>23</xdr:row>
      <xdr:rowOff>42916</xdr:rowOff>
    </xdr:from>
    <xdr:to>
      <xdr:col>7</xdr:col>
      <xdr:colOff>91092</xdr:colOff>
      <xdr:row>25</xdr:row>
      <xdr:rowOff>2095</xdr:rowOff>
    </xdr:to>
    <xdr:sp macro="" textlink="">
      <xdr:nvSpPr>
        <xdr:cNvPr id="44" name="Rectangle: Rounded Corners 43">
          <a:extLst>
            <a:ext uri="{FF2B5EF4-FFF2-40B4-BE49-F238E27FC236}">
              <a16:creationId xmlns:a16="http://schemas.microsoft.com/office/drawing/2014/main" id="{968AD813-E636-4EF6-AE91-BBFABFACD8E8}"/>
            </a:ext>
          </a:extLst>
        </xdr:cNvPr>
        <xdr:cNvSpPr/>
      </xdr:nvSpPr>
      <xdr:spPr>
        <a:xfrm>
          <a:off x="1167055" y="4424416"/>
          <a:ext cx="3214428" cy="340179"/>
        </a:xfrm>
        <a:prstGeom prst="roundRect">
          <a:avLst/>
        </a:prstGeom>
        <a:solidFill>
          <a:srgbClr val="94897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solidFill>
                <a:schemeClr val="bg1"/>
              </a:solidFill>
              <a:latin typeface="Aptos Black" panose="020F0502020204030204" pitchFamily="34" charset="0"/>
            </a:rPr>
            <a:t>DEPARTMENT</a:t>
          </a:r>
        </a:p>
      </xdr:txBody>
    </xdr:sp>
    <xdr:clientData/>
  </xdr:twoCellAnchor>
  <xdr:twoCellAnchor>
    <xdr:from>
      <xdr:col>1</xdr:col>
      <xdr:colOff>574020</xdr:colOff>
      <xdr:row>27</xdr:row>
      <xdr:rowOff>71077</xdr:rowOff>
    </xdr:from>
    <xdr:to>
      <xdr:col>7</xdr:col>
      <xdr:colOff>110970</xdr:colOff>
      <xdr:row>29</xdr:row>
      <xdr:rowOff>30256</xdr:rowOff>
    </xdr:to>
    <xdr:sp macro="" textlink="">
      <xdr:nvSpPr>
        <xdr:cNvPr id="45" name="Rectangle: Rounded Corners 44">
          <a:extLst>
            <a:ext uri="{FF2B5EF4-FFF2-40B4-BE49-F238E27FC236}">
              <a16:creationId xmlns:a16="http://schemas.microsoft.com/office/drawing/2014/main" id="{8C712C3C-2F49-4FDC-832F-C24150CF2E4B}"/>
            </a:ext>
          </a:extLst>
        </xdr:cNvPr>
        <xdr:cNvSpPr/>
      </xdr:nvSpPr>
      <xdr:spPr>
        <a:xfrm>
          <a:off x="1186933" y="5214577"/>
          <a:ext cx="3214428" cy="340179"/>
        </a:xfrm>
        <a:prstGeom prst="roundRect">
          <a:avLst/>
        </a:prstGeom>
        <a:solidFill>
          <a:srgbClr val="94897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solidFill>
                <a:schemeClr val="bg1"/>
              </a:solidFill>
              <a:latin typeface="Aptos Black" panose="020F0502020204030204" pitchFamily="34" charset="0"/>
            </a:rPr>
            <a:t>COUNTRY</a:t>
          </a:r>
        </a:p>
      </xdr:txBody>
    </xdr:sp>
    <xdr:clientData/>
  </xdr:twoCellAnchor>
  <xdr:twoCellAnchor>
    <xdr:from>
      <xdr:col>1</xdr:col>
      <xdr:colOff>544204</xdr:colOff>
      <xdr:row>31</xdr:row>
      <xdr:rowOff>148934</xdr:rowOff>
    </xdr:from>
    <xdr:to>
      <xdr:col>7</xdr:col>
      <xdr:colOff>87931</xdr:colOff>
      <xdr:row>33</xdr:row>
      <xdr:rowOff>108113</xdr:rowOff>
    </xdr:to>
    <xdr:sp macro="" textlink="">
      <xdr:nvSpPr>
        <xdr:cNvPr id="46" name="Rectangle: Rounded Corners 45">
          <a:extLst>
            <a:ext uri="{FF2B5EF4-FFF2-40B4-BE49-F238E27FC236}">
              <a16:creationId xmlns:a16="http://schemas.microsoft.com/office/drawing/2014/main" id="{2143B8FF-5AF7-4789-B7C8-4CD99DD82915}"/>
            </a:ext>
          </a:extLst>
        </xdr:cNvPr>
        <xdr:cNvSpPr/>
      </xdr:nvSpPr>
      <xdr:spPr>
        <a:xfrm>
          <a:off x="1157117" y="6054434"/>
          <a:ext cx="3221205" cy="340179"/>
        </a:xfrm>
        <a:prstGeom prst="roundRect">
          <a:avLst/>
        </a:prstGeom>
        <a:solidFill>
          <a:srgbClr val="94897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solidFill>
                <a:schemeClr val="bg1"/>
              </a:solidFill>
              <a:latin typeface="Aptos Black" panose="020F0502020204030204" pitchFamily="34" charset="0"/>
            </a:rPr>
            <a:t>GENDER</a:t>
          </a:r>
        </a:p>
      </xdr:txBody>
    </xdr:sp>
    <xdr:clientData/>
  </xdr:twoCellAnchor>
  <xdr:twoCellAnchor>
    <xdr:from>
      <xdr:col>1</xdr:col>
      <xdr:colOff>554295</xdr:colOff>
      <xdr:row>18</xdr:row>
      <xdr:rowOff>152248</xdr:rowOff>
    </xdr:from>
    <xdr:to>
      <xdr:col>7</xdr:col>
      <xdr:colOff>91245</xdr:colOff>
      <xdr:row>20</xdr:row>
      <xdr:rowOff>111427</xdr:rowOff>
    </xdr:to>
    <xdr:sp macro="" textlink="">
      <xdr:nvSpPr>
        <xdr:cNvPr id="47" name="Rectangle: Rounded Corners 46">
          <a:extLst>
            <a:ext uri="{FF2B5EF4-FFF2-40B4-BE49-F238E27FC236}">
              <a16:creationId xmlns:a16="http://schemas.microsoft.com/office/drawing/2014/main" id="{6A5C3DCC-CEEA-4425-B93D-91C42BE31BB7}"/>
            </a:ext>
          </a:extLst>
        </xdr:cNvPr>
        <xdr:cNvSpPr/>
      </xdr:nvSpPr>
      <xdr:spPr>
        <a:xfrm>
          <a:off x="1167208" y="3581248"/>
          <a:ext cx="3214428" cy="340179"/>
        </a:xfrm>
        <a:prstGeom prst="roundRect">
          <a:avLst/>
        </a:prstGeom>
        <a:solidFill>
          <a:srgbClr val="94897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solidFill>
                <a:schemeClr val="bg1"/>
              </a:solidFill>
              <a:latin typeface="Aptos Black" panose="020F0502020204030204" pitchFamily="34" charset="0"/>
            </a:rPr>
            <a:t>JOB TITLE</a:t>
          </a:r>
        </a:p>
      </xdr:txBody>
    </xdr:sp>
    <xdr:clientData/>
  </xdr:twoCellAnchor>
  <xdr:twoCellAnchor>
    <xdr:from>
      <xdr:col>1</xdr:col>
      <xdr:colOff>549324</xdr:colOff>
      <xdr:row>40</xdr:row>
      <xdr:rowOff>97582</xdr:rowOff>
    </xdr:from>
    <xdr:to>
      <xdr:col>7</xdr:col>
      <xdr:colOff>86274</xdr:colOff>
      <xdr:row>42</xdr:row>
      <xdr:rowOff>56761</xdr:rowOff>
    </xdr:to>
    <xdr:sp macro="" textlink="">
      <xdr:nvSpPr>
        <xdr:cNvPr id="48" name="Rectangle: Rounded Corners 47">
          <a:extLst>
            <a:ext uri="{FF2B5EF4-FFF2-40B4-BE49-F238E27FC236}">
              <a16:creationId xmlns:a16="http://schemas.microsoft.com/office/drawing/2014/main" id="{0C3EF050-2BC0-495D-A3D3-2D964B32EC22}"/>
            </a:ext>
          </a:extLst>
        </xdr:cNvPr>
        <xdr:cNvSpPr/>
      </xdr:nvSpPr>
      <xdr:spPr>
        <a:xfrm>
          <a:off x="1162237" y="7717582"/>
          <a:ext cx="3214428" cy="340179"/>
        </a:xfrm>
        <a:prstGeom prst="roundRect">
          <a:avLst/>
        </a:prstGeom>
        <a:solidFill>
          <a:srgbClr val="94897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solidFill>
                <a:schemeClr val="bg1"/>
              </a:solidFill>
              <a:latin typeface="Aptos Black" panose="020F0502020204030204" pitchFamily="34" charset="0"/>
            </a:rPr>
            <a:t>HIRE DATE</a:t>
          </a:r>
        </a:p>
      </xdr:txBody>
    </xdr:sp>
    <xdr:clientData/>
  </xdr:twoCellAnchor>
  <xdr:twoCellAnchor>
    <xdr:from>
      <xdr:col>1</xdr:col>
      <xdr:colOff>547517</xdr:colOff>
      <xdr:row>36</xdr:row>
      <xdr:rowOff>36290</xdr:rowOff>
    </xdr:from>
    <xdr:to>
      <xdr:col>7</xdr:col>
      <xdr:colOff>91244</xdr:colOff>
      <xdr:row>37</xdr:row>
      <xdr:rowOff>185969</xdr:rowOff>
    </xdr:to>
    <xdr:sp macro="" textlink="">
      <xdr:nvSpPr>
        <xdr:cNvPr id="49" name="Rectangle: Rounded Corners 48">
          <a:extLst>
            <a:ext uri="{FF2B5EF4-FFF2-40B4-BE49-F238E27FC236}">
              <a16:creationId xmlns:a16="http://schemas.microsoft.com/office/drawing/2014/main" id="{AB95BCD9-6981-42D9-A9E1-BB599E714E88}"/>
            </a:ext>
          </a:extLst>
        </xdr:cNvPr>
        <xdr:cNvSpPr/>
      </xdr:nvSpPr>
      <xdr:spPr>
        <a:xfrm>
          <a:off x="1160430" y="6894290"/>
          <a:ext cx="3221205" cy="340179"/>
        </a:xfrm>
        <a:prstGeom prst="roundRect">
          <a:avLst/>
        </a:prstGeom>
        <a:solidFill>
          <a:srgbClr val="94897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a:solidFill>
                <a:schemeClr val="bg1"/>
              </a:solidFill>
              <a:latin typeface="Aptos Black" panose="020F0502020204030204" pitchFamily="34" charset="0"/>
            </a:rPr>
            <a:t>FILTERS</a:t>
          </a:r>
        </a:p>
      </xdr:txBody>
    </xdr:sp>
    <xdr:clientData/>
  </xdr:twoCellAnchor>
  <xdr:twoCellAnchor>
    <xdr:from>
      <xdr:col>22</xdr:col>
      <xdr:colOff>190500</xdr:colOff>
      <xdr:row>33</xdr:row>
      <xdr:rowOff>40821</xdr:rowOff>
    </xdr:from>
    <xdr:to>
      <xdr:col>28</xdr:col>
      <xdr:colOff>408214</xdr:colOff>
      <xdr:row>47</xdr:row>
      <xdr:rowOff>163286</xdr:rowOff>
    </xdr:to>
    <xdr:sp macro="" textlink="">
      <xdr:nvSpPr>
        <xdr:cNvPr id="54" name="Rectangle: Rounded Corners 53">
          <a:extLst>
            <a:ext uri="{FF2B5EF4-FFF2-40B4-BE49-F238E27FC236}">
              <a16:creationId xmlns:a16="http://schemas.microsoft.com/office/drawing/2014/main" id="{C2883574-145A-40A0-A5D1-E50C4111739B}"/>
            </a:ext>
          </a:extLst>
        </xdr:cNvPr>
        <xdr:cNvSpPr/>
      </xdr:nvSpPr>
      <xdr:spPr>
        <a:xfrm>
          <a:off x="13661571" y="6327321"/>
          <a:ext cx="3891643" cy="2789465"/>
        </a:xfrm>
        <a:prstGeom prst="roundRect">
          <a:avLst/>
        </a:prstGeom>
        <a:blipFill>
          <a:blip xmlns:r="http://schemas.openxmlformats.org/officeDocument/2006/relationships" r:embed="rId6"/>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352425</xdr:colOff>
      <xdr:row>21</xdr:row>
      <xdr:rowOff>121227</xdr:rowOff>
    </xdr:from>
    <xdr:to>
      <xdr:col>43</xdr:col>
      <xdr:colOff>276224</xdr:colOff>
      <xdr:row>29</xdr:row>
      <xdr:rowOff>145968</xdr:rowOff>
    </xdr:to>
    <xdr:sp macro="" textlink="">
      <xdr:nvSpPr>
        <xdr:cNvPr id="55" name="Rectangle: Rounded Corners 54">
          <a:extLst>
            <a:ext uri="{FF2B5EF4-FFF2-40B4-BE49-F238E27FC236}">
              <a16:creationId xmlns:a16="http://schemas.microsoft.com/office/drawing/2014/main" id="{9257F567-F34A-44E9-9EE0-EFFF34CBFCAD}"/>
            </a:ext>
          </a:extLst>
        </xdr:cNvPr>
        <xdr:cNvSpPr/>
      </xdr:nvSpPr>
      <xdr:spPr>
        <a:xfrm>
          <a:off x="22298025" y="4121727"/>
          <a:ext cx="4190999" cy="1548741"/>
        </a:xfrm>
        <a:prstGeom prst="roundRect">
          <a:avLst/>
        </a:prstGeom>
        <a:blipFill>
          <a:blip xmlns:r="http://schemas.openxmlformats.org/officeDocument/2006/relationships" r:embed="rId7"/>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5</xdr:col>
      <xdr:colOff>962025</xdr:colOff>
      <xdr:row>1835</xdr:row>
      <xdr:rowOff>152400</xdr:rowOff>
    </xdr:from>
    <xdr:to>
      <xdr:col>7</xdr:col>
      <xdr:colOff>781050</xdr:colOff>
      <xdr:row>1849</xdr:row>
      <xdr:rowOff>152400</xdr:rowOff>
    </xdr:to>
    <mc:AlternateContent xmlns:mc="http://schemas.openxmlformats.org/markup-compatibility/2006" xmlns:sle15="http://schemas.microsoft.com/office/drawing/2012/slicer">
      <mc:Choice Requires="sle15">
        <xdr:graphicFrame macro="">
          <xdr:nvGraphicFramePr>
            <xdr:cNvPr id="4" name="Country">
              <a:extLst>
                <a:ext uri="{FF2B5EF4-FFF2-40B4-BE49-F238E27FC236}">
                  <a16:creationId xmlns:a16="http://schemas.microsoft.com/office/drawing/2014/main" id="{B02CFA1C-0900-F3A7-E87D-1E2A7D0807C3}"/>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7886700" y="18569940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10</xdr:col>
      <xdr:colOff>771525</xdr:colOff>
      <xdr:row>0</xdr:row>
      <xdr:rowOff>138112</xdr:rowOff>
    </xdr:from>
    <xdr:to>
      <xdr:col>19</xdr:col>
      <xdr:colOff>190500</xdr:colOff>
      <xdr:row>15</xdr:row>
      <xdr:rowOff>23812</xdr:rowOff>
    </xdr:to>
    <xdr:graphicFrame macro="">
      <xdr:nvGraphicFramePr>
        <xdr:cNvPr id="2" name="Chart 1">
          <a:extLst>
            <a:ext uri="{FF2B5EF4-FFF2-40B4-BE49-F238E27FC236}">
              <a16:creationId xmlns:a16="http://schemas.microsoft.com/office/drawing/2014/main" id="{788894B9-41BE-3378-6507-3FA4030FA2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19050</xdr:colOff>
      <xdr:row>17</xdr:row>
      <xdr:rowOff>166687</xdr:rowOff>
    </xdr:from>
    <xdr:to>
      <xdr:col>15</xdr:col>
      <xdr:colOff>209550</xdr:colOff>
      <xdr:row>32</xdr:row>
      <xdr:rowOff>52387</xdr:rowOff>
    </xdr:to>
    <xdr:graphicFrame macro="">
      <xdr:nvGraphicFramePr>
        <xdr:cNvPr id="3" name="Chart 2">
          <a:extLst>
            <a:ext uri="{FF2B5EF4-FFF2-40B4-BE49-F238E27FC236}">
              <a16:creationId xmlns:a16="http://schemas.microsoft.com/office/drawing/2014/main" id="{8E61EC80-3750-DAD0-3695-4783C505CB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38100</xdr:colOff>
      <xdr:row>36</xdr:row>
      <xdr:rowOff>176212</xdr:rowOff>
    </xdr:from>
    <xdr:to>
      <xdr:col>15</xdr:col>
      <xdr:colOff>228600</xdr:colOff>
      <xdr:row>51</xdr:row>
      <xdr:rowOff>61912</xdr:rowOff>
    </xdr:to>
    <xdr:graphicFrame macro="">
      <xdr:nvGraphicFramePr>
        <xdr:cNvPr id="4" name="Chart 3">
          <a:extLst>
            <a:ext uri="{FF2B5EF4-FFF2-40B4-BE49-F238E27FC236}">
              <a16:creationId xmlns:a16="http://schemas.microsoft.com/office/drawing/2014/main" id="{072A657B-FF34-9E2D-17B1-3E1E7A3345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28575</xdr:colOff>
      <xdr:row>55</xdr:row>
      <xdr:rowOff>80962</xdr:rowOff>
    </xdr:from>
    <xdr:to>
      <xdr:col>15</xdr:col>
      <xdr:colOff>219075</xdr:colOff>
      <xdr:row>69</xdr:row>
      <xdr:rowOff>157162</xdr:rowOff>
    </xdr:to>
    <xdr:graphicFrame macro="">
      <xdr:nvGraphicFramePr>
        <xdr:cNvPr id="5" name="Chart 4">
          <a:extLst>
            <a:ext uri="{FF2B5EF4-FFF2-40B4-BE49-F238E27FC236}">
              <a16:creationId xmlns:a16="http://schemas.microsoft.com/office/drawing/2014/main" id="{4350DDF6-12B7-4F3A-847B-DC488AD309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257175</xdr:colOff>
      <xdr:row>73</xdr:row>
      <xdr:rowOff>33337</xdr:rowOff>
    </xdr:from>
    <xdr:to>
      <xdr:col>15</xdr:col>
      <xdr:colOff>447675</xdr:colOff>
      <xdr:row>87</xdr:row>
      <xdr:rowOff>109537</xdr:rowOff>
    </xdr:to>
    <xdr:graphicFrame macro="">
      <xdr:nvGraphicFramePr>
        <xdr:cNvPr id="7" name="Chart 6">
          <a:extLst>
            <a:ext uri="{FF2B5EF4-FFF2-40B4-BE49-F238E27FC236}">
              <a16:creationId xmlns:a16="http://schemas.microsoft.com/office/drawing/2014/main" id="{9E6A3F62-9B05-C590-E3F7-49AC0C0FB8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7</xdr:col>
      <xdr:colOff>0</xdr:colOff>
      <xdr:row>0</xdr:row>
      <xdr:rowOff>19050</xdr:rowOff>
    </xdr:from>
    <xdr:to>
      <xdr:col>10</xdr:col>
      <xdr:colOff>0</xdr:colOff>
      <xdr:row>12</xdr:row>
      <xdr:rowOff>133350</xdr:rowOff>
    </xdr:to>
    <mc:AlternateContent xmlns:mc="http://schemas.openxmlformats.org/markup-compatibility/2006" xmlns:a14="http://schemas.microsoft.com/office/drawing/2010/main">
      <mc:Choice Requires="a14">
        <xdr:graphicFrame macro="">
          <xdr:nvGraphicFramePr>
            <xdr:cNvPr id="3" name="Department">
              <a:extLst>
                <a:ext uri="{FF2B5EF4-FFF2-40B4-BE49-F238E27FC236}">
                  <a16:creationId xmlns:a16="http://schemas.microsoft.com/office/drawing/2014/main" id="{CB1EFC21-A7C7-030E-7E62-CA778A1A54D5}"/>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5114925" y="19050"/>
              <a:ext cx="1828800" cy="2400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19050</xdr:colOff>
      <xdr:row>0</xdr:row>
      <xdr:rowOff>9525</xdr:rowOff>
    </xdr:from>
    <xdr:to>
      <xdr:col>6</xdr:col>
      <xdr:colOff>19050</xdr:colOff>
      <xdr:row>14</xdr:row>
      <xdr:rowOff>9525</xdr:rowOff>
    </xdr:to>
    <mc:AlternateContent xmlns:mc="http://schemas.openxmlformats.org/markup-compatibility/2006" xmlns:a14="http://schemas.microsoft.com/office/drawing/2010/main">
      <mc:Choice Requires="a14">
        <xdr:graphicFrame macro="">
          <xdr:nvGraphicFramePr>
            <xdr:cNvPr id="5" name="Age">
              <a:extLst>
                <a:ext uri="{FF2B5EF4-FFF2-40B4-BE49-F238E27FC236}">
                  <a16:creationId xmlns:a16="http://schemas.microsoft.com/office/drawing/2014/main" id="{E5792AAE-A980-6AD3-5E9D-8351E2CAD1A4}"/>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mlns="">
        <xdr:sp macro="" textlink="">
          <xdr:nvSpPr>
            <xdr:cNvPr id="0" name=""/>
            <xdr:cNvSpPr>
              <a:spLocks noTextEdit="1"/>
            </xdr:cNvSpPr>
          </xdr:nvSpPr>
          <xdr:spPr>
            <a:xfrm>
              <a:off x="2695575" y="9525"/>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28575</xdr:colOff>
      <xdr:row>0</xdr:row>
      <xdr:rowOff>28575</xdr:rowOff>
    </xdr:from>
    <xdr:to>
      <xdr:col>14</xdr:col>
      <xdr:colOff>28575</xdr:colOff>
      <xdr:row>6</xdr:row>
      <xdr:rowOff>76200</xdr:rowOff>
    </xdr:to>
    <mc:AlternateContent xmlns:mc="http://schemas.openxmlformats.org/markup-compatibility/2006" xmlns:a14="http://schemas.microsoft.com/office/drawing/2010/main">
      <mc:Choice Requires="a14">
        <xdr:graphicFrame macro="">
          <xdr:nvGraphicFramePr>
            <xdr:cNvPr id="6" name="Country 1">
              <a:extLst>
                <a:ext uri="{FF2B5EF4-FFF2-40B4-BE49-F238E27FC236}">
                  <a16:creationId xmlns:a16="http://schemas.microsoft.com/office/drawing/2014/main" id="{73817BEA-6AD2-124C-DC76-74A27A22A146}"/>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7581900" y="28575"/>
              <a:ext cx="1828800" cy="11906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0</xdr:colOff>
      <xdr:row>0</xdr:row>
      <xdr:rowOff>19050</xdr:rowOff>
    </xdr:from>
    <xdr:to>
      <xdr:col>18</xdr:col>
      <xdr:colOff>0</xdr:colOff>
      <xdr:row>4</xdr:row>
      <xdr:rowOff>180975</xdr:rowOff>
    </xdr:to>
    <mc:AlternateContent xmlns:mc="http://schemas.openxmlformats.org/markup-compatibility/2006" xmlns:a14="http://schemas.microsoft.com/office/drawing/2010/main">
      <mc:Choice Requires="a14">
        <xdr:graphicFrame macro="">
          <xdr:nvGraphicFramePr>
            <xdr:cNvPr id="7" name="Gender 1">
              <a:extLst>
                <a:ext uri="{FF2B5EF4-FFF2-40B4-BE49-F238E27FC236}">
                  <a16:creationId xmlns:a16="http://schemas.microsoft.com/office/drawing/2014/main" id="{AC8E87DE-1A11-43BE-B145-E3A0B6CDAF90}"/>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9991725" y="19050"/>
              <a:ext cx="1828800" cy="9239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15586</xdr:colOff>
      <xdr:row>0</xdr:row>
      <xdr:rowOff>28576</xdr:rowOff>
    </xdr:from>
    <xdr:to>
      <xdr:col>22</xdr:col>
      <xdr:colOff>15586</xdr:colOff>
      <xdr:row>8</xdr:row>
      <xdr:rowOff>0</xdr:rowOff>
    </xdr:to>
    <mc:AlternateContent xmlns:mc="http://schemas.openxmlformats.org/markup-compatibility/2006" xmlns:a14="http://schemas.microsoft.com/office/drawing/2010/main">
      <mc:Choice Requires="a14">
        <xdr:graphicFrame macro="">
          <xdr:nvGraphicFramePr>
            <xdr:cNvPr id="8" name="Business Unit 1">
              <a:extLst>
                <a:ext uri="{FF2B5EF4-FFF2-40B4-BE49-F238E27FC236}">
                  <a16:creationId xmlns:a16="http://schemas.microsoft.com/office/drawing/2014/main" id="{6F7CB981-370E-401B-A834-1B849451EAAE}"/>
                </a:ext>
              </a:extLst>
            </xdr:cNvPr>
            <xdr:cNvGraphicFramePr/>
          </xdr:nvGraphicFramePr>
          <xdr:xfrm>
            <a:off x="0" y="0"/>
            <a:ext cx="0" cy="0"/>
          </xdr:xfrm>
          <a:graphic>
            <a:graphicData uri="http://schemas.microsoft.com/office/drawing/2010/slicer">
              <sle:slicer xmlns:sle="http://schemas.microsoft.com/office/drawing/2010/slicer" name="Business Unit 1"/>
            </a:graphicData>
          </a:graphic>
        </xdr:graphicFrame>
      </mc:Choice>
      <mc:Fallback xmlns="">
        <xdr:sp macro="" textlink="">
          <xdr:nvSpPr>
            <xdr:cNvPr id="0" name=""/>
            <xdr:cNvSpPr>
              <a:spLocks noTextEdit="1"/>
            </xdr:cNvSpPr>
          </xdr:nvSpPr>
          <xdr:spPr>
            <a:xfrm>
              <a:off x="12445711" y="28576"/>
              <a:ext cx="1828800" cy="14954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hilesh V" refreshedDate="46110.776204398149" createdVersion="8" refreshedVersion="8" minRefreshableVersion="3" recordCount="1000" xr:uid="{1777966D-0D93-4E96-8ABA-7D243193986C}">
  <cacheSource type="worksheet">
    <worksheetSource name="Table2"/>
  </cacheSource>
  <cacheFields count="12">
    <cacheField name="EEID" numFmtId="0">
      <sharedItems count="911">
        <s v="E02387"/>
        <s v="E04105"/>
        <s v="E02572"/>
        <s v="E02832"/>
        <s v="E01639"/>
        <s v="E00644"/>
        <s v="E01550"/>
        <s v="E04332"/>
        <s v="E04533"/>
        <s v="E03838"/>
        <s v="E00591"/>
        <s v="E03344"/>
        <s v="E00530"/>
        <s v="E04239"/>
        <s v="E03496"/>
        <s v="E00549"/>
        <s v="E00163"/>
        <s v="E00884"/>
        <s v="E04116"/>
        <s v="E04625"/>
        <s v="E03680"/>
        <s v="E04732"/>
        <s v="E03484"/>
        <s v="E00671"/>
        <s v="E02071"/>
        <s v="E02206"/>
        <s v="E04545"/>
        <s v="E00154"/>
        <s v="E03343"/>
        <s v="E00304"/>
        <s v="E02594"/>
        <s v="E00402"/>
        <s v="E01994"/>
        <s v="E03549"/>
        <s v="E03247"/>
        <s v="E02074"/>
        <s v="E04152"/>
        <s v="E01628"/>
        <s v="E04285"/>
        <s v="E01417"/>
        <s v="E01754"/>
        <s v="E03749"/>
        <s v="E03574"/>
        <s v="E04600"/>
        <s v="E00586"/>
        <s v="E03538"/>
        <s v="E02185"/>
        <s v="E03830"/>
        <s v="E03720"/>
        <s v="E03025"/>
        <s v="E04917"/>
        <s v="E00415"/>
        <s v="E02862"/>
        <s v="E04207"/>
        <s v="E02139"/>
        <s v="E01797"/>
        <s v="E01839"/>
        <s v="E01633"/>
        <s v="E01848"/>
        <s v="E00716"/>
        <s v="E00699"/>
        <s v="E00502"/>
        <s v="E04000"/>
        <s v="E02112"/>
        <s v="E03824"/>
        <s v="E03906"/>
        <s v="E00436"/>
        <s v="E04798"/>
        <s v="E01249"/>
        <s v="E03349"/>
        <s v="E02966"/>
        <s v="E01499"/>
        <s v="E00105"/>
        <s v="E00665"/>
        <s v="E00791"/>
        <s v="E01540"/>
        <s v="E04474"/>
        <s v="E03417"/>
        <s v="E00254"/>
        <s v="E02166"/>
        <s v="E00935"/>
        <s v="E01525"/>
        <s v="E00386"/>
        <s v="E00416"/>
        <s v="E03383"/>
        <s v="E01516"/>
        <s v="E01234"/>
        <s v="E03440"/>
        <s v="E00431"/>
        <s v="E01258"/>
        <s v="E00440"/>
        <s v="E00595"/>
        <s v="E00972"/>
        <s v="E04562"/>
        <s v="E02802"/>
        <s v="E01427"/>
        <s v="E04568"/>
        <s v="E04931"/>
        <s v="E00443"/>
        <s v="E03890"/>
        <s v="E01194"/>
        <s v="E02875"/>
        <s v="E04959"/>
        <s v="E03816"/>
        <s v="E01261"/>
        <s v="E03612"/>
        <s v="E01388"/>
        <s v="E03875"/>
        <s v="E04413"/>
        <s v="E00691"/>
        <s v="E03047"/>
        <s v="E04903"/>
        <s v="E04735"/>
        <s v="E02850"/>
        <s v="E03583"/>
        <s v="E02017"/>
        <s v="E01642"/>
        <s v="E04379"/>
        <s v="E04131"/>
        <s v="E02872"/>
        <s v="E02331"/>
        <s v="E00417"/>
        <s v="E04267"/>
        <s v="E03061"/>
        <s v="E00013"/>
        <s v="E04265"/>
        <s v="E04769"/>
        <s v="E03042"/>
        <s v="E00527"/>
        <s v="E01095"/>
        <s v="E03131"/>
        <s v="E01713"/>
        <s v="E00128"/>
        <s v="E03849"/>
        <s v="E02464"/>
        <s v="E00306"/>
        <s v="E03737"/>
        <s v="E02783"/>
        <s v="E02939"/>
        <s v="E02706"/>
        <s v="E00170"/>
        <s v="E01425"/>
        <s v="E00130"/>
        <s v="E02094"/>
        <s v="E03567"/>
        <s v="E04682"/>
        <s v="E00957"/>
        <s v="E04458"/>
        <s v="E00521"/>
        <s v="E03717"/>
        <s v="E01533"/>
        <s v="E04449"/>
        <s v="E02855"/>
        <s v="E00816"/>
        <s v="E02283"/>
        <s v="E04888"/>
        <s v="E03907"/>
        <s v="E01501"/>
        <s v="E01141"/>
        <s v="E02254"/>
        <s v="E04504"/>
        <s v="E03394"/>
        <s v="E02942"/>
        <s v="E04130"/>
        <s v="E02848"/>
        <s v="E00085"/>
        <s v="E03956"/>
        <s v="E00672"/>
        <s v="E04618"/>
        <s v="E03506"/>
        <s v="E00568"/>
        <s v="E00535"/>
        <s v="E04630"/>
        <s v="E00874"/>
        <s v="E01546"/>
        <s v="E00941"/>
        <s v="E03446"/>
        <s v="E01361"/>
        <s v="E01631"/>
        <s v="E03719"/>
        <s v="E03269"/>
        <s v="E01037"/>
        <s v="E02216"/>
        <s v="E02803"/>
        <s v="E01584"/>
        <s v="E02489"/>
        <s v="E03189"/>
        <s v="E03560"/>
        <s v="E00769"/>
        <s v="E02791"/>
        <s v="E02333"/>
        <s v="E01002"/>
        <s v="E03520"/>
        <s v="E00752"/>
        <s v="E00233"/>
        <s v="E02639"/>
        <s v="E00697"/>
        <s v="E02183"/>
        <s v="E00715"/>
        <s v="E04288"/>
        <s v="E02421"/>
        <s v="E00523"/>
        <s v="E03615"/>
        <s v="E02761"/>
        <s v="E02121"/>
        <s v="E01486"/>
        <s v="E00725"/>
        <s v="E03027"/>
        <s v="E03689"/>
        <s v="E01986"/>
        <s v="E01286"/>
        <s v="E01409"/>
        <s v="E00626"/>
        <s v="E04342"/>
        <s v="E03904"/>
        <s v="E01291"/>
        <s v="E00917"/>
        <s v="E01484"/>
        <s v="E03864"/>
        <s v="E00488"/>
        <s v="E02227"/>
        <s v="E04802"/>
        <s v="E01970"/>
        <s v="E02813"/>
        <s v="E02031"/>
        <s v="E03252"/>
        <s v="E04871"/>
        <s v="E03547"/>
        <s v="E04742"/>
        <s v="E01070"/>
        <s v="E04359"/>
        <s v="E03268"/>
        <s v="E04035"/>
        <s v="E01221"/>
        <s v="E00276"/>
        <s v="E01687"/>
        <s v="E02844"/>
        <s v="E01263"/>
        <s v="E00119"/>
        <s v="E03935"/>
        <s v="E00742"/>
        <s v="E02810"/>
        <s v="E01860"/>
        <s v="E04890"/>
        <s v="E02285"/>
        <s v="E00842"/>
        <s v="E01271"/>
        <s v="E01921"/>
        <s v="E03664"/>
        <s v="E00813"/>
        <s v="E00870"/>
        <s v="E04167"/>
        <s v="E00245"/>
        <s v="E00976"/>
        <s v="E04112"/>
        <s v="E01807"/>
        <s v="E04103"/>
        <s v="E01412"/>
        <s v="E04386"/>
        <s v="E01232"/>
        <s v="E04572"/>
        <s v="E02747"/>
        <s v="E01064"/>
        <s v="E00178"/>
        <s v="E01091"/>
        <s v="E01309"/>
        <s v="E02378"/>
        <s v="E04127"/>
        <s v="E02072"/>
        <s v="E02555"/>
        <s v="E00187"/>
        <s v="E02062"/>
        <s v="E00034"/>
        <s v="E00273"/>
        <s v="E01403"/>
        <s v="E03438"/>
        <s v="E04136"/>
        <s v="E02944"/>
        <s v="E03300"/>
        <s v="E00078"/>
        <s v="E00825"/>
        <s v="E04972"/>
        <s v="E03941"/>
        <s v="E02148"/>
        <s v="E02252"/>
        <s v="E03096"/>
        <s v="E04800"/>
        <s v="E02838"/>
        <s v="E02980"/>
        <s v="E04477"/>
        <s v="E04348"/>
        <s v="E01638"/>
        <s v="E03419"/>
        <s v="E04222"/>
        <s v="E04126"/>
        <s v="E01896"/>
        <s v="E03018"/>
        <s v="E03325"/>
        <s v="E04037"/>
        <s v="E01902"/>
        <s v="E01466"/>
        <s v="E02038"/>
        <s v="E03474"/>
        <s v="E02744"/>
        <s v="E00702"/>
        <s v="E03081"/>
        <s v="E01281"/>
        <s v="E04029"/>
        <s v="E01116"/>
        <s v="E01753"/>
        <s v="E04072"/>
        <s v="E04419"/>
        <s v="E00467"/>
        <s v="E00365"/>
        <s v="E03292"/>
        <s v="E04779"/>
        <s v="E00501"/>
        <s v="E01132"/>
        <s v="E00556"/>
        <s v="E00311"/>
        <s v="E04567"/>
        <s v="E04378"/>
        <s v="E03251"/>
        <s v="E03167"/>
        <s v="E03347"/>
        <s v="E03908"/>
        <s v="E01351"/>
        <s v="E02681"/>
        <s v="E03807"/>
        <s v="E00422"/>
        <s v="E00265"/>
        <s v="E04601"/>
        <s v="E04816"/>
        <s v="E02147"/>
        <s v="E02914"/>
        <s v="E03972"/>
        <s v="E02189"/>
        <s v="E04290"/>
        <s v="E03630"/>
        <s v="E00432"/>
        <s v="E03045"/>
        <s v="E01924"/>
        <s v="E04877"/>
        <s v="E02770"/>
        <s v="E04590"/>
        <s v="E01977"/>
        <s v="E01378"/>
        <s v="E04224"/>
        <s v="E03423"/>
        <s v="E00788"/>
        <s v="E00207"/>
        <s v="E00834"/>
        <s v="E04571"/>
        <s v="E02652"/>
        <s v="E02693"/>
        <s v="E03359"/>
        <s v="E00399"/>
        <s v="E02971"/>
        <s v="E03327"/>
        <s v="E00900"/>
        <s v="E00836"/>
        <s v="E03854"/>
        <s v="E04729"/>
        <s v="E00360"/>
        <s v="E02284"/>
        <s v="E00181"/>
        <s v="E04168"/>
        <s v="E02861"/>
        <s v="E01357"/>
        <s v="E04387"/>
        <s v="E03090"/>
        <s v="E03591"/>
        <s v="E03328"/>
        <s v="E04937"/>
        <s v="E00515"/>
        <s v="E01241"/>
        <s v="E03255"/>
        <s v="E01711"/>
        <s v="E00500"/>
        <s v="E02728"/>
        <s v="E04749"/>
        <s v="E02023"/>
        <s v="E03166"/>
        <s v="E02599"/>
        <s v="E01014"/>
        <s v="E04529"/>
        <s v="E00632"/>
        <s v="E02108"/>
        <s v="E03802"/>
        <s v="E03685"/>
        <s v="E01089"/>
        <s v="E03988"/>
        <s v="E00401"/>
        <s v="E03429"/>
        <s v="E02417"/>
        <s v="E00359"/>
        <s v="E02044"/>
        <s v="E01479"/>
        <s v="E04962"/>
        <s v="E02769"/>
        <s v="E03893"/>
        <s v="E00553"/>
        <s v="E03540"/>
        <s v="E03277"/>
        <s v="E04194"/>
        <s v="E01762"/>
        <s v="E02632"/>
        <s v="E04226"/>
        <s v="E04101"/>
        <s v="E01981"/>
        <s v="E02534"/>
        <s v="E01238"/>
        <s v="E01118"/>
        <s v="E04041"/>
        <s v="E04308"/>
        <s v="E01052"/>
        <s v="E04165"/>
        <s v="E02295"/>
        <s v="E04546"/>
        <s v="E04217"/>
        <s v="E00650"/>
        <s v="E00344"/>
        <s v="E04645"/>
        <s v="E03880"/>
        <s v="E02730"/>
        <s v="E04517"/>
        <s v="E00965"/>
        <s v="E04639"/>
        <s v="E00465"/>
        <s v="E03058"/>
        <s v="E02337"/>
        <s v="E04927"/>
        <s v="E03799"/>
        <s v="E04538"/>
        <s v="E02633"/>
        <s v="E02965"/>
        <s v="E04345"/>
        <s v="E02895"/>
        <s v="E00758"/>
        <s v="E03750"/>
        <s v="E00144"/>
        <s v="E02943"/>
        <s v="E03901"/>
        <s v="E03461"/>
        <s v="E03490"/>
        <s v="E04466"/>
        <s v="E03226"/>
        <s v="E04607"/>
        <s v="E02678"/>
        <s v="E02190"/>
        <s v="E00747"/>
        <s v="E00268"/>
        <s v="E01416"/>
        <s v="E01524"/>
        <s v="E02801"/>
        <s v="E04155"/>
        <s v="E01952"/>
        <s v="E00116"/>
        <s v="E04811"/>
        <s v="E00624"/>
        <s v="E03404"/>
        <s v="E01845"/>
        <s v="E04784"/>
        <s v="E00145"/>
        <s v="E00218"/>
        <s v="E00784"/>
        <s v="E04925"/>
        <s v="E04448"/>
        <s v="E04817"/>
        <s v="E00325"/>
        <s v="E00403"/>
        <s v="E04358"/>
        <s v="E04662"/>
        <s v="E01496"/>
        <s v="E01870"/>
        <s v="E03971"/>
        <s v="E03616"/>
        <s v="E00153"/>
        <s v="E02313"/>
        <s v="E02960"/>
        <s v="E00096"/>
        <s v="E02140"/>
        <s v="E00826"/>
        <s v="E03881"/>
        <s v="E02604"/>
        <s v="E02613"/>
        <s v="E00864"/>
        <s v="E01760"/>
        <s v="E03223"/>
        <s v="E01262"/>
        <s v="E01075"/>
        <s v="E00364"/>
        <s v="E04108"/>
        <s v="E02917"/>
        <s v="E03393"/>
        <s v="E02977"/>
        <s v="E03371"/>
        <s v="E02531"/>
        <s v="E02473"/>
        <s v="E02468"/>
        <s v="E03697"/>
        <s v="E00593"/>
        <s v="E01103"/>
        <s v="E03889"/>
        <s v="E01958"/>
        <s v="E01167"/>
        <s v="E00099"/>
        <s v="E00044"/>
        <s v="E00711"/>
        <s v="E04795"/>
        <s v="E03912"/>
        <s v="E02103"/>
        <s v="E04213"/>
        <s v="E04756"/>
        <s v="E04114"/>
        <s v="E01423"/>
        <s v="E03181"/>
        <s v="E03305"/>
        <s v="E00703"/>
        <s v="E04403"/>
        <s v="E00103"/>
        <s v="E04487"/>
        <s v="E02179"/>
        <s v="E04242"/>
        <s v="E01371"/>
        <s v="E03065"/>
        <s v="E01377"/>
        <s v="E03097"/>
        <s v="E01668"/>
        <s v="E03354"/>
        <s v="E02088"/>
        <s v="E03980"/>
        <s v="E00824"/>
        <s v="E03113"/>
        <s v="E01488"/>
        <s v="E01787"/>
        <s v="E03550"/>
        <s v="E04799"/>
        <s v="E03402"/>
        <s v="E04128"/>
        <s v="E03114"/>
        <s v="E04004"/>
        <s v="E04472"/>
        <s v="E00161"/>
        <s v="E04417"/>
        <s v="E04536"/>
        <s v="E02857"/>
        <s v="E03059"/>
        <s v="E02477"/>
        <s v="E00022"/>
        <s v="E03370"/>
        <s v="E00555"/>
        <s v="E03160"/>
        <s v="E03919"/>
        <s v="E01724"/>
        <s v="E04087"/>
        <s v="E02856"/>
        <s v="E03805"/>
        <s v="E00319"/>
        <s v="E01090"/>
        <s v="E04323"/>
        <s v="E02687"/>
        <s v="E01407"/>
        <s v="E02748"/>
        <s v="E01995"/>
        <s v="E01714"/>
        <s v="E04491"/>
        <s v="E01076"/>
        <s v="E02843"/>
        <s v="E03758"/>
        <s v="E02063"/>
        <s v="E00638"/>
        <s v="E03571"/>
        <s v="E01820"/>
        <s v="E01712"/>
        <s v="E00184"/>
        <s v="E02899"/>
        <s v="E02478"/>
        <s v="E04170"/>
        <s v="E00929"/>
        <s v="E02492"/>
        <s v="E01733"/>
        <s v="E04938"/>
        <s v="E04952"/>
        <s v="E02420"/>
        <s v="E03947"/>
        <s v="E04535"/>
        <s v="E00380"/>
        <s v="E01432"/>
        <s v="E02628"/>
        <s v="E03578"/>
        <s v="E03563"/>
        <s v="E02781"/>
        <s v="E04739"/>
        <s v="E02665"/>
        <s v="E04132"/>
        <s v="E04277"/>
        <s v="E02012"/>
        <s v="E02881"/>
        <s v="E00605"/>
        <s v="E04641"/>
        <s v="E01019"/>
        <s v="E01519"/>
        <s v="E03694"/>
        <s v="E01123"/>
        <s v="E01366"/>
        <s v="E04005"/>
        <s v="E04018"/>
        <s v="E01591"/>
        <s v="E04940"/>
        <s v="E03465"/>
        <s v="E03870"/>
        <s v="E01927"/>
        <s v="E03064"/>
        <s v="E01883"/>
        <s v="E03984"/>
        <s v="E00446"/>
        <s v="E02825"/>
        <s v="E04174"/>
        <s v="E01899"/>
        <s v="E02562"/>
        <s v="E01006"/>
        <s v="E02903"/>
        <s v="E03642"/>
        <s v="E02884"/>
        <s v="E00701"/>
        <s v="E04720"/>
        <s v="E01985"/>
        <s v="E03273"/>
        <s v="E02415"/>
        <s v="E02877"/>
        <s v="E00091"/>
        <s v="E02563"/>
        <s v="E04221"/>
        <s v="E04887"/>
        <s v="E03170"/>
        <s v="E01636"/>
        <s v="E01387"/>
        <s v="E01363"/>
        <s v="E02249"/>
        <s v="E02987"/>
        <s v="E03655"/>
        <s v="E04048"/>
        <s v="E03626"/>
        <s v="E02920"/>
        <s v="E03220"/>
        <s v="E01347"/>
        <s v="E03968"/>
        <s v="E04299"/>
        <s v="E01150"/>
        <s v="E03774"/>
        <s v="E01877"/>
        <s v="E01193"/>
        <s v="E01789"/>
        <s v="E01422"/>
        <s v="E04150"/>
        <s v="E02846"/>
        <s v="E04247"/>
        <s v="E03648"/>
        <s v="E02192"/>
        <s v="E03981"/>
        <s v="E03262"/>
        <s v="E02716"/>
        <s v="E04123"/>
        <s v="E03471"/>
        <s v="E00717"/>
        <s v="E01966"/>
        <s v="E03683"/>
        <s v="E04766"/>
        <s v="E01465"/>
        <s v="E00206"/>
        <s v="E04088"/>
        <s v="E02066"/>
        <s v="E03227"/>
        <s v="E03364"/>
        <s v="E00607"/>
        <s v="E02258"/>
        <s v="E03681"/>
        <s v="E02298"/>
        <s v="E02984"/>
        <s v="E02440"/>
        <s v="E04699"/>
        <s v="E03579"/>
        <s v="E01649"/>
        <s v="E04969"/>
        <s v="E00955"/>
        <s v="E00810"/>
        <s v="E02798"/>
        <s v="E04542"/>
        <s v="E02818"/>
        <s v="E02907"/>
        <s v="E00023"/>
        <s v="E02391"/>
        <s v="E01429"/>
        <s v="E00494"/>
        <s v="E00634"/>
        <s v="E04683"/>
        <s v="E03834"/>
        <s v="E02923"/>
        <s v="E02642"/>
        <s v="E00981"/>
        <s v="E04157"/>
        <s v="E03528"/>
        <s v="E04547"/>
        <s v="E04415"/>
        <s v="E04484"/>
        <s v="E02800"/>
        <s v="E04926"/>
        <s v="E01268"/>
        <s v="E04853"/>
        <s v="E01209"/>
        <s v="E02024"/>
        <s v="E02427"/>
        <s v="E00951"/>
        <s v="E03248"/>
        <s v="E04444"/>
        <s v="E02307"/>
        <s v="E02375"/>
        <s v="E02276"/>
        <s v="E02649"/>
        <s v="E00503"/>
        <s v="E01706"/>
        <s v="E00676"/>
        <s v="E02005"/>
        <s v="E01895"/>
        <s v="E01396"/>
        <s v="E00749"/>
        <s v="E01941"/>
        <s v="E01413"/>
        <s v="E03928"/>
        <s v="E04109"/>
        <s v="E03994"/>
        <s v="E00639"/>
        <s v="E00608"/>
        <s v="E04189"/>
        <s v="E02732"/>
        <s v="E00324"/>
        <s v="E00518"/>
        <s v="E04564"/>
        <s v="E02033"/>
        <s v="E00412"/>
        <s v="E01844"/>
        <s v="E00667"/>
        <s v="E00287"/>
        <s v="E02235"/>
        <s v="E02720"/>
        <s v="E01188"/>
        <s v="E02428"/>
        <s v="E03289"/>
        <s v="E01947"/>
        <s v="E04249"/>
        <s v="E04363"/>
        <s v="E04920"/>
        <s v="E03866"/>
        <s v="E03521"/>
        <s v="E04095"/>
        <s v="E04079"/>
        <s v="E01508"/>
        <s v="E02259"/>
        <s v="E01834"/>
        <s v="E03124"/>
        <s v="E01898"/>
        <s v="E00342"/>
        <s v="E03910"/>
        <s v="E00862"/>
        <s v="E02576"/>
        <s v="E00035"/>
        <s v="E01832"/>
        <s v="E01755"/>
        <s v="E04697"/>
        <s v="E00371"/>
        <s v="E02992"/>
        <s v="E04369"/>
        <s v="E00592"/>
        <s v="E03532"/>
        <s v="E00863"/>
        <s v="E03310"/>
        <s v="E01242"/>
        <s v="E02535"/>
        <s v="E00369"/>
        <s v="E03332"/>
        <s v="E03278"/>
        <s v="E03055"/>
        <s v="E01943"/>
        <s v="E04637"/>
        <s v="E03240"/>
        <s v="E00340"/>
        <s v="E04751"/>
        <s v="E04636"/>
        <s v="E02938"/>
        <s v="E01111"/>
        <s v="E03149"/>
        <s v="E00952"/>
        <s v="E04380"/>
        <s v="E04994"/>
        <s v="E00447"/>
        <s v="E00089"/>
        <s v="E02035"/>
        <s v="E03595"/>
        <s v="E03611"/>
        <s v="E04464"/>
        <s v="E02135"/>
        <s v="E01684"/>
        <s v="E02968"/>
        <s v="E03362"/>
        <s v="E01108"/>
        <s v="E02217"/>
        <s v="E03519"/>
        <s v="E01967"/>
        <s v="E01125"/>
        <s v="E03795"/>
        <s v="E00508"/>
        <s v="E02047"/>
        <s v="E01582"/>
        <s v="E04872"/>
        <s v="E03159"/>
        <s v="E01337"/>
        <s v="E00102"/>
        <s v="E03637"/>
        <s v="E03455"/>
        <s v="E01225"/>
        <s v="E01264"/>
        <s v="E02274"/>
        <s v="E00480"/>
        <s v="E00203"/>
        <s v="E00647"/>
        <s v="E03296"/>
        <s v="E02453"/>
        <s v="E02522"/>
        <s v="E00459"/>
        <s v="E03007"/>
        <s v="E03863"/>
        <s v="E02710"/>
        <s v="E01339"/>
        <s v="E03379"/>
        <s v="E02153"/>
        <s v="E00994"/>
        <s v="E00943"/>
        <s v="E00869"/>
        <s v="E03457"/>
        <s v="E02193"/>
        <s v="E00577"/>
        <s v="E00538"/>
        <s v="E01415"/>
        <s v="E00225"/>
        <s v="E02889"/>
        <s v="E04978"/>
        <s v="E04163"/>
        <s v="E01652"/>
        <s v="E00880"/>
        <s v="E04335"/>
        <s v="E01300"/>
        <s v="E03102"/>
        <s v="E04089"/>
        <s v="E02059"/>
        <s v="E03894"/>
        <s v="E03106"/>
        <s v="E01350"/>
        <s v="E02900"/>
        <s v="E02202"/>
        <s v="E02696"/>
        <s v="E01722"/>
        <s v="E00640"/>
        <s v="E02554"/>
        <s v="E03412"/>
        <s v="E00646"/>
        <s v="E04670"/>
        <s v="E03580"/>
        <s v="E02363"/>
        <s v="E03718"/>
        <s v="E01749"/>
        <s v="E02888"/>
        <s v="E01338"/>
        <s v="E03000"/>
        <s v="E01611"/>
        <s v="E02684"/>
        <s v="E02561"/>
        <s v="E03168"/>
        <s v="E03691"/>
        <s v="E00282"/>
        <s v="E00559"/>
        <s v="E02558"/>
        <s v="E00956"/>
        <s v="E03858"/>
        <s v="E02221"/>
        <s v="E00126"/>
        <s v="E02627"/>
        <s v="E03778"/>
        <s v="E00481"/>
        <s v="E02833"/>
        <s v="E03902"/>
        <s v="E02310"/>
        <s v="E02661"/>
        <s v="E00682"/>
        <s v="E00785"/>
        <s v="E04598"/>
        <s v="E02703"/>
        <s v="E02191"/>
        <s v="E00156"/>
        <s v="E04032"/>
        <s v="E00005"/>
        <s v="E04354"/>
        <s v="E01578"/>
        <s v="E03430"/>
        <s v="E04762"/>
        <s v="E01148"/>
        <s v="E03094"/>
        <s v="E01909"/>
        <s v="E04398"/>
        <s v="E02521"/>
        <s v="E03545"/>
      </sharedItems>
    </cacheField>
    <cacheField name="Full Name" numFmtId="0">
      <sharedItems/>
    </cacheField>
    <cacheField name="Job Title" numFmtId="0">
      <sharedItems count="33">
        <s v="Sr. Manger"/>
        <s v="Technical Architect"/>
        <s v="Director"/>
        <s v="Computer Systems Manager"/>
        <s v="Sr. Analyst"/>
        <s v="Account Representative"/>
        <s v="Manager"/>
        <s v="Analyst"/>
        <s v="Controls Engineer"/>
        <s v="Vice President"/>
        <s v="Quality Engineer"/>
        <s v="Engineering Manager"/>
        <s v="IT Coordinator"/>
        <s v="Analyst II"/>
        <s v="Enterprise Architect"/>
        <s v="Sr. Business Partner"/>
        <s v="HRIS Analyst"/>
        <s v="Field Engineer"/>
        <s v="Automation Engineer"/>
        <s v="Operations Engineer"/>
        <s v="Business Partner"/>
        <s v="Cloud Infrastructure Architect"/>
        <s v="Test Engineer"/>
        <s v="Network Architect"/>
        <s v="Network Engineer"/>
        <s v="Development Engineer"/>
        <s v="Sr. Account Representative"/>
        <s v="System Administrator "/>
        <s v="Systems Analyst"/>
        <s v="Solutions Architect"/>
        <s v="IT Systems Architect"/>
        <s v="Service Desk Analyst"/>
        <s v="Network Administrator"/>
      </sharedItems>
    </cacheField>
    <cacheField name="Department" numFmtId="0">
      <sharedItems count="7">
        <s v="IT"/>
        <s v="Finance"/>
        <s v="Sales"/>
        <s v="Accounting"/>
        <s v="Human Resources"/>
        <s v="Engineering"/>
        <s v="Marketing"/>
      </sharedItems>
    </cacheField>
    <cacheField name="Business Unit" numFmtId="0">
      <sharedItems count="4">
        <s v="Research &amp; Development"/>
        <s v="Manufacturing"/>
        <s v="Speciality Products"/>
        <s v="Corporate"/>
      </sharedItems>
    </cacheField>
    <cacheField name="Gender" numFmtId="0">
      <sharedItems count="2">
        <s v="Female"/>
        <s v="Male"/>
      </sharedItems>
    </cacheField>
    <cacheField name="Age" numFmtId="0">
      <sharedItems containsSemiMixedTypes="0" containsString="0" containsNumber="1" containsInteger="1" minValue="25" maxValue="65" count="41">
        <n v="55"/>
        <n v="59"/>
        <n v="50"/>
        <n v="26"/>
        <n v="57"/>
        <n v="27"/>
        <n v="25"/>
        <n v="29"/>
        <n v="34"/>
        <n v="36"/>
        <n v="51"/>
        <n v="31"/>
        <n v="41"/>
        <n v="65"/>
        <n v="64"/>
        <n v="45"/>
        <n v="56"/>
        <n v="37"/>
        <n v="44"/>
        <n v="43"/>
        <n v="63"/>
        <n v="28"/>
        <n v="61"/>
        <n v="30"/>
        <n v="32"/>
        <n v="35"/>
        <n v="53"/>
        <n v="52"/>
        <n v="40"/>
        <n v="33"/>
        <n v="46"/>
        <n v="38"/>
        <n v="58"/>
        <n v="60"/>
        <n v="42"/>
        <n v="48"/>
        <n v="54"/>
        <n v="49"/>
        <n v="39"/>
        <n v="62"/>
        <n v="47"/>
      </sharedItems>
    </cacheField>
    <cacheField name="Hire Date" numFmtId="0">
      <sharedItems count="949">
        <s v="08-04-2016"/>
        <s v="29-11-1997"/>
        <s v="26-10-2006"/>
        <s v="27-09-2019"/>
        <s v="20-11-1995"/>
        <s v="24-01-2017"/>
        <s v="01-07-2020"/>
        <s v="16-05-2020"/>
        <s v="25-01-2019"/>
        <s v="13-06-2018"/>
        <s v="11-02-2009"/>
        <s v="21-10-2021"/>
        <s v="14-03-1999"/>
        <s v="10-06-2021"/>
        <s v="04-11-2017"/>
        <s v="13-03-2013"/>
        <s v="04-03-2002"/>
        <s v="01-12-2003"/>
        <s v="03-11-2013"/>
        <s v="09-07-2002"/>
        <s v="09-01-2012"/>
        <s v="02-04-2021"/>
        <s v="24-05-2002"/>
        <s v="05-09-2019"/>
        <s v="02-03-2014"/>
        <s v="17-04-2015"/>
        <s v="05-02-2005"/>
        <s v="07-06-2004"/>
        <s v="04-12-1996"/>
        <s v="11-05-2012"/>
        <s v="25-06-2017"/>
        <s v="16-05-2004"/>
        <s v="11-07-2008"/>
        <s v="29-09-2016"/>
        <s v="06-05-2018"/>
        <s v="11-02-2014"/>
        <s v="16-12-2019"/>
        <s v="20-10-2019"/>
        <s v="15-05-2013"/>
        <s v="03-01-1994"/>
        <s v="29-05-2017"/>
        <s v="23-11-2013"/>
        <s v="08-11-2005"/>
        <s v="14-11-2013"/>
        <s v="24-05-2019"/>
        <s v="04-11-2010"/>
        <s v="20-03-2013"/>
        <s v="20-09-2009"/>
        <s v="17-10-2012"/>
        <s v="29-10-2014"/>
        <s v="20-10-2001"/>
        <s v="21-09-2021"/>
        <s v="02-07-2021"/>
        <s v="15-05-2011"/>
        <s v="29-09-2015"/>
        <s v="22-12-2018"/>
        <s v="10-12-2005"/>
        <s v="30-05-2001"/>
        <s v="21-08-2008"/>
        <s v="11-03-2021"/>
        <s v="16-08-2006"/>
        <s v="02-01-2019"/>
        <s v="18-12-2008"/>
        <s v="07-08-2013"/>
        <s v="27-08-2021"/>
        <s v="27-01-2008"/>
        <s v="23-10-2009"/>
        <s v="24-04-2016"/>
        <s v="04-08-2009"/>
        <s v="05-01-2020"/>
        <s v="23-05-2002"/>
        <s v="28-01-2019"/>
        <s v="16-11-2021"/>
        <s v="03-09-1998"/>
        <s v="26-07-2003"/>
        <s v="23-12-2010"/>
        <s v="22-05-2017"/>
        <s v="02-07-2007"/>
        <s v="27-06-2015"/>
        <s v="23-09-2015"/>
        <s v="13-09-2016"/>
        <s v="08-04-1992"/>
        <s v="22-05-2016"/>
        <s v="28-07-2020"/>
        <s v="17-12-2003"/>
        <s v="16-01-2014"/>
        <s v="28-04-2009"/>
        <s v="04-07-2019"/>
        <s v="10-12-2018"/>
        <s v="25-09-2018"/>
        <s v="21-04-2018"/>
        <s v="23-04-2019"/>
        <s v="22-07-2017"/>
        <s v="16-11-2002"/>
        <s v="22-04-2015"/>
        <s v="10-07-2011"/>
        <s v="05-10-2021"/>
        <s v="26-05-2020"/>
        <s v="20-08-2020"/>
        <s v="22-04-2013"/>
        <s v="09-01-2007"/>
        <s v="27-01-2015"/>
        <s v="23-02-2021"/>
        <s v="05-04-2007"/>
        <s v="29-06-2013"/>
        <s v="23-10-1997"/>
        <s v="22-12-1995"/>
        <s v="02-12-2016"/>
        <s v="15-01-2003"/>
        <s v="15-02-2005"/>
        <s v="09-08-2020"/>
        <s v="13-12-2006"/>
        <s v="10-08-2018"/>
        <s v="24-09-2019"/>
        <s v="22-07-1998"/>
        <s v="18-04-2006"/>
        <s v="24-02-2007"/>
        <s v="02-01-2021"/>
        <s v="14-01-2010"/>
        <s v="09-08-2005"/>
        <s v="06-04-2006"/>
        <s v="06-03-2019"/>
        <s v="07-09-2011"/>
        <s v="19-02-2019"/>
        <s v="12-10-2006"/>
        <s v="05-11-2007"/>
        <s v="01-04-1992"/>
        <s v="16-04-2020"/>
        <s v="06-12-2011"/>
        <s v="25-02-2014"/>
        <s v="20-06-1999"/>
        <s v="22-01-2018"/>
        <s v="14-02-2021"/>
        <s v="06-07-2017"/>
        <s v="22-01-2011"/>
        <s v="28-02-2003"/>
        <s v="23-08-2011"/>
        <s v="22-11-2002"/>
        <s v="10-01-2021"/>
        <s v="07-09-2019"/>
        <s v="18-06-2015"/>
        <s v="10-03-2017"/>
        <s v="18-09-2005"/>
        <s v="15-04-2008"/>
        <s v="16-11-1995"/>
        <s v="18-07-2013"/>
        <s v="02-10-2021"/>
        <s v="13-07-2013"/>
        <s v="18-05-1998"/>
        <s v="26-02-2002"/>
        <s v="15-05-1996"/>
        <s v="16-03-2014"/>
        <s v="15-03-2009"/>
        <s v="08-10-2021"/>
        <s v="24-07-2020"/>
        <s v="03-01-2014"/>
        <s v="02-01-2018"/>
        <s v="28-04-2000"/>
        <s v="21-08-1994"/>
        <s v="16-11-2017"/>
        <s v="28-01-2021"/>
        <s v="03-05-2017"/>
        <s v="28-02-2009"/>
        <s v="20-05-2018"/>
        <s v="24-12-2021"/>
        <s v="18-12-2016"/>
        <s v="02-08-1999"/>
        <s v="21-12-2007"/>
        <s v="26-10-2021"/>
        <s v="08-03-2014"/>
        <s v="25-06-2018"/>
        <s v="31-10-2006"/>
        <s v="25-04-2007"/>
        <s v="18-09-1994"/>
        <s v="31-07-2005"/>
        <s v="28-03-2002"/>
        <s v="02-07-2020"/>
        <s v="27-12-2016"/>
        <s v="12-07-2017"/>
        <s v="07-12-2004"/>
        <s v="23-01-2001"/>
        <s v="12-09-2020"/>
        <s v="10-03-1999"/>
        <s v="15-10-2019"/>
        <s v="02-05-2016"/>
        <s v="09-05-2019"/>
        <s v="04-08-2017"/>
        <s v="25-03-2003"/>
        <s v="20-03-2004"/>
        <s v="25-04-1999"/>
        <s v="02-04-1998"/>
        <s v="28-12-2010"/>
        <s v="19-03-2021"/>
        <s v="21-06-2018"/>
        <s v="22-02-2014"/>
        <s v="19-12-2019"/>
        <s v="21-09-2016"/>
        <s v="11-05-2017"/>
        <s v="09-06-2015"/>
        <s v="10-10-2011"/>
        <s v="20-01-2020"/>
        <s v="28-08-2014"/>
        <s v="26-07-1993"/>
        <s v="09-10-1999"/>
        <s v="30-06-2004"/>
        <s v="26-12-2021"/>
        <s v="18-05-2011"/>
        <s v="10-05-2014"/>
        <s v="16-03-2017"/>
        <s v="22-04-2003"/>
        <s v="23-02-1994"/>
        <s v="14-07-1998"/>
        <s v="28-02-2008"/>
        <s v="04-09-2020"/>
        <s v="05-01-2017"/>
        <s v="20-01-2013"/>
        <s v="10-02-2021"/>
        <s v="06-03-2018"/>
        <s v="22-08-2003"/>
        <s v="18-01-2017"/>
        <s v="03-07-2021"/>
        <s v="30-05-2014"/>
        <s v="20-01-2011"/>
        <s v="28-03-2021"/>
        <s v="12-04-2001"/>
        <s v="04-09-2009"/>
        <s v="20-07-1998"/>
        <s v="15-03-2015"/>
        <s v="12-05-2017"/>
        <s v="16-12-2020"/>
        <s v="16-02-1995"/>
        <s v="08-02-2021"/>
        <s v="23-11-2017"/>
        <s v="25-06-2012"/>
        <s v="14-05-2014"/>
        <s v="10-02-2013"/>
        <s v="24-10-2007"/>
        <s v="16-11-2013"/>
        <s v="09-04-2009"/>
        <s v="26-08-2020"/>
        <s v="30-04-2008"/>
        <s v="31-01-2006"/>
        <s v="24-02-2013"/>
        <s v="06-04-2008"/>
        <s v="02-04-2001"/>
        <s v="01-03-2002"/>
        <s v="18-01-2004"/>
        <s v="25-08-2017"/>
        <s v="09-01-2011"/>
        <s v="14-03-2014"/>
        <s v="09-05-2018"/>
        <s v="26-06-2013"/>
        <s v="12-04-2005"/>
        <s v="28-09-1992"/>
        <s v="23-05-2004"/>
        <s v="04-05-2018"/>
        <s v="13-12-2018"/>
        <s v="15-12-2021"/>
        <s v="10-11-2004"/>
        <s v="20-08-2004"/>
        <s v="27-07-2019"/>
        <s v="26-10-2012"/>
        <s v="22-07-2020"/>
        <s v="25-03-2017"/>
        <s v="14-10-2019"/>
        <s v="07-07-2005"/>
        <s v="02-10-2017"/>
        <s v="14-05-2003"/>
        <s v="27-10-1995"/>
        <s v="11-09-2013"/>
        <s v="12-03-2021"/>
        <s v="05-07-2008"/>
        <s v="02-05-1996"/>
        <s v="01-07-2010"/>
        <s v="26-06-1996"/>
        <s v="19-08-2004"/>
        <s v="16-04-2004"/>
        <s v="08-11-2020"/>
        <s v="10-07-2020"/>
        <s v="14-09-2017"/>
        <s v="11-06-2012"/>
        <s v="26-09-2013"/>
        <s v="11-04-2021"/>
        <s v="12-06-2016"/>
        <s v="18-07-2020"/>
        <s v="18-06-2005"/>
        <s v="27-10-2007"/>
        <s v="24-02-2021"/>
        <s v="27-10-2000"/>
        <s v="15-01-2016"/>
        <s v="16-03-2006"/>
        <s v="24-10-2016"/>
        <s v="13-10-2021"/>
        <s v="18-01-2021"/>
        <s v="28-08-2010"/>
        <s v="10-07-2015"/>
        <s v="08-09-2013"/>
        <s v="09-10-2020"/>
        <s v="14-01-2020"/>
        <s v="17-09-2017"/>
        <s v="11-10-2004"/>
        <s v="19-09-2015"/>
        <s v="07-12-2003"/>
        <s v="28-07-2021"/>
        <s v="29-08-2008"/>
        <s v="10-12-2010"/>
        <s v="09-12-2015"/>
        <s v="12-12-2006"/>
        <s v="15-04-2013"/>
        <s v="10-06-2005"/>
        <s v="24-09-2011"/>
        <s v="07-09-2007"/>
        <s v="16-02-2018"/>
        <s v="02-06-2018"/>
        <s v="12-07-2015"/>
        <s v="13-06-2015"/>
        <s v="04-08-1995"/>
        <s v="02-02-2020"/>
        <s v="19-06-2019"/>
        <s v="26-03-2018"/>
        <s v="18-01-2016"/>
        <s v="02-12-2007"/>
        <s v="21-10-2002"/>
        <s v="19-02-2017"/>
        <s v="21-10-2016"/>
        <s v="25-10-2019"/>
        <s v="07-05-2016"/>
        <s v="18-12-2018"/>
        <s v="28-11-2006"/>
        <s v="10-02-2017"/>
        <s v="24-10-1994"/>
        <s v="23-04-2020"/>
        <s v="26-07-2021"/>
        <s v="15-10-2005"/>
        <s v="29-08-2015"/>
        <s v="16-07-1998"/>
        <s v="30-06-2009"/>
        <s v="14-02-2017"/>
        <s v="29-04-2010"/>
        <s v="14-06-1996"/>
        <s v="18-02-2015"/>
        <s v="15-09-1994"/>
        <s v="19-05-2018"/>
        <s v="11-05-2021"/>
        <s v="03-09-2016"/>
        <s v="19-05-2012"/>
        <s v="28-04-1997"/>
        <s v="15-04-2003"/>
        <s v="30-03-2013"/>
        <s v="29-03-2019"/>
        <s v="29-03-2001"/>
        <s v="10-09-2001"/>
        <s v="25-02-2012"/>
        <s v="21-01-1998"/>
        <s v="26-07-2012"/>
        <s v="25-08-2021"/>
        <s v="15-06-1992"/>
        <s v="23-07-2012"/>
        <s v="09-02-2002"/>
        <s v="04-01-2017"/>
        <s v="29-07-2015"/>
        <s v="21-03-2008"/>
        <s v="17-12-2017"/>
        <s v="18-03-2019"/>
        <s v="25-08-2013"/>
        <s v="20-06-2006"/>
        <s v="27-04-2014"/>
        <s v="14-05-2018"/>
        <s v="24-07-2010"/>
        <s v="25-02-2004"/>
        <s v="22-10-2012"/>
        <s v="14-03-2016"/>
        <s v="15-01-2002"/>
        <s v="21-09-2017"/>
        <s v="15-04-2001"/>
        <s v="15-01-2010"/>
        <s v="20-10-2017"/>
        <s v="10-09-2010"/>
        <s v="14-02-2011"/>
        <s v="27-04-2020"/>
        <s v="07-08-2014"/>
        <s v="23-01-2019"/>
        <s v="14-01-2004"/>
        <s v="07-04-2016"/>
        <s v="22-04-2021"/>
        <s v="11-06-2010"/>
        <s v="26-10-2008"/>
        <s v="26-07-2011"/>
        <s v="14-03-2004"/>
        <s v="30-07-2007"/>
        <s v="24-09-2006"/>
        <s v="03-09-2015"/>
        <s v="19-02-1999"/>
        <s v="23-06-2014"/>
        <s v="14-09-2004"/>
        <s v="28-04-2006"/>
        <s v="19-07-2014"/>
        <s v="04-05-1998"/>
        <s v="28-09-2005"/>
        <s v="11-08-2003"/>
        <s v="14-04-2012"/>
        <s v="24-01-2008"/>
        <s v="30-11-2014"/>
        <s v="18-09-2020"/>
        <s v="21-11-2011"/>
        <s v="13-10-2008"/>
        <s v="21-11-2021"/>
        <s v="02-09-2018"/>
        <s v="10-05-2013"/>
        <s v="18-10-2019"/>
        <s v="18-08-2019"/>
        <s v="17-10-2010"/>
        <s v="18-02-1994"/>
        <s v="20-10-2012"/>
        <s v="13-04-1995"/>
        <s v="02-01-2001"/>
        <s v="14-06-2020"/>
        <s v="16-03-2012"/>
        <s v="28-05-2004"/>
        <s v="29-10-1995"/>
        <s v="12-12-2009"/>
        <s v="18-11-2020"/>
        <s v="23-05-2017"/>
        <s v="03-05-2001"/>
        <s v="14-09-2021"/>
        <s v="28-02-2013"/>
        <s v="05-02-2020"/>
        <s v="17-08-2000"/>
        <s v="14-02-1996"/>
        <s v="25-12-2019"/>
        <s v="22-04-2005"/>
        <s v="11-06-2006"/>
        <s v="09-02-2008"/>
        <s v="28-07-2018"/>
        <s v="04-10-2011"/>
        <s v="11-06-2015"/>
        <s v="24-08-2019"/>
        <s v="19-07-2002"/>
        <s v="31-12-1999"/>
        <s v="20-07-2011"/>
        <s v="19-08-2000"/>
        <s v="17-04-2021"/>
        <s v="20-06-1994"/>
        <s v="07-10-2008"/>
        <s v="01-03-2006"/>
        <s v="30-08-2013"/>
        <s v="29-08-1995"/>
        <s v="29-04-2018"/>
        <s v="12-11-2013"/>
        <s v="11-12-2004"/>
        <s v="22-02-2011"/>
        <s v="27-09-2009"/>
        <s v="01-04-2000"/>
        <s v="22-06-2019"/>
        <s v="27-09-2020"/>
        <s v="13-04-2007"/>
        <s v="18-07-2018"/>
        <s v="04-04-2010"/>
        <s v="10-12-2019"/>
        <s v="20-10-2020"/>
        <s v="13-10-2016"/>
        <s v="01-09-2000"/>
        <s v="07-04-2015"/>
        <s v="26-02-2010"/>
        <s v="28-01-2005"/>
        <s v="16-09-2014"/>
        <s v="04-06-2013"/>
        <s v="05-02-2021"/>
        <s v="28-04-1998"/>
        <s v="05-02-2016"/>
        <s v="27-04-2009"/>
        <s v="22-11-2016"/>
        <s v="11-11-2005"/>
        <s v="22-06-2016"/>
        <s v="01-03-2015"/>
        <s v="10-02-2004"/>
        <s v="19-02-2011"/>
        <s v="04-09-2014"/>
        <s v="23-12-2004"/>
        <s v="05-12-2019"/>
        <s v="12-10-2010"/>
        <s v="03-08-1998"/>
        <s v="03-08-2015"/>
        <s v="18-10-2008"/>
        <s v="20-07-2004"/>
        <s v="12-10-2007"/>
        <s v="09-04-2020"/>
        <s v="11-08-2021"/>
        <s v="12-03-2019"/>
        <s v="06-03-2001"/>
        <s v="10-03-2018"/>
        <s v="26-05-2016"/>
        <s v="22-09-2021"/>
        <s v="22-12-2011"/>
        <s v="17-06-2019"/>
        <s v="27-10-2018"/>
        <s v="12-03-2018"/>
        <s v="24-04-2010"/>
        <s v="09-02-2021"/>
        <s v="28-05-2018"/>
        <s v="05-05-2015"/>
        <s v="17-10-2021"/>
        <s v="14-05-2012"/>
        <s v="10-07-2014"/>
        <s v="22-04-1999"/>
        <s v="19-07-2010"/>
        <s v="23-05-1999"/>
        <s v="29-05-2006"/>
        <s v="18-07-2021"/>
        <s v="15-11-2021"/>
        <s v="28-02-2016"/>
        <s v="08-08-2020"/>
        <s v="08-01-2021"/>
        <s v="24-05-2016"/>
        <s v="30-08-1994"/>
        <s v="13-08-2013"/>
        <s v="24-12-2020"/>
        <s v="23-05-2013"/>
        <s v="14-11-2018"/>
        <s v="01-03-2011"/>
        <s v="09-11-2011"/>
        <s v="15-10-2006"/>
        <s v="21-01-2018"/>
        <s v="17-11-2015"/>
        <s v="24-09-2017"/>
        <s v="19-11-2021"/>
        <s v="24-12-1994"/>
        <s v="13-03-2007"/>
        <s v="19-07-2001"/>
        <s v="11-05-2009"/>
        <s v="07-10-2014"/>
        <s v="27-04-2018"/>
        <s v="13-02-2012"/>
        <s v="28-06-2017"/>
        <s v="17-06-2020"/>
        <s v="20-12-2019"/>
        <s v="25-09-2014"/>
        <s v="27-06-2009"/>
        <s v="04-10-2014"/>
        <s v="21-01-2012"/>
        <s v="30-04-2011"/>
        <s v="19-12-2015"/>
        <s v="17-02-2002"/>
        <s v="24-06-2016"/>
        <s v="06-02-2017"/>
        <s v="16-08-2000"/>
        <s v="18-04-2021"/>
        <s v="14-03-2020"/>
        <s v="19-03-2014"/>
        <s v="03-09-2012"/>
        <s v="23-01-2021"/>
        <s v="07-12-2018"/>
        <s v="20-02-2014"/>
        <s v="17-12-2016"/>
        <s v="26-01-2017"/>
        <s v="13-10-1992"/>
        <s v="02-08-2021"/>
        <s v="08-10-2015"/>
        <s v="09-10-1994"/>
        <s v="14-12-2018"/>
        <s v="03-07-2020"/>
        <s v="27-01-2007"/>
        <s v="22-05-2011"/>
        <s v="30-07-2010"/>
        <s v="13-09-2010"/>
        <s v="08-08-2019"/>
        <s v="21-09-2019"/>
        <s v="21-10-2020"/>
        <s v="17-09-2006"/>
        <s v="17-10-2001"/>
        <s v="29-04-2012"/>
        <s v="20-10-2011"/>
        <s v="27-12-2020"/>
        <s v="29-01-2000"/>
        <s v="14-11-2015"/>
        <s v="06-06-2012"/>
        <s v="18-10-2013"/>
        <s v="23-12-2009"/>
        <s v="25-01-2021"/>
        <s v="11-01-2014"/>
        <s v="13-07-2020"/>
        <s v="20-07-2020"/>
        <s v="25-06-2011"/>
        <s v="28-01-2009"/>
        <s v="02-03-2000"/>
        <s v="05-09-2017"/>
        <s v="06-12-2018"/>
        <s v="24-02-2010"/>
        <s v="15-09-2021"/>
        <s v="09-04-2021"/>
        <s v="26-01-1997"/>
        <s v="27-06-2021"/>
        <s v="28-05-2019"/>
        <s v="12-03-2008"/>
        <s v="19-04-2010"/>
        <s v="10-01-2016"/>
        <s v="11-08-2007"/>
        <s v="21-06-2013"/>
        <s v="09-05-2020"/>
        <s v="29-02-2004"/>
        <s v="15-02-2008"/>
        <s v="22-09-2014"/>
        <s v="13-04-2014"/>
        <s v="10-02-2003"/>
        <s v="02-10-2007"/>
        <s v="06-03-2017"/>
        <s v="16-04-2021"/>
        <s v="18-08-2018"/>
        <s v="10-01-2014"/>
        <s v="15-08-2004"/>
        <s v="08-06-2020"/>
        <s v="06-03-2007"/>
        <s v="17-06-2011"/>
        <s v="29-02-2008"/>
        <s v="27-12-2018"/>
        <s v="08-01-2014"/>
        <s v="08-05-2003"/>
        <s v="23-01-2014"/>
        <s v="24-08-2018"/>
        <s v="25-04-2010"/>
        <s v="22-04-2018"/>
        <s v="16-03-2011"/>
        <s v="15-08-2009"/>
        <s v="09-11-2018"/>
        <s v="16-07-2021"/>
        <s v="24-02-2019"/>
        <s v="07-06-2019"/>
        <s v="11-03-1997"/>
        <s v="18-04-2017"/>
        <s v="04-05-1992"/>
        <s v="19-03-2018"/>
        <s v="07-12-2016"/>
        <s v="03-02-2020"/>
        <s v="16-02-2016"/>
        <s v="17-02-2020"/>
        <s v="06-07-2019"/>
        <s v="21-03-2021"/>
        <s v="04-11-2019"/>
        <s v="03-06-2013"/>
        <s v="10-07-2019"/>
        <s v="11-06-2002"/>
        <s v="19-06-2007"/>
        <s v="26-09-2021"/>
        <s v="12-08-2015"/>
        <s v="14-04-2015"/>
        <s v="26-04-2019"/>
        <s v="18-12-2021"/>
        <s v="29-09-2000"/>
        <s v="04-06-2010"/>
        <s v="16-10-1994"/>
        <s v="14-10-2015"/>
        <s v="24-06-2003"/>
        <s v="13-01-2020"/>
        <s v="16-08-2007"/>
        <s v="16-03-2018"/>
        <s v="26-09-2017"/>
        <s v="02-11-2016"/>
        <s v="03-01-2018"/>
        <s v="23-04-1997"/>
        <s v="14-04-2020"/>
        <s v="05-08-2017"/>
        <s v="17-01-2020"/>
        <s v="17-01-2003"/>
        <s v="28-09-2017"/>
        <s v="20-01-2017"/>
        <s v="25-07-2021"/>
        <s v="04-06-2018"/>
        <s v="21-05-2010"/>
        <s v="18-05-2020"/>
        <s v="13-03-1999"/>
        <s v="20-09-2002"/>
        <s v="27-05-2018"/>
        <s v="15-06-2021"/>
        <s v="15-05-2020"/>
        <s v="05-09-2007"/>
        <s v="25-05-2019"/>
        <s v="29-12-2006"/>
        <s v="11-03-2012"/>
        <s v="20-12-1992"/>
        <s v="01-04-1998"/>
        <s v="16-08-2017"/>
        <s v="21-08-2019"/>
        <s v="22-04-2010"/>
        <s v="07-05-2018"/>
        <s v="20-08-2005"/>
        <s v="11-04-2005"/>
        <s v="29-05-2011"/>
        <s v="30-12-2010"/>
        <s v="19-11-2017"/>
        <s v="14-10-2005"/>
        <s v="21-11-2015"/>
        <s v="11-12-2019"/>
        <s v="27-02-2014"/>
        <s v="13-12-2012"/>
        <s v="30-01-2009"/>
        <s v="05-10-2009"/>
        <s v="26-05-1997"/>
        <s v="16-07-2015"/>
        <s v="19-04-2015"/>
        <s v="11-02-2017"/>
        <s v="28-11-2016"/>
        <s v="29-04-2016"/>
        <s v="04-12-2014"/>
        <s v="22-09-2007"/>
        <s v="30-06-1992"/>
        <s v="03-05-2012"/>
        <s v="24-09-2015"/>
        <s v="24-04-2017"/>
        <s v="09-09-2016"/>
        <s v="19-08-1997"/>
        <s v="24-11-2012"/>
        <s v="16-08-2002"/>
        <s v="11-02-2002"/>
        <s v="09-05-2021"/>
        <s v="27-12-2013"/>
        <s v="06-04-2010"/>
        <s v="28-10-2006"/>
        <s v="25-02-2019"/>
        <s v="27-09-2006"/>
        <s v="09-01-2017"/>
        <s v="17-08-2013"/>
        <s v="07-02-2020"/>
        <s v="27-07-2005"/>
        <s v="15-03-2007"/>
        <s v="04-05-2016"/>
        <s v="29-11-2019"/>
        <s v="26-06-2003"/>
        <s v="12-02-2017"/>
        <s v="22-11-2017"/>
        <s v="05-03-2014"/>
        <s v="14-05-2004"/>
        <s v="23-04-2015"/>
        <s v="24-07-2018"/>
        <s v="25-03-2008"/>
        <s v="02-05-2007"/>
        <s v="17-01-2021"/>
        <s v="26-12-1992"/>
        <s v="15-09-2018"/>
        <s v="09-07-2012"/>
        <s v="15-03-2021"/>
        <s v="27-03-2015"/>
        <s v="10-08-2014"/>
        <s v="04-06-2009"/>
        <s v="08-02-2002"/>
        <s v="09-11-2015"/>
        <s v="28-09-2018"/>
        <s v="11-03-2004"/>
        <s v="06-02-2019"/>
        <s v="21-11-2014"/>
        <s v="10-02-2014"/>
        <s v="10-11-2015"/>
        <s v="09-05-2010"/>
        <s v="30-07-1997"/>
        <s v="24-09-2000"/>
        <s v="30-04-2004"/>
        <s v="26-02-2018"/>
        <s v="15-06-1998"/>
        <s v="09-11-2019"/>
        <s v="29-06-2014"/>
        <s v="29-07-2014"/>
        <s v="23-08-2016"/>
        <s v="14-06-2013"/>
        <s v="20-02-2007"/>
        <s v="27-12-2015"/>
        <s v="23-04-2010"/>
        <s v="24-04-2011"/>
        <s v="27-04-2012"/>
        <s v="15-06-2010"/>
        <s v="13-09-1999"/>
        <s v="13-03-1997"/>
        <s v="14-09-2010"/>
        <s v="18-04-2013"/>
        <s v="03-05-2016"/>
        <s v="29-03-2013"/>
        <s v="05-03-2015"/>
        <s v="25-09-2020"/>
        <s v="20-07-2001"/>
        <s v="22-06-1996"/>
        <s v="20-06-1997"/>
        <s v="14-04-2017"/>
        <s v="29-01-2017"/>
        <s v="05-10-2017"/>
        <s v="12-03-2016"/>
        <s v="09-11-2017"/>
        <s v="08-07-2004"/>
        <s v="12-06-2017"/>
        <s v="28-06-2021"/>
        <s v="19-04-2004"/>
        <s v="03-01-2017"/>
        <s v="27-06-2020"/>
        <s v="08-02-2005"/>
        <s v="13-03-2009"/>
        <s v="10-05-2006"/>
        <s v="08-07-2002"/>
        <s v="02-04-1996"/>
        <s v="09-02-2005"/>
        <s v="07-10-2005"/>
        <s v="27-03-2001"/>
        <s v="11-09-2018"/>
        <s v="18-02-1996"/>
        <s v="20-09-2018"/>
        <s v="10-09-2008"/>
        <s v="29-11-2010"/>
        <s v="23-06-2021"/>
        <s v="14-01-2018"/>
        <s v="21-08-2013"/>
        <s v="06-09-2021"/>
        <s v="03-11-2017"/>
        <s v="10-06-2015"/>
        <s v="05-12-2018"/>
        <s v="05-10-2006"/>
        <s v="20-06-2014"/>
        <s v="17-02-2011"/>
        <s v="29-06-2015"/>
        <s v="20-08-2009"/>
        <s v="05-12-2010"/>
        <s v="16-03-2021"/>
        <s v="02-03-2021"/>
        <s v="26-06-2014"/>
        <s v="18-12-2006"/>
        <s v="07-05-2010"/>
        <s v="29-03-1996"/>
        <s v="13-03-2020"/>
        <s v="11-01-2018"/>
        <s v="26-06-2017"/>
        <s v="05-02-2014"/>
        <s v="17-01-2011"/>
        <s v="16-03-2010"/>
        <s v="26-08-2019"/>
        <s v="02-04-2019"/>
        <s v="15-02-2018"/>
        <s v="03-03-2019"/>
        <s v="12-07-2020"/>
        <s v="20-05-2011"/>
        <s v="07-09-2006"/>
        <s v="27-01-2004"/>
        <s v="20-04-2014"/>
        <s v="19-03-1992"/>
        <s v="10-11-2018"/>
        <s v="13-08-2017"/>
        <s v="26-02-1998"/>
        <s v="19-10-2014"/>
        <s v="02-10-2018"/>
        <s v="15-08-2020"/>
        <s v="21-07-2011"/>
        <s v="15-05-2019"/>
        <s v="21-01-2021"/>
        <s v="23-02-2005"/>
        <s v="08-08-2007"/>
        <s v="10-08-2012"/>
        <s v="19-04-2014"/>
        <s v="23-08-2010"/>
        <s v="09-11-2016"/>
        <s v="07-09-2017"/>
        <s v="22-04-2020"/>
        <s v="11-07-2006"/>
        <s v="23-02-2006"/>
        <s v="28-02-2000"/>
        <s v="21-09-2020"/>
        <s v="24-09-1998"/>
        <s v="18-03-2011"/>
        <s v="30-05-2007"/>
        <s v="27-05-2009"/>
        <s v="09-01-1992"/>
        <s v="13-07-2019"/>
        <s v="14-04-2019"/>
        <s v="15-03-2012"/>
        <s v="24-01-2019"/>
        <s v="17-11-2016"/>
        <s v="24-10-2018"/>
        <s v="21-10-2017"/>
        <s v="09-04-2001"/>
        <s v="20-09-2020"/>
        <s v="06-08-2012"/>
        <s v="28-11-2011"/>
        <s v="21-05-2003"/>
        <s v="10-08-2017"/>
        <s v="16-10-2014"/>
        <s v="05-04-2009"/>
        <s v="09-10-2021"/>
        <s v="13-09-2019"/>
        <s v="17-03-2021"/>
        <s v="13-08-2018"/>
        <s v="24-10-2000"/>
        <s v="25-04-2012"/>
        <s v="16-12-2017"/>
        <s v="07-05-2000"/>
        <s v="17-01-2009"/>
        <s v="21-12-2012"/>
        <s v="03-10-2014"/>
        <s v="09-08-2012"/>
        <s v="08-07-2021"/>
        <s v="22-01-2015"/>
        <s v="28-08-1993"/>
        <s v="27-04-2016"/>
        <s v="10-09-2007"/>
        <s v="20-10-2003"/>
        <s v="17-12-2011"/>
        <s v="20-09-2019"/>
        <s v="27-05-2007"/>
        <s v="14-01-2015"/>
        <s v="11-03-2010"/>
        <s v="06-10-2009"/>
        <s v="20-08-2016"/>
        <s v="24-12-2012"/>
        <s v="15-04-2020"/>
        <s v="22-01-2021"/>
        <s v="29-11-2014"/>
        <s v="17-09-2008"/>
        <s v="21-07-2006"/>
        <s v="12-04-1997"/>
        <s v="26-09-1994"/>
        <s v="17-11-1993"/>
        <s v="28-04-2021"/>
        <s v="29-12-1999"/>
        <s v="07-11-2019"/>
        <s v="12-04-2006"/>
        <s v="25-07-2019"/>
        <s v="03-11-2016"/>
        <s v="08-03-2020"/>
        <s v="03-11-2019"/>
        <s v="19-05-2016"/>
        <s v="26-04-2016"/>
        <s v="28-11-2005"/>
        <s v="08-03-2016"/>
        <s v="23-08-2001"/>
        <s v="05-02-2012"/>
        <s v="12-12-2010"/>
        <s v="13-02-2013"/>
        <s v="19-01-2019"/>
        <s v="17-10-2005"/>
        <s v="06-07-2008"/>
        <s v="10-01-2017"/>
        <s v="11-11-2016"/>
        <s v="19-12-2021"/>
        <s v="09-01-2002"/>
        <s v="05-06-2017"/>
        <s v="28-02-2012"/>
        <s v="29-04-2007"/>
        <s v="21-08-2016"/>
        <s v="22-04-1998"/>
        <s v="14-06-2015"/>
        <s v="06-10-2018"/>
        <s v="07-01-2009"/>
        <s v="18-09-2016"/>
        <s v="31-05-2010"/>
        <s v="10-06-2019"/>
        <s v="28-01-2012"/>
        <s v="26-07-2020"/>
      </sharedItems>
    </cacheField>
    <cacheField name="Annual Salary" numFmtId="0">
      <sharedItems containsSemiMixedTypes="0" containsString="0" containsNumber="1" containsInteger="1" minValue="40063" maxValue="258498"/>
    </cacheField>
    <cacheField name="Bonus %" numFmtId="9">
      <sharedItems containsSemiMixedTypes="0" containsString="0" containsNumber="1" minValue="0" maxValue="0.4"/>
    </cacheField>
    <cacheField name="Country" numFmtId="0">
      <sharedItems count="3">
        <s v="United States"/>
        <s v="China"/>
        <s v="Brazil"/>
      </sharedItems>
    </cacheField>
    <cacheField name="City" numFmtId="0">
      <sharedItems count="13">
        <s v="Seattle"/>
        <s v="Chongqing"/>
        <s v="Chicago"/>
        <s v="Phoenix"/>
        <s v="Miami"/>
        <s v="Austin"/>
        <s v="Shanghai"/>
        <s v="Columbus"/>
        <s v="Manaus"/>
        <s v="Rio de Janerio"/>
        <s v="Beijing"/>
        <s v="Chengdu"/>
        <s v="Sao Paulo"/>
      </sharedItems>
    </cacheField>
  </cacheFields>
  <extLst>
    <ext xmlns:x14="http://schemas.microsoft.com/office/spreadsheetml/2009/9/main" uri="{725AE2AE-9491-48be-B2B4-4EB974FC3084}">
      <x14:pivotCacheDefinition pivotCacheId="2878379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s v="Emily Davis"/>
    <x v="0"/>
    <x v="0"/>
    <x v="0"/>
    <x v="0"/>
    <x v="0"/>
    <x v="0"/>
    <n v="141604"/>
    <n v="0.15"/>
    <x v="0"/>
    <x v="0"/>
  </r>
  <r>
    <x v="1"/>
    <s v="Theodore Dinh"/>
    <x v="1"/>
    <x v="0"/>
    <x v="1"/>
    <x v="1"/>
    <x v="1"/>
    <x v="1"/>
    <n v="99975"/>
    <n v="0"/>
    <x v="1"/>
    <x v="1"/>
  </r>
  <r>
    <x v="2"/>
    <s v="Luna Sanders"/>
    <x v="2"/>
    <x v="1"/>
    <x v="2"/>
    <x v="0"/>
    <x v="2"/>
    <x v="2"/>
    <n v="163099"/>
    <n v="0.2"/>
    <x v="0"/>
    <x v="2"/>
  </r>
  <r>
    <x v="3"/>
    <s v="Penelope Jordan"/>
    <x v="3"/>
    <x v="0"/>
    <x v="1"/>
    <x v="0"/>
    <x v="3"/>
    <x v="3"/>
    <n v="84913"/>
    <n v="7.0000000000000007E-2"/>
    <x v="0"/>
    <x v="2"/>
  </r>
  <r>
    <x v="4"/>
    <s v="Austin Vo"/>
    <x v="4"/>
    <x v="1"/>
    <x v="1"/>
    <x v="1"/>
    <x v="0"/>
    <x v="4"/>
    <n v="95409"/>
    <n v="0"/>
    <x v="0"/>
    <x v="3"/>
  </r>
  <r>
    <x v="5"/>
    <s v="Joshua Gupta"/>
    <x v="5"/>
    <x v="2"/>
    <x v="3"/>
    <x v="1"/>
    <x v="4"/>
    <x v="5"/>
    <n v="50994"/>
    <n v="0"/>
    <x v="1"/>
    <x v="1"/>
  </r>
  <r>
    <x v="6"/>
    <s v="Ruby Barnes"/>
    <x v="6"/>
    <x v="0"/>
    <x v="3"/>
    <x v="0"/>
    <x v="5"/>
    <x v="6"/>
    <n v="119746"/>
    <n v="0.1"/>
    <x v="0"/>
    <x v="3"/>
  </r>
  <r>
    <x v="7"/>
    <s v="Luke Martin"/>
    <x v="7"/>
    <x v="1"/>
    <x v="1"/>
    <x v="1"/>
    <x v="6"/>
    <x v="7"/>
    <n v="41336"/>
    <n v="0"/>
    <x v="0"/>
    <x v="4"/>
  </r>
  <r>
    <x v="8"/>
    <s v="Easton Bailey"/>
    <x v="6"/>
    <x v="3"/>
    <x v="1"/>
    <x v="1"/>
    <x v="7"/>
    <x v="8"/>
    <n v="113527"/>
    <n v="0.06"/>
    <x v="0"/>
    <x v="5"/>
  </r>
  <r>
    <x v="9"/>
    <s v="Madeline Walker"/>
    <x v="4"/>
    <x v="1"/>
    <x v="2"/>
    <x v="0"/>
    <x v="8"/>
    <x v="9"/>
    <n v="77203"/>
    <n v="0"/>
    <x v="0"/>
    <x v="2"/>
  </r>
  <r>
    <x v="10"/>
    <s v="Savannah Ali"/>
    <x v="0"/>
    <x v="4"/>
    <x v="1"/>
    <x v="0"/>
    <x v="9"/>
    <x v="10"/>
    <n v="157333"/>
    <n v="0.15"/>
    <x v="0"/>
    <x v="4"/>
  </r>
  <r>
    <x v="11"/>
    <s v="Camila Rogers"/>
    <x v="8"/>
    <x v="5"/>
    <x v="2"/>
    <x v="0"/>
    <x v="5"/>
    <x v="11"/>
    <n v="109851"/>
    <n v="0"/>
    <x v="0"/>
    <x v="0"/>
  </r>
  <r>
    <x v="12"/>
    <s v="Eli Jones"/>
    <x v="6"/>
    <x v="4"/>
    <x v="1"/>
    <x v="1"/>
    <x v="1"/>
    <x v="12"/>
    <n v="105086"/>
    <n v="0.09"/>
    <x v="0"/>
    <x v="5"/>
  </r>
  <r>
    <x v="13"/>
    <s v="Everleigh Ng"/>
    <x v="0"/>
    <x v="1"/>
    <x v="0"/>
    <x v="0"/>
    <x v="10"/>
    <x v="13"/>
    <n v="146742"/>
    <n v="0.1"/>
    <x v="1"/>
    <x v="6"/>
  </r>
  <r>
    <x v="14"/>
    <s v="Robert Yang"/>
    <x v="4"/>
    <x v="3"/>
    <x v="2"/>
    <x v="1"/>
    <x v="11"/>
    <x v="14"/>
    <n v="97078"/>
    <n v="0"/>
    <x v="0"/>
    <x v="5"/>
  </r>
  <r>
    <x v="15"/>
    <s v="Isabella Xi"/>
    <x v="9"/>
    <x v="6"/>
    <x v="0"/>
    <x v="0"/>
    <x v="12"/>
    <x v="15"/>
    <n v="249270"/>
    <n v="0.3"/>
    <x v="0"/>
    <x v="0"/>
  </r>
  <r>
    <x v="16"/>
    <s v="Bella Powell"/>
    <x v="2"/>
    <x v="1"/>
    <x v="0"/>
    <x v="0"/>
    <x v="13"/>
    <x v="16"/>
    <n v="175837"/>
    <n v="0.2"/>
    <x v="0"/>
    <x v="3"/>
  </r>
  <r>
    <x v="17"/>
    <s v="Camila Silva"/>
    <x v="0"/>
    <x v="6"/>
    <x v="2"/>
    <x v="0"/>
    <x v="14"/>
    <x v="17"/>
    <n v="154828"/>
    <n v="0.13"/>
    <x v="0"/>
    <x v="0"/>
  </r>
  <r>
    <x v="18"/>
    <s v="David Barnes"/>
    <x v="2"/>
    <x v="0"/>
    <x v="3"/>
    <x v="1"/>
    <x v="14"/>
    <x v="18"/>
    <n v="186503"/>
    <n v="0.24"/>
    <x v="0"/>
    <x v="7"/>
  </r>
  <r>
    <x v="19"/>
    <s v="Adam Dang"/>
    <x v="2"/>
    <x v="2"/>
    <x v="0"/>
    <x v="1"/>
    <x v="15"/>
    <x v="19"/>
    <n v="166331"/>
    <n v="0.18"/>
    <x v="1"/>
    <x v="1"/>
  </r>
  <r>
    <x v="20"/>
    <s v="Elias Alvarado"/>
    <x v="0"/>
    <x v="0"/>
    <x v="1"/>
    <x v="1"/>
    <x v="16"/>
    <x v="20"/>
    <n v="146140"/>
    <n v="0.1"/>
    <x v="2"/>
    <x v="8"/>
  </r>
  <r>
    <x v="21"/>
    <s v="Eva Rivera"/>
    <x v="2"/>
    <x v="2"/>
    <x v="1"/>
    <x v="0"/>
    <x v="9"/>
    <x v="21"/>
    <n v="151703"/>
    <n v="0.21"/>
    <x v="0"/>
    <x v="4"/>
  </r>
  <r>
    <x v="22"/>
    <s v="Logan Rivera"/>
    <x v="2"/>
    <x v="0"/>
    <x v="0"/>
    <x v="1"/>
    <x v="1"/>
    <x v="22"/>
    <n v="172787"/>
    <n v="0.28000000000000003"/>
    <x v="2"/>
    <x v="9"/>
  </r>
  <r>
    <x v="23"/>
    <s v="Leonardo Dixon"/>
    <x v="7"/>
    <x v="2"/>
    <x v="2"/>
    <x v="1"/>
    <x v="17"/>
    <x v="23"/>
    <n v="49998"/>
    <n v="0"/>
    <x v="0"/>
    <x v="0"/>
  </r>
  <r>
    <x v="24"/>
    <s v="Mateo Her"/>
    <x v="9"/>
    <x v="2"/>
    <x v="2"/>
    <x v="1"/>
    <x v="18"/>
    <x v="24"/>
    <n v="207172"/>
    <n v="0.31"/>
    <x v="1"/>
    <x v="1"/>
  </r>
  <r>
    <x v="25"/>
    <s v="Jose Henderson"/>
    <x v="2"/>
    <x v="4"/>
    <x v="2"/>
    <x v="1"/>
    <x v="12"/>
    <x v="25"/>
    <n v="152239"/>
    <n v="0.23"/>
    <x v="0"/>
    <x v="7"/>
  </r>
  <r>
    <x v="26"/>
    <s v="Abigail Mejia"/>
    <x v="10"/>
    <x v="5"/>
    <x v="3"/>
    <x v="0"/>
    <x v="16"/>
    <x v="26"/>
    <n v="98581"/>
    <n v="0"/>
    <x v="2"/>
    <x v="9"/>
  </r>
  <r>
    <x v="27"/>
    <s v="Wyatt Chin"/>
    <x v="9"/>
    <x v="5"/>
    <x v="2"/>
    <x v="1"/>
    <x v="19"/>
    <x v="27"/>
    <n v="246231"/>
    <n v="0.31"/>
    <x v="0"/>
    <x v="0"/>
  </r>
  <r>
    <x v="28"/>
    <s v="Carson Lu"/>
    <x v="11"/>
    <x v="5"/>
    <x v="2"/>
    <x v="1"/>
    <x v="14"/>
    <x v="28"/>
    <n v="99354"/>
    <n v="0.12"/>
    <x v="1"/>
    <x v="10"/>
  </r>
  <r>
    <x v="29"/>
    <s v="Dylan Choi"/>
    <x v="9"/>
    <x v="0"/>
    <x v="3"/>
    <x v="1"/>
    <x v="20"/>
    <x v="29"/>
    <n v="231141"/>
    <n v="0.34"/>
    <x v="1"/>
    <x v="10"/>
  </r>
  <r>
    <x v="30"/>
    <s v="Ezekiel Kumar"/>
    <x v="12"/>
    <x v="0"/>
    <x v="0"/>
    <x v="1"/>
    <x v="21"/>
    <x v="30"/>
    <n v="54775"/>
    <n v="0"/>
    <x v="0"/>
    <x v="7"/>
  </r>
  <r>
    <x v="31"/>
    <s v="Dominic Guzman"/>
    <x v="7"/>
    <x v="1"/>
    <x v="1"/>
    <x v="1"/>
    <x v="13"/>
    <x v="31"/>
    <n v="55499"/>
    <n v="0"/>
    <x v="2"/>
    <x v="8"/>
  </r>
  <r>
    <x v="32"/>
    <s v="Angel Powell"/>
    <x v="13"/>
    <x v="2"/>
    <x v="0"/>
    <x v="1"/>
    <x v="22"/>
    <x v="32"/>
    <n v="66521"/>
    <n v="0"/>
    <x v="0"/>
    <x v="0"/>
  </r>
  <r>
    <x v="33"/>
    <s v="Mateo Vu"/>
    <x v="5"/>
    <x v="2"/>
    <x v="2"/>
    <x v="1"/>
    <x v="23"/>
    <x v="33"/>
    <n v="59100"/>
    <n v="0"/>
    <x v="1"/>
    <x v="1"/>
  </r>
  <r>
    <x v="34"/>
    <s v="Caroline Jenkins"/>
    <x v="7"/>
    <x v="1"/>
    <x v="0"/>
    <x v="0"/>
    <x v="5"/>
    <x v="34"/>
    <n v="49011"/>
    <n v="0"/>
    <x v="0"/>
    <x v="2"/>
  </r>
  <r>
    <x v="35"/>
    <s v="Nora Brown"/>
    <x v="14"/>
    <x v="0"/>
    <x v="1"/>
    <x v="0"/>
    <x v="24"/>
    <x v="35"/>
    <n v="99575"/>
    <n v="0"/>
    <x v="0"/>
    <x v="5"/>
  </r>
  <r>
    <x v="36"/>
    <s v="Adeline Huang"/>
    <x v="8"/>
    <x v="5"/>
    <x v="1"/>
    <x v="0"/>
    <x v="8"/>
    <x v="36"/>
    <n v="99989"/>
    <n v="0"/>
    <x v="1"/>
    <x v="11"/>
  </r>
  <r>
    <x v="37"/>
    <s v="Jackson Perry"/>
    <x v="9"/>
    <x v="6"/>
    <x v="0"/>
    <x v="1"/>
    <x v="5"/>
    <x v="37"/>
    <n v="256420"/>
    <n v="0.3"/>
    <x v="0"/>
    <x v="3"/>
  </r>
  <r>
    <x v="38"/>
    <s v="Riley Padilla"/>
    <x v="1"/>
    <x v="0"/>
    <x v="1"/>
    <x v="0"/>
    <x v="25"/>
    <x v="38"/>
    <n v="78940"/>
    <n v="0"/>
    <x v="0"/>
    <x v="4"/>
  </r>
  <r>
    <x v="39"/>
    <s v="Leah Pena"/>
    <x v="14"/>
    <x v="0"/>
    <x v="3"/>
    <x v="0"/>
    <x v="4"/>
    <x v="39"/>
    <n v="82872"/>
    <n v="0"/>
    <x v="2"/>
    <x v="8"/>
  </r>
  <r>
    <x v="40"/>
    <s v="Owen Lam"/>
    <x v="15"/>
    <x v="4"/>
    <x v="2"/>
    <x v="1"/>
    <x v="23"/>
    <x v="40"/>
    <n v="86317"/>
    <n v="0"/>
    <x v="1"/>
    <x v="11"/>
  </r>
  <r>
    <x v="41"/>
    <s v="Kennedy Foster"/>
    <x v="6"/>
    <x v="6"/>
    <x v="2"/>
    <x v="0"/>
    <x v="26"/>
    <x v="41"/>
    <n v="113135"/>
    <n v="0.05"/>
    <x v="0"/>
    <x v="5"/>
  </r>
  <r>
    <x v="42"/>
    <s v="John Moore"/>
    <x v="9"/>
    <x v="0"/>
    <x v="2"/>
    <x v="1"/>
    <x v="27"/>
    <x v="42"/>
    <n v="199808"/>
    <n v="0.32"/>
    <x v="0"/>
    <x v="0"/>
  </r>
  <r>
    <x v="43"/>
    <s v="William Vu"/>
    <x v="5"/>
    <x v="2"/>
    <x v="2"/>
    <x v="1"/>
    <x v="17"/>
    <x v="43"/>
    <n v="56037"/>
    <n v="0"/>
    <x v="1"/>
    <x v="6"/>
  </r>
  <r>
    <x v="44"/>
    <s v="Sadie Washington"/>
    <x v="0"/>
    <x v="6"/>
    <x v="0"/>
    <x v="0"/>
    <x v="7"/>
    <x v="44"/>
    <n v="122350"/>
    <n v="0.12"/>
    <x v="0"/>
    <x v="3"/>
  </r>
  <r>
    <x v="45"/>
    <s v="Gabriel Holmes"/>
    <x v="14"/>
    <x v="0"/>
    <x v="0"/>
    <x v="1"/>
    <x v="28"/>
    <x v="45"/>
    <n v="92952"/>
    <n v="0"/>
    <x v="0"/>
    <x v="0"/>
  </r>
  <r>
    <x v="46"/>
    <s v="Wyatt Rojas"/>
    <x v="3"/>
    <x v="0"/>
    <x v="3"/>
    <x v="1"/>
    <x v="24"/>
    <x v="46"/>
    <n v="79921"/>
    <n v="0.05"/>
    <x v="0"/>
    <x v="5"/>
  </r>
  <r>
    <x v="47"/>
    <s v="Eva Coleman"/>
    <x v="2"/>
    <x v="0"/>
    <x v="0"/>
    <x v="0"/>
    <x v="17"/>
    <x v="47"/>
    <n v="167199"/>
    <n v="0.2"/>
    <x v="0"/>
    <x v="0"/>
  </r>
  <r>
    <x v="48"/>
    <s v="Dominic Clark"/>
    <x v="10"/>
    <x v="5"/>
    <x v="0"/>
    <x v="1"/>
    <x v="27"/>
    <x v="48"/>
    <n v="71476"/>
    <n v="0"/>
    <x v="0"/>
    <x v="3"/>
  </r>
  <r>
    <x v="49"/>
    <s v="Lucy Alexander"/>
    <x v="2"/>
    <x v="5"/>
    <x v="1"/>
    <x v="0"/>
    <x v="15"/>
    <x v="49"/>
    <n v="189420"/>
    <n v="0.2"/>
    <x v="0"/>
    <x v="0"/>
  </r>
  <r>
    <x v="50"/>
    <s v="Everleigh Washington"/>
    <x v="16"/>
    <x v="4"/>
    <x v="0"/>
    <x v="0"/>
    <x v="14"/>
    <x v="50"/>
    <n v="64057"/>
    <n v="0"/>
    <x v="0"/>
    <x v="3"/>
  </r>
  <r>
    <x v="51"/>
    <s v="Leilani Butler"/>
    <x v="13"/>
    <x v="6"/>
    <x v="1"/>
    <x v="0"/>
    <x v="5"/>
    <x v="51"/>
    <n v="68728"/>
    <n v="0"/>
    <x v="0"/>
    <x v="3"/>
  </r>
  <r>
    <x v="52"/>
    <s v="Peyton Huang"/>
    <x v="0"/>
    <x v="0"/>
    <x v="1"/>
    <x v="0"/>
    <x v="6"/>
    <x v="52"/>
    <n v="125633"/>
    <n v="0.11"/>
    <x v="1"/>
    <x v="10"/>
  </r>
  <r>
    <x v="53"/>
    <s v="John Contreras"/>
    <x v="13"/>
    <x v="6"/>
    <x v="1"/>
    <x v="1"/>
    <x v="25"/>
    <x v="53"/>
    <n v="66889"/>
    <n v="0"/>
    <x v="0"/>
    <x v="7"/>
  </r>
  <r>
    <x v="54"/>
    <s v="Rylee Yu"/>
    <x v="2"/>
    <x v="3"/>
    <x v="0"/>
    <x v="0"/>
    <x v="9"/>
    <x v="54"/>
    <n v="178700"/>
    <n v="0.28999999999999998"/>
    <x v="0"/>
    <x v="0"/>
  </r>
  <r>
    <x v="55"/>
    <s v="Piper Lewis"/>
    <x v="17"/>
    <x v="5"/>
    <x v="0"/>
    <x v="0"/>
    <x v="29"/>
    <x v="55"/>
    <n v="83990"/>
    <n v="0"/>
    <x v="0"/>
    <x v="2"/>
  </r>
  <r>
    <x v="56"/>
    <s v="Stella Alexander"/>
    <x v="18"/>
    <x v="5"/>
    <x v="3"/>
    <x v="0"/>
    <x v="27"/>
    <x v="56"/>
    <n v="102043"/>
    <n v="0"/>
    <x v="0"/>
    <x v="2"/>
  </r>
  <r>
    <x v="57"/>
    <s v="Addison Do"/>
    <x v="19"/>
    <x v="5"/>
    <x v="1"/>
    <x v="0"/>
    <x v="30"/>
    <x v="57"/>
    <n v="90678"/>
    <n v="0"/>
    <x v="0"/>
    <x v="7"/>
  </r>
  <r>
    <x v="58"/>
    <s v="Zoey Jackson"/>
    <x v="20"/>
    <x v="4"/>
    <x v="1"/>
    <x v="0"/>
    <x v="30"/>
    <x v="58"/>
    <n v="59067"/>
    <n v="0"/>
    <x v="0"/>
    <x v="4"/>
  </r>
  <r>
    <x v="59"/>
    <s v="John Chow"/>
    <x v="0"/>
    <x v="6"/>
    <x v="0"/>
    <x v="1"/>
    <x v="15"/>
    <x v="59"/>
    <n v="135062"/>
    <n v="0.15"/>
    <x v="1"/>
    <x v="11"/>
  </r>
  <r>
    <x v="60"/>
    <s v="Ava Ayala"/>
    <x v="0"/>
    <x v="0"/>
    <x v="3"/>
    <x v="0"/>
    <x v="0"/>
    <x v="60"/>
    <n v="159044"/>
    <n v="0.1"/>
    <x v="2"/>
    <x v="8"/>
  </r>
  <r>
    <x v="61"/>
    <s v="Natalia Salazar"/>
    <x v="4"/>
    <x v="3"/>
    <x v="1"/>
    <x v="0"/>
    <x v="18"/>
    <x v="61"/>
    <n v="74691"/>
    <n v="0"/>
    <x v="2"/>
    <x v="8"/>
  </r>
  <r>
    <x v="62"/>
    <s v="Skylar Carrillo"/>
    <x v="11"/>
    <x v="5"/>
    <x v="3"/>
    <x v="0"/>
    <x v="18"/>
    <x v="62"/>
    <n v="92753"/>
    <n v="0.13"/>
    <x v="0"/>
    <x v="5"/>
  </r>
  <r>
    <x v="63"/>
    <s v="Christian Sanders"/>
    <x v="9"/>
    <x v="4"/>
    <x v="2"/>
    <x v="1"/>
    <x v="15"/>
    <x v="63"/>
    <n v="236946"/>
    <n v="0.37"/>
    <x v="0"/>
    <x v="0"/>
  </r>
  <r>
    <x v="64"/>
    <s v="Penelope Coleman"/>
    <x v="7"/>
    <x v="1"/>
    <x v="3"/>
    <x v="0"/>
    <x v="9"/>
    <x v="64"/>
    <n v="48906"/>
    <n v="0"/>
    <x v="0"/>
    <x v="4"/>
  </r>
  <r>
    <x v="65"/>
    <s v="Piper Richardson"/>
    <x v="4"/>
    <x v="2"/>
    <x v="3"/>
    <x v="0"/>
    <x v="31"/>
    <x v="65"/>
    <n v="80024"/>
    <n v="0"/>
    <x v="0"/>
    <x v="7"/>
  </r>
  <r>
    <x v="66"/>
    <s v="Everly Walker"/>
    <x v="16"/>
    <x v="4"/>
    <x v="2"/>
    <x v="0"/>
    <x v="12"/>
    <x v="66"/>
    <n v="54415"/>
    <n v="0"/>
    <x v="0"/>
    <x v="0"/>
  </r>
  <r>
    <x v="67"/>
    <s v="Aurora Ali"/>
    <x v="6"/>
    <x v="6"/>
    <x v="0"/>
    <x v="0"/>
    <x v="23"/>
    <x v="67"/>
    <n v="120341"/>
    <n v="7.0000000000000007E-2"/>
    <x v="0"/>
    <x v="0"/>
  </r>
  <r>
    <x v="68"/>
    <s v="Penelope Guerrero"/>
    <x v="9"/>
    <x v="0"/>
    <x v="2"/>
    <x v="0"/>
    <x v="19"/>
    <x v="68"/>
    <n v="208415"/>
    <n v="0.35"/>
    <x v="0"/>
    <x v="0"/>
  </r>
  <r>
    <x v="69"/>
    <s v="Anna Mehta"/>
    <x v="21"/>
    <x v="0"/>
    <x v="2"/>
    <x v="0"/>
    <x v="24"/>
    <x v="69"/>
    <n v="78844"/>
    <n v="0"/>
    <x v="0"/>
    <x v="0"/>
  </r>
  <r>
    <x v="70"/>
    <s v="William Foster"/>
    <x v="17"/>
    <x v="5"/>
    <x v="1"/>
    <x v="1"/>
    <x v="32"/>
    <x v="70"/>
    <n v="76354"/>
    <n v="0"/>
    <x v="0"/>
    <x v="3"/>
  </r>
  <r>
    <x v="71"/>
    <s v="Jade Rojas"/>
    <x v="2"/>
    <x v="1"/>
    <x v="2"/>
    <x v="0"/>
    <x v="17"/>
    <x v="71"/>
    <n v="165927"/>
    <n v="0.2"/>
    <x v="0"/>
    <x v="3"/>
  </r>
  <r>
    <x v="72"/>
    <s v="Isla Espinoza"/>
    <x v="6"/>
    <x v="3"/>
    <x v="2"/>
    <x v="0"/>
    <x v="31"/>
    <x v="72"/>
    <n v="109812"/>
    <n v="0.09"/>
    <x v="2"/>
    <x v="8"/>
  </r>
  <r>
    <x v="73"/>
    <s v="David Chu"/>
    <x v="8"/>
    <x v="5"/>
    <x v="3"/>
    <x v="1"/>
    <x v="0"/>
    <x v="73"/>
    <n v="86299"/>
    <n v="0"/>
    <x v="0"/>
    <x v="0"/>
  </r>
  <r>
    <x v="74"/>
    <s v="Thomas Padilla"/>
    <x v="9"/>
    <x v="6"/>
    <x v="0"/>
    <x v="1"/>
    <x v="4"/>
    <x v="74"/>
    <n v="206624"/>
    <n v="0.4"/>
    <x v="2"/>
    <x v="12"/>
  </r>
  <r>
    <x v="75"/>
    <s v="Miles Salazar"/>
    <x v="12"/>
    <x v="0"/>
    <x v="1"/>
    <x v="1"/>
    <x v="9"/>
    <x v="75"/>
    <n v="53215"/>
    <n v="0"/>
    <x v="2"/>
    <x v="12"/>
  </r>
  <r>
    <x v="76"/>
    <s v="Mila Hong"/>
    <x v="22"/>
    <x v="5"/>
    <x v="0"/>
    <x v="0"/>
    <x v="23"/>
    <x v="76"/>
    <n v="86858"/>
    <n v="0"/>
    <x v="1"/>
    <x v="1"/>
  </r>
  <r>
    <x v="77"/>
    <s v="Benjamin Moua"/>
    <x v="3"/>
    <x v="0"/>
    <x v="1"/>
    <x v="1"/>
    <x v="28"/>
    <x v="77"/>
    <n v="93971"/>
    <n v="0.08"/>
    <x v="1"/>
    <x v="1"/>
  </r>
  <r>
    <x v="78"/>
    <s v="Samuel Morales"/>
    <x v="13"/>
    <x v="1"/>
    <x v="3"/>
    <x v="1"/>
    <x v="8"/>
    <x v="78"/>
    <n v="57008"/>
    <n v="0"/>
    <x v="0"/>
    <x v="3"/>
  </r>
  <r>
    <x v="79"/>
    <s v="John Soto"/>
    <x v="0"/>
    <x v="1"/>
    <x v="1"/>
    <x v="1"/>
    <x v="33"/>
    <x v="79"/>
    <n v="141899"/>
    <n v="0.15"/>
    <x v="0"/>
    <x v="3"/>
  </r>
  <r>
    <x v="80"/>
    <s v="Joseph Martin"/>
    <x v="13"/>
    <x v="6"/>
    <x v="3"/>
    <x v="1"/>
    <x v="12"/>
    <x v="80"/>
    <n v="64847"/>
    <n v="0"/>
    <x v="0"/>
    <x v="4"/>
  </r>
  <r>
    <x v="81"/>
    <s v="Jose Ross"/>
    <x v="11"/>
    <x v="5"/>
    <x v="0"/>
    <x v="1"/>
    <x v="26"/>
    <x v="81"/>
    <n v="116878"/>
    <n v="0.11"/>
    <x v="0"/>
    <x v="4"/>
  </r>
  <r>
    <x v="82"/>
    <s v="Parker James"/>
    <x v="10"/>
    <x v="5"/>
    <x v="2"/>
    <x v="1"/>
    <x v="15"/>
    <x v="26"/>
    <n v="70505"/>
    <n v="0"/>
    <x v="0"/>
    <x v="5"/>
  </r>
  <r>
    <x v="83"/>
    <s v="Everleigh Fernandez"/>
    <x v="2"/>
    <x v="5"/>
    <x v="0"/>
    <x v="0"/>
    <x v="23"/>
    <x v="82"/>
    <n v="189702"/>
    <n v="0.28000000000000003"/>
    <x v="2"/>
    <x v="8"/>
  </r>
  <r>
    <x v="84"/>
    <s v="Lincoln Hall"/>
    <x v="2"/>
    <x v="3"/>
    <x v="2"/>
    <x v="1"/>
    <x v="3"/>
    <x v="83"/>
    <n v="180664"/>
    <n v="0.27"/>
    <x v="0"/>
    <x v="2"/>
  </r>
  <r>
    <x v="85"/>
    <s v="Willow Mai"/>
    <x v="20"/>
    <x v="4"/>
    <x v="1"/>
    <x v="0"/>
    <x v="15"/>
    <x v="84"/>
    <n v="48345"/>
    <n v="0"/>
    <x v="1"/>
    <x v="11"/>
  </r>
  <r>
    <x v="86"/>
    <s v="Jack Cheng"/>
    <x v="2"/>
    <x v="4"/>
    <x v="1"/>
    <x v="1"/>
    <x v="34"/>
    <x v="85"/>
    <n v="152214"/>
    <n v="0.3"/>
    <x v="1"/>
    <x v="10"/>
  </r>
  <r>
    <x v="87"/>
    <s v="Genesis Navarro"/>
    <x v="21"/>
    <x v="0"/>
    <x v="3"/>
    <x v="0"/>
    <x v="12"/>
    <x v="86"/>
    <n v="69803"/>
    <n v="0"/>
    <x v="2"/>
    <x v="8"/>
  </r>
  <r>
    <x v="88"/>
    <s v="Eliza Hernandez"/>
    <x v="23"/>
    <x v="0"/>
    <x v="3"/>
    <x v="0"/>
    <x v="35"/>
    <x v="87"/>
    <n v="76588"/>
    <n v="0"/>
    <x v="2"/>
    <x v="9"/>
  </r>
  <r>
    <x v="89"/>
    <s v="Gabriel Brooks"/>
    <x v="24"/>
    <x v="0"/>
    <x v="1"/>
    <x v="1"/>
    <x v="7"/>
    <x v="88"/>
    <n v="84596"/>
    <n v="0"/>
    <x v="0"/>
    <x v="4"/>
  </r>
  <r>
    <x v="90"/>
    <s v="Jack Huynh"/>
    <x v="6"/>
    <x v="6"/>
    <x v="0"/>
    <x v="1"/>
    <x v="5"/>
    <x v="89"/>
    <n v="114441"/>
    <n v="0.1"/>
    <x v="1"/>
    <x v="1"/>
  </r>
  <r>
    <x v="91"/>
    <s v="Everly Chow"/>
    <x v="0"/>
    <x v="1"/>
    <x v="2"/>
    <x v="0"/>
    <x v="29"/>
    <x v="90"/>
    <n v="140402"/>
    <n v="0.15"/>
    <x v="1"/>
    <x v="10"/>
  </r>
  <r>
    <x v="92"/>
    <s v="Amelia Salazar"/>
    <x v="13"/>
    <x v="1"/>
    <x v="3"/>
    <x v="0"/>
    <x v="3"/>
    <x v="91"/>
    <n v="59817"/>
    <n v="0"/>
    <x v="2"/>
    <x v="12"/>
  </r>
  <r>
    <x v="93"/>
    <s v="Xavier Zheng"/>
    <x v="5"/>
    <x v="2"/>
    <x v="1"/>
    <x v="1"/>
    <x v="11"/>
    <x v="92"/>
    <n v="55854"/>
    <n v="0"/>
    <x v="0"/>
    <x v="5"/>
  </r>
  <r>
    <x v="94"/>
    <s v="Matthew Chau"/>
    <x v="15"/>
    <x v="4"/>
    <x v="0"/>
    <x v="1"/>
    <x v="26"/>
    <x v="93"/>
    <n v="95998"/>
    <n v="0"/>
    <x v="0"/>
    <x v="0"/>
  </r>
  <r>
    <x v="95"/>
    <s v="Mia Cheng"/>
    <x v="0"/>
    <x v="2"/>
    <x v="1"/>
    <x v="0"/>
    <x v="8"/>
    <x v="94"/>
    <n v="154941"/>
    <n v="0.13"/>
    <x v="0"/>
    <x v="3"/>
  </r>
  <r>
    <x v="96"/>
    <s v="Rylee Yu"/>
    <x v="9"/>
    <x v="1"/>
    <x v="2"/>
    <x v="0"/>
    <x v="36"/>
    <x v="95"/>
    <n v="247022"/>
    <n v="0.3"/>
    <x v="1"/>
    <x v="10"/>
  </r>
  <r>
    <x v="97"/>
    <s v="Zoe Romero"/>
    <x v="23"/>
    <x v="0"/>
    <x v="1"/>
    <x v="0"/>
    <x v="24"/>
    <x v="96"/>
    <n v="88072"/>
    <n v="0"/>
    <x v="2"/>
    <x v="12"/>
  </r>
  <r>
    <x v="98"/>
    <s v="Nolan Bui"/>
    <x v="3"/>
    <x v="0"/>
    <x v="0"/>
    <x v="1"/>
    <x v="21"/>
    <x v="97"/>
    <n v="67925"/>
    <n v="0.08"/>
    <x v="1"/>
    <x v="6"/>
  </r>
  <r>
    <x v="99"/>
    <s v="Nevaeh Jones"/>
    <x v="9"/>
    <x v="2"/>
    <x v="1"/>
    <x v="0"/>
    <x v="11"/>
    <x v="98"/>
    <n v="219693"/>
    <n v="0.3"/>
    <x v="0"/>
    <x v="5"/>
  </r>
  <r>
    <x v="100"/>
    <s v="Samantha Adams"/>
    <x v="22"/>
    <x v="5"/>
    <x v="0"/>
    <x v="0"/>
    <x v="15"/>
    <x v="99"/>
    <n v="61773"/>
    <n v="0"/>
    <x v="0"/>
    <x v="0"/>
  </r>
  <r>
    <x v="101"/>
    <s v="Madeline Shin"/>
    <x v="3"/>
    <x v="0"/>
    <x v="2"/>
    <x v="0"/>
    <x v="35"/>
    <x v="100"/>
    <n v="74546"/>
    <n v="0.09"/>
    <x v="0"/>
    <x v="0"/>
  </r>
  <r>
    <x v="102"/>
    <s v="Noah King"/>
    <x v="25"/>
    <x v="5"/>
    <x v="2"/>
    <x v="1"/>
    <x v="16"/>
    <x v="101"/>
    <n v="62575"/>
    <n v="0"/>
    <x v="0"/>
    <x v="4"/>
  </r>
  <r>
    <x v="103"/>
    <s v="Leilani Chow"/>
    <x v="2"/>
    <x v="4"/>
    <x v="3"/>
    <x v="0"/>
    <x v="5"/>
    <x v="102"/>
    <n v="199041"/>
    <n v="0.16"/>
    <x v="1"/>
    <x v="10"/>
  </r>
  <r>
    <x v="104"/>
    <s v="Connor Simmons"/>
    <x v="13"/>
    <x v="3"/>
    <x v="2"/>
    <x v="1"/>
    <x v="0"/>
    <x v="103"/>
    <n v="52310"/>
    <n v="0"/>
    <x v="0"/>
    <x v="4"/>
  </r>
  <r>
    <x v="105"/>
    <s v="Grayson Cooper"/>
    <x v="0"/>
    <x v="1"/>
    <x v="2"/>
    <x v="1"/>
    <x v="14"/>
    <x v="104"/>
    <n v="159571"/>
    <n v="0.1"/>
    <x v="0"/>
    <x v="7"/>
  </r>
  <r>
    <x v="106"/>
    <s v="Ivy Soto"/>
    <x v="17"/>
    <x v="5"/>
    <x v="0"/>
    <x v="0"/>
    <x v="2"/>
    <x v="105"/>
    <n v="91763"/>
    <n v="0"/>
    <x v="0"/>
    <x v="5"/>
  </r>
  <r>
    <x v="107"/>
    <s v="Aurora Simmons"/>
    <x v="25"/>
    <x v="5"/>
    <x v="3"/>
    <x v="0"/>
    <x v="10"/>
    <x v="106"/>
    <n v="96475"/>
    <n v="0"/>
    <x v="0"/>
    <x v="5"/>
  </r>
  <r>
    <x v="108"/>
    <s v="Andrew Thomas"/>
    <x v="8"/>
    <x v="5"/>
    <x v="1"/>
    <x v="1"/>
    <x v="9"/>
    <x v="107"/>
    <n v="113781"/>
    <n v="0"/>
    <x v="0"/>
    <x v="7"/>
  </r>
  <r>
    <x v="109"/>
    <s v="Ezekiel Desai"/>
    <x v="2"/>
    <x v="1"/>
    <x v="0"/>
    <x v="1"/>
    <x v="34"/>
    <x v="108"/>
    <n v="166599"/>
    <n v="0.26"/>
    <x v="0"/>
    <x v="0"/>
  </r>
  <r>
    <x v="110"/>
    <s v="Gabriella Gupta"/>
    <x v="26"/>
    <x v="2"/>
    <x v="3"/>
    <x v="0"/>
    <x v="12"/>
    <x v="109"/>
    <n v="95372"/>
    <n v="0"/>
    <x v="1"/>
    <x v="6"/>
  </r>
  <r>
    <x v="111"/>
    <s v="Skylar Liu"/>
    <x v="2"/>
    <x v="0"/>
    <x v="0"/>
    <x v="0"/>
    <x v="7"/>
    <x v="110"/>
    <n v="161203"/>
    <n v="0.15"/>
    <x v="1"/>
    <x v="11"/>
  </r>
  <r>
    <x v="112"/>
    <s v="Nova Coleman"/>
    <x v="27"/>
    <x v="0"/>
    <x v="1"/>
    <x v="0"/>
    <x v="18"/>
    <x v="111"/>
    <n v="74738"/>
    <n v="0"/>
    <x v="0"/>
    <x v="4"/>
  </r>
  <r>
    <x v="113"/>
    <s v="Evelyn Dinh"/>
    <x v="2"/>
    <x v="2"/>
    <x v="0"/>
    <x v="0"/>
    <x v="12"/>
    <x v="112"/>
    <n v="171173"/>
    <n v="0.21"/>
    <x v="0"/>
    <x v="7"/>
  </r>
  <r>
    <x v="114"/>
    <s v="Brooks Marquez"/>
    <x v="9"/>
    <x v="2"/>
    <x v="3"/>
    <x v="1"/>
    <x v="22"/>
    <x v="113"/>
    <n v="201464"/>
    <n v="0.37"/>
    <x v="0"/>
    <x v="2"/>
  </r>
  <r>
    <x v="115"/>
    <s v="Connor Joseph"/>
    <x v="2"/>
    <x v="4"/>
    <x v="3"/>
    <x v="1"/>
    <x v="2"/>
    <x v="114"/>
    <n v="174895"/>
    <n v="0.15"/>
    <x v="0"/>
    <x v="2"/>
  </r>
  <r>
    <x v="116"/>
    <s v="Mia Lam"/>
    <x v="0"/>
    <x v="0"/>
    <x v="1"/>
    <x v="0"/>
    <x v="37"/>
    <x v="115"/>
    <n v="134486"/>
    <n v="0.14000000000000001"/>
    <x v="0"/>
    <x v="5"/>
  </r>
  <r>
    <x v="117"/>
    <s v="Scarlett Rodriguez"/>
    <x v="4"/>
    <x v="1"/>
    <x v="1"/>
    <x v="0"/>
    <x v="33"/>
    <x v="116"/>
    <n v="71699"/>
    <n v="0"/>
    <x v="2"/>
    <x v="8"/>
  </r>
  <r>
    <x v="118"/>
    <s v="Cora Rivera"/>
    <x v="4"/>
    <x v="6"/>
    <x v="3"/>
    <x v="0"/>
    <x v="34"/>
    <x v="117"/>
    <n v="94430"/>
    <n v="0"/>
    <x v="0"/>
    <x v="0"/>
  </r>
  <r>
    <x v="119"/>
    <s v="Liam Jung"/>
    <x v="6"/>
    <x v="1"/>
    <x v="3"/>
    <x v="1"/>
    <x v="38"/>
    <x v="118"/>
    <n v="103504"/>
    <n v="7.0000000000000007E-2"/>
    <x v="1"/>
    <x v="11"/>
  </r>
  <r>
    <x v="120"/>
    <s v="Sophia Huynh"/>
    <x v="14"/>
    <x v="0"/>
    <x v="1"/>
    <x v="0"/>
    <x v="0"/>
    <x v="119"/>
    <n v="92771"/>
    <n v="0"/>
    <x v="0"/>
    <x v="4"/>
  </r>
  <r>
    <x v="121"/>
    <s v="Athena Carrillo"/>
    <x v="13"/>
    <x v="1"/>
    <x v="2"/>
    <x v="0"/>
    <x v="38"/>
    <x v="120"/>
    <n v="71531"/>
    <n v="0"/>
    <x v="0"/>
    <x v="7"/>
  </r>
  <r>
    <x v="122"/>
    <s v="Greyson Sanders"/>
    <x v="21"/>
    <x v="0"/>
    <x v="2"/>
    <x v="1"/>
    <x v="21"/>
    <x v="121"/>
    <n v="90304"/>
    <n v="0"/>
    <x v="0"/>
    <x v="2"/>
  </r>
  <r>
    <x v="123"/>
    <s v="Vivian Lewis"/>
    <x v="6"/>
    <x v="6"/>
    <x v="1"/>
    <x v="0"/>
    <x v="13"/>
    <x v="122"/>
    <n v="104903"/>
    <n v="0.1"/>
    <x v="0"/>
    <x v="7"/>
  </r>
  <r>
    <x v="124"/>
    <s v="Elena Vang"/>
    <x v="7"/>
    <x v="1"/>
    <x v="3"/>
    <x v="0"/>
    <x v="27"/>
    <x v="123"/>
    <n v="55859"/>
    <n v="0"/>
    <x v="1"/>
    <x v="10"/>
  </r>
  <r>
    <x v="125"/>
    <s v="Natalia Diaz"/>
    <x v="19"/>
    <x v="5"/>
    <x v="3"/>
    <x v="0"/>
    <x v="39"/>
    <x v="124"/>
    <n v="79785"/>
    <n v="0"/>
    <x v="0"/>
    <x v="5"/>
  </r>
  <r>
    <x v="126"/>
    <s v="Mila Leung"/>
    <x v="4"/>
    <x v="6"/>
    <x v="3"/>
    <x v="0"/>
    <x v="38"/>
    <x v="125"/>
    <n v="99017"/>
    <n v="0"/>
    <x v="1"/>
    <x v="10"/>
  </r>
  <r>
    <x v="127"/>
    <s v="Ava Nelson"/>
    <x v="28"/>
    <x v="0"/>
    <x v="1"/>
    <x v="0"/>
    <x v="20"/>
    <x v="126"/>
    <n v="53809"/>
    <n v="0"/>
    <x v="0"/>
    <x v="3"/>
  </r>
  <r>
    <x v="128"/>
    <s v="Mateo Chu"/>
    <x v="17"/>
    <x v="5"/>
    <x v="2"/>
    <x v="1"/>
    <x v="5"/>
    <x v="127"/>
    <n v="71864"/>
    <n v="0"/>
    <x v="1"/>
    <x v="11"/>
  </r>
  <r>
    <x v="129"/>
    <s v="Isla Lai"/>
    <x v="9"/>
    <x v="1"/>
    <x v="3"/>
    <x v="0"/>
    <x v="17"/>
    <x v="128"/>
    <n v="225558"/>
    <n v="0.33"/>
    <x v="1"/>
    <x v="6"/>
  </r>
  <r>
    <x v="130"/>
    <s v="Ezekiel Reed"/>
    <x v="0"/>
    <x v="0"/>
    <x v="1"/>
    <x v="1"/>
    <x v="17"/>
    <x v="129"/>
    <n v="128984"/>
    <n v="0.12"/>
    <x v="0"/>
    <x v="4"/>
  </r>
  <r>
    <x v="131"/>
    <s v="Nolan Guzman"/>
    <x v="17"/>
    <x v="5"/>
    <x v="2"/>
    <x v="1"/>
    <x v="30"/>
    <x v="130"/>
    <n v="96997"/>
    <n v="0"/>
    <x v="2"/>
    <x v="12"/>
  </r>
  <r>
    <x v="132"/>
    <s v="Everleigh Espinoza"/>
    <x v="2"/>
    <x v="4"/>
    <x v="1"/>
    <x v="0"/>
    <x v="36"/>
    <x v="131"/>
    <n v="176294"/>
    <n v="0.28000000000000003"/>
    <x v="0"/>
    <x v="5"/>
  </r>
  <r>
    <x v="133"/>
    <s v="Evelyn Jung"/>
    <x v="7"/>
    <x v="2"/>
    <x v="0"/>
    <x v="0"/>
    <x v="23"/>
    <x v="132"/>
    <n v="48340"/>
    <n v="0"/>
    <x v="1"/>
    <x v="10"/>
  </r>
  <r>
    <x v="134"/>
    <s v="Sophie Silva"/>
    <x v="9"/>
    <x v="5"/>
    <x v="3"/>
    <x v="0"/>
    <x v="21"/>
    <x v="133"/>
    <n v="240488"/>
    <n v="0.4"/>
    <x v="2"/>
    <x v="9"/>
  </r>
  <r>
    <x v="135"/>
    <s v="Mateo Williams"/>
    <x v="14"/>
    <x v="0"/>
    <x v="1"/>
    <x v="1"/>
    <x v="28"/>
    <x v="134"/>
    <n v="97339"/>
    <n v="0"/>
    <x v="0"/>
    <x v="5"/>
  </r>
  <r>
    <x v="136"/>
    <s v="Kennedy Rahman"/>
    <x v="9"/>
    <x v="4"/>
    <x v="1"/>
    <x v="0"/>
    <x v="37"/>
    <x v="135"/>
    <n v="211291"/>
    <n v="0.37"/>
    <x v="1"/>
    <x v="1"/>
  </r>
  <r>
    <x v="137"/>
    <s v="Levi Mendez"/>
    <x v="9"/>
    <x v="2"/>
    <x v="0"/>
    <x v="1"/>
    <x v="38"/>
    <x v="136"/>
    <n v="249506"/>
    <n v="0.3"/>
    <x v="2"/>
    <x v="9"/>
  </r>
  <r>
    <x v="138"/>
    <s v="Julian Fong"/>
    <x v="10"/>
    <x v="5"/>
    <x v="2"/>
    <x v="1"/>
    <x v="22"/>
    <x v="137"/>
    <n v="80950"/>
    <n v="0"/>
    <x v="1"/>
    <x v="1"/>
  </r>
  <r>
    <x v="139"/>
    <s v="Nevaeh Kang"/>
    <x v="18"/>
    <x v="5"/>
    <x v="0"/>
    <x v="0"/>
    <x v="30"/>
    <x v="138"/>
    <n v="86538"/>
    <n v="0"/>
    <x v="1"/>
    <x v="11"/>
  </r>
  <r>
    <x v="140"/>
    <s v="Hannah Nelson"/>
    <x v="4"/>
    <x v="6"/>
    <x v="2"/>
    <x v="0"/>
    <x v="25"/>
    <x v="139"/>
    <n v="70992"/>
    <n v="0"/>
    <x v="0"/>
    <x v="5"/>
  </r>
  <r>
    <x v="141"/>
    <s v="Anthony Rogers"/>
    <x v="9"/>
    <x v="5"/>
    <x v="3"/>
    <x v="1"/>
    <x v="29"/>
    <x v="140"/>
    <n v="205314"/>
    <n v="0.3"/>
    <x v="0"/>
    <x v="7"/>
  </r>
  <r>
    <x v="142"/>
    <s v="Paisley Kang"/>
    <x v="9"/>
    <x v="4"/>
    <x v="3"/>
    <x v="0"/>
    <x v="22"/>
    <x v="141"/>
    <n v="196951"/>
    <n v="0.33"/>
    <x v="1"/>
    <x v="10"/>
  </r>
  <r>
    <x v="143"/>
    <s v="Matthew Gupta"/>
    <x v="24"/>
    <x v="0"/>
    <x v="2"/>
    <x v="1"/>
    <x v="15"/>
    <x v="142"/>
    <n v="67686"/>
    <n v="0"/>
    <x v="1"/>
    <x v="10"/>
  </r>
  <r>
    <x v="144"/>
    <s v="Silas Chavez"/>
    <x v="1"/>
    <x v="0"/>
    <x v="0"/>
    <x v="1"/>
    <x v="10"/>
    <x v="143"/>
    <n v="86431"/>
    <n v="0"/>
    <x v="0"/>
    <x v="7"/>
  </r>
  <r>
    <x v="145"/>
    <s v="Colton Thao"/>
    <x v="6"/>
    <x v="4"/>
    <x v="1"/>
    <x v="1"/>
    <x v="0"/>
    <x v="144"/>
    <n v="125936"/>
    <n v="0.08"/>
    <x v="1"/>
    <x v="1"/>
  </r>
  <r>
    <x v="146"/>
    <s v="Genesis Perry"/>
    <x v="0"/>
    <x v="2"/>
    <x v="3"/>
    <x v="0"/>
    <x v="30"/>
    <x v="145"/>
    <n v="149712"/>
    <n v="0.14000000000000001"/>
    <x v="0"/>
    <x v="7"/>
  </r>
  <r>
    <x v="147"/>
    <s v="Alexander Bryant"/>
    <x v="17"/>
    <x v="5"/>
    <x v="2"/>
    <x v="1"/>
    <x v="23"/>
    <x v="146"/>
    <n v="88758"/>
    <n v="0"/>
    <x v="0"/>
    <x v="0"/>
  </r>
  <r>
    <x v="71"/>
    <s v="Elias Zhang"/>
    <x v="29"/>
    <x v="0"/>
    <x v="0"/>
    <x v="1"/>
    <x v="36"/>
    <x v="147"/>
    <n v="83639"/>
    <n v="0"/>
    <x v="1"/>
    <x v="10"/>
  </r>
  <r>
    <x v="148"/>
    <s v="Lily Carter"/>
    <x v="23"/>
    <x v="0"/>
    <x v="0"/>
    <x v="0"/>
    <x v="36"/>
    <x v="148"/>
    <n v="68268"/>
    <n v="0"/>
    <x v="0"/>
    <x v="3"/>
  </r>
  <r>
    <x v="149"/>
    <s v="Joseph Ruiz"/>
    <x v="17"/>
    <x v="5"/>
    <x v="1"/>
    <x v="1"/>
    <x v="15"/>
    <x v="149"/>
    <n v="75819"/>
    <n v="0"/>
    <x v="2"/>
    <x v="12"/>
  </r>
  <r>
    <x v="150"/>
    <s v="Avery Bailey"/>
    <x v="4"/>
    <x v="2"/>
    <x v="2"/>
    <x v="0"/>
    <x v="37"/>
    <x v="150"/>
    <n v="86658"/>
    <n v="0"/>
    <x v="0"/>
    <x v="3"/>
  </r>
  <r>
    <x v="151"/>
    <s v="Miles Hsu"/>
    <x v="13"/>
    <x v="1"/>
    <x v="0"/>
    <x v="1"/>
    <x v="0"/>
    <x v="151"/>
    <n v="74552"/>
    <n v="0"/>
    <x v="1"/>
    <x v="11"/>
  </r>
  <r>
    <x v="152"/>
    <s v="Piper Cheng"/>
    <x v="14"/>
    <x v="0"/>
    <x v="1"/>
    <x v="0"/>
    <x v="39"/>
    <x v="152"/>
    <n v="82839"/>
    <n v="0"/>
    <x v="0"/>
    <x v="4"/>
  </r>
  <r>
    <x v="153"/>
    <s v="Skylar Watson"/>
    <x v="23"/>
    <x v="0"/>
    <x v="2"/>
    <x v="0"/>
    <x v="21"/>
    <x v="153"/>
    <n v="64475"/>
    <n v="0"/>
    <x v="0"/>
    <x v="3"/>
  </r>
  <r>
    <x v="154"/>
    <s v="Jaxon Park"/>
    <x v="23"/>
    <x v="0"/>
    <x v="1"/>
    <x v="1"/>
    <x v="29"/>
    <x v="154"/>
    <n v="69453"/>
    <n v="0"/>
    <x v="1"/>
    <x v="11"/>
  </r>
  <r>
    <x v="155"/>
    <s v="Elijah Henry"/>
    <x v="6"/>
    <x v="0"/>
    <x v="3"/>
    <x v="1"/>
    <x v="24"/>
    <x v="155"/>
    <n v="127148"/>
    <n v="0.1"/>
    <x v="0"/>
    <x v="4"/>
  </r>
  <r>
    <x v="156"/>
    <s v="Camila Watson"/>
    <x v="9"/>
    <x v="1"/>
    <x v="2"/>
    <x v="0"/>
    <x v="24"/>
    <x v="156"/>
    <n v="190253"/>
    <n v="0.33"/>
    <x v="0"/>
    <x v="5"/>
  </r>
  <r>
    <x v="79"/>
    <s v="Lucas Thomas"/>
    <x v="6"/>
    <x v="3"/>
    <x v="0"/>
    <x v="1"/>
    <x v="0"/>
    <x v="157"/>
    <n v="115798"/>
    <n v="0.05"/>
    <x v="0"/>
    <x v="4"/>
  </r>
  <r>
    <x v="88"/>
    <s v="Skylar Doan"/>
    <x v="15"/>
    <x v="4"/>
    <x v="0"/>
    <x v="0"/>
    <x v="32"/>
    <x v="158"/>
    <n v="93102"/>
    <n v="0"/>
    <x v="0"/>
    <x v="0"/>
  </r>
  <r>
    <x v="157"/>
    <s v="Hudson Liu"/>
    <x v="11"/>
    <x v="5"/>
    <x v="2"/>
    <x v="1"/>
    <x v="8"/>
    <x v="159"/>
    <n v="110054"/>
    <n v="0.15"/>
    <x v="0"/>
    <x v="4"/>
  </r>
  <r>
    <x v="158"/>
    <s v="Gianna Williams"/>
    <x v="10"/>
    <x v="5"/>
    <x v="0"/>
    <x v="0"/>
    <x v="5"/>
    <x v="160"/>
    <n v="95786"/>
    <n v="0"/>
    <x v="0"/>
    <x v="2"/>
  </r>
  <r>
    <x v="159"/>
    <s v="Jaxson Sandoval"/>
    <x v="4"/>
    <x v="2"/>
    <x v="2"/>
    <x v="1"/>
    <x v="22"/>
    <x v="161"/>
    <n v="90855"/>
    <n v="0"/>
    <x v="2"/>
    <x v="12"/>
  </r>
  <r>
    <x v="160"/>
    <s v="Jameson Alvarado"/>
    <x v="14"/>
    <x v="0"/>
    <x v="1"/>
    <x v="1"/>
    <x v="40"/>
    <x v="12"/>
    <n v="92897"/>
    <n v="0"/>
    <x v="2"/>
    <x v="12"/>
  </r>
  <r>
    <x v="161"/>
    <s v="Joseph Ly"/>
    <x v="9"/>
    <x v="6"/>
    <x v="2"/>
    <x v="1"/>
    <x v="28"/>
    <x v="162"/>
    <n v="242919"/>
    <n v="0.31"/>
    <x v="1"/>
    <x v="1"/>
  </r>
  <r>
    <x v="162"/>
    <s v="Daniel Richardson"/>
    <x v="2"/>
    <x v="5"/>
    <x v="2"/>
    <x v="1"/>
    <x v="23"/>
    <x v="163"/>
    <n v="184368"/>
    <n v="0.28999999999999998"/>
    <x v="0"/>
    <x v="5"/>
  </r>
  <r>
    <x v="163"/>
    <s v="Elias Figueroa"/>
    <x v="0"/>
    <x v="1"/>
    <x v="3"/>
    <x v="1"/>
    <x v="15"/>
    <x v="164"/>
    <n v="144754"/>
    <n v="0.15"/>
    <x v="0"/>
    <x v="3"/>
  </r>
  <r>
    <x v="164"/>
    <s v="Emma Brooks"/>
    <x v="26"/>
    <x v="2"/>
    <x v="0"/>
    <x v="0"/>
    <x v="23"/>
    <x v="165"/>
    <n v="89458"/>
    <n v="0"/>
    <x v="0"/>
    <x v="5"/>
  </r>
  <r>
    <x v="165"/>
    <s v="Isla Wong"/>
    <x v="9"/>
    <x v="3"/>
    <x v="3"/>
    <x v="0"/>
    <x v="16"/>
    <x v="151"/>
    <n v="190815"/>
    <n v="0.4"/>
    <x v="0"/>
    <x v="5"/>
  </r>
  <r>
    <x v="166"/>
    <s v="Everly Walker"/>
    <x v="0"/>
    <x v="2"/>
    <x v="0"/>
    <x v="0"/>
    <x v="39"/>
    <x v="166"/>
    <n v="137995"/>
    <n v="0.14000000000000001"/>
    <x v="0"/>
    <x v="5"/>
  </r>
  <r>
    <x v="167"/>
    <s v="Mila Pena"/>
    <x v="15"/>
    <x v="4"/>
    <x v="1"/>
    <x v="0"/>
    <x v="15"/>
    <x v="167"/>
    <n v="93840"/>
    <n v="0"/>
    <x v="2"/>
    <x v="8"/>
  </r>
  <r>
    <x v="168"/>
    <s v="Mason Zhao"/>
    <x v="1"/>
    <x v="0"/>
    <x v="0"/>
    <x v="1"/>
    <x v="30"/>
    <x v="168"/>
    <n v="94790"/>
    <n v="0"/>
    <x v="1"/>
    <x v="1"/>
  </r>
  <r>
    <x v="169"/>
    <s v="Jaxson Mai"/>
    <x v="9"/>
    <x v="4"/>
    <x v="0"/>
    <x v="1"/>
    <x v="35"/>
    <x v="169"/>
    <n v="197367"/>
    <n v="0.39"/>
    <x v="0"/>
    <x v="5"/>
  </r>
  <r>
    <x v="170"/>
    <s v="Ava Garza"/>
    <x v="2"/>
    <x v="3"/>
    <x v="1"/>
    <x v="0"/>
    <x v="5"/>
    <x v="170"/>
    <n v="174097"/>
    <n v="0.21"/>
    <x v="0"/>
    <x v="3"/>
  </r>
  <r>
    <x v="171"/>
    <s v="Nathan Mendez"/>
    <x v="6"/>
    <x v="0"/>
    <x v="2"/>
    <x v="1"/>
    <x v="26"/>
    <x v="171"/>
    <n v="120128"/>
    <n v="0.1"/>
    <x v="0"/>
    <x v="5"/>
  </r>
  <r>
    <x v="172"/>
    <s v="Maria Griffin"/>
    <x v="6"/>
    <x v="6"/>
    <x v="1"/>
    <x v="0"/>
    <x v="1"/>
    <x v="172"/>
    <n v="129708"/>
    <n v="0.05"/>
    <x v="0"/>
    <x v="4"/>
  </r>
  <r>
    <x v="173"/>
    <s v="Alexander Choi"/>
    <x v="6"/>
    <x v="6"/>
    <x v="0"/>
    <x v="1"/>
    <x v="0"/>
    <x v="173"/>
    <n v="102270"/>
    <n v="0.1"/>
    <x v="0"/>
    <x v="2"/>
  </r>
  <r>
    <x v="174"/>
    <s v="Maria Hong"/>
    <x v="9"/>
    <x v="1"/>
    <x v="2"/>
    <x v="0"/>
    <x v="19"/>
    <x v="174"/>
    <n v="249686"/>
    <n v="0.31"/>
    <x v="1"/>
    <x v="1"/>
  </r>
  <r>
    <x v="175"/>
    <s v="Sophie Ali"/>
    <x v="7"/>
    <x v="1"/>
    <x v="1"/>
    <x v="0"/>
    <x v="0"/>
    <x v="175"/>
    <n v="50475"/>
    <n v="0"/>
    <x v="0"/>
    <x v="7"/>
  </r>
  <r>
    <x v="176"/>
    <s v="Julian Ross"/>
    <x v="6"/>
    <x v="6"/>
    <x v="0"/>
    <x v="1"/>
    <x v="10"/>
    <x v="176"/>
    <n v="100099"/>
    <n v="0.08"/>
    <x v="0"/>
    <x v="4"/>
  </r>
  <r>
    <x v="177"/>
    <s v="Emma Hill"/>
    <x v="12"/>
    <x v="0"/>
    <x v="1"/>
    <x v="0"/>
    <x v="36"/>
    <x v="177"/>
    <n v="41673"/>
    <n v="0"/>
    <x v="0"/>
    <x v="4"/>
  </r>
  <r>
    <x v="178"/>
    <s v="Leilani Yee"/>
    <x v="4"/>
    <x v="6"/>
    <x v="2"/>
    <x v="0"/>
    <x v="40"/>
    <x v="178"/>
    <n v="70996"/>
    <n v="0"/>
    <x v="1"/>
    <x v="11"/>
  </r>
  <r>
    <x v="179"/>
    <s v="Jack Brown"/>
    <x v="7"/>
    <x v="6"/>
    <x v="3"/>
    <x v="1"/>
    <x v="0"/>
    <x v="179"/>
    <n v="40752"/>
    <n v="0"/>
    <x v="0"/>
    <x v="3"/>
  </r>
  <r>
    <x v="180"/>
    <s v="Charlotte Chu"/>
    <x v="24"/>
    <x v="0"/>
    <x v="1"/>
    <x v="0"/>
    <x v="2"/>
    <x v="180"/>
    <n v="97537"/>
    <n v="0"/>
    <x v="1"/>
    <x v="11"/>
  </r>
  <r>
    <x v="181"/>
    <s v="Jeremiah Chu"/>
    <x v="30"/>
    <x v="0"/>
    <x v="0"/>
    <x v="1"/>
    <x v="11"/>
    <x v="181"/>
    <n v="96567"/>
    <n v="0"/>
    <x v="1"/>
    <x v="6"/>
  </r>
  <r>
    <x v="23"/>
    <s v="Miles Cho"/>
    <x v="28"/>
    <x v="0"/>
    <x v="2"/>
    <x v="1"/>
    <x v="40"/>
    <x v="182"/>
    <n v="49404"/>
    <n v="0"/>
    <x v="1"/>
    <x v="10"/>
  </r>
  <r>
    <x v="182"/>
    <s v="Caleb Marquez"/>
    <x v="30"/>
    <x v="0"/>
    <x v="0"/>
    <x v="1"/>
    <x v="7"/>
    <x v="183"/>
    <n v="66819"/>
    <n v="0"/>
    <x v="2"/>
    <x v="9"/>
  </r>
  <r>
    <x v="183"/>
    <s v="Eli Soto"/>
    <x v="7"/>
    <x v="6"/>
    <x v="2"/>
    <x v="1"/>
    <x v="31"/>
    <x v="184"/>
    <n v="50784"/>
    <n v="0"/>
    <x v="2"/>
    <x v="9"/>
  </r>
  <r>
    <x v="184"/>
    <s v="Carter Mejia"/>
    <x v="0"/>
    <x v="4"/>
    <x v="0"/>
    <x v="1"/>
    <x v="7"/>
    <x v="185"/>
    <n v="125828"/>
    <n v="0.15"/>
    <x v="2"/>
    <x v="12"/>
  </r>
  <r>
    <x v="185"/>
    <s v="Ethan Clark"/>
    <x v="15"/>
    <x v="4"/>
    <x v="1"/>
    <x v="1"/>
    <x v="29"/>
    <x v="186"/>
    <n v="92610"/>
    <n v="0"/>
    <x v="0"/>
    <x v="7"/>
  </r>
  <r>
    <x v="186"/>
    <s v="Asher Jackson"/>
    <x v="0"/>
    <x v="2"/>
    <x v="2"/>
    <x v="1"/>
    <x v="2"/>
    <x v="187"/>
    <n v="123405"/>
    <n v="0.13"/>
    <x v="0"/>
    <x v="7"/>
  </r>
  <r>
    <x v="187"/>
    <s v="Ayla Ng"/>
    <x v="5"/>
    <x v="2"/>
    <x v="1"/>
    <x v="0"/>
    <x v="30"/>
    <x v="188"/>
    <n v="73004"/>
    <n v="0"/>
    <x v="1"/>
    <x v="10"/>
  </r>
  <r>
    <x v="188"/>
    <s v="Jose Kang"/>
    <x v="11"/>
    <x v="5"/>
    <x v="3"/>
    <x v="1"/>
    <x v="4"/>
    <x v="189"/>
    <n v="95061"/>
    <n v="0.1"/>
    <x v="1"/>
    <x v="6"/>
  </r>
  <r>
    <x v="189"/>
    <s v="Aubrey Romero"/>
    <x v="2"/>
    <x v="2"/>
    <x v="3"/>
    <x v="0"/>
    <x v="37"/>
    <x v="190"/>
    <n v="160832"/>
    <n v="0.3"/>
    <x v="0"/>
    <x v="3"/>
  </r>
  <r>
    <x v="190"/>
    <s v="Jaxson Wright"/>
    <x v="31"/>
    <x v="0"/>
    <x v="1"/>
    <x v="1"/>
    <x v="36"/>
    <x v="191"/>
    <n v="64417"/>
    <n v="0"/>
    <x v="0"/>
    <x v="7"/>
  </r>
  <r>
    <x v="191"/>
    <s v="Elias Ali"/>
    <x v="6"/>
    <x v="2"/>
    <x v="3"/>
    <x v="1"/>
    <x v="21"/>
    <x v="192"/>
    <n v="127543"/>
    <n v="0.06"/>
    <x v="1"/>
    <x v="6"/>
  </r>
  <r>
    <x v="192"/>
    <s v="Nolan Pena"/>
    <x v="7"/>
    <x v="6"/>
    <x v="1"/>
    <x v="1"/>
    <x v="23"/>
    <x v="193"/>
    <n v="56154"/>
    <n v="0"/>
    <x v="2"/>
    <x v="12"/>
  </r>
  <r>
    <x v="193"/>
    <s v="Luna Liu"/>
    <x v="9"/>
    <x v="2"/>
    <x v="1"/>
    <x v="0"/>
    <x v="9"/>
    <x v="194"/>
    <n v="218530"/>
    <n v="0.3"/>
    <x v="1"/>
    <x v="6"/>
  </r>
  <r>
    <x v="194"/>
    <s v="Brooklyn Reyes"/>
    <x v="31"/>
    <x v="0"/>
    <x v="1"/>
    <x v="0"/>
    <x v="9"/>
    <x v="195"/>
    <n v="91954"/>
    <n v="0"/>
    <x v="0"/>
    <x v="7"/>
  </r>
  <r>
    <x v="195"/>
    <s v="Hadley Parker"/>
    <x v="9"/>
    <x v="6"/>
    <x v="3"/>
    <x v="0"/>
    <x v="23"/>
    <x v="196"/>
    <n v="221217"/>
    <n v="0.32"/>
    <x v="0"/>
    <x v="7"/>
  </r>
  <r>
    <x v="196"/>
    <s v="Jonathan Chavez"/>
    <x v="27"/>
    <x v="0"/>
    <x v="1"/>
    <x v="1"/>
    <x v="7"/>
    <x v="197"/>
    <n v="87536"/>
    <n v="0"/>
    <x v="0"/>
    <x v="0"/>
  </r>
  <r>
    <x v="197"/>
    <s v="Sarah Ayala"/>
    <x v="7"/>
    <x v="2"/>
    <x v="3"/>
    <x v="0"/>
    <x v="40"/>
    <x v="198"/>
    <n v="41429"/>
    <n v="0"/>
    <x v="0"/>
    <x v="0"/>
  </r>
  <r>
    <x v="198"/>
    <s v="Elijah Kang"/>
    <x v="9"/>
    <x v="5"/>
    <x v="1"/>
    <x v="1"/>
    <x v="25"/>
    <x v="199"/>
    <n v="245482"/>
    <n v="0.39"/>
    <x v="0"/>
    <x v="0"/>
  </r>
  <r>
    <x v="199"/>
    <s v="Ella White"/>
    <x v="25"/>
    <x v="5"/>
    <x v="1"/>
    <x v="0"/>
    <x v="6"/>
    <x v="200"/>
    <n v="71359"/>
    <n v="0"/>
    <x v="0"/>
    <x v="3"/>
  </r>
  <r>
    <x v="200"/>
    <s v="Jordan Truong"/>
    <x v="2"/>
    <x v="5"/>
    <x v="2"/>
    <x v="1"/>
    <x v="15"/>
    <x v="201"/>
    <n v="183161"/>
    <n v="0.22"/>
    <x v="0"/>
    <x v="4"/>
  </r>
  <r>
    <x v="201"/>
    <s v="Daniel Jordan"/>
    <x v="32"/>
    <x v="0"/>
    <x v="3"/>
    <x v="1"/>
    <x v="32"/>
    <x v="202"/>
    <n v="69260"/>
    <n v="0"/>
    <x v="0"/>
    <x v="3"/>
  </r>
  <r>
    <x v="202"/>
    <s v="Daniel Dixon"/>
    <x v="19"/>
    <x v="5"/>
    <x v="2"/>
    <x v="1"/>
    <x v="10"/>
    <x v="203"/>
    <n v="95639"/>
    <n v="0"/>
    <x v="0"/>
    <x v="5"/>
  </r>
  <r>
    <x v="203"/>
    <s v="Luca Duong"/>
    <x v="6"/>
    <x v="4"/>
    <x v="0"/>
    <x v="1"/>
    <x v="35"/>
    <x v="204"/>
    <n v="120660"/>
    <n v="7.0000000000000007E-2"/>
    <x v="1"/>
    <x v="11"/>
  </r>
  <r>
    <x v="204"/>
    <s v="Levi Brown"/>
    <x v="4"/>
    <x v="2"/>
    <x v="3"/>
    <x v="1"/>
    <x v="9"/>
    <x v="205"/>
    <n v="75119"/>
    <n v="0"/>
    <x v="0"/>
    <x v="2"/>
  </r>
  <r>
    <x v="205"/>
    <s v="Mason Cho"/>
    <x v="9"/>
    <x v="3"/>
    <x v="0"/>
    <x v="1"/>
    <x v="1"/>
    <x v="206"/>
    <n v="192213"/>
    <n v="0.4"/>
    <x v="0"/>
    <x v="2"/>
  </r>
  <r>
    <x v="206"/>
    <s v="Nova Herrera"/>
    <x v="5"/>
    <x v="2"/>
    <x v="2"/>
    <x v="0"/>
    <x v="15"/>
    <x v="207"/>
    <n v="65047"/>
    <n v="0"/>
    <x v="2"/>
    <x v="12"/>
  </r>
  <r>
    <x v="207"/>
    <s v="Elijah Watson"/>
    <x v="0"/>
    <x v="2"/>
    <x v="1"/>
    <x v="1"/>
    <x v="7"/>
    <x v="208"/>
    <n v="151413"/>
    <n v="0.15"/>
    <x v="0"/>
    <x v="0"/>
  </r>
  <r>
    <x v="208"/>
    <s v="Wesley Gray"/>
    <x v="4"/>
    <x v="3"/>
    <x v="2"/>
    <x v="1"/>
    <x v="39"/>
    <x v="209"/>
    <n v="76906"/>
    <n v="0"/>
    <x v="0"/>
    <x v="0"/>
  </r>
  <r>
    <x v="209"/>
    <s v="Wesley Sharma"/>
    <x v="6"/>
    <x v="0"/>
    <x v="3"/>
    <x v="1"/>
    <x v="10"/>
    <x v="210"/>
    <n v="122802"/>
    <n v="0.05"/>
    <x v="1"/>
    <x v="6"/>
  </r>
  <r>
    <x v="210"/>
    <s v="Mateo Mendez"/>
    <x v="25"/>
    <x v="5"/>
    <x v="0"/>
    <x v="1"/>
    <x v="40"/>
    <x v="211"/>
    <n v="99091"/>
    <n v="0"/>
    <x v="0"/>
    <x v="5"/>
  </r>
  <r>
    <x v="211"/>
    <s v="Jose Molina"/>
    <x v="8"/>
    <x v="5"/>
    <x v="1"/>
    <x v="1"/>
    <x v="28"/>
    <x v="212"/>
    <n v="113987"/>
    <n v="0"/>
    <x v="2"/>
    <x v="8"/>
  </r>
  <r>
    <x v="212"/>
    <s v="Luna Simmons"/>
    <x v="4"/>
    <x v="1"/>
    <x v="3"/>
    <x v="0"/>
    <x v="21"/>
    <x v="213"/>
    <n v="95045"/>
    <n v="0"/>
    <x v="0"/>
    <x v="2"/>
  </r>
  <r>
    <x v="213"/>
    <s v="Samantha Barnes"/>
    <x v="9"/>
    <x v="6"/>
    <x v="2"/>
    <x v="0"/>
    <x v="7"/>
    <x v="214"/>
    <n v="190401"/>
    <n v="0.37"/>
    <x v="0"/>
    <x v="7"/>
  </r>
  <r>
    <x v="214"/>
    <s v="Hunter Ortiz"/>
    <x v="4"/>
    <x v="1"/>
    <x v="3"/>
    <x v="1"/>
    <x v="30"/>
    <x v="215"/>
    <n v="86061"/>
    <n v="0"/>
    <x v="2"/>
    <x v="9"/>
  </r>
  <r>
    <x v="215"/>
    <s v="Thomas Aguilar"/>
    <x v="26"/>
    <x v="2"/>
    <x v="2"/>
    <x v="1"/>
    <x v="15"/>
    <x v="216"/>
    <n v="79882"/>
    <n v="0"/>
    <x v="0"/>
    <x v="3"/>
  </r>
  <r>
    <x v="216"/>
    <s v="Skylar Bell"/>
    <x v="9"/>
    <x v="5"/>
    <x v="1"/>
    <x v="0"/>
    <x v="23"/>
    <x v="217"/>
    <n v="255431"/>
    <n v="0.36"/>
    <x v="0"/>
    <x v="7"/>
  </r>
  <r>
    <x v="217"/>
    <s v="Anna Zhu"/>
    <x v="31"/>
    <x v="0"/>
    <x v="1"/>
    <x v="0"/>
    <x v="35"/>
    <x v="218"/>
    <n v="82017"/>
    <n v="0"/>
    <x v="1"/>
    <x v="10"/>
  </r>
  <r>
    <x v="218"/>
    <s v="Ella Hunter"/>
    <x v="7"/>
    <x v="1"/>
    <x v="1"/>
    <x v="0"/>
    <x v="10"/>
    <x v="219"/>
    <n v="53799"/>
    <n v="0"/>
    <x v="0"/>
    <x v="7"/>
  </r>
  <r>
    <x v="219"/>
    <s v="Emery Hunter"/>
    <x v="4"/>
    <x v="2"/>
    <x v="3"/>
    <x v="0"/>
    <x v="21"/>
    <x v="220"/>
    <n v="82739"/>
    <n v="0"/>
    <x v="0"/>
    <x v="3"/>
  </r>
  <r>
    <x v="220"/>
    <s v="Sofia Parker"/>
    <x v="21"/>
    <x v="0"/>
    <x v="1"/>
    <x v="0"/>
    <x v="9"/>
    <x v="221"/>
    <n v="99080"/>
    <n v="0"/>
    <x v="0"/>
    <x v="2"/>
  </r>
  <r>
    <x v="221"/>
    <s v="Lucy Fong"/>
    <x v="26"/>
    <x v="2"/>
    <x v="3"/>
    <x v="0"/>
    <x v="28"/>
    <x v="222"/>
    <n v="96719"/>
    <n v="0"/>
    <x v="1"/>
    <x v="11"/>
  </r>
  <r>
    <x v="222"/>
    <s v="Vivian Barnes"/>
    <x v="2"/>
    <x v="4"/>
    <x v="0"/>
    <x v="0"/>
    <x v="10"/>
    <x v="223"/>
    <n v="180687"/>
    <n v="0.19"/>
    <x v="0"/>
    <x v="3"/>
  </r>
  <r>
    <x v="223"/>
    <s v="Kai Chow"/>
    <x v="11"/>
    <x v="5"/>
    <x v="3"/>
    <x v="1"/>
    <x v="15"/>
    <x v="224"/>
    <n v="95743"/>
    <n v="0.15"/>
    <x v="0"/>
    <x v="5"/>
  </r>
  <r>
    <x v="224"/>
    <s v="Melody Cooper"/>
    <x v="25"/>
    <x v="5"/>
    <x v="0"/>
    <x v="0"/>
    <x v="18"/>
    <x v="225"/>
    <n v="89695"/>
    <n v="0"/>
    <x v="0"/>
    <x v="5"/>
  </r>
  <r>
    <x v="225"/>
    <s v="James Bui"/>
    <x v="6"/>
    <x v="1"/>
    <x v="1"/>
    <x v="1"/>
    <x v="14"/>
    <x v="226"/>
    <n v="122753"/>
    <n v="0.09"/>
    <x v="1"/>
    <x v="1"/>
  </r>
  <r>
    <x v="226"/>
    <s v="Liam Grant"/>
    <x v="15"/>
    <x v="4"/>
    <x v="0"/>
    <x v="1"/>
    <x v="23"/>
    <x v="227"/>
    <n v="93734"/>
    <n v="0"/>
    <x v="0"/>
    <x v="3"/>
  </r>
  <r>
    <x v="227"/>
    <s v="Owen Han"/>
    <x v="7"/>
    <x v="3"/>
    <x v="3"/>
    <x v="1"/>
    <x v="21"/>
    <x v="228"/>
    <n v="52069"/>
    <n v="0"/>
    <x v="1"/>
    <x v="1"/>
  </r>
  <r>
    <x v="228"/>
    <s v="Kinsley Vega"/>
    <x v="9"/>
    <x v="3"/>
    <x v="3"/>
    <x v="0"/>
    <x v="29"/>
    <x v="229"/>
    <n v="258426"/>
    <n v="0.4"/>
    <x v="2"/>
    <x v="9"/>
  </r>
  <r>
    <x v="229"/>
    <s v="Leonardo Martin"/>
    <x v="6"/>
    <x v="1"/>
    <x v="2"/>
    <x v="1"/>
    <x v="10"/>
    <x v="230"/>
    <n v="125375"/>
    <n v="0.09"/>
    <x v="0"/>
    <x v="2"/>
  </r>
  <r>
    <x v="230"/>
    <s v="Greyson Lam"/>
    <x v="9"/>
    <x v="3"/>
    <x v="1"/>
    <x v="1"/>
    <x v="6"/>
    <x v="231"/>
    <n v="198243"/>
    <n v="0.31"/>
    <x v="0"/>
    <x v="4"/>
  </r>
  <r>
    <x v="231"/>
    <s v="Emilia Rivera"/>
    <x v="22"/>
    <x v="5"/>
    <x v="0"/>
    <x v="0"/>
    <x v="34"/>
    <x v="232"/>
    <n v="96023"/>
    <n v="0"/>
    <x v="0"/>
    <x v="4"/>
  </r>
  <r>
    <x v="232"/>
    <s v="Penelope Johnson"/>
    <x v="4"/>
    <x v="6"/>
    <x v="0"/>
    <x v="0"/>
    <x v="8"/>
    <x v="233"/>
    <n v="83066"/>
    <n v="0"/>
    <x v="0"/>
    <x v="2"/>
  </r>
  <r>
    <x v="233"/>
    <s v="Eva Figueroa"/>
    <x v="13"/>
    <x v="2"/>
    <x v="0"/>
    <x v="0"/>
    <x v="35"/>
    <x v="234"/>
    <n v="61216"/>
    <n v="0"/>
    <x v="0"/>
    <x v="0"/>
  </r>
  <r>
    <x v="234"/>
    <s v="Ezekiel Jordan"/>
    <x v="0"/>
    <x v="3"/>
    <x v="3"/>
    <x v="1"/>
    <x v="29"/>
    <x v="235"/>
    <n v="144231"/>
    <n v="0.14000000000000001"/>
    <x v="0"/>
    <x v="7"/>
  </r>
  <r>
    <x v="235"/>
    <s v="Luke Mai"/>
    <x v="16"/>
    <x v="4"/>
    <x v="0"/>
    <x v="1"/>
    <x v="12"/>
    <x v="236"/>
    <n v="51630"/>
    <n v="0"/>
    <x v="1"/>
    <x v="10"/>
  </r>
  <r>
    <x v="236"/>
    <s v="Charles Diaz"/>
    <x v="0"/>
    <x v="2"/>
    <x v="3"/>
    <x v="1"/>
    <x v="0"/>
    <x v="237"/>
    <n v="124129"/>
    <n v="0.15"/>
    <x v="2"/>
    <x v="12"/>
  </r>
  <r>
    <x v="237"/>
    <s v="Adam Espinoza"/>
    <x v="22"/>
    <x v="5"/>
    <x v="1"/>
    <x v="1"/>
    <x v="9"/>
    <x v="238"/>
    <n v="60055"/>
    <n v="0"/>
    <x v="0"/>
    <x v="0"/>
  </r>
  <r>
    <x v="238"/>
    <s v="Jack Maldonado"/>
    <x v="2"/>
    <x v="5"/>
    <x v="0"/>
    <x v="1"/>
    <x v="11"/>
    <x v="239"/>
    <n v="189290"/>
    <n v="0.22"/>
    <x v="2"/>
    <x v="12"/>
  </r>
  <r>
    <x v="239"/>
    <s v="Cora Jiang"/>
    <x v="9"/>
    <x v="0"/>
    <x v="3"/>
    <x v="0"/>
    <x v="26"/>
    <x v="240"/>
    <n v="182202"/>
    <n v="0.3"/>
    <x v="0"/>
    <x v="5"/>
  </r>
  <r>
    <x v="240"/>
    <s v="Cooper Mitchell"/>
    <x v="6"/>
    <x v="2"/>
    <x v="2"/>
    <x v="1"/>
    <x v="19"/>
    <x v="241"/>
    <n v="117518"/>
    <n v="7.0000000000000007E-2"/>
    <x v="0"/>
    <x v="0"/>
  </r>
  <r>
    <x v="241"/>
    <s v="Layla Torres"/>
    <x v="0"/>
    <x v="1"/>
    <x v="1"/>
    <x v="0"/>
    <x v="17"/>
    <x v="242"/>
    <n v="157474"/>
    <n v="0.11"/>
    <x v="2"/>
    <x v="9"/>
  </r>
  <r>
    <x v="242"/>
    <s v="Jack Edwards"/>
    <x v="6"/>
    <x v="6"/>
    <x v="1"/>
    <x v="1"/>
    <x v="31"/>
    <x v="243"/>
    <n v="126856"/>
    <n v="0.06"/>
    <x v="0"/>
    <x v="7"/>
  </r>
  <r>
    <x v="243"/>
    <s v="Eleanor Chan"/>
    <x v="0"/>
    <x v="3"/>
    <x v="1"/>
    <x v="0"/>
    <x v="37"/>
    <x v="244"/>
    <n v="129124"/>
    <n v="0.12"/>
    <x v="1"/>
    <x v="6"/>
  </r>
  <r>
    <x v="244"/>
    <s v="Aria Xi"/>
    <x v="2"/>
    <x v="2"/>
    <x v="0"/>
    <x v="0"/>
    <x v="15"/>
    <x v="245"/>
    <n v="165181"/>
    <n v="0.16"/>
    <x v="0"/>
    <x v="0"/>
  </r>
  <r>
    <x v="245"/>
    <s v="John Vega"/>
    <x v="9"/>
    <x v="1"/>
    <x v="3"/>
    <x v="1"/>
    <x v="2"/>
    <x v="246"/>
    <n v="247939"/>
    <n v="0.35"/>
    <x v="2"/>
    <x v="9"/>
  </r>
  <r>
    <x v="246"/>
    <s v="Luke Munoz"/>
    <x v="2"/>
    <x v="5"/>
    <x v="2"/>
    <x v="1"/>
    <x v="14"/>
    <x v="247"/>
    <n v="169509"/>
    <n v="0.18"/>
    <x v="2"/>
    <x v="8"/>
  </r>
  <r>
    <x v="247"/>
    <s v="Sarah Daniels"/>
    <x v="0"/>
    <x v="3"/>
    <x v="1"/>
    <x v="0"/>
    <x v="0"/>
    <x v="248"/>
    <n v="138521"/>
    <n v="0.1"/>
    <x v="0"/>
    <x v="4"/>
  </r>
  <r>
    <x v="248"/>
    <s v="Aria Castro"/>
    <x v="11"/>
    <x v="5"/>
    <x v="2"/>
    <x v="0"/>
    <x v="15"/>
    <x v="249"/>
    <n v="113873"/>
    <n v="0.11"/>
    <x v="2"/>
    <x v="9"/>
  </r>
  <r>
    <x v="249"/>
    <s v="Autumn Joseph"/>
    <x v="14"/>
    <x v="0"/>
    <x v="3"/>
    <x v="0"/>
    <x v="38"/>
    <x v="250"/>
    <n v="73317"/>
    <n v="0"/>
    <x v="0"/>
    <x v="4"/>
  </r>
  <r>
    <x v="250"/>
    <s v="Evelyn Liang"/>
    <x v="31"/>
    <x v="0"/>
    <x v="2"/>
    <x v="0"/>
    <x v="28"/>
    <x v="251"/>
    <n v="69096"/>
    <n v="0"/>
    <x v="0"/>
    <x v="0"/>
  </r>
  <r>
    <x v="251"/>
    <s v="Henry Alvarez"/>
    <x v="15"/>
    <x v="4"/>
    <x v="1"/>
    <x v="1"/>
    <x v="35"/>
    <x v="252"/>
    <n v="87158"/>
    <n v="0"/>
    <x v="2"/>
    <x v="8"/>
  </r>
  <r>
    <x v="252"/>
    <s v="Benjamin Delgado"/>
    <x v="22"/>
    <x v="5"/>
    <x v="3"/>
    <x v="1"/>
    <x v="14"/>
    <x v="253"/>
    <n v="70778"/>
    <n v="0"/>
    <x v="0"/>
    <x v="5"/>
  </r>
  <r>
    <x v="253"/>
    <s v="Zoe Rodriguez"/>
    <x v="2"/>
    <x v="4"/>
    <x v="2"/>
    <x v="0"/>
    <x v="13"/>
    <x v="254"/>
    <n v="153938"/>
    <n v="0.2"/>
    <x v="0"/>
    <x v="3"/>
  </r>
  <r>
    <x v="254"/>
    <s v="Axel Chu"/>
    <x v="28"/>
    <x v="0"/>
    <x v="0"/>
    <x v="1"/>
    <x v="19"/>
    <x v="255"/>
    <n v="59888"/>
    <n v="0"/>
    <x v="1"/>
    <x v="10"/>
  </r>
  <r>
    <x v="255"/>
    <s v="Cameron Evans"/>
    <x v="22"/>
    <x v="5"/>
    <x v="3"/>
    <x v="1"/>
    <x v="2"/>
    <x v="256"/>
    <n v="63098"/>
    <n v="0"/>
    <x v="0"/>
    <x v="7"/>
  </r>
  <r>
    <x v="256"/>
    <s v="Isabella Soto"/>
    <x v="9"/>
    <x v="1"/>
    <x v="3"/>
    <x v="0"/>
    <x v="5"/>
    <x v="257"/>
    <n v="255369"/>
    <n v="0.33"/>
    <x v="2"/>
    <x v="12"/>
  </r>
  <r>
    <x v="257"/>
    <s v="Eva Jenkins"/>
    <x v="0"/>
    <x v="4"/>
    <x v="1"/>
    <x v="0"/>
    <x v="0"/>
    <x v="258"/>
    <n v="142318"/>
    <n v="0.14000000000000001"/>
    <x v="0"/>
    <x v="2"/>
  </r>
  <r>
    <x v="258"/>
    <s v="Cameron Powell"/>
    <x v="20"/>
    <x v="4"/>
    <x v="1"/>
    <x v="1"/>
    <x v="12"/>
    <x v="259"/>
    <n v="49186"/>
    <n v="0"/>
    <x v="0"/>
    <x v="5"/>
  </r>
  <r>
    <x v="259"/>
    <s v="Samantha Foster"/>
    <x v="9"/>
    <x v="4"/>
    <x v="0"/>
    <x v="0"/>
    <x v="8"/>
    <x v="260"/>
    <n v="220937"/>
    <n v="0.38"/>
    <x v="0"/>
    <x v="5"/>
  </r>
  <r>
    <x v="260"/>
    <s v="Jade Li"/>
    <x v="2"/>
    <x v="0"/>
    <x v="2"/>
    <x v="0"/>
    <x v="40"/>
    <x v="261"/>
    <n v="183156"/>
    <n v="0.3"/>
    <x v="0"/>
    <x v="0"/>
  </r>
  <r>
    <x v="261"/>
    <s v="Kinsley Acosta"/>
    <x v="9"/>
    <x v="0"/>
    <x v="2"/>
    <x v="0"/>
    <x v="24"/>
    <x v="262"/>
    <n v="192749"/>
    <n v="0.31"/>
    <x v="0"/>
    <x v="2"/>
  </r>
  <r>
    <x v="262"/>
    <s v="Clara Kang"/>
    <x v="0"/>
    <x v="0"/>
    <x v="1"/>
    <x v="0"/>
    <x v="38"/>
    <x v="263"/>
    <n v="135325"/>
    <n v="0.14000000000000001"/>
    <x v="0"/>
    <x v="3"/>
  </r>
  <r>
    <x v="263"/>
    <s v="Harper Alexander"/>
    <x v="4"/>
    <x v="2"/>
    <x v="2"/>
    <x v="0"/>
    <x v="3"/>
    <x v="264"/>
    <n v="79356"/>
    <n v="0"/>
    <x v="0"/>
    <x v="3"/>
  </r>
  <r>
    <x v="264"/>
    <s v="Carter Reed"/>
    <x v="25"/>
    <x v="5"/>
    <x v="1"/>
    <x v="1"/>
    <x v="28"/>
    <x v="265"/>
    <n v="74412"/>
    <n v="0"/>
    <x v="0"/>
    <x v="0"/>
  </r>
  <r>
    <x v="81"/>
    <s v="Charlotte Ruiz"/>
    <x v="3"/>
    <x v="0"/>
    <x v="1"/>
    <x v="0"/>
    <x v="24"/>
    <x v="266"/>
    <n v="61886"/>
    <n v="0.09"/>
    <x v="2"/>
    <x v="9"/>
  </r>
  <r>
    <x v="265"/>
    <s v="Everleigh Jiang"/>
    <x v="2"/>
    <x v="3"/>
    <x v="0"/>
    <x v="0"/>
    <x v="32"/>
    <x v="267"/>
    <n v="173071"/>
    <n v="0.28999999999999998"/>
    <x v="0"/>
    <x v="7"/>
  </r>
  <r>
    <x v="266"/>
    <s v="Audrey Smith"/>
    <x v="17"/>
    <x v="5"/>
    <x v="0"/>
    <x v="0"/>
    <x v="32"/>
    <x v="268"/>
    <n v="70189"/>
    <n v="0"/>
    <x v="0"/>
    <x v="7"/>
  </r>
  <r>
    <x v="267"/>
    <s v="Emery Acosta"/>
    <x v="9"/>
    <x v="2"/>
    <x v="0"/>
    <x v="0"/>
    <x v="34"/>
    <x v="269"/>
    <n v="181452"/>
    <n v="0.3"/>
    <x v="0"/>
    <x v="7"/>
  </r>
  <r>
    <x v="268"/>
    <s v="Charles Robinson"/>
    <x v="16"/>
    <x v="4"/>
    <x v="2"/>
    <x v="1"/>
    <x v="3"/>
    <x v="270"/>
    <n v="70369"/>
    <n v="0"/>
    <x v="0"/>
    <x v="0"/>
  </r>
  <r>
    <x v="269"/>
    <s v="Landon Lopez"/>
    <x v="4"/>
    <x v="3"/>
    <x v="1"/>
    <x v="1"/>
    <x v="31"/>
    <x v="271"/>
    <n v="78056"/>
    <n v="0"/>
    <x v="2"/>
    <x v="12"/>
  </r>
  <r>
    <x v="270"/>
    <s v="Miles Mehta"/>
    <x v="2"/>
    <x v="1"/>
    <x v="0"/>
    <x v="1"/>
    <x v="14"/>
    <x v="272"/>
    <n v="189933"/>
    <n v="0.23"/>
    <x v="0"/>
    <x v="4"/>
  </r>
  <r>
    <x v="7"/>
    <s v="Ezra Simmons"/>
    <x v="18"/>
    <x v="5"/>
    <x v="2"/>
    <x v="1"/>
    <x v="31"/>
    <x v="273"/>
    <n v="78237"/>
    <n v="0"/>
    <x v="0"/>
    <x v="3"/>
  </r>
  <r>
    <x v="271"/>
    <s v="Nora Santiago"/>
    <x v="7"/>
    <x v="3"/>
    <x v="0"/>
    <x v="0"/>
    <x v="0"/>
    <x v="274"/>
    <n v="48687"/>
    <n v="0"/>
    <x v="2"/>
    <x v="9"/>
  </r>
  <r>
    <x v="272"/>
    <s v="Caroline Herrera"/>
    <x v="0"/>
    <x v="6"/>
    <x v="1"/>
    <x v="0"/>
    <x v="15"/>
    <x v="275"/>
    <n v="121065"/>
    <n v="0.15"/>
    <x v="2"/>
    <x v="9"/>
  </r>
  <r>
    <x v="273"/>
    <s v="David Owens"/>
    <x v="4"/>
    <x v="2"/>
    <x v="3"/>
    <x v="1"/>
    <x v="19"/>
    <x v="276"/>
    <n v="94246"/>
    <n v="0"/>
    <x v="0"/>
    <x v="5"/>
  </r>
  <r>
    <x v="109"/>
    <s v="Avery Yee"/>
    <x v="28"/>
    <x v="0"/>
    <x v="1"/>
    <x v="0"/>
    <x v="8"/>
    <x v="82"/>
    <n v="44614"/>
    <n v="0"/>
    <x v="0"/>
    <x v="4"/>
  </r>
  <r>
    <x v="274"/>
    <s v="Xavier Park"/>
    <x v="9"/>
    <x v="0"/>
    <x v="0"/>
    <x v="1"/>
    <x v="28"/>
    <x v="277"/>
    <n v="234469"/>
    <n v="0.31"/>
    <x v="1"/>
    <x v="11"/>
  </r>
  <r>
    <x v="275"/>
    <s v="Asher Morales"/>
    <x v="18"/>
    <x v="5"/>
    <x v="0"/>
    <x v="1"/>
    <x v="27"/>
    <x v="278"/>
    <n v="88272"/>
    <n v="0"/>
    <x v="2"/>
    <x v="12"/>
  </r>
  <r>
    <x v="276"/>
    <s v="Mason Cao"/>
    <x v="13"/>
    <x v="1"/>
    <x v="3"/>
    <x v="1"/>
    <x v="27"/>
    <x v="279"/>
    <n v="74449"/>
    <n v="0"/>
    <x v="1"/>
    <x v="10"/>
  </r>
  <r>
    <x v="277"/>
    <s v="Joshua Fong"/>
    <x v="9"/>
    <x v="5"/>
    <x v="2"/>
    <x v="1"/>
    <x v="40"/>
    <x v="280"/>
    <n v="222941"/>
    <n v="0.39"/>
    <x v="1"/>
    <x v="10"/>
  </r>
  <r>
    <x v="278"/>
    <s v="Maria Chin"/>
    <x v="7"/>
    <x v="6"/>
    <x v="1"/>
    <x v="0"/>
    <x v="13"/>
    <x v="281"/>
    <n v="50341"/>
    <n v="0"/>
    <x v="1"/>
    <x v="10"/>
  </r>
  <r>
    <x v="279"/>
    <s v="Eva Garcia"/>
    <x v="16"/>
    <x v="4"/>
    <x v="3"/>
    <x v="0"/>
    <x v="11"/>
    <x v="282"/>
    <n v="72235"/>
    <n v="0"/>
    <x v="2"/>
    <x v="8"/>
  </r>
  <r>
    <x v="280"/>
    <s v="Anna Molina"/>
    <x v="4"/>
    <x v="3"/>
    <x v="3"/>
    <x v="0"/>
    <x v="12"/>
    <x v="283"/>
    <n v="70165"/>
    <n v="0"/>
    <x v="0"/>
    <x v="7"/>
  </r>
  <r>
    <x v="281"/>
    <s v="Logan Bryant"/>
    <x v="0"/>
    <x v="6"/>
    <x v="2"/>
    <x v="1"/>
    <x v="23"/>
    <x v="284"/>
    <n v="148485"/>
    <n v="0.15"/>
    <x v="0"/>
    <x v="4"/>
  </r>
  <r>
    <x v="282"/>
    <s v="Isla Han"/>
    <x v="1"/>
    <x v="0"/>
    <x v="1"/>
    <x v="0"/>
    <x v="32"/>
    <x v="285"/>
    <n v="86089"/>
    <n v="0"/>
    <x v="0"/>
    <x v="2"/>
  </r>
  <r>
    <x v="283"/>
    <s v="Christopher Vega"/>
    <x v="11"/>
    <x v="5"/>
    <x v="0"/>
    <x v="1"/>
    <x v="36"/>
    <x v="286"/>
    <n v="106313"/>
    <n v="0.15"/>
    <x v="0"/>
    <x v="2"/>
  </r>
  <r>
    <x v="284"/>
    <s v="Lillian Park"/>
    <x v="7"/>
    <x v="6"/>
    <x v="0"/>
    <x v="0"/>
    <x v="28"/>
    <x v="287"/>
    <n v="46833"/>
    <n v="0"/>
    <x v="1"/>
    <x v="11"/>
  </r>
  <r>
    <x v="285"/>
    <s v="Kennedy Zhang"/>
    <x v="2"/>
    <x v="1"/>
    <x v="0"/>
    <x v="0"/>
    <x v="20"/>
    <x v="288"/>
    <n v="155320"/>
    <n v="0.17"/>
    <x v="1"/>
    <x v="1"/>
  </r>
  <r>
    <x v="286"/>
    <s v="Eli Han"/>
    <x v="4"/>
    <x v="3"/>
    <x v="1"/>
    <x v="1"/>
    <x v="28"/>
    <x v="289"/>
    <n v="89984"/>
    <n v="0"/>
    <x v="1"/>
    <x v="11"/>
  </r>
  <r>
    <x v="287"/>
    <s v="Julia Pham"/>
    <x v="11"/>
    <x v="5"/>
    <x v="2"/>
    <x v="0"/>
    <x v="13"/>
    <x v="290"/>
    <n v="83756"/>
    <n v="0.14000000000000001"/>
    <x v="1"/>
    <x v="6"/>
  </r>
  <r>
    <x v="288"/>
    <s v="Hailey Shin"/>
    <x v="2"/>
    <x v="4"/>
    <x v="3"/>
    <x v="0"/>
    <x v="4"/>
    <x v="291"/>
    <n v="176324"/>
    <n v="0.23"/>
    <x v="1"/>
    <x v="6"/>
  </r>
  <r>
    <x v="289"/>
    <s v="Connor Grant"/>
    <x v="4"/>
    <x v="3"/>
    <x v="2"/>
    <x v="1"/>
    <x v="5"/>
    <x v="292"/>
    <n v="74077"/>
    <n v="0"/>
    <x v="0"/>
    <x v="0"/>
  </r>
  <r>
    <x v="290"/>
    <s v="Natalia Owens"/>
    <x v="6"/>
    <x v="4"/>
    <x v="1"/>
    <x v="0"/>
    <x v="11"/>
    <x v="293"/>
    <n v="104162"/>
    <n v="7.0000000000000007E-2"/>
    <x v="0"/>
    <x v="5"/>
  </r>
  <r>
    <x v="291"/>
    <s v="Maria He"/>
    <x v="30"/>
    <x v="0"/>
    <x v="3"/>
    <x v="0"/>
    <x v="15"/>
    <x v="294"/>
    <n v="82162"/>
    <n v="0"/>
    <x v="1"/>
    <x v="10"/>
  </r>
  <r>
    <x v="292"/>
    <s v="Jade Yi"/>
    <x v="5"/>
    <x v="2"/>
    <x v="2"/>
    <x v="0"/>
    <x v="40"/>
    <x v="295"/>
    <n v="63880"/>
    <n v="0"/>
    <x v="1"/>
    <x v="1"/>
  </r>
  <r>
    <x v="293"/>
    <s v="Quinn Xiong"/>
    <x v="22"/>
    <x v="5"/>
    <x v="0"/>
    <x v="0"/>
    <x v="0"/>
    <x v="296"/>
    <n v="73248"/>
    <n v="0"/>
    <x v="0"/>
    <x v="7"/>
  </r>
  <r>
    <x v="294"/>
    <s v="Dominic Baker"/>
    <x v="4"/>
    <x v="3"/>
    <x v="1"/>
    <x v="1"/>
    <x v="10"/>
    <x v="297"/>
    <n v="91853"/>
    <n v="0"/>
    <x v="0"/>
    <x v="2"/>
  </r>
  <r>
    <x v="295"/>
    <s v="Adam Nelson"/>
    <x v="2"/>
    <x v="1"/>
    <x v="2"/>
    <x v="1"/>
    <x v="6"/>
    <x v="298"/>
    <n v="168014"/>
    <n v="0.27"/>
    <x v="0"/>
    <x v="2"/>
  </r>
  <r>
    <x v="296"/>
    <s v="Autumn Reed"/>
    <x v="25"/>
    <x v="5"/>
    <x v="3"/>
    <x v="0"/>
    <x v="17"/>
    <x v="299"/>
    <n v="70770"/>
    <n v="0"/>
    <x v="0"/>
    <x v="4"/>
  </r>
  <r>
    <x v="297"/>
    <s v="Robert Edwards"/>
    <x v="16"/>
    <x v="4"/>
    <x v="3"/>
    <x v="1"/>
    <x v="39"/>
    <x v="300"/>
    <n v="50825"/>
    <n v="0"/>
    <x v="0"/>
    <x v="0"/>
  </r>
  <r>
    <x v="298"/>
    <s v="Roman Martinez"/>
    <x v="0"/>
    <x v="1"/>
    <x v="0"/>
    <x v="1"/>
    <x v="11"/>
    <x v="301"/>
    <n v="145846"/>
    <n v="0.15"/>
    <x v="2"/>
    <x v="8"/>
  </r>
  <r>
    <x v="299"/>
    <s v="Eleanor Li"/>
    <x v="0"/>
    <x v="4"/>
    <x v="0"/>
    <x v="0"/>
    <x v="14"/>
    <x v="302"/>
    <n v="125807"/>
    <n v="0.15"/>
    <x v="0"/>
    <x v="2"/>
  </r>
  <r>
    <x v="300"/>
    <s v="Connor Vang"/>
    <x v="7"/>
    <x v="2"/>
    <x v="2"/>
    <x v="1"/>
    <x v="6"/>
    <x v="303"/>
    <n v="46845"/>
    <n v="0"/>
    <x v="0"/>
    <x v="4"/>
  </r>
  <r>
    <x v="301"/>
    <s v="Ellie Chung"/>
    <x v="0"/>
    <x v="6"/>
    <x v="3"/>
    <x v="0"/>
    <x v="1"/>
    <x v="304"/>
    <n v="157969"/>
    <n v="0.1"/>
    <x v="1"/>
    <x v="1"/>
  </r>
  <r>
    <x v="302"/>
    <s v="Violet Hall"/>
    <x v="29"/>
    <x v="0"/>
    <x v="3"/>
    <x v="0"/>
    <x v="28"/>
    <x v="305"/>
    <n v="97807"/>
    <n v="0"/>
    <x v="0"/>
    <x v="2"/>
  </r>
  <r>
    <x v="303"/>
    <s v="Dylan Padilla"/>
    <x v="16"/>
    <x v="4"/>
    <x v="1"/>
    <x v="1"/>
    <x v="11"/>
    <x v="306"/>
    <n v="73854"/>
    <n v="0"/>
    <x v="0"/>
    <x v="0"/>
  </r>
  <r>
    <x v="304"/>
    <s v="Nathan Pham"/>
    <x v="0"/>
    <x v="3"/>
    <x v="1"/>
    <x v="1"/>
    <x v="15"/>
    <x v="307"/>
    <n v="149537"/>
    <n v="0.14000000000000001"/>
    <x v="0"/>
    <x v="0"/>
  </r>
  <r>
    <x v="305"/>
    <s v="Ayla Brown"/>
    <x v="0"/>
    <x v="2"/>
    <x v="1"/>
    <x v="0"/>
    <x v="37"/>
    <x v="308"/>
    <n v="128303"/>
    <n v="0.15"/>
    <x v="0"/>
    <x v="3"/>
  </r>
  <r>
    <x v="306"/>
    <s v="Isaac Mitchell"/>
    <x v="23"/>
    <x v="0"/>
    <x v="2"/>
    <x v="1"/>
    <x v="30"/>
    <x v="309"/>
    <n v="67374"/>
    <n v="0"/>
    <x v="0"/>
    <x v="5"/>
  </r>
  <r>
    <x v="307"/>
    <s v="Jayden Jimenez"/>
    <x v="6"/>
    <x v="4"/>
    <x v="3"/>
    <x v="1"/>
    <x v="30"/>
    <x v="310"/>
    <n v="102167"/>
    <n v="0.06"/>
    <x v="2"/>
    <x v="9"/>
  </r>
  <r>
    <x v="308"/>
    <s v="Jaxon Tran"/>
    <x v="0"/>
    <x v="2"/>
    <x v="1"/>
    <x v="1"/>
    <x v="15"/>
    <x v="311"/>
    <n v="151027"/>
    <n v="0.1"/>
    <x v="1"/>
    <x v="6"/>
  </r>
  <r>
    <x v="309"/>
    <s v="Connor Fong"/>
    <x v="6"/>
    <x v="3"/>
    <x v="2"/>
    <x v="1"/>
    <x v="28"/>
    <x v="312"/>
    <n v="120905"/>
    <n v="0.05"/>
    <x v="0"/>
    <x v="0"/>
  </r>
  <r>
    <x v="310"/>
    <s v="Emery Mitchell"/>
    <x v="9"/>
    <x v="1"/>
    <x v="1"/>
    <x v="0"/>
    <x v="35"/>
    <x v="313"/>
    <n v="231567"/>
    <n v="0.36"/>
    <x v="0"/>
    <x v="0"/>
  </r>
  <r>
    <x v="167"/>
    <s v="Landon Luu"/>
    <x v="9"/>
    <x v="0"/>
    <x v="0"/>
    <x v="1"/>
    <x v="11"/>
    <x v="314"/>
    <n v="215388"/>
    <n v="0.33"/>
    <x v="0"/>
    <x v="4"/>
  </r>
  <r>
    <x v="311"/>
    <s v="Sophia Ahmed"/>
    <x v="0"/>
    <x v="2"/>
    <x v="2"/>
    <x v="0"/>
    <x v="23"/>
    <x v="315"/>
    <n v="127972"/>
    <n v="0.11"/>
    <x v="0"/>
    <x v="0"/>
  </r>
  <r>
    <x v="312"/>
    <s v="Sofia Dinh"/>
    <x v="19"/>
    <x v="5"/>
    <x v="3"/>
    <x v="0"/>
    <x v="0"/>
    <x v="316"/>
    <n v="80701"/>
    <n v="0"/>
    <x v="0"/>
    <x v="2"/>
  </r>
  <r>
    <x v="313"/>
    <s v="Jonathan Patel"/>
    <x v="6"/>
    <x v="6"/>
    <x v="3"/>
    <x v="1"/>
    <x v="21"/>
    <x v="317"/>
    <n v="115417"/>
    <n v="0.06"/>
    <x v="1"/>
    <x v="6"/>
  </r>
  <r>
    <x v="135"/>
    <s v="Piper Patterson"/>
    <x v="10"/>
    <x v="5"/>
    <x v="3"/>
    <x v="0"/>
    <x v="15"/>
    <x v="318"/>
    <n v="88045"/>
    <n v="0"/>
    <x v="0"/>
    <x v="2"/>
  </r>
  <r>
    <x v="314"/>
    <s v="Cora Evans"/>
    <x v="3"/>
    <x v="0"/>
    <x v="2"/>
    <x v="0"/>
    <x v="15"/>
    <x v="319"/>
    <n v="86478"/>
    <n v="0.06"/>
    <x v="0"/>
    <x v="5"/>
  </r>
  <r>
    <x v="315"/>
    <s v="Cameron Young"/>
    <x v="9"/>
    <x v="5"/>
    <x v="1"/>
    <x v="1"/>
    <x v="20"/>
    <x v="320"/>
    <n v="180994"/>
    <n v="0.39"/>
    <x v="0"/>
    <x v="0"/>
  </r>
  <r>
    <x v="316"/>
    <s v="Melody Ho"/>
    <x v="13"/>
    <x v="1"/>
    <x v="0"/>
    <x v="0"/>
    <x v="0"/>
    <x v="321"/>
    <n v="64494"/>
    <n v="0"/>
    <x v="0"/>
    <x v="7"/>
  </r>
  <r>
    <x v="317"/>
    <s v="Aiden Bryant"/>
    <x v="5"/>
    <x v="2"/>
    <x v="1"/>
    <x v="1"/>
    <x v="40"/>
    <x v="322"/>
    <n v="70122"/>
    <n v="0"/>
    <x v="0"/>
    <x v="7"/>
  </r>
  <r>
    <x v="318"/>
    <s v="Grayson Walker"/>
    <x v="2"/>
    <x v="3"/>
    <x v="1"/>
    <x v="1"/>
    <x v="7"/>
    <x v="323"/>
    <n v="181854"/>
    <n v="0.28999999999999998"/>
    <x v="0"/>
    <x v="0"/>
  </r>
  <r>
    <x v="319"/>
    <s v="Scarlett Figueroa"/>
    <x v="20"/>
    <x v="4"/>
    <x v="2"/>
    <x v="0"/>
    <x v="8"/>
    <x v="324"/>
    <n v="52811"/>
    <n v="0"/>
    <x v="0"/>
    <x v="4"/>
  </r>
  <r>
    <x v="320"/>
    <s v="Madeline Hoang"/>
    <x v="28"/>
    <x v="0"/>
    <x v="0"/>
    <x v="0"/>
    <x v="21"/>
    <x v="325"/>
    <n v="50111"/>
    <n v="0"/>
    <x v="1"/>
    <x v="11"/>
  </r>
  <r>
    <x v="321"/>
    <s v="Ezra Simmons"/>
    <x v="32"/>
    <x v="0"/>
    <x v="1"/>
    <x v="1"/>
    <x v="11"/>
    <x v="326"/>
    <n v="71192"/>
    <n v="0"/>
    <x v="0"/>
    <x v="5"/>
  </r>
  <r>
    <x v="322"/>
    <s v="Ruby Medina"/>
    <x v="2"/>
    <x v="2"/>
    <x v="1"/>
    <x v="0"/>
    <x v="2"/>
    <x v="327"/>
    <n v="155351"/>
    <n v="0.2"/>
    <x v="0"/>
    <x v="0"/>
  </r>
  <r>
    <x v="323"/>
    <s v="Luke Zheng"/>
    <x v="2"/>
    <x v="4"/>
    <x v="2"/>
    <x v="1"/>
    <x v="38"/>
    <x v="328"/>
    <n v="161690"/>
    <n v="0.28999999999999998"/>
    <x v="1"/>
    <x v="10"/>
  </r>
  <r>
    <x v="324"/>
    <s v="Rylee Dinh"/>
    <x v="25"/>
    <x v="5"/>
    <x v="2"/>
    <x v="0"/>
    <x v="25"/>
    <x v="329"/>
    <n v="60132"/>
    <n v="0"/>
    <x v="1"/>
    <x v="1"/>
  </r>
  <r>
    <x v="325"/>
    <s v="Miles Evans"/>
    <x v="23"/>
    <x v="0"/>
    <x v="1"/>
    <x v="1"/>
    <x v="36"/>
    <x v="330"/>
    <n v="87216"/>
    <n v="0"/>
    <x v="0"/>
    <x v="4"/>
  </r>
  <r>
    <x v="326"/>
    <s v="Leo Owens"/>
    <x v="28"/>
    <x v="0"/>
    <x v="3"/>
    <x v="1"/>
    <x v="40"/>
    <x v="331"/>
    <n v="50069"/>
    <n v="0"/>
    <x v="0"/>
    <x v="0"/>
  </r>
  <r>
    <x v="327"/>
    <s v="Caroline Owens"/>
    <x v="2"/>
    <x v="0"/>
    <x v="2"/>
    <x v="0"/>
    <x v="3"/>
    <x v="332"/>
    <n v="151108"/>
    <n v="0.22"/>
    <x v="0"/>
    <x v="3"/>
  </r>
  <r>
    <x v="328"/>
    <s v="Kennedy Do"/>
    <x v="3"/>
    <x v="0"/>
    <x v="1"/>
    <x v="0"/>
    <x v="34"/>
    <x v="333"/>
    <n v="67398"/>
    <n v="7.0000000000000007E-2"/>
    <x v="0"/>
    <x v="3"/>
  </r>
  <r>
    <x v="329"/>
    <s v="Jade Acosta"/>
    <x v="25"/>
    <x v="5"/>
    <x v="0"/>
    <x v="0"/>
    <x v="40"/>
    <x v="334"/>
    <n v="68488"/>
    <n v="0"/>
    <x v="0"/>
    <x v="0"/>
  </r>
  <r>
    <x v="330"/>
    <s v="Mila Vasquez"/>
    <x v="10"/>
    <x v="5"/>
    <x v="1"/>
    <x v="0"/>
    <x v="33"/>
    <x v="335"/>
    <n v="92932"/>
    <n v="0"/>
    <x v="0"/>
    <x v="7"/>
  </r>
  <r>
    <x v="331"/>
    <s v="Allison Ayala"/>
    <x v="7"/>
    <x v="1"/>
    <x v="3"/>
    <x v="0"/>
    <x v="9"/>
    <x v="336"/>
    <n v="43363"/>
    <n v="0"/>
    <x v="0"/>
    <x v="5"/>
  </r>
  <r>
    <x v="332"/>
    <s v="Jace Zhang"/>
    <x v="31"/>
    <x v="0"/>
    <x v="2"/>
    <x v="1"/>
    <x v="11"/>
    <x v="337"/>
    <n v="95963"/>
    <n v="0"/>
    <x v="1"/>
    <x v="11"/>
  </r>
  <r>
    <x v="333"/>
    <s v="Allison Medina"/>
    <x v="6"/>
    <x v="1"/>
    <x v="2"/>
    <x v="0"/>
    <x v="0"/>
    <x v="338"/>
    <n v="111038"/>
    <n v="0.05"/>
    <x v="2"/>
    <x v="12"/>
  </r>
  <r>
    <x v="334"/>
    <s v="Maria Wilson"/>
    <x v="9"/>
    <x v="5"/>
    <x v="0"/>
    <x v="0"/>
    <x v="10"/>
    <x v="339"/>
    <n v="200246"/>
    <n v="0.34"/>
    <x v="0"/>
    <x v="7"/>
  </r>
  <r>
    <x v="231"/>
    <s v="Everly Coleman"/>
    <x v="9"/>
    <x v="0"/>
    <x v="3"/>
    <x v="0"/>
    <x v="35"/>
    <x v="340"/>
    <n v="194871"/>
    <n v="0.35"/>
    <x v="0"/>
    <x v="7"/>
  </r>
  <r>
    <x v="335"/>
    <s v="Jordan Gomez"/>
    <x v="4"/>
    <x v="3"/>
    <x v="0"/>
    <x v="1"/>
    <x v="32"/>
    <x v="341"/>
    <n v="98769"/>
    <n v="0"/>
    <x v="2"/>
    <x v="9"/>
  </r>
  <r>
    <x v="336"/>
    <s v="Isla Chavez"/>
    <x v="5"/>
    <x v="2"/>
    <x v="0"/>
    <x v="0"/>
    <x v="7"/>
    <x v="342"/>
    <n v="65334"/>
    <n v="0"/>
    <x v="2"/>
    <x v="9"/>
  </r>
  <r>
    <x v="337"/>
    <s v="Hannah Gomez"/>
    <x v="1"/>
    <x v="0"/>
    <x v="1"/>
    <x v="0"/>
    <x v="6"/>
    <x v="343"/>
    <n v="83934"/>
    <n v="0"/>
    <x v="0"/>
    <x v="4"/>
  </r>
  <r>
    <x v="338"/>
    <s v="Jacob Davis"/>
    <x v="2"/>
    <x v="3"/>
    <x v="0"/>
    <x v="1"/>
    <x v="9"/>
    <x v="344"/>
    <n v="150399"/>
    <n v="0.28000000000000003"/>
    <x v="0"/>
    <x v="2"/>
  </r>
  <r>
    <x v="339"/>
    <s v="Eli Gupta"/>
    <x v="2"/>
    <x v="4"/>
    <x v="0"/>
    <x v="1"/>
    <x v="17"/>
    <x v="345"/>
    <n v="160280"/>
    <n v="0.19"/>
    <x v="1"/>
    <x v="10"/>
  </r>
  <r>
    <x v="340"/>
    <s v="Andrew Huynh"/>
    <x v="20"/>
    <x v="4"/>
    <x v="2"/>
    <x v="1"/>
    <x v="4"/>
    <x v="346"/>
    <n v="54051"/>
    <n v="0"/>
    <x v="0"/>
    <x v="4"/>
  </r>
  <r>
    <x v="341"/>
    <s v="Anna Gutierrez"/>
    <x v="2"/>
    <x v="5"/>
    <x v="0"/>
    <x v="0"/>
    <x v="1"/>
    <x v="347"/>
    <n v="150699"/>
    <n v="0.28999999999999998"/>
    <x v="2"/>
    <x v="12"/>
  </r>
  <r>
    <x v="342"/>
    <s v="Samuel Vega"/>
    <x v="13"/>
    <x v="6"/>
    <x v="2"/>
    <x v="1"/>
    <x v="17"/>
    <x v="348"/>
    <n v="69570"/>
    <n v="0"/>
    <x v="0"/>
    <x v="4"/>
  </r>
  <r>
    <x v="343"/>
    <s v="Liliana Do"/>
    <x v="31"/>
    <x v="0"/>
    <x v="1"/>
    <x v="0"/>
    <x v="23"/>
    <x v="349"/>
    <n v="86774"/>
    <n v="0"/>
    <x v="1"/>
    <x v="11"/>
  </r>
  <r>
    <x v="344"/>
    <s v="Isaac Sanders"/>
    <x v="16"/>
    <x v="4"/>
    <x v="1"/>
    <x v="1"/>
    <x v="37"/>
    <x v="350"/>
    <n v="57606"/>
    <n v="0"/>
    <x v="0"/>
    <x v="4"/>
  </r>
  <r>
    <x v="345"/>
    <s v="Raelynn Gupta"/>
    <x v="0"/>
    <x v="1"/>
    <x v="3"/>
    <x v="0"/>
    <x v="35"/>
    <x v="351"/>
    <n v="125730"/>
    <n v="0.11"/>
    <x v="1"/>
    <x v="1"/>
  </r>
  <r>
    <x v="346"/>
    <s v="Genesis Xiong"/>
    <x v="27"/>
    <x v="0"/>
    <x v="0"/>
    <x v="0"/>
    <x v="10"/>
    <x v="352"/>
    <n v="64170"/>
    <n v="0"/>
    <x v="0"/>
    <x v="7"/>
  </r>
  <r>
    <x v="347"/>
    <s v="Lucas Ramos"/>
    <x v="15"/>
    <x v="4"/>
    <x v="2"/>
    <x v="1"/>
    <x v="16"/>
    <x v="353"/>
    <n v="72303"/>
    <n v="0"/>
    <x v="0"/>
    <x v="3"/>
  </r>
  <r>
    <x v="348"/>
    <s v="Santiago f Gonzalez"/>
    <x v="6"/>
    <x v="2"/>
    <x v="0"/>
    <x v="1"/>
    <x v="9"/>
    <x v="354"/>
    <n v="105891"/>
    <n v="7.0000000000000007E-2"/>
    <x v="0"/>
    <x v="0"/>
  </r>
  <r>
    <x v="184"/>
    <s v="Henry Zhu"/>
    <x v="9"/>
    <x v="6"/>
    <x v="2"/>
    <x v="1"/>
    <x v="31"/>
    <x v="355"/>
    <n v="255230"/>
    <n v="0.36"/>
    <x v="0"/>
    <x v="5"/>
  </r>
  <r>
    <x v="349"/>
    <s v="Emily Contreras"/>
    <x v="13"/>
    <x v="2"/>
    <x v="1"/>
    <x v="0"/>
    <x v="16"/>
    <x v="356"/>
    <n v="59591"/>
    <n v="0"/>
    <x v="2"/>
    <x v="12"/>
  </r>
  <r>
    <x v="350"/>
    <s v="Hailey Lai"/>
    <x v="9"/>
    <x v="4"/>
    <x v="1"/>
    <x v="0"/>
    <x v="27"/>
    <x v="357"/>
    <n v="187048"/>
    <n v="0.32"/>
    <x v="1"/>
    <x v="11"/>
  </r>
  <r>
    <x v="351"/>
    <s v="Vivian Guzman"/>
    <x v="13"/>
    <x v="1"/>
    <x v="2"/>
    <x v="0"/>
    <x v="26"/>
    <x v="358"/>
    <n v="58605"/>
    <n v="0"/>
    <x v="0"/>
    <x v="3"/>
  </r>
  <r>
    <x v="352"/>
    <s v="Hadley Contreras"/>
    <x v="2"/>
    <x v="5"/>
    <x v="3"/>
    <x v="0"/>
    <x v="33"/>
    <x v="359"/>
    <n v="178502"/>
    <n v="0.2"/>
    <x v="0"/>
    <x v="5"/>
  </r>
  <r>
    <x v="353"/>
    <s v="Nathan Sun"/>
    <x v="6"/>
    <x v="3"/>
    <x v="2"/>
    <x v="1"/>
    <x v="20"/>
    <x v="360"/>
    <n v="103724"/>
    <n v="0.05"/>
    <x v="1"/>
    <x v="6"/>
  </r>
  <r>
    <x v="354"/>
    <s v="Grace Campos"/>
    <x v="2"/>
    <x v="5"/>
    <x v="0"/>
    <x v="0"/>
    <x v="17"/>
    <x v="361"/>
    <n v="156277"/>
    <n v="0.22"/>
    <x v="2"/>
    <x v="8"/>
  </r>
  <r>
    <x v="355"/>
    <s v="Autumn Ortiz"/>
    <x v="17"/>
    <x v="5"/>
    <x v="0"/>
    <x v="0"/>
    <x v="23"/>
    <x v="362"/>
    <n v="87744"/>
    <n v="0"/>
    <x v="2"/>
    <x v="12"/>
  </r>
  <r>
    <x v="356"/>
    <s v="Connor Walker"/>
    <x v="13"/>
    <x v="1"/>
    <x v="1"/>
    <x v="1"/>
    <x v="23"/>
    <x v="363"/>
    <n v="54714"/>
    <n v="0"/>
    <x v="0"/>
    <x v="7"/>
  </r>
  <r>
    <x v="357"/>
    <s v="Mia Wu"/>
    <x v="14"/>
    <x v="0"/>
    <x v="3"/>
    <x v="0"/>
    <x v="15"/>
    <x v="364"/>
    <n v="99169"/>
    <n v="0"/>
    <x v="1"/>
    <x v="10"/>
  </r>
  <r>
    <x v="358"/>
    <s v="Julia Luong"/>
    <x v="0"/>
    <x v="3"/>
    <x v="0"/>
    <x v="0"/>
    <x v="0"/>
    <x v="365"/>
    <n v="142628"/>
    <n v="0.12"/>
    <x v="1"/>
    <x v="1"/>
  </r>
  <r>
    <x v="359"/>
    <s v="Eleanor Delgado"/>
    <x v="4"/>
    <x v="6"/>
    <x v="1"/>
    <x v="0"/>
    <x v="29"/>
    <x v="366"/>
    <n v="75869"/>
    <n v="0"/>
    <x v="2"/>
    <x v="12"/>
  </r>
  <r>
    <x v="360"/>
    <s v="Addison Roberts"/>
    <x v="23"/>
    <x v="0"/>
    <x v="1"/>
    <x v="0"/>
    <x v="13"/>
    <x v="367"/>
    <n v="60985"/>
    <n v="0"/>
    <x v="0"/>
    <x v="0"/>
  </r>
  <r>
    <x v="361"/>
    <s v="Camila Li"/>
    <x v="0"/>
    <x v="0"/>
    <x v="0"/>
    <x v="0"/>
    <x v="33"/>
    <x v="368"/>
    <n v="126911"/>
    <n v="0.1"/>
    <x v="1"/>
    <x v="6"/>
  </r>
  <r>
    <x v="362"/>
    <s v="Ezekiel Fong"/>
    <x v="9"/>
    <x v="2"/>
    <x v="0"/>
    <x v="1"/>
    <x v="16"/>
    <x v="369"/>
    <n v="216949"/>
    <n v="0.32"/>
    <x v="1"/>
    <x v="6"/>
  </r>
  <r>
    <x v="363"/>
    <s v="Dylan Thao"/>
    <x v="2"/>
    <x v="5"/>
    <x v="1"/>
    <x v="1"/>
    <x v="26"/>
    <x v="370"/>
    <n v="168510"/>
    <n v="0.28999999999999998"/>
    <x v="0"/>
    <x v="0"/>
  </r>
  <r>
    <x v="364"/>
    <s v="Josephine Salazar"/>
    <x v="17"/>
    <x v="5"/>
    <x v="2"/>
    <x v="0"/>
    <x v="9"/>
    <x v="371"/>
    <n v="85870"/>
    <n v="0"/>
    <x v="2"/>
    <x v="12"/>
  </r>
  <r>
    <x v="365"/>
    <s v="Genesis Hu"/>
    <x v="4"/>
    <x v="6"/>
    <x v="3"/>
    <x v="0"/>
    <x v="30"/>
    <x v="372"/>
    <n v="86510"/>
    <n v="0"/>
    <x v="1"/>
    <x v="10"/>
  </r>
  <r>
    <x v="366"/>
    <s v="Mila Juarez"/>
    <x v="6"/>
    <x v="2"/>
    <x v="2"/>
    <x v="0"/>
    <x v="31"/>
    <x v="373"/>
    <n v="119647"/>
    <n v="0.09"/>
    <x v="2"/>
    <x v="12"/>
  </r>
  <r>
    <x v="367"/>
    <s v="Daniel Perry"/>
    <x v="14"/>
    <x v="0"/>
    <x v="0"/>
    <x v="1"/>
    <x v="39"/>
    <x v="374"/>
    <n v="80921"/>
    <n v="0"/>
    <x v="0"/>
    <x v="7"/>
  </r>
  <r>
    <x v="368"/>
    <s v="Paisley Hunter"/>
    <x v="11"/>
    <x v="5"/>
    <x v="0"/>
    <x v="0"/>
    <x v="22"/>
    <x v="375"/>
    <n v="98110"/>
    <n v="0.13"/>
    <x v="0"/>
    <x v="2"/>
  </r>
  <r>
    <x v="369"/>
    <s v="Everleigh White"/>
    <x v="23"/>
    <x v="0"/>
    <x v="2"/>
    <x v="0"/>
    <x v="1"/>
    <x v="376"/>
    <n v="86831"/>
    <n v="0"/>
    <x v="0"/>
    <x v="3"/>
  </r>
  <r>
    <x v="370"/>
    <s v="Penelope Choi"/>
    <x v="1"/>
    <x v="0"/>
    <x v="2"/>
    <x v="0"/>
    <x v="37"/>
    <x v="377"/>
    <n v="72826"/>
    <n v="0"/>
    <x v="1"/>
    <x v="10"/>
  </r>
  <r>
    <x v="371"/>
    <s v="Piper Sun"/>
    <x v="2"/>
    <x v="6"/>
    <x v="1"/>
    <x v="0"/>
    <x v="14"/>
    <x v="378"/>
    <n v="171217"/>
    <n v="0.19"/>
    <x v="0"/>
    <x v="0"/>
  </r>
  <r>
    <x v="372"/>
    <s v="Lucy Johnson"/>
    <x v="6"/>
    <x v="0"/>
    <x v="0"/>
    <x v="0"/>
    <x v="4"/>
    <x v="379"/>
    <n v="103058"/>
    <n v="7.0000000000000007E-2"/>
    <x v="0"/>
    <x v="7"/>
  </r>
  <r>
    <x v="373"/>
    <s v="Ian Ngo"/>
    <x v="6"/>
    <x v="2"/>
    <x v="2"/>
    <x v="1"/>
    <x v="27"/>
    <x v="380"/>
    <n v="117062"/>
    <n v="7.0000000000000007E-2"/>
    <x v="0"/>
    <x v="3"/>
  </r>
  <r>
    <x v="374"/>
    <s v="Joseph Vazquez"/>
    <x v="0"/>
    <x v="3"/>
    <x v="2"/>
    <x v="1"/>
    <x v="28"/>
    <x v="381"/>
    <n v="159031"/>
    <n v="0.1"/>
    <x v="0"/>
    <x v="4"/>
  </r>
  <r>
    <x v="375"/>
    <s v="Hadley Guerrero"/>
    <x v="0"/>
    <x v="0"/>
    <x v="0"/>
    <x v="0"/>
    <x v="37"/>
    <x v="382"/>
    <n v="125086"/>
    <n v="0.1"/>
    <x v="2"/>
    <x v="12"/>
  </r>
  <r>
    <x v="376"/>
    <s v="Jose Brown"/>
    <x v="27"/>
    <x v="0"/>
    <x v="2"/>
    <x v="1"/>
    <x v="19"/>
    <x v="383"/>
    <n v="67976"/>
    <n v="0"/>
    <x v="0"/>
    <x v="0"/>
  </r>
  <r>
    <x v="377"/>
    <s v="Benjamin Ford"/>
    <x v="13"/>
    <x v="1"/>
    <x v="2"/>
    <x v="1"/>
    <x v="11"/>
    <x v="384"/>
    <n v="74215"/>
    <n v="0"/>
    <x v="0"/>
    <x v="3"/>
  </r>
  <r>
    <x v="378"/>
    <s v="Henry Shah"/>
    <x v="2"/>
    <x v="3"/>
    <x v="1"/>
    <x v="1"/>
    <x v="0"/>
    <x v="385"/>
    <n v="187389"/>
    <n v="0.25"/>
    <x v="1"/>
    <x v="11"/>
  </r>
  <r>
    <x v="281"/>
    <s v="Ivy Daniels"/>
    <x v="0"/>
    <x v="4"/>
    <x v="2"/>
    <x v="0"/>
    <x v="12"/>
    <x v="386"/>
    <n v="131841"/>
    <n v="0.13"/>
    <x v="0"/>
    <x v="7"/>
  </r>
  <r>
    <x v="379"/>
    <s v="Thomas Chang"/>
    <x v="4"/>
    <x v="3"/>
    <x v="0"/>
    <x v="1"/>
    <x v="8"/>
    <x v="387"/>
    <n v="97231"/>
    <n v="0"/>
    <x v="1"/>
    <x v="10"/>
  </r>
  <r>
    <x v="380"/>
    <s v="Caroline Phan"/>
    <x v="0"/>
    <x v="1"/>
    <x v="3"/>
    <x v="0"/>
    <x v="12"/>
    <x v="388"/>
    <n v="155004"/>
    <n v="0.12"/>
    <x v="0"/>
    <x v="5"/>
  </r>
  <r>
    <x v="381"/>
    <s v="Maverick Mehta"/>
    <x v="28"/>
    <x v="0"/>
    <x v="1"/>
    <x v="1"/>
    <x v="28"/>
    <x v="389"/>
    <n v="41859"/>
    <n v="0"/>
    <x v="0"/>
    <x v="0"/>
  </r>
  <r>
    <x v="382"/>
    <s v="Austin Edwards"/>
    <x v="12"/>
    <x v="0"/>
    <x v="1"/>
    <x v="1"/>
    <x v="34"/>
    <x v="390"/>
    <n v="52733"/>
    <n v="0"/>
    <x v="0"/>
    <x v="2"/>
  </r>
  <r>
    <x v="383"/>
    <s v="Daniel Huang"/>
    <x v="9"/>
    <x v="4"/>
    <x v="3"/>
    <x v="1"/>
    <x v="11"/>
    <x v="391"/>
    <n v="250953"/>
    <n v="0.34"/>
    <x v="0"/>
    <x v="7"/>
  </r>
  <r>
    <x v="384"/>
    <s v="Lucas Phan"/>
    <x v="2"/>
    <x v="6"/>
    <x v="0"/>
    <x v="1"/>
    <x v="37"/>
    <x v="392"/>
    <n v="191807"/>
    <n v="0.21"/>
    <x v="1"/>
    <x v="1"/>
  </r>
  <r>
    <x v="385"/>
    <s v="Gabriel Yu"/>
    <x v="1"/>
    <x v="0"/>
    <x v="2"/>
    <x v="1"/>
    <x v="34"/>
    <x v="393"/>
    <n v="64677"/>
    <n v="0"/>
    <x v="1"/>
    <x v="1"/>
  </r>
  <r>
    <x v="165"/>
    <s v="Mason Watson"/>
    <x v="0"/>
    <x v="0"/>
    <x v="3"/>
    <x v="1"/>
    <x v="30"/>
    <x v="394"/>
    <n v="130274"/>
    <n v="0.11"/>
    <x v="0"/>
    <x v="2"/>
  </r>
  <r>
    <x v="386"/>
    <s v="Angel Chang"/>
    <x v="23"/>
    <x v="0"/>
    <x v="0"/>
    <x v="1"/>
    <x v="17"/>
    <x v="133"/>
    <n v="96331"/>
    <n v="0"/>
    <x v="1"/>
    <x v="6"/>
  </r>
  <r>
    <x v="387"/>
    <s v="Madeline Coleman"/>
    <x v="0"/>
    <x v="1"/>
    <x v="0"/>
    <x v="0"/>
    <x v="10"/>
    <x v="395"/>
    <n v="150758"/>
    <n v="0.13"/>
    <x v="0"/>
    <x v="2"/>
  </r>
  <r>
    <x v="388"/>
    <s v="Thomas Vazquez"/>
    <x v="2"/>
    <x v="5"/>
    <x v="3"/>
    <x v="1"/>
    <x v="30"/>
    <x v="396"/>
    <n v="173629"/>
    <n v="0.21"/>
    <x v="2"/>
    <x v="12"/>
  </r>
  <r>
    <x v="389"/>
    <s v="Silas Hunter"/>
    <x v="29"/>
    <x v="0"/>
    <x v="3"/>
    <x v="1"/>
    <x v="0"/>
    <x v="397"/>
    <n v="62174"/>
    <n v="0"/>
    <x v="0"/>
    <x v="2"/>
  </r>
  <r>
    <x v="390"/>
    <s v="Nicholas Brooks"/>
    <x v="13"/>
    <x v="3"/>
    <x v="1"/>
    <x v="1"/>
    <x v="19"/>
    <x v="376"/>
    <n v="56555"/>
    <n v="0"/>
    <x v="0"/>
    <x v="3"/>
  </r>
  <r>
    <x v="391"/>
    <s v="Dominic Thomas"/>
    <x v="13"/>
    <x v="6"/>
    <x v="1"/>
    <x v="1"/>
    <x v="35"/>
    <x v="398"/>
    <n v="74655"/>
    <n v="0"/>
    <x v="0"/>
    <x v="5"/>
  </r>
  <r>
    <x v="392"/>
    <s v="Wesley Adams"/>
    <x v="27"/>
    <x v="0"/>
    <x v="3"/>
    <x v="1"/>
    <x v="35"/>
    <x v="399"/>
    <n v="93017"/>
    <n v="0"/>
    <x v="0"/>
    <x v="0"/>
  </r>
  <r>
    <x v="393"/>
    <s v="Ian Wu"/>
    <x v="4"/>
    <x v="6"/>
    <x v="1"/>
    <x v="1"/>
    <x v="10"/>
    <x v="400"/>
    <n v="82300"/>
    <n v="0"/>
    <x v="1"/>
    <x v="11"/>
  </r>
  <r>
    <x v="394"/>
    <s v="Alice Young"/>
    <x v="18"/>
    <x v="5"/>
    <x v="0"/>
    <x v="0"/>
    <x v="30"/>
    <x v="401"/>
    <n v="91621"/>
    <n v="0"/>
    <x v="0"/>
    <x v="2"/>
  </r>
  <r>
    <x v="395"/>
    <s v="Logan Carrillo"/>
    <x v="4"/>
    <x v="6"/>
    <x v="0"/>
    <x v="1"/>
    <x v="29"/>
    <x v="402"/>
    <n v="91280"/>
    <n v="0"/>
    <x v="0"/>
    <x v="4"/>
  </r>
  <r>
    <x v="396"/>
    <s v="Caroline Alexander"/>
    <x v="20"/>
    <x v="4"/>
    <x v="1"/>
    <x v="0"/>
    <x v="34"/>
    <x v="403"/>
    <n v="47071"/>
    <n v="0"/>
    <x v="0"/>
    <x v="7"/>
  </r>
  <r>
    <x v="397"/>
    <s v="Serenity Bailey"/>
    <x v="30"/>
    <x v="0"/>
    <x v="1"/>
    <x v="0"/>
    <x v="0"/>
    <x v="404"/>
    <n v="81218"/>
    <n v="0"/>
    <x v="0"/>
    <x v="2"/>
  </r>
  <r>
    <x v="398"/>
    <s v="Elena Tan"/>
    <x v="9"/>
    <x v="5"/>
    <x v="1"/>
    <x v="0"/>
    <x v="2"/>
    <x v="405"/>
    <n v="181801"/>
    <n v="0.4"/>
    <x v="1"/>
    <x v="1"/>
  </r>
  <r>
    <x v="399"/>
    <s v="Eliza Adams"/>
    <x v="5"/>
    <x v="2"/>
    <x v="1"/>
    <x v="0"/>
    <x v="3"/>
    <x v="406"/>
    <n v="63137"/>
    <n v="0"/>
    <x v="0"/>
    <x v="2"/>
  </r>
  <r>
    <x v="400"/>
    <s v="Alice Xiong"/>
    <x v="9"/>
    <x v="5"/>
    <x v="1"/>
    <x v="0"/>
    <x v="0"/>
    <x v="407"/>
    <n v="221465"/>
    <n v="0.34"/>
    <x v="1"/>
    <x v="11"/>
  </r>
  <r>
    <x v="401"/>
    <s v="Isla Yoon"/>
    <x v="10"/>
    <x v="5"/>
    <x v="0"/>
    <x v="0"/>
    <x v="2"/>
    <x v="408"/>
    <n v="79388"/>
    <n v="0"/>
    <x v="0"/>
    <x v="5"/>
  </r>
  <r>
    <x v="402"/>
    <s v="Emma Perry"/>
    <x v="29"/>
    <x v="0"/>
    <x v="1"/>
    <x v="0"/>
    <x v="21"/>
    <x v="131"/>
    <n v="68176"/>
    <n v="0"/>
    <x v="0"/>
    <x v="0"/>
  </r>
  <r>
    <x v="399"/>
    <s v="Riley Marquez"/>
    <x v="0"/>
    <x v="1"/>
    <x v="0"/>
    <x v="0"/>
    <x v="38"/>
    <x v="409"/>
    <n v="122829"/>
    <n v="0.11"/>
    <x v="0"/>
    <x v="2"/>
  </r>
  <r>
    <x v="403"/>
    <s v="Caroline Hu"/>
    <x v="0"/>
    <x v="6"/>
    <x v="2"/>
    <x v="0"/>
    <x v="11"/>
    <x v="410"/>
    <n v="126353"/>
    <n v="0.12"/>
    <x v="1"/>
    <x v="6"/>
  </r>
  <r>
    <x v="404"/>
    <s v="Madison Kumar"/>
    <x v="2"/>
    <x v="3"/>
    <x v="2"/>
    <x v="0"/>
    <x v="0"/>
    <x v="411"/>
    <n v="188727"/>
    <n v="0.23"/>
    <x v="1"/>
    <x v="11"/>
  </r>
  <r>
    <x v="255"/>
    <s v="Matthew Lim"/>
    <x v="4"/>
    <x v="2"/>
    <x v="0"/>
    <x v="1"/>
    <x v="27"/>
    <x v="412"/>
    <n v="99624"/>
    <n v="0"/>
    <x v="0"/>
    <x v="0"/>
  </r>
  <r>
    <x v="405"/>
    <s v="Maya Ngo"/>
    <x v="6"/>
    <x v="2"/>
    <x v="2"/>
    <x v="0"/>
    <x v="0"/>
    <x v="413"/>
    <n v="108686"/>
    <n v="0.06"/>
    <x v="0"/>
    <x v="7"/>
  </r>
  <r>
    <x v="406"/>
    <s v="Alice Soto"/>
    <x v="7"/>
    <x v="3"/>
    <x v="3"/>
    <x v="0"/>
    <x v="16"/>
    <x v="414"/>
    <n v="50857"/>
    <n v="0"/>
    <x v="2"/>
    <x v="8"/>
  </r>
  <r>
    <x v="407"/>
    <s v="Andrew Moore"/>
    <x v="19"/>
    <x v="5"/>
    <x v="1"/>
    <x v="1"/>
    <x v="40"/>
    <x v="415"/>
    <n v="120628"/>
    <n v="0"/>
    <x v="0"/>
    <x v="2"/>
  </r>
  <r>
    <x v="408"/>
    <s v="Olivia Harris"/>
    <x v="2"/>
    <x v="2"/>
    <x v="2"/>
    <x v="0"/>
    <x v="20"/>
    <x v="416"/>
    <n v="181216"/>
    <n v="0.27"/>
    <x v="0"/>
    <x v="7"/>
  </r>
  <r>
    <x v="409"/>
    <s v="Genesis Banks"/>
    <x v="7"/>
    <x v="1"/>
    <x v="3"/>
    <x v="0"/>
    <x v="20"/>
    <x v="417"/>
    <n v="46081"/>
    <n v="0"/>
    <x v="0"/>
    <x v="2"/>
  </r>
  <r>
    <x v="410"/>
    <s v="Victoria Johnson"/>
    <x v="0"/>
    <x v="3"/>
    <x v="3"/>
    <x v="0"/>
    <x v="0"/>
    <x v="418"/>
    <n v="159885"/>
    <n v="0.12"/>
    <x v="0"/>
    <x v="7"/>
  </r>
  <r>
    <x v="411"/>
    <s v="Eloise Griffin"/>
    <x v="2"/>
    <x v="2"/>
    <x v="1"/>
    <x v="0"/>
    <x v="0"/>
    <x v="419"/>
    <n v="153271"/>
    <n v="0.15"/>
    <x v="0"/>
    <x v="5"/>
  </r>
  <r>
    <x v="412"/>
    <s v="Roman Yang"/>
    <x v="6"/>
    <x v="4"/>
    <x v="1"/>
    <x v="1"/>
    <x v="34"/>
    <x v="420"/>
    <n v="114242"/>
    <n v="0.08"/>
    <x v="0"/>
    <x v="3"/>
  </r>
  <r>
    <x v="413"/>
    <s v="Clara Huynh"/>
    <x v="12"/>
    <x v="0"/>
    <x v="2"/>
    <x v="0"/>
    <x v="38"/>
    <x v="421"/>
    <n v="48415"/>
    <n v="0"/>
    <x v="1"/>
    <x v="6"/>
  </r>
  <r>
    <x v="414"/>
    <s v="Kai Flores"/>
    <x v="25"/>
    <x v="5"/>
    <x v="1"/>
    <x v="1"/>
    <x v="25"/>
    <x v="422"/>
    <n v="65566"/>
    <n v="0"/>
    <x v="0"/>
    <x v="0"/>
  </r>
  <r>
    <x v="415"/>
    <s v="Jaxson Dinh"/>
    <x v="0"/>
    <x v="6"/>
    <x v="0"/>
    <x v="1"/>
    <x v="15"/>
    <x v="423"/>
    <n v="147752"/>
    <n v="0.12"/>
    <x v="1"/>
    <x v="6"/>
  </r>
  <r>
    <x v="416"/>
    <s v="Sophie Vang"/>
    <x v="0"/>
    <x v="6"/>
    <x v="1"/>
    <x v="0"/>
    <x v="6"/>
    <x v="424"/>
    <n v="136810"/>
    <n v="0.14000000000000001"/>
    <x v="1"/>
    <x v="1"/>
  </r>
  <r>
    <x v="417"/>
    <s v="Axel Jordan"/>
    <x v="7"/>
    <x v="2"/>
    <x v="3"/>
    <x v="1"/>
    <x v="40"/>
    <x v="425"/>
    <n v="54635"/>
    <n v="0"/>
    <x v="0"/>
    <x v="2"/>
  </r>
  <r>
    <x v="418"/>
    <s v="Jade Hunter"/>
    <x v="21"/>
    <x v="0"/>
    <x v="3"/>
    <x v="0"/>
    <x v="34"/>
    <x v="426"/>
    <n v="96636"/>
    <n v="0"/>
    <x v="0"/>
    <x v="7"/>
  </r>
  <r>
    <x v="419"/>
    <s v="Lydia Williams"/>
    <x v="27"/>
    <x v="0"/>
    <x v="1"/>
    <x v="0"/>
    <x v="25"/>
    <x v="49"/>
    <n v="91592"/>
    <n v="0"/>
    <x v="0"/>
    <x v="2"/>
  </r>
  <r>
    <x v="420"/>
    <s v="Emery Chang"/>
    <x v="20"/>
    <x v="4"/>
    <x v="0"/>
    <x v="0"/>
    <x v="15"/>
    <x v="427"/>
    <n v="55563"/>
    <n v="0"/>
    <x v="1"/>
    <x v="11"/>
  </r>
  <r>
    <x v="421"/>
    <s v="Savannah He"/>
    <x v="2"/>
    <x v="0"/>
    <x v="0"/>
    <x v="0"/>
    <x v="27"/>
    <x v="428"/>
    <n v="159724"/>
    <n v="0.23"/>
    <x v="1"/>
    <x v="10"/>
  </r>
  <r>
    <x v="422"/>
    <s v="Elias Ahmed"/>
    <x v="9"/>
    <x v="6"/>
    <x v="3"/>
    <x v="1"/>
    <x v="4"/>
    <x v="186"/>
    <n v="183190"/>
    <n v="0.36"/>
    <x v="0"/>
    <x v="2"/>
  </r>
  <r>
    <x v="423"/>
    <s v="Samantha Woods"/>
    <x v="7"/>
    <x v="3"/>
    <x v="2"/>
    <x v="0"/>
    <x v="16"/>
    <x v="429"/>
    <n v="54829"/>
    <n v="0"/>
    <x v="0"/>
    <x v="3"/>
  </r>
  <r>
    <x v="424"/>
    <s v="Axel Soto"/>
    <x v="10"/>
    <x v="5"/>
    <x v="3"/>
    <x v="1"/>
    <x v="30"/>
    <x v="430"/>
    <n v="96639"/>
    <n v="0"/>
    <x v="2"/>
    <x v="9"/>
  </r>
  <r>
    <x v="425"/>
    <s v="Amelia Choi"/>
    <x v="6"/>
    <x v="6"/>
    <x v="2"/>
    <x v="0"/>
    <x v="19"/>
    <x v="431"/>
    <n v="117278"/>
    <n v="0.09"/>
    <x v="0"/>
    <x v="4"/>
  </r>
  <r>
    <x v="426"/>
    <s v="Jacob Khan"/>
    <x v="3"/>
    <x v="0"/>
    <x v="2"/>
    <x v="1"/>
    <x v="26"/>
    <x v="432"/>
    <n v="84193"/>
    <n v="0.09"/>
    <x v="1"/>
    <x v="6"/>
  </r>
  <r>
    <x v="427"/>
    <s v="Luna Taylor"/>
    <x v="32"/>
    <x v="0"/>
    <x v="1"/>
    <x v="0"/>
    <x v="40"/>
    <x v="433"/>
    <n v="87806"/>
    <n v="0"/>
    <x v="0"/>
    <x v="0"/>
  </r>
  <r>
    <x v="428"/>
    <s v="Dominic Parker"/>
    <x v="22"/>
    <x v="5"/>
    <x v="0"/>
    <x v="1"/>
    <x v="39"/>
    <x v="434"/>
    <n v="63959"/>
    <n v="0"/>
    <x v="0"/>
    <x v="0"/>
  </r>
  <r>
    <x v="429"/>
    <s v="Angel Xiong"/>
    <x v="9"/>
    <x v="0"/>
    <x v="0"/>
    <x v="1"/>
    <x v="25"/>
    <x v="435"/>
    <n v="234723"/>
    <n v="0.36"/>
    <x v="1"/>
    <x v="6"/>
  </r>
  <r>
    <x v="430"/>
    <s v="Emma Cao"/>
    <x v="7"/>
    <x v="3"/>
    <x v="3"/>
    <x v="0"/>
    <x v="5"/>
    <x v="436"/>
    <n v="50809"/>
    <n v="0"/>
    <x v="1"/>
    <x v="1"/>
  </r>
  <r>
    <x v="431"/>
    <s v="Ezekiel Bryant"/>
    <x v="4"/>
    <x v="1"/>
    <x v="1"/>
    <x v="1"/>
    <x v="0"/>
    <x v="437"/>
    <n v="77396"/>
    <n v="0"/>
    <x v="0"/>
    <x v="4"/>
  </r>
  <r>
    <x v="432"/>
    <s v="Natalie Hwang"/>
    <x v="4"/>
    <x v="1"/>
    <x v="2"/>
    <x v="0"/>
    <x v="20"/>
    <x v="438"/>
    <n v="89523"/>
    <n v="0"/>
    <x v="0"/>
    <x v="3"/>
  </r>
  <r>
    <x v="433"/>
    <s v="Adeline Yang"/>
    <x v="21"/>
    <x v="0"/>
    <x v="3"/>
    <x v="0"/>
    <x v="26"/>
    <x v="439"/>
    <n v="86173"/>
    <n v="0"/>
    <x v="1"/>
    <x v="1"/>
  </r>
  <r>
    <x v="434"/>
    <s v="Allison Roberts"/>
    <x v="9"/>
    <x v="2"/>
    <x v="1"/>
    <x v="0"/>
    <x v="36"/>
    <x v="440"/>
    <n v="222224"/>
    <n v="0.38"/>
    <x v="0"/>
    <x v="7"/>
  </r>
  <r>
    <x v="435"/>
    <s v="Andrew Do"/>
    <x v="0"/>
    <x v="1"/>
    <x v="0"/>
    <x v="1"/>
    <x v="19"/>
    <x v="441"/>
    <n v="146140"/>
    <n v="0.15"/>
    <x v="0"/>
    <x v="0"/>
  </r>
  <r>
    <x v="436"/>
    <s v="Eliana Grant"/>
    <x v="11"/>
    <x v="5"/>
    <x v="2"/>
    <x v="0"/>
    <x v="14"/>
    <x v="442"/>
    <n v="109456"/>
    <n v="0.1"/>
    <x v="0"/>
    <x v="2"/>
  </r>
  <r>
    <x v="437"/>
    <s v="Mila Soto"/>
    <x v="2"/>
    <x v="1"/>
    <x v="0"/>
    <x v="0"/>
    <x v="13"/>
    <x v="443"/>
    <n v="170221"/>
    <n v="0.15"/>
    <x v="2"/>
    <x v="8"/>
  </r>
  <r>
    <x v="317"/>
    <s v="Gabriella Johnson"/>
    <x v="3"/>
    <x v="0"/>
    <x v="0"/>
    <x v="0"/>
    <x v="34"/>
    <x v="444"/>
    <n v="97433"/>
    <n v="0.05"/>
    <x v="0"/>
    <x v="0"/>
  </r>
  <r>
    <x v="438"/>
    <s v="Jonathan Khan"/>
    <x v="5"/>
    <x v="2"/>
    <x v="1"/>
    <x v="1"/>
    <x v="25"/>
    <x v="445"/>
    <n v="59646"/>
    <n v="0"/>
    <x v="1"/>
    <x v="6"/>
  </r>
  <r>
    <x v="439"/>
    <s v="Elias Dang"/>
    <x v="2"/>
    <x v="5"/>
    <x v="2"/>
    <x v="1"/>
    <x v="14"/>
    <x v="446"/>
    <n v="158787"/>
    <n v="0.18"/>
    <x v="1"/>
    <x v="11"/>
  </r>
  <r>
    <x v="440"/>
    <s v="Theodore Ngo"/>
    <x v="8"/>
    <x v="5"/>
    <x v="0"/>
    <x v="1"/>
    <x v="0"/>
    <x v="447"/>
    <n v="83378"/>
    <n v="0"/>
    <x v="1"/>
    <x v="10"/>
  </r>
  <r>
    <x v="441"/>
    <s v="Bella Lopez"/>
    <x v="4"/>
    <x v="6"/>
    <x v="3"/>
    <x v="0"/>
    <x v="24"/>
    <x v="448"/>
    <n v="88895"/>
    <n v="0"/>
    <x v="0"/>
    <x v="2"/>
  </r>
  <r>
    <x v="442"/>
    <s v="Luca Truong"/>
    <x v="2"/>
    <x v="6"/>
    <x v="3"/>
    <x v="1"/>
    <x v="15"/>
    <x v="449"/>
    <n v="168846"/>
    <n v="0.24"/>
    <x v="1"/>
    <x v="1"/>
  </r>
  <r>
    <x v="443"/>
    <s v="Nathan Lau"/>
    <x v="20"/>
    <x v="4"/>
    <x v="0"/>
    <x v="1"/>
    <x v="25"/>
    <x v="450"/>
    <n v="43336"/>
    <n v="0"/>
    <x v="0"/>
    <x v="5"/>
  </r>
  <r>
    <x v="444"/>
    <s v="Henry Campos"/>
    <x v="0"/>
    <x v="4"/>
    <x v="3"/>
    <x v="1"/>
    <x v="31"/>
    <x v="451"/>
    <n v="127801"/>
    <n v="0.15"/>
    <x v="0"/>
    <x v="3"/>
  </r>
  <r>
    <x v="445"/>
    <s v="Connor Bell"/>
    <x v="32"/>
    <x v="0"/>
    <x v="3"/>
    <x v="1"/>
    <x v="36"/>
    <x v="452"/>
    <n v="76352"/>
    <n v="0"/>
    <x v="0"/>
    <x v="5"/>
  </r>
  <r>
    <x v="446"/>
    <s v="Angel Stewart"/>
    <x v="9"/>
    <x v="1"/>
    <x v="3"/>
    <x v="1"/>
    <x v="21"/>
    <x v="453"/>
    <n v="250767"/>
    <n v="0.38"/>
    <x v="0"/>
    <x v="0"/>
  </r>
  <r>
    <x v="447"/>
    <s v="Landon Brown"/>
    <x v="9"/>
    <x v="6"/>
    <x v="3"/>
    <x v="1"/>
    <x v="3"/>
    <x v="454"/>
    <n v="223055"/>
    <n v="0.3"/>
    <x v="0"/>
    <x v="7"/>
  </r>
  <r>
    <x v="448"/>
    <s v="Nicholas Rivera"/>
    <x v="2"/>
    <x v="5"/>
    <x v="3"/>
    <x v="1"/>
    <x v="15"/>
    <x v="455"/>
    <n v="189680"/>
    <n v="0.23"/>
    <x v="2"/>
    <x v="12"/>
  </r>
  <r>
    <x v="449"/>
    <s v="Gabriel Carter"/>
    <x v="22"/>
    <x v="5"/>
    <x v="1"/>
    <x v="1"/>
    <x v="4"/>
    <x v="456"/>
    <n v="71167"/>
    <n v="0"/>
    <x v="0"/>
    <x v="7"/>
  </r>
  <r>
    <x v="450"/>
    <s v="Leilani Baker"/>
    <x v="1"/>
    <x v="0"/>
    <x v="2"/>
    <x v="0"/>
    <x v="1"/>
    <x v="457"/>
    <n v="76027"/>
    <n v="0"/>
    <x v="0"/>
    <x v="0"/>
  </r>
  <r>
    <x v="451"/>
    <s v="Ian Flores"/>
    <x v="2"/>
    <x v="5"/>
    <x v="3"/>
    <x v="1"/>
    <x v="35"/>
    <x v="458"/>
    <n v="183113"/>
    <n v="0.24"/>
    <x v="2"/>
    <x v="9"/>
  </r>
  <r>
    <x v="452"/>
    <s v="Hudson Thompson"/>
    <x v="13"/>
    <x v="3"/>
    <x v="1"/>
    <x v="1"/>
    <x v="23"/>
    <x v="459"/>
    <n v="67753"/>
    <n v="0"/>
    <x v="0"/>
    <x v="3"/>
  </r>
  <r>
    <x v="453"/>
    <s v="Ian Miller"/>
    <x v="3"/>
    <x v="0"/>
    <x v="3"/>
    <x v="1"/>
    <x v="11"/>
    <x v="460"/>
    <n v="63744"/>
    <n v="0.08"/>
    <x v="0"/>
    <x v="5"/>
  </r>
  <r>
    <x v="133"/>
    <s v="Harper Chin"/>
    <x v="10"/>
    <x v="5"/>
    <x v="1"/>
    <x v="0"/>
    <x v="2"/>
    <x v="19"/>
    <n v="92209"/>
    <n v="0"/>
    <x v="1"/>
    <x v="6"/>
  </r>
  <r>
    <x v="454"/>
    <s v="Santiago f Brooks"/>
    <x v="0"/>
    <x v="2"/>
    <x v="3"/>
    <x v="1"/>
    <x v="10"/>
    <x v="461"/>
    <n v="157487"/>
    <n v="0.12"/>
    <x v="0"/>
    <x v="3"/>
  </r>
  <r>
    <x v="455"/>
    <s v="Dylan Dominguez"/>
    <x v="4"/>
    <x v="6"/>
    <x v="0"/>
    <x v="1"/>
    <x v="34"/>
    <x v="462"/>
    <n v="99697"/>
    <n v="0"/>
    <x v="2"/>
    <x v="9"/>
  </r>
  <r>
    <x v="456"/>
    <s v="Everett Lee"/>
    <x v="32"/>
    <x v="0"/>
    <x v="0"/>
    <x v="1"/>
    <x v="15"/>
    <x v="463"/>
    <n v="90770"/>
    <n v="0"/>
    <x v="0"/>
    <x v="7"/>
  </r>
  <r>
    <x v="457"/>
    <s v="Madelyn Mehta"/>
    <x v="7"/>
    <x v="2"/>
    <x v="2"/>
    <x v="0"/>
    <x v="14"/>
    <x v="464"/>
    <n v="55369"/>
    <n v="0"/>
    <x v="0"/>
    <x v="3"/>
  </r>
  <r>
    <x v="458"/>
    <s v="Athena Vasquez"/>
    <x v="17"/>
    <x v="5"/>
    <x v="2"/>
    <x v="0"/>
    <x v="1"/>
    <x v="465"/>
    <n v="69578"/>
    <n v="0"/>
    <x v="2"/>
    <x v="9"/>
  </r>
  <r>
    <x v="459"/>
    <s v="William Watson"/>
    <x v="2"/>
    <x v="3"/>
    <x v="2"/>
    <x v="1"/>
    <x v="12"/>
    <x v="466"/>
    <n v="167526"/>
    <n v="0.26"/>
    <x v="0"/>
    <x v="4"/>
  </r>
  <r>
    <x v="460"/>
    <s v="Everleigh Nunez"/>
    <x v="17"/>
    <x v="5"/>
    <x v="2"/>
    <x v="0"/>
    <x v="34"/>
    <x v="467"/>
    <n v="65507"/>
    <n v="0"/>
    <x v="2"/>
    <x v="8"/>
  </r>
  <r>
    <x v="461"/>
    <s v="Leo Fernandez"/>
    <x v="6"/>
    <x v="1"/>
    <x v="0"/>
    <x v="1"/>
    <x v="36"/>
    <x v="468"/>
    <n v="108268"/>
    <n v="0.09"/>
    <x v="2"/>
    <x v="12"/>
  </r>
  <r>
    <x v="462"/>
    <s v="Joshua Lin"/>
    <x v="1"/>
    <x v="0"/>
    <x v="0"/>
    <x v="1"/>
    <x v="17"/>
    <x v="469"/>
    <n v="80055"/>
    <n v="0"/>
    <x v="1"/>
    <x v="10"/>
  </r>
  <r>
    <x v="463"/>
    <s v="Alexander Rivera"/>
    <x v="4"/>
    <x v="2"/>
    <x v="0"/>
    <x v="1"/>
    <x v="32"/>
    <x v="470"/>
    <n v="76802"/>
    <n v="0"/>
    <x v="2"/>
    <x v="8"/>
  </r>
  <r>
    <x v="464"/>
    <s v="David Desai"/>
    <x v="9"/>
    <x v="2"/>
    <x v="2"/>
    <x v="1"/>
    <x v="40"/>
    <x v="471"/>
    <n v="253249"/>
    <n v="0.31"/>
    <x v="0"/>
    <x v="5"/>
  </r>
  <r>
    <x v="46"/>
    <s v="Aubrey Yoon"/>
    <x v="15"/>
    <x v="4"/>
    <x v="0"/>
    <x v="0"/>
    <x v="33"/>
    <x v="472"/>
    <n v="78388"/>
    <n v="0"/>
    <x v="1"/>
    <x v="1"/>
  </r>
  <r>
    <x v="229"/>
    <s v="Grayson Brown"/>
    <x v="9"/>
    <x v="0"/>
    <x v="3"/>
    <x v="1"/>
    <x v="31"/>
    <x v="473"/>
    <n v="249870"/>
    <n v="0.34"/>
    <x v="0"/>
    <x v="2"/>
  </r>
  <r>
    <x v="328"/>
    <s v="Noah Chen"/>
    <x v="0"/>
    <x v="6"/>
    <x v="1"/>
    <x v="1"/>
    <x v="20"/>
    <x v="474"/>
    <n v="148321"/>
    <n v="0.15"/>
    <x v="1"/>
    <x v="10"/>
  </r>
  <r>
    <x v="465"/>
    <s v="Ella Nguyen"/>
    <x v="31"/>
    <x v="0"/>
    <x v="3"/>
    <x v="0"/>
    <x v="33"/>
    <x v="475"/>
    <n v="90258"/>
    <n v="0"/>
    <x v="1"/>
    <x v="1"/>
  </r>
  <r>
    <x v="466"/>
    <s v="Athena Jordan"/>
    <x v="27"/>
    <x v="0"/>
    <x v="1"/>
    <x v="0"/>
    <x v="34"/>
    <x v="476"/>
    <n v="72486"/>
    <n v="0"/>
    <x v="0"/>
    <x v="0"/>
  </r>
  <r>
    <x v="467"/>
    <s v="Adrian Ruiz"/>
    <x v="4"/>
    <x v="1"/>
    <x v="3"/>
    <x v="1"/>
    <x v="8"/>
    <x v="477"/>
    <n v="95499"/>
    <n v="0"/>
    <x v="2"/>
    <x v="12"/>
  </r>
  <r>
    <x v="468"/>
    <s v="Zoe Sanchez"/>
    <x v="4"/>
    <x v="3"/>
    <x v="0"/>
    <x v="0"/>
    <x v="26"/>
    <x v="478"/>
    <n v="90212"/>
    <n v="0"/>
    <x v="2"/>
    <x v="12"/>
  </r>
  <r>
    <x v="469"/>
    <s v="Jameson Chen"/>
    <x v="9"/>
    <x v="6"/>
    <x v="0"/>
    <x v="1"/>
    <x v="38"/>
    <x v="479"/>
    <n v="254057"/>
    <n v="0.39"/>
    <x v="1"/>
    <x v="6"/>
  </r>
  <r>
    <x v="470"/>
    <s v="Liliana Soto"/>
    <x v="20"/>
    <x v="4"/>
    <x v="1"/>
    <x v="0"/>
    <x v="32"/>
    <x v="480"/>
    <n v="43001"/>
    <n v="0"/>
    <x v="0"/>
    <x v="5"/>
  </r>
  <r>
    <x v="66"/>
    <s v="Lincoln Reyes"/>
    <x v="3"/>
    <x v="0"/>
    <x v="1"/>
    <x v="1"/>
    <x v="33"/>
    <x v="481"/>
    <n v="85120"/>
    <n v="0.09"/>
    <x v="0"/>
    <x v="0"/>
  </r>
  <r>
    <x v="471"/>
    <s v="Grayson Soto"/>
    <x v="20"/>
    <x v="4"/>
    <x v="1"/>
    <x v="1"/>
    <x v="8"/>
    <x v="482"/>
    <n v="52200"/>
    <n v="0"/>
    <x v="0"/>
    <x v="7"/>
  </r>
  <r>
    <x v="472"/>
    <s v="Julia Morris"/>
    <x v="0"/>
    <x v="4"/>
    <x v="3"/>
    <x v="0"/>
    <x v="33"/>
    <x v="483"/>
    <n v="150855"/>
    <n v="0.11"/>
    <x v="0"/>
    <x v="3"/>
  </r>
  <r>
    <x v="473"/>
    <s v="Ava Ortiz"/>
    <x v="14"/>
    <x v="0"/>
    <x v="1"/>
    <x v="0"/>
    <x v="26"/>
    <x v="484"/>
    <n v="65702"/>
    <n v="0"/>
    <x v="0"/>
    <x v="7"/>
  </r>
  <r>
    <x v="474"/>
    <s v="Carson Chau"/>
    <x v="2"/>
    <x v="1"/>
    <x v="3"/>
    <x v="1"/>
    <x v="32"/>
    <x v="485"/>
    <n v="162038"/>
    <n v="0.24"/>
    <x v="1"/>
    <x v="1"/>
  </r>
  <r>
    <x v="475"/>
    <s v="Lillian Chen"/>
    <x v="0"/>
    <x v="6"/>
    <x v="0"/>
    <x v="0"/>
    <x v="6"/>
    <x v="486"/>
    <n v="157057"/>
    <n v="0.1"/>
    <x v="0"/>
    <x v="7"/>
  </r>
  <r>
    <x v="476"/>
    <s v="Josiah Lewis"/>
    <x v="6"/>
    <x v="0"/>
    <x v="0"/>
    <x v="1"/>
    <x v="30"/>
    <x v="487"/>
    <n v="127559"/>
    <n v="0.1"/>
    <x v="0"/>
    <x v="5"/>
  </r>
  <r>
    <x v="477"/>
    <s v="Claire Jones"/>
    <x v="17"/>
    <x v="5"/>
    <x v="3"/>
    <x v="0"/>
    <x v="38"/>
    <x v="488"/>
    <n v="62644"/>
    <n v="0"/>
    <x v="0"/>
    <x v="0"/>
  </r>
  <r>
    <x v="478"/>
    <s v="Jeremiah Lu"/>
    <x v="23"/>
    <x v="0"/>
    <x v="1"/>
    <x v="1"/>
    <x v="2"/>
    <x v="489"/>
    <n v="73907"/>
    <n v="0"/>
    <x v="1"/>
    <x v="6"/>
  </r>
  <r>
    <x v="479"/>
    <s v="Nova Hill"/>
    <x v="4"/>
    <x v="3"/>
    <x v="1"/>
    <x v="0"/>
    <x v="16"/>
    <x v="490"/>
    <n v="90040"/>
    <n v="0"/>
    <x v="0"/>
    <x v="2"/>
  </r>
  <r>
    <x v="480"/>
    <s v="Peyton Cruz"/>
    <x v="25"/>
    <x v="5"/>
    <x v="1"/>
    <x v="0"/>
    <x v="23"/>
    <x v="491"/>
    <n v="91134"/>
    <n v="0"/>
    <x v="2"/>
    <x v="12"/>
  </r>
  <r>
    <x v="481"/>
    <s v="Naomi Zhao"/>
    <x v="9"/>
    <x v="4"/>
    <x v="2"/>
    <x v="0"/>
    <x v="15"/>
    <x v="492"/>
    <n v="201396"/>
    <n v="0.32"/>
    <x v="0"/>
    <x v="4"/>
  </r>
  <r>
    <x v="482"/>
    <s v="Rylee Bui"/>
    <x v="7"/>
    <x v="3"/>
    <x v="3"/>
    <x v="0"/>
    <x v="0"/>
    <x v="493"/>
    <n v="54733"/>
    <n v="0"/>
    <x v="1"/>
    <x v="1"/>
  </r>
  <r>
    <x v="483"/>
    <s v="Andrew Reed"/>
    <x v="27"/>
    <x v="0"/>
    <x v="3"/>
    <x v="1"/>
    <x v="21"/>
    <x v="494"/>
    <n v="65341"/>
    <n v="0"/>
    <x v="0"/>
    <x v="4"/>
  </r>
  <r>
    <x v="484"/>
    <s v="Brooklyn Collins"/>
    <x v="0"/>
    <x v="1"/>
    <x v="3"/>
    <x v="0"/>
    <x v="1"/>
    <x v="495"/>
    <n v="139208"/>
    <n v="0.11"/>
    <x v="0"/>
    <x v="5"/>
  </r>
  <r>
    <x v="485"/>
    <s v="John Jung"/>
    <x v="4"/>
    <x v="2"/>
    <x v="2"/>
    <x v="1"/>
    <x v="20"/>
    <x v="496"/>
    <n v="73200"/>
    <n v="0"/>
    <x v="1"/>
    <x v="6"/>
  </r>
  <r>
    <x v="486"/>
    <s v="Samantha Aguilar"/>
    <x v="6"/>
    <x v="3"/>
    <x v="2"/>
    <x v="0"/>
    <x v="30"/>
    <x v="497"/>
    <n v="102636"/>
    <n v="0.06"/>
    <x v="0"/>
    <x v="0"/>
  </r>
  <r>
    <x v="487"/>
    <s v="Madeline Acosta"/>
    <x v="26"/>
    <x v="2"/>
    <x v="2"/>
    <x v="0"/>
    <x v="3"/>
    <x v="498"/>
    <n v="87427"/>
    <n v="0"/>
    <x v="2"/>
    <x v="12"/>
  </r>
  <r>
    <x v="488"/>
    <s v="Ethan Joseph"/>
    <x v="12"/>
    <x v="0"/>
    <x v="0"/>
    <x v="1"/>
    <x v="15"/>
    <x v="499"/>
    <n v="49219"/>
    <n v="0"/>
    <x v="0"/>
    <x v="7"/>
  </r>
  <r>
    <x v="489"/>
    <s v="Miles Mehta"/>
    <x v="6"/>
    <x v="1"/>
    <x v="1"/>
    <x v="1"/>
    <x v="2"/>
    <x v="342"/>
    <n v="106437"/>
    <n v="7.0000000000000007E-2"/>
    <x v="1"/>
    <x v="1"/>
  </r>
  <r>
    <x v="490"/>
    <s v="Joshua Juarez"/>
    <x v="13"/>
    <x v="1"/>
    <x v="1"/>
    <x v="1"/>
    <x v="30"/>
    <x v="500"/>
    <n v="64364"/>
    <n v="0"/>
    <x v="2"/>
    <x v="12"/>
  </r>
  <r>
    <x v="491"/>
    <s v="Matthew Howard"/>
    <x v="2"/>
    <x v="4"/>
    <x v="1"/>
    <x v="1"/>
    <x v="2"/>
    <x v="501"/>
    <n v="172180"/>
    <n v="0.3"/>
    <x v="0"/>
    <x v="7"/>
  </r>
  <r>
    <x v="492"/>
    <s v="Jade Figueroa"/>
    <x v="4"/>
    <x v="2"/>
    <x v="1"/>
    <x v="0"/>
    <x v="29"/>
    <x v="502"/>
    <n v="88343"/>
    <n v="0"/>
    <x v="2"/>
    <x v="9"/>
  </r>
  <r>
    <x v="493"/>
    <s v="Everett Morales"/>
    <x v="29"/>
    <x v="0"/>
    <x v="2"/>
    <x v="1"/>
    <x v="4"/>
    <x v="503"/>
    <n v="66649"/>
    <n v="0"/>
    <x v="2"/>
    <x v="9"/>
  </r>
  <r>
    <x v="48"/>
    <s v="Genesis Hunter"/>
    <x v="6"/>
    <x v="1"/>
    <x v="3"/>
    <x v="0"/>
    <x v="35"/>
    <x v="504"/>
    <n v="102847"/>
    <n v="0.05"/>
    <x v="0"/>
    <x v="2"/>
  </r>
  <r>
    <x v="494"/>
    <s v="Henry Figueroa"/>
    <x v="0"/>
    <x v="1"/>
    <x v="1"/>
    <x v="1"/>
    <x v="30"/>
    <x v="505"/>
    <n v="134881"/>
    <n v="0.15"/>
    <x v="2"/>
    <x v="8"/>
  </r>
  <r>
    <x v="495"/>
    <s v="Nicholas Song"/>
    <x v="13"/>
    <x v="6"/>
    <x v="1"/>
    <x v="1"/>
    <x v="27"/>
    <x v="506"/>
    <n v="68807"/>
    <n v="0"/>
    <x v="1"/>
    <x v="11"/>
  </r>
  <r>
    <x v="496"/>
    <s v="Jack Alexander"/>
    <x v="9"/>
    <x v="0"/>
    <x v="1"/>
    <x v="1"/>
    <x v="16"/>
    <x v="507"/>
    <n v="228822"/>
    <n v="0.36"/>
    <x v="0"/>
    <x v="4"/>
  </r>
  <r>
    <x v="497"/>
    <s v="Jameson Foster"/>
    <x v="7"/>
    <x v="6"/>
    <x v="1"/>
    <x v="1"/>
    <x v="21"/>
    <x v="508"/>
    <n v="43391"/>
    <n v="0"/>
    <x v="0"/>
    <x v="7"/>
  </r>
  <r>
    <x v="498"/>
    <s v="Leonardo Lo"/>
    <x v="10"/>
    <x v="5"/>
    <x v="2"/>
    <x v="1"/>
    <x v="7"/>
    <x v="509"/>
    <n v="91782"/>
    <n v="0"/>
    <x v="1"/>
    <x v="1"/>
  </r>
  <r>
    <x v="499"/>
    <s v="Ella Huang"/>
    <x v="9"/>
    <x v="6"/>
    <x v="3"/>
    <x v="0"/>
    <x v="15"/>
    <x v="510"/>
    <n v="211637"/>
    <n v="0.31"/>
    <x v="0"/>
    <x v="2"/>
  </r>
  <r>
    <x v="71"/>
    <s v="Liam Jordan"/>
    <x v="3"/>
    <x v="0"/>
    <x v="1"/>
    <x v="1"/>
    <x v="21"/>
    <x v="511"/>
    <n v="73255"/>
    <n v="0.09"/>
    <x v="0"/>
    <x v="3"/>
  </r>
  <r>
    <x v="500"/>
    <s v="Isaac Woods"/>
    <x v="6"/>
    <x v="2"/>
    <x v="3"/>
    <x v="1"/>
    <x v="21"/>
    <x v="512"/>
    <n v="108826"/>
    <n v="0.1"/>
    <x v="0"/>
    <x v="4"/>
  </r>
  <r>
    <x v="501"/>
    <s v="Luke Wilson"/>
    <x v="29"/>
    <x v="0"/>
    <x v="2"/>
    <x v="1"/>
    <x v="8"/>
    <x v="513"/>
    <n v="94352"/>
    <n v="0"/>
    <x v="0"/>
    <x v="4"/>
  </r>
  <r>
    <x v="502"/>
    <s v="Lyla Alvarez"/>
    <x v="30"/>
    <x v="0"/>
    <x v="0"/>
    <x v="0"/>
    <x v="0"/>
    <x v="514"/>
    <n v="73955"/>
    <n v="0"/>
    <x v="0"/>
    <x v="3"/>
  </r>
  <r>
    <x v="503"/>
    <s v="Caleb Flores"/>
    <x v="6"/>
    <x v="4"/>
    <x v="1"/>
    <x v="1"/>
    <x v="8"/>
    <x v="515"/>
    <n v="113909"/>
    <n v="0.06"/>
    <x v="2"/>
    <x v="9"/>
  </r>
  <r>
    <x v="504"/>
    <s v="Angel Lin"/>
    <x v="32"/>
    <x v="0"/>
    <x v="1"/>
    <x v="1"/>
    <x v="5"/>
    <x v="516"/>
    <n v="92321"/>
    <n v="0"/>
    <x v="0"/>
    <x v="2"/>
  </r>
  <r>
    <x v="474"/>
    <s v="Easton Moore"/>
    <x v="3"/>
    <x v="0"/>
    <x v="0"/>
    <x v="1"/>
    <x v="27"/>
    <x v="517"/>
    <n v="99557"/>
    <n v="0.09"/>
    <x v="0"/>
    <x v="0"/>
  </r>
  <r>
    <x v="505"/>
    <s v="Kinsley Collins"/>
    <x v="18"/>
    <x v="5"/>
    <x v="2"/>
    <x v="0"/>
    <x v="21"/>
    <x v="518"/>
    <n v="115854"/>
    <n v="0"/>
    <x v="0"/>
    <x v="3"/>
  </r>
  <r>
    <x v="506"/>
    <s v="Brooklyn Salazar"/>
    <x v="30"/>
    <x v="0"/>
    <x v="1"/>
    <x v="0"/>
    <x v="18"/>
    <x v="519"/>
    <n v="82462"/>
    <n v="0"/>
    <x v="0"/>
    <x v="5"/>
  </r>
  <r>
    <x v="507"/>
    <s v="Scarlett Jenkins"/>
    <x v="9"/>
    <x v="0"/>
    <x v="0"/>
    <x v="0"/>
    <x v="26"/>
    <x v="520"/>
    <n v="198473"/>
    <n v="0.32"/>
    <x v="0"/>
    <x v="4"/>
  </r>
  <r>
    <x v="508"/>
    <s v="Melody Chin"/>
    <x v="0"/>
    <x v="1"/>
    <x v="3"/>
    <x v="0"/>
    <x v="19"/>
    <x v="521"/>
    <n v="153492"/>
    <n v="0.11"/>
    <x v="0"/>
    <x v="2"/>
  </r>
  <r>
    <x v="509"/>
    <s v="Eloise Alexander"/>
    <x v="9"/>
    <x v="4"/>
    <x v="3"/>
    <x v="0"/>
    <x v="21"/>
    <x v="522"/>
    <n v="208210"/>
    <n v="0.3"/>
    <x v="0"/>
    <x v="0"/>
  </r>
  <r>
    <x v="510"/>
    <s v="Carter Turner"/>
    <x v="4"/>
    <x v="6"/>
    <x v="3"/>
    <x v="1"/>
    <x v="29"/>
    <x v="523"/>
    <n v="91632"/>
    <n v="0"/>
    <x v="0"/>
    <x v="3"/>
  </r>
  <r>
    <x v="511"/>
    <s v="Andrew Ma"/>
    <x v="16"/>
    <x v="4"/>
    <x v="3"/>
    <x v="1"/>
    <x v="11"/>
    <x v="524"/>
    <n v="71755"/>
    <n v="0"/>
    <x v="1"/>
    <x v="1"/>
  </r>
  <r>
    <x v="512"/>
    <s v="Hailey Xi"/>
    <x v="6"/>
    <x v="3"/>
    <x v="3"/>
    <x v="0"/>
    <x v="27"/>
    <x v="525"/>
    <n v="111006"/>
    <n v="0.08"/>
    <x v="1"/>
    <x v="1"/>
  </r>
  <r>
    <x v="513"/>
    <s v="Aiden Le"/>
    <x v="21"/>
    <x v="0"/>
    <x v="3"/>
    <x v="1"/>
    <x v="0"/>
    <x v="526"/>
    <n v="99774"/>
    <n v="0"/>
    <x v="0"/>
    <x v="5"/>
  </r>
  <r>
    <x v="514"/>
    <s v="Christopher Lim"/>
    <x v="2"/>
    <x v="0"/>
    <x v="0"/>
    <x v="1"/>
    <x v="0"/>
    <x v="527"/>
    <n v="184648"/>
    <n v="0.24"/>
    <x v="1"/>
    <x v="6"/>
  </r>
  <r>
    <x v="515"/>
    <s v="James Castillo"/>
    <x v="9"/>
    <x v="0"/>
    <x v="1"/>
    <x v="1"/>
    <x v="10"/>
    <x v="528"/>
    <n v="247874"/>
    <n v="0.33"/>
    <x v="2"/>
    <x v="8"/>
  </r>
  <r>
    <x v="516"/>
    <s v="Greyson Dang"/>
    <x v="25"/>
    <x v="5"/>
    <x v="1"/>
    <x v="1"/>
    <x v="33"/>
    <x v="529"/>
    <n v="62239"/>
    <n v="0"/>
    <x v="1"/>
    <x v="10"/>
  </r>
  <r>
    <x v="517"/>
    <s v="Hannah King"/>
    <x v="6"/>
    <x v="3"/>
    <x v="2"/>
    <x v="0"/>
    <x v="11"/>
    <x v="530"/>
    <n v="114911"/>
    <n v="7.0000000000000007E-2"/>
    <x v="0"/>
    <x v="2"/>
  </r>
  <r>
    <x v="518"/>
    <s v="Wesley Dominguez"/>
    <x v="11"/>
    <x v="5"/>
    <x v="3"/>
    <x v="1"/>
    <x v="15"/>
    <x v="531"/>
    <n v="115490"/>
    <n v="0.12"/>
    <x v="0"/>
    <x v="2"/>
  </r>
  <r>
    <x v="519"/>
    <s v="Dominic Hu"/>
    <x v="6"/>
    <x v="3"/>
    <x v="2"/>
    <x v="1"/>
    <x v="8"/>
    <x v="532"/>
    <n v="118708"/>
    <n v="7.0000000000000007E-2"/>
    <x v="1"/>
    <x v="6"/>
  </r>
  <r>
    <x v="520"/>
    <s v="Nora Park"/>
    <x v="2"/>
    <x v="3"/>
    <x v="2"/>
    <x v="0"/>
    <x v="7"/>
    <x v="533"/>
    <n v="197649"/>
    <n v="0.2"/>
    <x v="0"/>
    <x v="7"/>
  </r>
  <r>
    <x v="521"/>
    <s v="Audrey Hwang"/>
    <x v="4"/>
    <x v="3"/>
    <x v="2"/>
    <x v="0"/>
    <x v="15"/>
    <x v="534"/>
    <n v="89841"/>
    <n v="0"/>
    <x v="1"/>
    <x v="10"/>
  </r>
  <r>
    <x v="100"/>
    <s v="Ella Jenkins"/>
    <x v="13"/>
    <x v="1"/>
    <x v="2"/>
    <x v="0"/>
    <x v="27"/>
    <x v="535"/>
    <n v="61026"/>
    <n v="0"/>
    <x v="0"/>
    <x v="3"/>
  </r>
  <r>
    <x v="522"/>
    <s v="Peyton Owens"/>
    <x v="8"/>
    <x v="5"/>
    <x v="2"/>
    <x v="0"/>
    <x v="35"/>
    <x v="536"/>
    <n v="96693"/>
    <n v="0"/>
    <x v="0"/>
    <x v="2"/>
  </r>
  <r>
    <x v="523"/>
    <s v="Alice Lopez"/>
    <x v="22"/>
    <x v="5"/>
    <x v="2"/>
    <x v="0"/>
    <x v="35"/>
    <x v="537"/>
    <n v="82907"/>
    <n v="0"/>
    <x v="0"/>
    <x v="0"/>
  </r>
  <r>
    <x v="524"/>
    <s v="Dominic Le"/>
    <x v="9"/>
    <x v="6"/>
    <x v="3"/>
    <x v="1"/>
    <x v="12"/>
    <x v="538"/>
    <n v="257194"/>
    <n v="0.35"/>
    <x v="1"/>
    <x v="1"/>
  </r>
  <r>
    <x v="525"/>
    <s v="Ezra Ortiz"/>
    <x v="10"/>
    <x v="5"/>
    <x v="0"/>
    <x v="1"/>
    <x v="12"/>
    <x v="539"/>
    <n v="94658"/>
    <n v="0"/>
    <x v="0"/>
    <x v="4"/>
  </r>
  <r>
    <x v="526"/>
    <s v="Grayson Luu"/>
    <x v="10"/>
    <x v="5"/>
    <x v="0"/>
    <x v="1"/>
    <x v="0"/>
    <x v="540"/>
    <n v="89419"/>
    <n v="0"/>
    <x v="1"/>
    <x v="6"/>
  </r>
  <r>
    <x v="527"/>
    <s v="Brooks Stewart"/>
    <x v="16"/>
    <x v="4"/>
    <x v="1"/>
    <x v="1"/>
    <x v="15"/>
    <x v="541"/>
    <n v="51983"/>
    <n v="0"/>
    <x v="0"/>
    <x v="7"/>
  </r>
  <r>
    <x v="528"/>
    <s v="Naomi Xi"/>
    <x v="2"/>
    <x v="1"/>
    <x v="3"/>
    <x v="0"/>
    <x v="26"/>
    <x v="542"/>
    <n v="179494"/>
    <n v="0.2"/>
    <x v="1"/>
    <x v="1"/>
  </r>
  <r>
    <x v="529"/>
    <s v="Silas Estrada"/>
    <x v="30"/>
    <x v="0"/>
    <x v="3"/>
    <x v="1"/>
    <x v="37"/>
    <x v="543"/>
    <n v="68426"/>
    <n v="0"/>
    <x v="2"/>
    <x v="9"/>
  </r>
  <r>
    <x v="530"/>
    <s v="Skylar Ayala"/>
    <x v="0"/>
    <x v="1"/>
    <x v="3"/>
    <x v="0"/>
    <x v="0"/>
    <x v="544"/>
    <n v="144986"/>
    <n v="0.12"/>
    <x v="0"/>
    <x v="3"/>
  </r>
  <r>
    <x v="531"/>
    <s v="Lydia Huynh"/>
    <x v="5"/>
    <x v="2"/>
    <x v="2"/>
    <x v="0"/>
    <x v="15"/>
    <x v="545"/>
    <n v="60113"/>
    <n v="0"/>
    <x v="0"/>
    <x v="2"/>
  </r>
  <r>
    <x v="92"/>
    <s v="Hazel Cortez"/>
    <x v="16"/>
    <x v="4"/>
    <x v="0"/>
    <x v="0"/>
    <x v="27"/>
    <x v="546"/>
    <n v="50548"/>
    <n v="0"/>
    <x v="2"/>
    <x v="12"/>
  </r>
  <r>
    <x v="532"/>
    <s v="Everleigh Adams"/>
    <x v="13"/>
    <x v="6"/>
    <x v="1"/>
    <x v="0"/>
    <x v="29"/>
    <x v="547"/>
    <n v="68846"/>
    <n v="0"/>
    <x v="0"/>
    <x v="2"/>
  </r>
  <r>
    <x v="230"/>
    <s v="Layla Salazar"/>
    <x v="29"/>
    <x v="0"/>
    <x v="3"/>
    <x v="0"/>
    <x v="1"/>
    <x v="548"/>
    <n v="90901"/>
    <n v="0"/>
    <x v="0"/>
    <x v="0"/>
  </r>
  <r>
    <x v="533"/>
    <s v="Willow Chen"/>
    <x v="6"/>
    <x v="3"/>
    <x v="3"/>
    <x v="0"/>
    <x v="2"/>
    <x v="549"/>
    <n v="102033"/>
    <n v="0.08"/>
    <x v="0"/>
    <x v="5"/>
  </r>
  <r>
    <x v="534"/>
    <s v="Penelope Griffin"/>
    <x v="2"/>
    <x v="2"/>
    <x v="1"/>
    <x v="0"/>
    <x v="22"/>
    <x v="550"/>
    <n v="151783"/>
    <n v="0.26"/>
    <x v="0"/>
    <x v="0"/>
  </r>
  <r>
    <x v="535"/>
    <s v="Lillian Romero"/>
    <x v="2"/>
    <x v="5"/>
    <x v="3"/>
    <x v="0"/>
    <x v="5"/>
    <x v="551"/>
    <n v="170164"/>
    <n v="0.17"/>
    <x v="0"/>
    <x v="5"/>
  </r>
  <r>
    <x v="536"/>
    <s v="Stella Wu"/>
    <x v="0"/>
    <x v="6"/>
    <x v="2"/>
    <x v="0"/>
    <x v="25"/>
    <x v="552"/>
    <n v="155905"/>
    <n v="0.14000000000000001"/>
    <x v="0"/>
    <x v="3"/>
  </r>
  <r>
    <x v="415"/>
    <s v="Parker Vang"/>
    <x v="7"/>
    <x v="2"/>
    <x v="3"/>
    <x v="1"/>
    <x v="28"/>
    <x v="553"/>
    <n v="50733"/>
    <n v="0"/>
    <x v="0"/>
    <x v="4"/>
  </r>
  <r>
    <x v="537"/>
    <s v="Mila Roberts"/>
    <x v="15"/>
    <x v="4"/>
    <x v="3"/>
    <x v="0"/>
    <x v="23"/>
    <x v="554"/>
    <n v="88663"/>
    <n v="0"/>
    <x v="0"/>
    <x v="3"/>
  </r>
  <r>
    <x v="538"/>
    <s v="Isaac Liu"/>
    <x v="17"/>
    <x v="5"/>
    <x v="1"/>
    <x v="1"/>
    <x v="33"/>
    <x v="555"/>
    <n v="88213"/>
    <n v="0"/>
    <x v="1"/>
    <x v="1"/>
  </r>
  <r>
    <x v="539"/>
    <s v="Jacob Doan"/>
    <x v="13"/>
    <x v="2"/>
    <x v="2"/>
    <x v="1"/>
    <x v="0"/>
    <x v="556"/>
    <n v="67130"/>
    <n v="0"/>
    <x v="0"/>
    <x v="4"/>
  </r>
  <r>
    <x v="124"/>
    <s v="Raelynn Ma"/>
    <x v="4"/>
    <x v="1"/>
    <x v="2"/>
    <x v="0"/>
    <x v="29"/>
    <x v="557"/>
    <n v="94876"/>
    <n v="0"/>
    <x v="0"/>
    <x v="4"/>
  </r>
  <r>
    <x v="540"/>
    <s v="Jameson Juarez"/>
    <x v="25"/>
    <x v="5"/>
    <x v="2"/>
    <x v="1"/>
    <x v="39"/>
    <x v="558"/>
    <n v="98230"/>
    <n v="0"/>
    <x v="0"/>
    <x v="4"/>
  </r>
  <r>
    <x v="541"/>
    <s v="Everleigh Shah"/>
    <x v="22"/>
    <x v="5"/>
    <x v="0"/>
    <x v="0"/>
    <x v="9"/>
    <x v="559"/>
    <n v="96757"/>
    <n v="0"/>
    <x v="0"/>
    <x v="7"/>
  </r>
  <r>
    <x v="542"/>
    <s v="Alexander Foster"/>
    <x v="13"/>
    <x v="6"/>
    <x v="1"/>
    <x v="1"/>
    <x v="25"/>
    <x v="560"/>
    <n v="51513"/>
    <n v="0"/>
    <x v="0"/>
    <x v="7"/>
  </r>
  <r>
    <x v="543"/>
    <s v="Ryan Ha"/>
    <x v="9"/>
    <x v="6"/>
    <x v="3"/>
    <x v="1"/>
    <x v="33"/>
    <x v="561"/>
    <n v="234311"/>
    <n v="0.37"/>
    <x v="0"/>
    <x v="4"/>
  </r>
  <r>
    <x v="544"/>
    <s v="Chloe Salazar"/>
    <x v="0"/>
    <x v="4"/>
    <x v="2"/>
    <x v="0"/>
    <x v="15"/>
    <x v="562"/>
    <n v="152353"/>
    <n v="0.14000000000000001"/>
    <x v="0"/>
    <x v="0"/>
  </r>
  <r>
    <x v="545"/>
    <s v="Layla Scott"/>
    <x v="0"/>
    <x v="3"/>
    <x v="2"/>
    <x v="0"/>
    <x v="35"/>
    <x v="563"/>
    <n v="124774"/>
    <n v="0.12"/>
    <x v="0"/>
    <x v="3"/>
  </r>
  <r>
    <x v="410"/>
    <s v="Leah Khan"/>
    <x v="2"/>
    <x v="6"/>
    <x v="3"/>
    <x v="0"/>
    <x v="9"/>
    <x v="564"/>
    <n v="157070"/>
    <n v="0.28000000000000003"/>
    <x v="1"/>
    <x v="1"/>
  </r>
  <r>
    <x v="546"/>
    <s v="Mason Jimenez"/>
    <x v="0"/>
    <x v="1"/>
    <x v="2"/>
    <x v="1"/>
    <x v="18"/>
    <x v="565"/>
    <n v="130133"/>
    <n v="0.15"/>
    <x v="0"/>
    <x v="5"/>
  </r>
  <r>
    <x v="547"/>
    <s v="Hailey Dang"/>
    <x v="6"/>
    <x v="6"/>
    <x v="1"/>
    <x v="0"/>
    <x v="14"/>
    <x v="566"/>
    <n v="108780"/>
    <n v="0.06"/>
    <x v="1"/>
    <x v="6"/>
  </r>
  <r>
    <x v="548"/>
    <s v="Amelia Bui"/>
    <x v="2"/>
    <x v="5"/>
    <x v="2"/>
    <x v="0"/>
    <x v="30"/>
    <x v="567"/>
    <n v="151853"/>
    <n v="0.16"/>
    <x v="1"/>
    <x v="11"/>
  </r>
  <r>
    <x v="549"/>
    <s v="Elena Her"/>
    <x v="5"/>
    <x v="2"/>
    <x v="1"/>
    <x v="0"/>
    <x v="39"/>
    <x v="568"/>
    <n v="64669"/>
    <n v="0"/>
    <x v="1"/>
    <x v="1"/>
  </r>
  <r>
    <x v="550"/>
    <s v="Ian Cortez"/>
    <x v="13"/>
    <x v="6"/>
    <x v="0"/>
    <x v="1"/>
    <x v="22"/>
    <x v="240"/>
    <n v="69352"/>
    <n v="0"/>
    <x v="2"/>
    <x v="9"/>
  </r>
  <r>
    <x v="551"/>
    <s v="Christian Ali"/>
    <x v="13"/>
    <x v="6"/>
    <x v="0"/>
    <x v="1"/>
    <x v="13"/>
    <x v="569"/>
    <n v="74631"/>
    <n v="0"/>
    <x v="1"/>
    <x v="1"/>
  </r>
  <r>
    <x v="552"/>
    <s v="Carter Ortiz"/>
    <x v="10"/>
    <x v="5"/>
    <x v="2"/>
    <x v="1"/>
    <x v="36"/>
    <x v="570"/>
    <n v="96441"/>
    <n v="0"/>
    <x v="2"/>
    <x v="12"/>
  </r>
  <r>
    <x v="553"/>
    <s v="Grayson Chan"/>
    <x v="11"/>
    <x v="5"/>
    <x v="2"/>
    <x v="1"/>
    <x v="30"/>
    <x v="571"/>
    <n v="114250"/>
    <n v="0.14000000000000001"/>
    <x v="1"/>
    <x v="11"/>
  </r>
  <r>
    <x v="554"/>
    <s v="Nolan Molina"/>
    <x v="3"/>
    <x v="0"/>
    <x v="3"/>
    <x v="1"/>
    <x v="9"/>
    <x v="572"/>
    <n v="70165"/>
    <n v="7.0000000000000007E-2"/>
    <x v="2"/>
    <x v="8"/>
  </r>
  <r>
    <x v="555"/>
    <s v="Adam Kaur"/>
    <x v="6"/>
    <x v="0"/>
    <x v="3"/>
    <x v="1"/>
    <x v="33"/>
    <x v="573"/>
    <n v="109059"/>
    <n v="7.0000000000000007E-2"/>
    <x v="1"/>
    <x v="11"/>
  </r>
  <r>
    <x v="556"/>
    <s v="Amelia Kaur"/>
    <x v="19"/>
    <x v="5"/>
    <x v="0"/>
    <x v="0"/>
    <x v="23"/>
    <x v="574"/>
    <n v="77442"/>
    <n v="0"/>
    <x v="0"/>
    <x v="7"/>
  </r>
  <r>
    <x v="557"/>
    <s v="Autumn Gonzales"/>
    <x v="13"/>
    <x v="2"/>
    <x v="3"/>
    <x v="0"/>
    <x v="8"/>
    <x v="575"/>
    <n v="72126"/>
    <n v="0"/>
    <x v="2"/>
    <x v="8"/>
  </r>
  <r>
    <x v="558"/>
    <s v="Ezra Wilson"/>
    <x v="31"/>
    <x v="0"/>
    <x v="1"/>
    <x v="1"/>
    <x v="0"/>
    <x v="576"/>
    <n v="70334"/>
    <n v="0"/>
    <x v="0"/>
    <x v="4"/>
  </r>
  <r>
    <x v="559"/>
    <s v="Jacob Cheng"/>
    <x v="10"/>
    <x v="5"/>
    <x v="0"/>
    <x v="1"/>
    <x v="1"/>
    <x v="577"/>
    <n v="78006"/>
    <n v="0"/>
    <x v="0"/>
    <x v="4"/>
  </r>
  <r>
    <x v="560"/>
    <s v="Melody Valdez"/>
    <x v="2"/>
    <x v="0"/>
    <x v="1"/>
    <x v="0"/>
    <x v="21"/>
    <x v="578"/>
    <n v="160385"/>
    <n v="0.23"/>
    <x v="0"/>
    <x v="4"/>
  </r>
  <r>
    <x v="561"/>
    <s v="Caroline Nelson"/>
    <x v="9"/>
    <x v="1"/>
    <x v="3"/>
    <x v="0"/>
    <x v="9"/>
    <x v="579"/>
    <n v="202323"/>
    <n v="0.39"/>
    <x v="0"/>
    <x v="2"/>
  </r>
  <r>
    <x v="562"/>
    <s v="Ellie Guerrero"/>
    <x v="0"/>
    <x v="4"/>
    <x v="3"/>
    <x v="0"/>
    <x v="7"/>
    <x v="580"/>
    <n v="141555"/>
    <n v="0.11"/>
    <x v="2"/>
    <x v="8"/>
  </r>
  <r>
    <x v="563"/>
    <s v="Genesis Zhu"/>
    <x v="2"/>
    <x v="1"/>
    <x v="2"/>
    <x v="0"/>
    <x v="8"/>
    <x v="581"/>
    <n v="184960"/>
    <n v="0.18"/>
    <x v="0"/>
    <x v="0"/>
  </r>
  <r>
    <x v="564"/>
    <s v="Jonathan Ho"/>
    <x v="9"/>
    <x v="0"/>
    <x v="1"/>
    <x v="1"/>
    <x v="17"/>
    <x v="582"/>
    <n v="221592"/>
    <n v="0.31"/>
    <x v="0"/>
    <x v="7"/>
  </r>
  <r>
    <x v="565"/>
    <s v="Savannah Park"/>
    <x v="16"/>
    <x v="4"/>
    <x v="1"/>
    <x v="0"/>
    <x v="18"/>
    <x v="583"/>
    <n v="53301"/>
    <n v="0"/>
    <x v="0"/>
    <x v="0"/>
  </r>
  <r>
    <x v="566"/>
    <s v="Nathan Chan"/>
    <x v="21"/>
    <x v="0"/>
    <x v="3"/>
    <x v="1"/>
    <x v="15"/>
    <x v="584"/>
    <n v="91276"/>
    <n v="0"/>
    <x v="0"/>
    <x v="0"/>
  </r>
  <r>
    <x v="567"/>
    <s v="Sofia Vu"/>
    <x v="0"/>
    <x v="4"/>
    <x v="0"/>
    <x v="0"/>
    <x v="27"/>
    <x v="585"/>
    <n v="140042"/>
    <n v="0.13"/>
    <x v="0"/>
    <x v="5"/>
  </r>
  <r>
    <x v="118"/>
    <s v="Ruby Choi"/>
    <x v="7"/>
    <x v="3"/>
    <x v="1"/>
    <x v="0"/>
    <x v="28"/>
    <x v="586"/>
    <n v="57225"/>
    <n v="0"/>
    <x v="0"/>
    <x v="7"/>
  </r>
  <r>
    <x v="568"/>
    <s v="Lily Pena"/>
    <x v="6"/>
    <x v="4"/>
    <x v="2"/>
    <x v="0"/>
    <x v="0"/>
    <x v="587"/>
    <n v="102839"/>
    <n v="0.05"/>
    <x v="0"/>
    <x v="4"/>
  </r>
  <r>
    <x v="569"/>
    <s v="Liam Zhang"/>
    <x v="2"/>
    <x v="6"/>
    <x v="0"/>
    <x v="1"/>
    <x v="7"/>
    <x v="588"/>
    <n v="199783"/>
    <n v="0.21"/>
    <x v="0"/>
    <x v="2"/>
  </r>
  <r>
    <x v="570"/>
    <s v="Ian Gutierrez"/>
    <x v="15"/>
    <x v="4"/>
    <x v="0"/>
    <x v="1"/>
    <x v="24"/>
    <x v="589"/>
    <n v="70980"/>
    <n v="0"/>
    <x v="2"/>
    <x v="9"/>
  </r>
  <r>
    <x v="571"/>
    <s v="David Simmons"/>
    <x v="6"/>
    <x v="6"/>
    <x v="3"/>
    <x v="1"/>
    <x v="10"/>
    <x v="590"/>
    <n v="104431"/>
    <n v="7.0000000000000007E-2"/>
    <x v="0"/>
    <x v="3"/>
  </r>
  <r>
    <x v="572"/>
    <s v="Lincoln Henderson"/>
    <x v="20"/>
    <x v="4"/>
    <x v="2"/>
    <x v="1"/>
    <x v="21"/>
    <x v="591"/>
    <n v="48510"/>
    <n v="0"/>
    <x v="0"/>
    <x v="2"/>
  </r>
  <r>
    <x v="573"/>
    <s v="Nathan Miller"/>
    <x v="10"/>
    <x v="5"/>
    <x v="2"/>
    <x v="1"/>
    <x v="5"/>
    <x v="592"/>
    <n v="70110"/>
    <n v="0"/>
    <x v="0"/>
    <x v="4"/>
  </r>
  <r>
    <x v="574"/>
    <s v="James Singh"/>
    <x v="2"/>
    <x v="6"/>
    <x v="3"/>
    <x v="1"/>
    <x v="15"/>
    <x v="593"/>
    <n v="186138"/>
    <n v="0.28000000000000003"/>
    <x v="1"/>
    <x v="1"/>
  </r>
  <r>
    <x v="575"/>
    <s v="Kayden Ortega"/>
    <x v="7"/>
    <x v="3"/>
    <x v="1"/>
    <x v="1"/>
    <x v="32"/>
    <x v="594"/>
    <n v="56350"/>
    <n v="0"/>
    <x v="2"/>
    <x v="9"/>
  </r>
  <r>
    <x v="139"/>
    <s v="Lucy Figueroa"/>
    <x v="0"/>
    <x v="1"/>
    <x v="0"/>
    <x v="0"/>
    <x v="15"/>
    <x v="595"/>
    <n v="149761"/>
    <n v="0.12"/>
    <x v="0"/>
    <x v="7"/>
  </r>
  <r>
    <x v="576"/>
    <s v="Joshua Cortez"/>
    <x v="0"/>
    <x v="1"/>
    <x v="3"/>
    <x v="1"/>
    <x v="18"/>
    <x v="596"/>
    <n v="126277"/>
    <n v="0.13"/>
    <x v="2"/>
    <x v="8"/>
  </r>
  <r>
    <x v="577"/>
    <s v="Alexander Morris"/>
    <x v="6"/>
    <x v="2"/>
    <x v="2"/>
    <x v="1"/>
    <x v="29"/>
    <x v="597"/>
    <n v="119631"/>
    <n v="0.06"/>
    <x v="0"/>
    <x v="3"/>
  </r>
  <r>
    <x v="578"/>
    <s v="Grayson Chin"/>
    <x v="9"/>
    <x v="0"/>
    <x v="0"/>
    <x v="1"/>
    <x v="3"/>
    <x v="598"/>
    <n v="256561"/>
    <n v="0.39"/>
    <x v="0"/>
    <x v="5"/>
  </r>
  <r>
    <x v="579"/>
    <s v="Allison Espinoza"/>
    <x v="29"/>
    <x v="0"/>
    <x v="2"/>
    <x v="0"/>
    <x v="15"/>
    <x v="127"/>
    <n v="66958"/>
    <n v="0"/>
    <x v="0"/>
    <x v="4"/>
  </r>
  <r>
    <x v="12"/>
    <s v="Naomi Chu"/>
    <x v="0"/>
    <x v="2"/>
    <x v="1"/>
    <x v="0"/>
    <x v="30"/>
    <x v="599"/>
    <n v="158897"/>
    <n v="0.1"/>
    <x v="1"/>
    <x v="1"/>
  </r>
  <r>
    <x v="64"/>
    <s v="Jameson Martin"/>
    <x v="1"/>
    <x v="0"/>
    <x v="3"/>
    <x v="1"/>
    <x v="17"/>
    <x v="600"/>
    <n v="71695"/>
    <n v="0"/>
    <x v="0"/>
    <x v="3"/>
  </r>
  <r>
    <x v="580"/>
    <s v="Sebastian Gupta"/>
    <x v="4"/>
    <x v="6"/>
    <x v="3"/>
    <x v="1"/>
    <x v="28"/>
    <x v="601"/>
    <n v="73779"/>
    <n v="0"/>
    <x v="1"/>
    <x v="1"/>
  </r>
  <r>
    <x v="581"/>
    <s v="Eloise Pham"/>
    <x v="6"/>
    <x v="2"/>
    <x v="2"/>
    <x v="0"/>
    <x v="15"/>
    <x v="571"/>
    <n v="123640"/>
    <n v="7.0000000000000007E-2"/>
    <x v="1"/>
    <x v="6"/>
  </r>
  <r>
    <x v="546"/>
    <s v="Valentina Davis"/>
    <x v="7"/>
    <x v="2"/>
    <x v="2"/>
    <x v="0"/>
    <x v="29"/>
    <x v="602"/>
    <n v="46878"/>
    <n v="0"/>
    <x v="0"/>
    <x v="4"/>
  </r>
  <r>
    <x v="582"/>
    <s v="Brooklyn Daniels"/>
    <x v="7"/>
    <x v="6"/>
    <x v="2"/>
    <x v="0"/>
    <x v="14"/>
    <x v="603"/>
    <n v="57032"/>
    <n v="0"/>
    <x v="0"/>
    <x v="4"/>
  </r>
  <r>
    <x v="583"/>
    <s v="Paisley Gomez"/>
    <x v="4"/>
    <x v="2"/>
    <x v="1"/>
    <x v="0"/>
    <x v="4"/>
    <x v="604"/>
    <n v="98150"/>
    <n v="0"/>
    <x v="2"/>
    <x v="9"/>
  </r>
  <r>
    <x v="584"/>
    <s v="Madison Li"/>
    <x v="2"/>
    <x v="6"/>
    <x v="1"/>
    <x v="0"/>
    <x v="25"/>
    <x v="605"/>
    <n v="171426"/>
    <n v="0.15"/>
    <x v="1"/>
    <x v="10"/>
  </r>
  <r>
    <x v="4"/>
    <s v="Everleigh Simmons"/>
    <x v="7"/>
    <x v="1"/>
    <x v="1"/>
    <x v="0"/>
    <x v="0"/>
    <x v="606"/>
    <n v="48266"/>
    <n v="0"/>
    <x v="0"/>
    <x v="2"/>
  </r>
  <r>
    <x v="585"/>
    <s v="Logan Soto"/>
    <x v="9"/>
    <x v="1"/>
    <x v="0"/>
    <x v="1"/>
    <x v="9"/>
    <x v="607"/>
    <n v="223404"/>
    <n v="0.32"/>
    <x v="0"/>
    <x v="7"/>
  </r>
  <r>
    <x v="586"/>
    <s v="Charlotte Vo"/>
    <x v="27"/>
    <x v="0"/>
    <x v="2"/>
    <x v="0"/>
    <x v="4"/>
    <x v="608"/>
    <n v="74854"/>
    <n v="0"/>
    <x v="0"/>
    <x v="0"/>
  </r>
  <r>
    <x v="587"/>
    <s v="Alice Thompson"/>
    <x v="9"/>
    <x v="3"/>
    <x v="2"/>
    <x v="0"/>
    <x v="35"/>
    <x v="172"/>
    <n v="217783"/>
    <n v="0.36"/>
    <x v="0"/>
    <x v="0"/>
  </r>
  <r>
    <x v="588"/>
    <s v="Peyton Garza"/>
    <x v="28"/>
    <x v="0"/>
    <x v="1"/>
    <x v="0"/>
    <x v="26"/>
    <x v="609"/>
    <n v="44735"/>
    <n v="0"/>
    <x v="2"/>
    <x v="8"/>
  </r>
  <r>
    <x v="589"/>
    <s v="Nora Nelson"/>
    <x v="13"/>
    <x v="1"/>
    <x v="1"/>
    <x v="0"/>
    <x v="12"/>
    <x v="100"/>
    <n v="50685"/>
    <n v="0"/>
    <x v="0"/>
    <x v="7"/>
  </r>
  <r>
    <x v="590"/>
    <s v="Maverick Li"/>
    <x v="13"/>
    <x v="2"/>
    <x v="0"/>
    <x v="1"/>
    <x v="8"/>
    <x v="490"/>
    <n v="58993"/>
    <n v="0"/>
    <x v="0"/>
    <x v="5"/>
  </r>
  <r>
    <x v="591"/>
    <s v="Ian Barnes"/>
    <x v="19"/>
    <x v="5"/>
    <x v="3"/>
    <x v="1"/>
    <x v="40"/>
    <x v="610"/>
    <n v="115765"/>
    <n v="0"/>
    <x v="0"/>
    <x v="4"/>
  </r>
  <r>
    <x v="592"/>
    <s v="Athena Vu"/>
    <x v="2"/>
    <x v="3"/>
    <x v="1"/>
    <x v="0"/>
    <x v="20"/>
    <x v="611"/>
    <n v="193044"/>
    <n v="0.15"/>
    <x v="0"/>
    <x v="4"/>
  </r>
  <r>
    <x v="593"/>
    <s v="Ruby Washington"/>
    <x v="7"/>
    <x v="6"/>
    <x v="0"/>
    <x v="0"/>
    <x v="13"/>
    <x v="612"/>
    <n v="56686"/>
    <n v="0"/>
    <x v="0"/>
    <x v="0"/>
  </r>
  <r>
    <x v="594"/>
    <s v="Bella Butler"/>
    <x v="0"/>
    <x v="1"/>
    <x v="1"/>
    <x v="0"/>
    <x v="29"/>
    <x v="325"/>
    <n v="131652"/>
    <n v="0.11"/>
    <x v="0"/>
    <x v="0"/>
  </r>
  <r>
    <x v="595"/>
    <s v="Kinsley Henry"/>
    <x v="2"/>
    <x v="6"/>
    <x v="1"/>
    <x v="0"/>
    <x v="15"/>
    <x v="613"/>
    <n v="150577"/>
    <n v="0.25"/>
    <x v="0"/>
    <x v="4"/>
  </r>
  <r>
    <x v="234"/>
    <s v="Kennedy Romero"/>
    <x v="11"/>
    <x v="5"/>
    <x v="0"/>
    <x v="0"/>
    <x v="17"/>
    <x v="614"/>
    <n v="87359"/>
    <n v="0.11"/>
    <x v="2"/>
    <x v="9"/>
  </r>
  <r>
    <x v="596"/>
    <s v="Zoe Do"/>
    <x v="13"/>
    <x v="2"/>
    <x v="2"/>
    <x v="0"/>
    <x v="33"/>
    <x v="615"/>
    <n v="51877"/>
    <n v="0"/>
    <x v="1"/>
    <x v="10"/>
  </r>
  <r>
    <x v="99"/>
    <s v="Everett Khan"/>
    <x v="29"/>
    <x v="0"/>
    <x v="1"/>
    <x v="1"/>
    <x v="19"/>
    <x v="219"/>
    <n v="86417"/>
    <n v="0"/>
    <x v="0"/>
    <x v="2"/>
  </r>
  <r>
    <x v="597"/>
    <s v="Anna Han"/>
    <x v="27"/>
    <x v="0"/>
    <x v="0"/>
    <x v="0"/>
    <x v="13"/>
    <x v="616"/>
    <n v="96548"/>
    <n v="0"/>
    <x v="0"/>
    <x v="5"/>
  </r>
  <r>
    <x v="598"/>
    <s v="Leilani Sharma"/>
    <x v="4"/>
    <x v="3"/>
    <x v="1"/>
    <x v="0"/>
    <x v="19"/>
    <x v="617"/>
    <n v="92940"/>
    <n v="0"/>
    <x v="1"/>
    <x v="11"/>
  </r>
  <r>
    <x v="439"/>
    <s v="Jordan Cho"/>
    <x v="13"/>
    <x v="3"/>
    <x v="2"/>
    <x v="1"/>
    <x v="21"/>
    <x v="618"/>
    <n v="61410"/>
    <n v="0"/>
    <x v="0"/>
    <x v="3"/>
  </r>
  <r>
    <x v="599"/>
    <s v="Nova Williams"/>
    <x v="6"/>
    <x v="1"/>
    <x v="2"/>
    <x v="0"/>
    <x v="22"/>
    <x v="619"/>
    <n v="110302"/>
    <n v="0.06"/>
    <x v="0"/>
    <x v="4"/>
  </r>
  <r>
    <x v="600"/>
    <s v="Scarlett Hill"/>
    <x v="2"/>
    <x v="5"/>
    <x v="2"/>
    <x v="0"/>
    <x v="15"/>
    <x v="620"/>
    <n v="187205"/>
    <n v="0.24"/>
    <x v="0"/>
    <x v="7"/>
  </r>
  <r>
    <x v="601"/>
    <s v="Dominic Scott"/>
    <x v="4"/>
    <x v="2"/>
    <x v="3"/>
    <x v="1"/>
    <x v="15"/>
    <x v="621"/>
    <n v="81687"/>
    <n v="0"/>
    <x v="0"/>
    <x v="3"/>
  </r>
  <r>
    <x v="602"/>
    <s v="Anthony Marquez"/>
    <x v="9"/>
    <x v="0"/>
    <x v="2"/>
    <x v="1"/>
    <x v="36"/>
    <x v="622"/>
    <n v="241083"/>
    <n v="0.39"/>
    <x v="0"/>
    <x v="7"/>
  </r>
  <r>
    <x v="603"/>
    <s v="Elena Patterson"/>
    <x v="9"/>
    <x v="1"/>
    <x v="2"/>
    <x v="0"/>
    <x v="31"/>
    <x v="623"/>
    <n v="223805"/>
    <n v="0.36"/>
    <x v="0"/>
    <x v="2"/>
  </r>
  <r>
    <x v="604"/>
    <s v="Madison Nelson"/>
    <x v="2"/>
    <x v="3"/>
    <x v="3"/>
    <x v="0"/>
    <x v="5"/>
    <x v="624"/>
    <n v="161759"/>
    <n v="0.16"/>
    <x v="0"/>
    <x v="4"/>
  </r>
  <r>
    <x v="605"/>
    <s v="William Walker"/>
    <x v="3"/>
    <x v="0"/>
    <x v="0"/>
    <x v="1"/>
    <x v="28"/>
    <x v="625"/>
    <n v="95899"/>
    <n v="0.1"/>
    <x v="0"/>
    <x v="7"/>
  </r>
  <r>
    <x v="606"/>
    <s v="Lincoln Wong"/>
    <x v="4"/>
    <x v="1"/>
    <x v="3"/>
    <x v="1"/>
    <x v="37"/>
    <x v="626"/>
    <n v="80700"/>
    <n v="0"/>
    <x v="0"/>
    <x v="7"/>
  </r>
  <r>
    <x v="343"/>
    <s v="James Huang"/>
    <x v="6"/>
    <x v="4"/>
    <x v="2"/>
    <x v="1"/>
    <x v="36"/>
    <x v="627"/>
    <n v="128136"/>
    <n v="0.05"/>
    <x v="1"/>
    <x v="10"/>
  </r>
  <r>
    <x v="607"/>
    <s v="Emery Ford"/>
    <x v="13"/>
    <x v="6"/>
    <x v="3"/>
    <x v="0"/>
    <x v="38"/>
    <x v="628"/>
    <n v="58745"/>
    <n v="0"/>
    <x v="0"/>
    <x v="5"/>
  </r>
  <r>
    <x v="608"/>
    <s v="Paisley Trinh"/>
    <x v="1"/>
    <x v="0"/>
    <x v="3"/>
    <x v="0"/>
    <x v="4"/>
    <x v="629"/>
    <n v="76202"/>
    <n v="0"/>
    <x v="0"/>
    <x v="5"/>
  </r>
  <r>
    <x v="609"/>
    <s v="Hudson Williams"/>
    <x v="9"/>
    <x v="2"/>
    <x v="2"/>
    <x v="1"/>
    <x v="9"/>
    <x v="630"/>
    <n v="195200"/>
    <n v="0.36"/>
    <x v="0"/>
    <x v="5"/>
  </r>
  <r>
    <x v="610"/>
    <s v="Harper Phan"/>
    <x v="13"/>
    <x v="1"/>
    <x v="1"/>
    <x v="0"/>
    <x v="15"/>
    <x v="631"/>
    <n v="71454"/>
    <n v="0"/>
    <x v="1"/>
    <x v="6"/>
  </r>
  <r>
    <x v="611"/>
    <s v="Madeline Allen"/>
    <x v="21"/>
    <x v="0"/>
    <x v="1"/>
    <x v="0"/>
    <x v="23"/>
    <x v="632"/>
    <n v="94652"/>
    <n v="0"/>
    <x v="0"/>
    <x v="0"/>
  </r>
  <r>
    <x v="612"/>
    <s v="Charles Moore"/>
    <x v="1"/>
    <x v="0"/>
    <x v="1"/>
    <x v="1"/>
    <x v="8"/>
    <x v="633"/>
    <n v="63411"/>
    <n v="0"/>
    <x v="0"/>
    <x v="4"/>
  </r>
  <r>
    <x v="613"/>
    <s v="Lincoln Fong"/>
    <x v="13"/>
    <x v="2"/>
    <x v="2"/>
    <x v="1"/>
    <x v="11"/>
    <x v="634"/>
    <n v="67171"/>
    <n v="0"/>
    <x v="1"/>
    <x v="1"/>
  </r>
  <r>
    <x v="614"/>
    <s v="Isla Guzman"/>
    <x v="0"/>
    <x v="3"/>
    <x v="2"/>
    <x v="0"/>
    <x v="21"/>
    <x v="635"/>
    <n v="152036"/>
    <n v="0.15"/>
    <x v="2"/>
    <x v="9"/>
  </r>
  <r>
    <x v="615"/>
    <s v="Hailey Foster"/>
    <x v="8"/>
    <x v="5"/>
    <x v="1"/>
    <x v="0"/>
    <x v="0"/>
    <x v="636"/>
    <n v="95562"/>
    <n v="0"/>
    <x v="0"/>
    <x v="2"/>
  </r>
  <r>
    <x v="616"/>
    <s v="Hudson Hill"/>
    <x v="4"/>
    <x v="2"/>
    <x v="0"/>
    <x v="1"/>
    <x v="23"/>
    <x v="637"/>
    <n v="96092"/>
    <n v="0"/>
    <x v="0"/>
    <x v="5"/>
  </r>
  <r>
    <x v="617"/>
    <s v="Wyatt Li"/>
    <x v="9"/>
    <x v="5"/>
    <x v="1"/>
    <x v="1"/>
    <x v="20"/>
    <x v="638"/>
    <n v="254289"/>
    <n v="0.39"/>
    <x v="0"/>
    <x v="2"/>
  </r>
  <r>
    <x v="618"/>
    <s v="Maverick Henry"/>
    <x v="3"/>
    <x v="0"/>
    <x v="0"/>
    <x v="1"/>
    <x v="3"/>
    <x v="639"/>
    <n v="69110"/>
    <n v="0.05"/>
    <x v="0"/>
    <x v="2"/>
  </r>
  <r>
    <x v="619"/>
    <s v="Xavier Jackson"/>
    <x v="9"/>
    <x v="6"/>
    <x v="2"/>
    <x v="1"/>
    <x v="27"/>
    <x v="640"/>
    <n v="236314"/>
    <n v="0.34"/>
    <x v="0"/>
    <x v="4"/>
  </r>
  <r>
    <x v="620"/>
    <s v="Christian Medina"/>
    <x v="7"/>
    <x v="6"/>
    <x v="3"/>
    <x v="1"/>
    <x v="10"/>
    <x v="641"/>
    <n v="45206"/>
    <n v="0"/>
    <x v="0"/>
    <x v="7"/>
  </r>
  <r>
    <x v="621"/>
    <s v="Autumn Leung"/>
    <x v="9"/>
    <x v="1"/>
    <x v="0"/>
    <x v="0"/>
    <x v="6"/>
    <x v="509"/>
    <n v="210708"/>
    <n v="0.33"/>
    <x v="0"/>
    <x v="2"/>
  </r>
  <r>
    <x v="622"/>
    <s v="Robert Vazquez"/>
    <x v="27"/>
    <x v="0"/>
    <x v="3"/>
    <x v="1"/>
    <x v="28"/>
    <x v="642"/>
    <n v="87770"/>
    <n v="0"/>
    <x v="0"/>
    <x v="5"/>
  </r>
  <r>
    <x v="623"/>
    <s v="Aria Roberts"/>
    <x v="6"/>
    <x v="3"/>
    <x v="3"/>
    <x v="0"/>
    <x v="31"/>
    <x v="643"/>
    <n v="106858"/>
    <n v="0.05"/>
    <x v="0"/>
    <x v="0"/>
  </r>
  <r>
    <x v="624"/>
    <s v="Axel Johnson"/>
    <x v="2"/>
    <x v="4"/>
    <x v="3"/>
    <x v="1"/>
    <x v="33"/>
    <x v="644"/>
    <n v="155788"/>
    <n v="0.17"/>
    <x v="0"/>
    <x v="0"/>
  </r>
  <r>
    <x v="625"/>
    <s v="Madeline Garcia"/>
    <x v="15"/>
    <x v="4"/>
    <x v="2"/>
    <x v="0"/>
    <x v="15"/>
    <x v="645"/>
    <n v="74891"/>
    <n v="0"/>
    <x v="2"/>
    <x v="9"/>
  </r>
  <r>
    <x v="626"/>
    <s v="Christopher Chung"/>
    <x v="8"/>
    <x v="5"/>
    <x v="3"/>
    <x v="1"/>
    <x v="21"/>
    <x v="646"/>
    <n v="95670"/>
    <n v="0"/>
    <x v="0"/>
    <x v="3"/>
  </r>
  <r>
    <x v="627"/>
    <s v="Eliana Turner"/>
    <x v="5"/>
    <x v="2"/>
    <x v="0"/>
    <x v="0"/>
    <x v="13"/>
    <x v="647"/>
    <n v="67837"/>
    <n v="0"/>
    <x v="0"/>
    <x v="5"/>
  </r>
  <r>
    <x v="628"/>
    <s v="Daniel Shah"/>
    <x v="13"/>
    <x v="2"/>
    <x v="0"/>
    <x v="1"/>
    <x v="12"/>
    <x v="648"/>
    <n v="72425"/>
    <n v="0"/>
    <x v="1"/>
    <x v="10"/>
  </r>
  <r>
    <x v="629"/>
    <s v="Penelope Gonzalez"/>
    <x v="4"/>
    <x v="2"/>
    <x v="3"/>
    <x v="0"/>
    <x v="27"/>
    <x v="649"/>
    <n v="93103"/>
    <n v="0"/>
    <x v="0"/>
    <x v="3"/>
  </r>
  <r>
    <x v="630"/>
    <s v="Mila Allen"/>
    <x v="8"/>
    <x v="5"/>
    <x v="3"/>
    <x v="0"/>
    <x v="16"/>
    <x v="650"/>
    <n v="76272"/>
    <n v="0"/>
    <x v="0"/>
    <x v="4"/>
  </r>
  <r>
    <x v="631"/>
    <s v="Emilia Chu"/>
    <x v="13"/>
    <x v="1"/>
    <x v="1"/>
    <x v="0"/>
    <x v="35"/>
    <x v="651"/>
    <n v="55760"/>
    <n v="0"/>
    <x v="0"/>
    <x v="5"/>
  </r>
  <r>
    <x v="632"/>
    <s v="Emily Clark"/>
    <x v="9"/>
    <x v="3"/>
    <x v="3"/>
    <x v="0"/>
    <x v="9"/>
    <x v="652"/>
    <n v="253294"/>
    <n v="0.4"/>
    <x v="0"/>
    <x v="4"/>
  </r>
  <r>
    <x v="633"/>
    <s v="Roman King"/>
    <x v="13"/>
    <x v="1"/>
    <x v="3"/>
    <x v="1"/>
    <x v="33"/>
    <x v="653"/>
    <n v="58671"/>
    <n v="0"/>
    <x v="0"/>
    <x v="7"/>
  </r>
  <r>
    <x v="634"/>
    <s v="Emery Do"/>
    <x v="5"/>
    <x v="2"/>
    <x v="0"/>
    <x v="0"/>
    <x v="28"/>
    <x v="654"/>
    <n v="55457"/>
    <n v="0"/>
    <x v="0"/>
    <x v="7"/>
  </r>
  <r>
    <x v="635"/>
    <s v="Autumn Thao"/>
    <x v="5"/>
    <x v="2"/>
    <x v="1"/>
    <x v="0"/>
    <x v="20"/>
    <x v="655"/>
    <n v="72340"/>
    <n v="0"/>
    <x v="0"/>
    <x v="3"/>
  </r>
  <r>
    <x v="636"/>
    <s v="Naomi Coleman"/>
    <x v="6"/>
    <x v="6"/>
    <x v="3"/>
    <x v="0"/>
    <x v="7"/>
    <x v="656"/>
    <n v="122054"/>
    <n v="0.06"/>
    <x v="0"/>
    <x v="3"/>
  </r>
  <r>
    <x v="637"/>
    <s v="Cora Zheng"/>
    <x v="2"/>
    <x v="0"/>
    <x v="1"/>
    <x v="0"/>
    <x v="5"/>
    <x v="657"/>
    <n v="167100"/>
    <n v="0.2"/>
    <x v="1"/>
    <x v="11"/>
  </r>
  <r>
    <x v="638"/>
    <s v="Ayla Daniels"/>
    <x v="1"/>
    <x v="0"/>
    <x v="3"/>
    <x v="0"/>
    <x v="26"/>
    <x v="658"/>
    <n v="78153"/>
    <n v="0"/>
    <x v="0"/>
    <x v="4"/>
  </r>
  <r>
    <x v="639"/>
    <s v="Allison Daniels"/>
    <x v="6"/>
    <x v="1"/>
    <x v="1"/>
    <x v="0"/>
    <x v="17"/>
    <x v="659"/>
    <n v="103524"/>
    <n v="0.09"/>
    <x v="0"/>
    <x v="3"/>
  </r>
  <r>
    <x v="640"/>
    <s v="Mateo Harris"/>
    <x v="6"/>
    <x v="0"/>
    <x v="3"/>
    <x v="1"/>
    <x v="23"/>
    <x v="660"/>
    <n v="119906"/>
    <n v="0.05"/>
    <x v="0"/>
    <x v="7"/>
  </r>
  <r>
    <x v="641"/>
    <s v="Samantha Rogers"/>
    <x v="7"/>
    <x v="6"/>
    <x v="2"/>
    <x v="0"/>
    <x v="21"/>
    <x v="661"/>
    <n v="45061"/>
    <n v="0"/>
    <x v="0"/>
    <x v="4"/>
  </r>
  <r>
    <x v="642"/>
    <s v="Julian Lee"/>
    <x v="30"/>
    <x v="0"/>
    <x v="3"/>
    <x v="1"/>
    <x v="10"/>
    <x v="662"/>
    <n v="91399"/>
    <n v="0"/>
    <x v="0"/>
    <x v="0"/>
  </r>
  <r>
    <x v="643"/>
    <s v="Nicholas Avila"/>
    <x v="14"/>
    <x v="0"/>
    <x v="0"/>
    <x v="1"/>
    <x v="21"/>
    <x v="663"/>
    <n v="97336"/>
    <n v="0"/>
    <x v="0"/>
    <x v="5"/>
  </r>
  <r>
    <x v="603"/>
    <s v="Hailey Watson"/>
    <x v="0"/>
    <x v="3"/>
    <x v="3"/>
    <x v="0"/>
    <x v="11"/>
    <x v="664"/>
    <n v="124629"/>
    <n v="0.1"/>
    <x v="0"/>
    <x v="7"/>
  </r>
  <r>
    <x v="644"/>
    <s v="Willow Woods"/>
    <x v="9"/>
    <x v="4"/>
    <x v="2"/>
    <x v="0"/>
    <x v="21"/>
    <x v="665"/>
    <n v="231850"/>
    <n v="0.39"/>
    <x v="0"/>
    <x v="4"/>
  </r>
  <r>
    <x v="645"/>
    <s v="Alexander Gonzales"/>
    <x v="6"/>
    <x v="3"/>
    <x v="0"/>
    <x v="1"/>
    <x v="8"/>
    <x v="666"/>
    <n v="128329"/>
    <n v="0.08"/>
    <x v="0"/>
    <x v="3"/>
  </r>
  <r>
    <x v="646"/>
    <s v="Aiden Gonzales"/>
    <x v="9"/>
    <x v="6"/>
    <x v="2"/>
    <x v="1"/>
    <x v="18"/>
    <x v="223"/>
    <n v="186033"/>
    <n v="0.34"/>
    <x v="2"/>
    <x v="12"/>
  </r>
  <r>
    <x v="647"/>
    <s v="Joshua Chin"/>
    <x v="0"/>
    <x v="6"/>
    <x v="1"/>
    <x v="1"/>
    <x v="33"/>
    <x v="332"/>
    <n v="121480"/>
    <n v="0.14000000000000001"/>
    <x v="0"/>
    <x v="3"/>
  </r>
  <r>
    <x v="648"/>
    <s v="Paisley Hall"/>
    <x v="2"/>
    <x v="4"/>
    <x v="2"/>
    <x v="0"/>
    <x v="12"/>
    <x v="667"/>
    <n v="153275"/>
    <n v="0.24"/>
    <x v="0"/>
    <x v="7"/>
  </r>
  <r>
    <x v="649"/>
    <s v="Allison Leung"/>
    <x v="4"/>
    <x v="2"/>
    <x v="0"/>
    <x v="0"/>
    <x v="39"/>
    <x v="668"/>
    <n v="97830"/>
    <n v="0"/>
    <x v="0"/>
    <x v="5"/>
  </r>
  <r>
    <x v="650"/>
    <s v="Hannah Mejia"/>
    <x v="9"/>
    <x v="6"/>
    <x v="3"/>
    <x v="0"/>
    <x v="40"/>
    <x v="669"/>
    <n v="239394"/>
    <n v="0.32"/>
    <x v="0"/>
    <x v="5"/>
  </r>
  <r>
    <x v="291"/>
    <s v="Elizabeth Huang"/>
    <x v="7"/>
    <x v="1"/>
    <x v="2"/>
    <x v="0"/>
    <x v="39"/>
    <x v="670"/>
    <n v="49738"/>
    <n v="0"/>
    <x v="1"/>
    <x v="10"/>
  </r>
  <r>
    <x v="651"/>
    <s v="Abigail Garza"/>
    <x v="7"/>
    <x v="3"/>
    <x v="1"/>
    <x v="0"/>
    <x v="29"/>
    <x v="671"/>
    <n v="45049"/>
    <n v="0"/>
    <x v="0"/>
    <x v="0"/>
  </r>
  <r>
    <x v="652"/>
    <s v="Raelynn Lu"/>
    <x v="2"/>
    <x v="1"/>
    <x v="0"/>
    <x v="0"/>
    <x v="5"/>
    <x v="97"/>
    <n v="153628"/>
    <n v="0.28999999999999998"/>
    <x v="1"/>
    <x v="1"/>
  </r>
  <r>
    <x v="653"/>
    <s v="Charles Luu"/>
    <x v="0"/>
    <x v="2"/>
    <x v="1"/>
    <x v="1"/>
    <x v="6"/>
    <x v="672"/>
    <n v="142731"/>
    <n v="0.11"/>
    <x v="1"/>
    <x v="6"/>
  </r>
  <r>
    <x v="654"/>
    <s v="Lydia Espinoza"/>
    <x v="0"/>
    <x v="6"/>
    <x v="2"/>
    <x v="0"/>
    <x v="7"/>
    <x v="673"/>
    <n v="137106"/>
    <n v="0.12"/>
    <x v="2"/>
    <x v="12"/>
  </r>
  <r>
    <x v="90"/>
    <s v="Adeline Thao"/>
    <x v="9"/>
    <x v="1"/>
    <x v="3"/>
    <x v="0"/>
    <x v="36"/>
    <x v="674"/>
    <n v="183239"/>
    <n v="0.32"/>
    <x v="0"/>
    <x v="0"/>
  </r>
  <r>
    <x v="463"/>
    <s v="Kinsley Dixon"/>
    <x v="7"/>
    <x v="3"/>
    <x v="1"/>
    <x v="0"/>
    <x v="21"/>
    <x v="675"/>
    <n v="45819"/>
    <n v="0"/>
    <x v="0"/>
    <x v="4"/>
  </r>
  <r>
    <x v="655"/>
    <s v="Natalia Vu"/>
    <x v="7"/>
    <x v="3"/>
    <x v="0"/>
    <x v="0"/>
    <x v="36"/>
    <x v="676"/>
    <n v="55518"/>
    <n v="0"/>
    <x v="0"/>
    <x v="7"/>
  </r>
  <r>
    <x v="656"/>
    <s v="Julia Mai"/>
    <x v="6"/>
    <x v="6"/>
    <x v="1"/>
    <x v="0"/>
    <x v="2"/>
    <x v="677"/>
    <n v="108134"/>
    <n v="0.1"/>
    <x v="1"/>
    <x v="6"/>
  </r>
  <r>
    <x v="657"/>
    <s v="Camila Evans"/>
    <x v="6"/>
    <x v="6"/>
    <x v="0"/>
    <x v="0"/>
    <x v="0"/>
    <x v="678"/>
    <n v="113950"/>
    <n v="0.09"/>
    <x v="0"/>
    <x v="4"/>
  </r>
  <r>
    <x v="485"/>
    <s v="Everly Lai"/>
    <x v="9"/>
    <x v="6"/>
    <x v="2"/>
    <x v="0"/>
    <x v="27"/>
    <x v="679"/>
    <n v="182035"/>
    <n v="0.3"/>
    <x v="0"/>
    <x v="2"/>
  </r>
  <r>
    <x v="69"/>
    <s v="Adam He"/>
    <x v="2"/>
    <x v="3"/>
    <x v="2"/>
    <x v="1"/>
    <x v="25"/>
    <x v="680"/>
    <n v="181356"/>
    <n v="0.23"/>
    <x v="1"/>
    <x v="10"/>
  </r>
  <r>
    <x v="658"/>
    <s v="Vivian Hunter"/>
    <x v="5"/>
    <x v="2"/>
    <x v="3"/>
    <x v="0"/>
    <x v="3"/>
    <x v="681"/>
    <n v="66084"/>
    <n v="0"/>
    <x v="0"/>
    <x v="0"/>
  </r>
  <r>
    <x v="659"/>
    <s v="Lucy Avila"/>
    <x v="29"/>
    <x v="0"/>
    <x v="2"/>
    <x v="0"/>
    <x v="19"/>
    <x v="682"/>
    <n v="76912"/>
    <n v="0"/>
    <x v="2"/>
    <x v="12"/>
  </r>
  <r>
    <x v="660"/>
    <s v="Eliana Li"/>
    <x v="22"/>
    <x v="5"/>
    <x v="0"/>
    <x v="0"/>
    <x v="20"/>
    <x v="683"/>
    <n v="67987"/>
    <n v="0"/>
    <x v="0"/>
    <x v="4"/>
  </r>
  <r>
    <x v="661"/>
    <s v="Logan Mitchell"/>
    <x v="13"/>
    <x v="6"/>
    <x v="1"/>
    <x v="1"/>
    <x v="13"/>
    <x v="684"/>
    <n v="59833"/>
    <n v="0"/>
    <x v="0"/>
    <x v="7"/>
  </r>
  <r>
    <x v="662"/>
    <s v="Dominic Dinh"/>
    <x v="0"/>
    <x v="6"/>
    <x v="2"/>
    <x v="1"/>
    <x v="15"/>
    <x v="685"/>
    <n v="128468"/>
    <n v="0.11"/>
    <x v="0"/>
    <x v="2"/>
  </r>
  <r>
    <x v="252"/>
    <s v="Lucas Daniels"/>
    <x v="6"/>
    <x v="2"/>
    <x v="3"/>
    <x v="1"/>
    <x v="34"/>
    <x v="686"/>
    <n v="102440"/>
    <n v="0.06"/>
    <x v="0"/>
    <x v="2"/>
  </r>
  <r>
    <x v="663"/>
    <s v="Andrew Holmes"/>
    <x v="9"/>
    <x v="0"/>
    <x v="2"/>
    <x v="1"/>
    <x v="1"/>
    <x v="687"/>
    <n v="246619"/>
    <n v="0.36"/>
    <x v="0"/>
    <x v="4"/>
  </r>
  <r>
    <x v="664"/>
    <s v="Julia Sandoval"/>
    <x v="6"/>
    <x v="4"/>
    <x v="3"/>
    <x v="0"/>
    <x v="34"/>
    <x v="688"/>
    <n v="101143"/>
    <n v="0.06"/>
    <x v="0"/>
    <x v="4"/>
  </r>
  <r>
    <x v="665"/>
    <s v="Kennedy Vargas"/>
    <x v="20"/>
    <x v="4"/>
    <x v="1"/>
    <x v="0"/>
    <x v="15"/>
    <x v="689"/>
    <n v="51404"/>
    <n v="0"/>
    <x v="2"/>
    <x v="8"/>
  </r>
  <r>
    <x v="666"/>
    <s v="Thomas Williams"/>
    <x v="17"/>
    <x v="5"/>
    <x v="2"/>
    <x v="1"/>
    <x v="15"/>
    <x v="690"/>
    <n v="87292"/>
    <n v="0"/>
    <x v="0"/>
    <x v="7"/>
  </r>
  <r>
    <x v="667"/>
    <s v="Raelynn Hong"/>
    <x v="2"/>
    <x v="6"/>
    <x v="2"/>
    <x v="0"/>
    <x v="21"/>
    <x v="691"/>
    <n v="182321"/>
    <n v="0.28000000000000003"/>
    <x v="1"/>
    <x v="10"/>
  </r>
  <r>
    <x v="603"/>
    <s v="Eli Reed"/>
    <x v="28"/>
    <x v="0"/>
    <x v="3"/>
    <x v="1"/>
    <x v="10"/>
    <x v="692"/>
    <n v="53929"/>
    <n v="0"/>
    <x v="0"/>
    <x v="4"/>
  </r>
  <r>
    <x v="668"/>
    <s v="Lyla Yoon"/>
    <x v="9"/>
    <x v="3"/>
    <x v="1"/>
    <x v="0"/>
    <x v="31"/>
    <x v="693"/>
    <n v="191571"/>
    <n v="0.32"/>
    <x v="0"/>
    <x v="5"/>
  </r>
  <r>
    <x v="669"/>
    <s v="Hannah White"/>
    <x v="0"/>
    <x v="3"/>
    <x v="3"/>
    <x v="0"/>
    <x v="39"/>
    <x v="694"/>
    <n v="150555"/>
    <n v="0.13"/>
    <x v="0"/>
    <x v="3"/>
  </r>
  <r>
    <x v="670"/>
    <s v="Theodore Xi"/>
    <x v="6"/>
    <x v="1"/>
    <x v="3"/>
    <x v="1"/>
    <x v="27"/>
    <x v="695"/>
    <n v="122890"/>
    <n v="7.0000000000000007E-2"/>
    <x v="1"/>
    <x v="6"/>
  </r>
  <r>
    <x v="671"/>
    <s v="Ezra Liang"/>
    <x v="9"/>
    <x v="1"/>
    <x v="0"/>
    <x v="1"/>
    <x v="27"/>
    <x v="696"/>
    <n v="216999"/>
    <n v="0.37"/>
    <x v="0"/>
    <x v="4"/>
  </r>
  <r>
    <x v="672"/>
    <s v="Grayson Yee"/>
    <x v="6"/>
    <x v="4"/>
    <x v="3"/>
    <x v="1"/>
    <x v="35"/>
    <x v="697"/>
    <n v="110565"/>
    <n v="0.09"/>
    <x v="1"/>
    <x v="10"/>
  </r>
  <r>
    <x v="673"/>
    <s v="Eli Richardson"/>
    <x v="12"/>
    <x v="0"/>
    <x v="2"/>
    <x v="1"/>
    <x v="31"/>
    <x v="698"/>
    <n v="48762"/>
    <n v="0"/>
    <x v="0"/>
    <x v="0"/>
  </r>
  <r>
    <x v="674"/>
    <s v="Audrey Lee"/>
    <x v="25"/>
    <x v="5"/>
    <x v="2"/>
    <x v="0"/>
    <x v="10"/>
    <x v="699"/>
    <n v="87036"/>
    <n v="0"/>
    <x v="1"/>
    <x v="1"/>
  </r>
  <r>
    <x v="675"/>
    <s v="Jameson Allen"/>
    <x v="2"/>
    <x v="6"/>
    <x v="2"/>
    <x v="1"/>
    <x v="24"/>
    <x v="700"/>
    <n v="177443"/>
    <n v="0.16"/>
    <x v="0"/>
    <x v="0"/>
  </r>
  <r>
    <x v="676"/>
    <s v="Eliza Chen"/>
    <x v="14"/>
    <x v="0"/>
    <x v="0"/>
    <x v="0"/>
    <x v="9"/>
    <x v="701"/>
    <n v="75862"/>
    <n v="0"/>
    <x v="0"/>
    <x v="5"/>
  </r>
  <r>
    <x v="677"/>
    <s v="Lyla Chen"/>
    <x v="15"/>
    <x v="4"/>
    <x v="0"/>
    <x v="0"/>
    <x v="15"/>
    <x v="645"/>
    <n v="90870"/>
    <n v="0"/>
    <x v="0"/>
    <x v="2"/>
  </r>
  <r>
    <x v="678"/>
    <s v="Emily Doan"/>
    <x v="11"/>
    <x v="5"/>
    <x v="3"/>
    <x v="0"/>
    <x v="24"/>
    <x v="702"/>
    <n v="99202"/>
    <n v="0.11"/>
    <x v="0"/>
    <x v="3"/>
  </r>
  <r>
    <x v="679"/>
    <s v="Jack Mai"/>
    <x v="4"/>
    <x v="6"/>
    <x v="3"/>
    <x v="1"/>
    <x v="15"/>
    <x v="703"/>
    <n v="92293"/>
    <n v="0"/>
    <x v="1"/>
    <x v="11"/>
  </r>
  <r>
    <x v="680"/>
    <s v="Grayson Turner"/>
    <x v="29"/>
    <x v="0"/>
    <x v="3"/>
    <x v="1"/>
    <x v="36"/>
    <x v="704"/>
    <n v="63196"/>
    <n v="0"/>
    <x v="0"/>
    <x v="2"/>
  </r>
  <r>
    <x v="681"/>
    <s v="Ivy Tang"/>
    <x v="25"/>
    <x v="5"/>
    <x v="2"/>
    <x v="0"/>
    <x v="35"/>
    <x v="705"/>
    <n v="65340"/>
    <n v="0"/>
    <x v="1"/>
    <x v="6"/>
  </r>
  <r>
    <x v="682"/>
    <s v="Robert Zhang"/>
    <x v="9"/>
    <x v="6"/>
    <x v="3"/>
    <x v="1"/>
    <x v="15"/>
    <x v="706"/>
    <n v="202680"/>
    <n v="0.32"/>
    <x v="0"/>
    <x v="3"/>
  </r>
  <r>
    <x v="683"/>
    <s v="Eva Alvarado"/>
    <x v="3"/>
    <x v="0"/>
    <x v="1"/>
    <x v="0"/>
    <x v="30"/>
    <x v="707"/>
    <n v="77461"/>
    <n v="0.09"/>
    <x v="2"/>
    <x v="12"/>
  </r>
  <r>
    <x v="684"/>
    <s v="Abigail Vang"/>
    <x v="19"/>
    <x v="5"/>
    <x v="0"/>
    <x v="0"/>
    <x v="28"/>
    <x v="708"/>
    <n v="109680"/>
    <n v="0"/>
    <x v="1"/>
    <x v="11"/>
  </r>
  <r>
    <x v="140"/>
    <s v="Claire Adams"/>
    <x v="2"/>
    <x v="2"/>
    <x v="1"/>
    <x v="0"/>
    <x v="22"/>
    <x v="709"/>
    <n v="159567"/>
    <n v="0.28000000000000003"/>
    <x v="0"/>
    <x v="3"/>
  </r>
  <r>
    <x v="685"/>
    <s v="Theodore Marquez"/>
    <x v="25"/>
    <x v="5"/>
    <x v="2"/>
    <x v="1"/>
    <x v="36"/>
    <x v="710"/>
    <n v="94407"/>
    <n v="0"/>
    <x v="2"/>
    <x v="12"/>
  </r>
  <r>
    <x v="686"/>
    <s v="Hunter Nunez"/>
    <x v="9"/>
    <x v="4"/>
    <x v="3"/>
    <x v="1"/>
    <x v="39"/>
    <x v="711"/>
    <n v="234594"/>
    <n v="0.33"/>
    <x v="0"/>
    <x v="0"/>
  </r>
  <r>
    <x v="687"/>
    <s v="Charles Henderson"/>
    <x v="28"/>
    <x v="0"/>
    <x v="2"/>
    <x v="1"/>
    <x v="35"/>
    <x v="712"/>
    <n v="43080"/>
    <n v="0"/>
    <x v="0"/>
    <x v="5"/>
  </r>
  <r>
    <x v="688"/>
    <s v="Camila Cortez"/>
    <x v="6"/>
    <x v="6"/>
    <x v="1"/>
    <x v="0"/>
    <x v="7"/>
    <x v="713"/>
    <n v="129541"/>
    <n v="0.08"/>
    <x v="0"/>
    <x v="3"/>
  </r>
  <r>
    <x v="689"/>
    <s v="Aaron Garza"/>
    <x v="2"/>
    <x v="2"/>
    <x v="0"/>
    <x v="1"/>
    <x v="38"/>
    <x v="714"/>
    <n v="165756"/>
    <n v="0.28000000000000003"/>
    <x v="0"/>
    <x v="7"/>
  </r>
  <r>
    <x v="690"/>
    <s v="Jose Singh"/>
    <x v="0"/>
    <x v="1"/>
    <x v="2"/>
    <x v="1"/>
    <x v="18"/>
    <x v="715"/>
    <n v="142878"/>
    <n v="0.12"/>
    <x v="0"/>
    <x v="7"/>
  </r>
  <r>
    <x v="691"/>
    <s v="Gabriel Joseph"/>
    <x v="2"/>
    <x v="5"/>
    <x v="1"/>
    <x v="1"/>
    <x v="27"/>
    <x v="716"/>
    <n v="187992"/>
    <n v="0.28000000000000003"/>
    <x v="0"/>
    <x v="4"/>
  </r>
  <r>
    <x v="692"/>
    <s v="Natalia Santos"/>
    <x v="9"/>
    <x v="4"/>
    <x v="2"/>
    <x v="0"/>
    <x v="15"/>
    <x v="717"/>
    <n v="249801"/>
    <n v="0.39"/>
    <x v="2"/>
    <x v="12"/>
  </r>
  <r>
    <x v="693"/>
    <s v="Dylan Wilson"/>
    <x v="32"/>
    <x v="0"/>
    <x v="0"/>
    <x v="1"/>
    <x v="35"/>
    <x v="718"/>
    <n v="76505"/>
    <n v="0"/>
    <x v="0"/>
    <x v="0"/>
  </r>
  <r>
    <x v="694"/>
    <s v="Robert Alvarez"/>
    <x v="31"/>
    <x v="0"/>
    <x v="3"/>
    <x v="1"/>
    <x v="38"/>
    <x v="324"/>
    <n v="84297"/>
    <n v="0"/>
    <x v="2"/>
    <x v="8"/>
  </r>
  <r>
    <x v="695"/>
    <s v="Samantha Chavez"/>
    <x v="4"/>
    <x v="2"/>
    <x v="2"/>
    <x v="0"/>
    <x v="26"/>
    <x v="719"/>
    <n v="75769"/>
    <n v="0"/>
    <x v="2"/>
    <x v="8"/>
  </r>
  <r>
    <x v="68"/>
    <s v="Samuel Bailey"/>
    <x v="9"/>
    <x v="3"/>
    <x v="2"/>
    <x v="1"/>
    <x v="12"/>
    <x v="720"/>
    <n v="235619"/>
    <n v="0.3"/>
    <x v="0"/>
    <x v="0"/>
  </r>
  <r>
    <x v="696"/>
    <s v="Ezekiel Delgado"/>
    <x v="2"/>
    <x v="5"/>
    <x v="2"/>
    <x v="1"/>
    <x v="28"/>
    <x v="721"/>
    <n v="187187"/>
    <n v="0.18"/>
    <x v="2"/>
    <x v="8"/>
  </r>
  <r>
    <x v="21"/>
    <s v="Benjamin Ramirez"/>
    <x v="24"/>
    <x v="0"/>
    <x v="0"/>
    <x v="1"/>
    <x v="35"/>
    <x v="722"/>
    <n v="68987"/>
    <n v="0"/>
    <x v="0"/>
    <x v="2"/>
  </r>
  <r>
    <x v="697"/>
    <s v="Anthony Carter"/>
    <x v="2"/>
    <x v="5"/>
    <x v="2"/>
    <x v="1"/>
    <x v="12"/>
    <x v="723"/>
    <n v="155926"/>
    <n v="0.24"/>
    <x v="0"/>
    <x v="7"/>
  </r>
  <r>
    <x v="698"/>
    <s v="Ethan Tang"/>
    <x v="4"/>
    <x v="3"/>
    <x v="2"/>
    <x v="1"/>
    <x v="36"/>
    <x v="724"/>
    <n v="93668"/>
    <n v="0"/>
    <x v="0"/>
    <x v="2"/>
  </r>
  <r>
    <x v="699"/>
    <s v="Sebastian Rogers"/>
    <x v="16"/>
    <x v="4"/>
    <x v="0"/>
    <x v="1"/>
    <x v="31"/>
    <x v="725"/>
    <n v="69647"/>
    <n v="0"/>
    <x v="0"/>
    <x v="4"/>
  </r>
  <r>
    <x v="700"/>
    <s v="Miles Thao"/>
    <x v="27"/>
    <x v="0"/>
    <x v="3"/>
    <x v="1"/>
    <x v="4"/>
    <x v="726"/>
    <n v="63318"/>
    <n v="0"/>
    <x v="0"/>
    <x v="7"/>
  </r>
  <r>
    <x v="701"/>
    <s v="William Cao"/>
    <x v="4"/>
    <x v="6"/>
    <x v="1"/>
    <x v="1"/>
    <x v="20"/>
    <x v="727"/>
    <n v="77629"/>
    <n v="0"/>
    <x v="1"/>
    <x v="10"/>
  </r>
  <r>
    <x v="702"/>
    <s v="Leo Hsu"/>
    <x v="0"/>
    <x v="4"/>
    <x v="1"/>
    <x v="1"/>
    <x v="39"/>
    <x v="728"/>
    <n v="138808"/>
    <n v="0.15"/>
    <x v="1"/>
    <x v="1"/>
  </r>
  <r>
    <x v="703"/>
    <s v="Avery Grant"/>
    <x v="14"/>
    <x v="0"/>
    <x v="0"/>
    <x v="0"/>
    <x v="37"/>
    <x v="729"/>
    <n v="88777"/>
    <n v="0"/>
    <x v="0"/>
    <x v="2"/>
  </r>
  <r>
    <x v="704"/>
    <s v="Penelope Fong"/>
    <x v="2"/>
    <x v="3"/>
    <x v="3"/>
    <x v="0"/>
    <x v="33"/>
    <x v="730"/>
    <n v="186378"/>
    <n v="0.26"/>
    <x v="1"/>
    <x v="1"/>
  </r>
  <r>
    <x v="705"/>
    <s v="Vivian Thao"/>
    <x v="10"/>
    <x v="5"/>
    <x v="0"/>
    <x v="0"/>
    <x v="15"/>
    <x v="731"/>
    <n v="60017"/>
    <n v="0"/>
    <x v="0"/>
    <x v="2"/>
  </r>
  <r>
    <x v="706"/>
    <s v="Eva Estrada"/>
    <x v="0"/>
    <x v="2"/>
    <x v="2"/>
    <x v="0"/>
    <x v="15"/>
    <x v="732"/>
    <n v="148991"/>
    <n v="0.12"/>
    <x v="2"/>
    <x v="12"/>
  </r>
  <r>
    <x v="707"/>
    <s v="Emma Luna"/>
    <x v="17"/>
    <x v="5"/>
    <x v="2"/>
    <x v="0"/>
    <x v="27"/>
    <x v="733"/>
    <n v="97398"/>
    <n v="0"/>
    <x v="2"/>
    <x v="8"/>
  </r>
  <r>
    <x v="708"/>
    <s v="Charlotte Wu"/>
    <x v="15"/>
    <x v="4"/>
    <x v="1"/>
    <x v="0"/>
    <x v="20"/>
    <x v="734"/>
    <n v="72805"/>
    <n v="0"/>
    <x v="1"/>
    <x v="6"/>
  </r>
  <r>
    <x v="709"/>
    <s v="Vivian Chu"/>
    <x v="26"/>
    <x v="2"/>
    <x v="0"/>
    <x v="0"/>
    <x v="30"/>
    <x v="735"/>
    <n v="72131"/>
    <n v="0"/>
    <x v="1"/>
    <x v="6"/>
  </r>
  <r>
    <x v="710"/>
    <s v="Jayden Williams"/>
    <x v="6"/>
    <x v="4"/>
    <x v="1"/>
    <x v="1"/>
    <x v="14"/>
    <x v="736"/>
    <n v="104668"/>
    <n v="0.08"/>
    <x v="0"/>
    <x v="7"/>
  </r>
  <r>
    <x v="711"/>
    <s v="Amelia Bell"/>
    <x v="4"/>
    <x v="2"/>
    <x v="1"/>
    <x v="0"/>
    <x v="26"/>
    <x v="660"/>
    <n v="89769"/>
    <n v="0"/>
    <x v="0"/>
    <x v="0"/>
  </r>
  <r>
    <x v="712"/>
    <s v="Addison Mehta"/>
    <x v="6"/>
    <x v="2"/>
    <x v="3"/>
    <x v="0"/>
    <x v="5"/>
    <x v="737"/>
    <n v="127616"/>
    <n v="7.0000000000000007E-2"/>
    <x v="0"/>
    <x v="7"/>
  </r>
  <r>
    <x v="234"/>
    <s v="Alexander Jackson"/>
    <x v="6"/>
    <x v="4"/>
    <x v="3"/>
    <x v="1"/>
    <x v="15"/>
    <x v="738"/>
    <n v="109883"/>
    <n v="7.0000000000000007E-2"/>
    <x v="0"/>
    <x v="7"/>
  </r>
  <r>
    <x v="713"/>
    <s v="Everly Lin"/>
    <x v="20"/>
    <x v="4"/>
    <x v="1"/>
    <x v="0"/>
    <x v="6"/>
    <x v="739"/>
    <n v="47974"/>
    <n v="0"/>
    <x v="1"/>
    <x v="1"/>
  </r>
  <r>
    <x v="714"/>
    <s v="Lyla Stewart"/>
    <x v="0"/>
    <x v="0"/>
    <x v="2"/>
    <x v="0"/>
    <x v="19"/>
    <x v="740"/>
    <n v="120321"/>
    <n v="0.12"/>
    <x v="0"/>
    <x v="5"/>
  </r>
  <r>
    <x v="715"/>
    <s v="Brooklyn Ruiz"/>
    <x v="12"/>
    <x v="0"/>
    <x v="1"/>
    <x v="0"/>
    <x v="22"/>
    <x v="741"/>
    <n v="57446"/>
    <n v="0"/>
    <x v="0"/>
    <x v="3"/>
  </r>
  <r>
    <x v="716"/>
    <s v="Skylar Evans"/>
    <x v="2"/>
    <x v="3"/>
    <x v="0"/>
    <x v="0"/>
    <x v="34"/>
    <x v="742"/>
    <n v="174099"/>
    <n v="0.26"/>
    <x v="0"/>
    <x v="5"/>
  </r>
  <r>
    <x v="717"/>
    <s v="Lincoln Huynh"/>
    <x v="0"/>
    <x v="1"/>
    <x v="1"/>
    <x v="1"/>
    <x v="20"/>
    <x v="743"/>
    <n v="128703"/>
    <n v="0.13"/>
    <x v="0"/>
    <x v="5"/>
  </r>
  <r>
    <x v="718"/>
    <s v="Hazel Griffin"/>
    <x v="17"/>
    <x v="5"/>
    <x v="3"/>
    <x v="0"/>
    <x v="24"/>
    <x v="744"/>
    <n v="65247"/>
    <n v="0"/>
    <x v="0"/>
    <x v="3"/>
  </r>
  <r>
    <x v="719"/>
    <s v="Charles Gonzalez"/>
    <x v="10"/>
    <x v="5"/>
    <x v="0"/>
    <x v="1"/>
    <x v="5"/>
    <x v="745"/>
    <n v="64247"/>
    <n v="0"/>
    <x v="2"/>
    <x v="9"/>
  </r>
  <r>
    <x v="720"/>
    <s v="Leah Patterson"/>
    <x v="6"/>
    <x v="4"/>
    <x v="0"/>
    <x v="0"/>
    <x v="29"/>
    <x v="280"/>
    <n v="118253"/>
    <n v="0.08"/>
    <x v="0"/>
    <x v="5"/>
  </r>
  <r>
    <x v="721"/>
    <s v="Avery Sun"/>
    <x v="19"/>
    <x v="5"/>
    <x v="1"/>
    <x v="0"/>
    <x v="15"/>
    <x v="746"/>
    <n v="109422"/>
    <n v="0"/>
    <x v="1"/>
    <x v="1"/>
  </r>
  <r>
    <x v="722"/>
    <s v="Isaac Yoon"/>
    <x v="6"/>
    <x v="4"/>
    <x v="3"/>
    <x v="1"/>
    <x v="12"/>
    <x v="747"/>
    <n v="126950"/>
    <n v="0.1"/>
    <x v="0"/>
    <x v="2"/>
  </r>
  <r>
    <x v="723"/>
    <s v="Isabella Bui"/>
    <x v="14"/>
    <x v="0"/>
    <x v="1"/>
    <x v="0"/>
    <x v="9"/>
    <x v="748"/>
    <n v="97500"/>
    <n v="0"/>
    <x v="0"/>
    <x v="4"/>
  </r>
  <r>
    <x v="724"/>
    <s v="Gabriel Zhou"/>
    <x v="12"/>
    <x v="0"/>
    <x v="1"/>
    <x v="1"/>
    <x v="6"/>
    <x v="735"/>
    <n v="41844"/>
    <n v="0"/>
    <x v="1"/>
    <x v="1"/>
  </r>
  <r>
    <x v="725"/>
    <s v="Jack Vu"/>
    <x v="13"/>
    <x v="3"/>
    <x v="0"/>
    <x v="1"/>
    <x v="19"/>
    <x v="749"/>
    <n v="58875"/>
    <n v="0"/>
    <x v="1"/>
    <x v="11"/>
  </r>
  <r>
    <x v="726"/>
    <s v="Valentina Moua"/>
    <x v="5"/>
    <x v="2"/>
    <x v="1"/>
    <x v="0"/>
    <x v="17"/>
    <x v="750"/>
    <n v="64204"/>
    <n v="0"/>
    <x v="0"/>
    <x v="7"/>
  </r>
  <r>
    <x v="727"/>
    <s v="Quinn Trinh"/>
    <x v="13"/>
    <x v="2"/>
    <x v="3"/>
    <x v="0"/>
    <x v="34"/>
    <x v="751"/>
    <n v="67743"/>
    <n v="0"/>
    <x v="1"/>
    <x v="10"/>
  </r>
  <r>
    <x v="728"/>
    <s v="Caroline Nelson"/>
    <x v="26"/>
    <x v="2"/>
    <x v="2"/>
    <x v="0"/>
    <x v="33"/>
    <x v="752"/>
    <n v="71677"/>
    <n v="0"/>
    <x v="0"/>
    <x v="7"/>
  </r>
  <r>
    <x v="729"/>
    <s v="Miles Dang"/>
    <x v="12"/>
    <x v="0"/>
    <x v="2"/>
    <x v="1"/>
    <x v="22"/>
    <x v="753"/>
    <n v="40063"/>
    <n v="0"/>
    <x v="0"/>
    <x v="4"/>
  </r>
  <r>
    <x v="730"/>
    <s v="Leah Bryant"/>
    <x v="12"/>
    <x v="0"/>
    <x v="1"/>
    <x v="0"/>
    <x v="0"/>
    <x v="754"/>
    <n v="40124"/>
    <n v="0"/>
    <x v="0"/>
    <x v="5"/>
  </r>
  <r>
    <x v="731"/>
    <s v="Henry Jung"/>
    <x v="18"/>
    <x v="5"/>
    <x v="1"/>
    <x v="1"/>
    <x v="4"/>
    <x v="755"/>
    <n v="103183"/>
    <n v="0"/>
    <x v="0"/>
    <x v="5"/>
  </r>
  <r>
    <x v="732"/>
    <s v="Benjamin Mai"/>
    <x v="27"/>
    <x v="0"/>
    <x v="3"/>
    <x v="1"/>
    <x v="36"/>
    <x v="756"/>
    <n v="95239"/>
    <n v="0"/>
    <x v="0"/>
    <x v="3"/>
  </r>
  <r>
    <x v="733"/>
    <s v="Anna Han"/>
    <x v="25"/>
    <x v="5"/>
    <x v="1"/>
    <x v="0"/>
    <x v="7"/>
    <x v="757"/>
    <n v="75012"/>
    <n v="0"/>
    <x v="0"/>
    <x v="2"/>
  </r>
  <r>
    <x v="734"/>
    <s v="Ariana Kim"/>
    <x v="23"/>
    <x v="0"/>
    <x v="1"/>
    <x v="0"/>
    <x v="29"/>
    <x v="758"/>
    <n v="96366"/>
    <n v="0"/>
    <x v="1"/>
    <x v="11"/>
  </r>
  <r>
    <x v="735"/>
    <s v="Alice Tran"/>
    <x v="7"/>
    <x v="6"/>
    <x v="3"/>
    <x v="0"/>
    <x v="38"/>
    <x v="759"/>
    <n v="40897"/>
    <n v="0"/>
    <x v="0"/>
    <x v="0"/>
  </r>
  <r>
    <x v="736"/>
    <s v="Hailey Song"/>
    <x v="6"/>
    <x v="1"/>
    <x v="0"/>
    <x v="0"/>
    <x v="17"/>
    <x v="760"/>
    <n v="124928"/>
    <n v="0.06"/>
    <x v="1"/>
    <x v="1"/>
  </r>
  <r>
    <x v="737"/>
    <s v="Lydia Morales"/>
    <x v="6"/>
    <x v="1"/>
    <x v="2"/>
    <x v="0"/>
    <x v="10"/>
    <x v="761"/>
    <n v="108221"/>
    <n v="0.05"/>
    <x v="2"/>
    <x v="8"/>
  </r>
  <r>
    <x v="210"/>
    <s v="Liam Sanders"/>
    <x v="15"/>
    <x v="4"/>
    <x v="3"/>
    <x v="1"/>
    <x v="30"/>
    <x v="762"/>
    <n v="75579"/>
    <n v="0"/>
    <x v="0"/>
    <x v="0"/>
  </r>
  <r>
    <x v="738"/>
    <s v="Luke Sanchez"/>
    <x v="0"/>
    <x v="4"/>
    <x v="1"/>
    <x v="1"/>
    <x v="12"/>
    <x v="763"/>
    <n v="129903"/>
    <n v="0.13"/>
    <x v="2"/>
    <x v="12"/>
  </r>
  <r>
    <x v="739"/>
    <s v="Grace Sun"/>
    <x v="2"/>
    <x v="1"/>
    <x v="0"/>
    <x v="0"/>
    <x v="6"/>
    <x v="441"/>
    <n v="186870"/>
    <n v="0.2"/>
    <x v="1"/>
    <x v="6"/>
  </r>
  <r>
    <x v="740"/>
    <s v="Ezra Banks"/>
    <x v="13"/>
    <x v="2"/>
    <x v="0"/>
    <x v="1"/>
    <x v="17"/>
    <x v="764"/>
    <n v="57531"/>
    <n v="0"/>
    <x v="0"/>
    <x v="2"/>
  </r>
  <r>
    <x v="741"/>
    <s v="Jayden Kang"/>
    <x v="7"/>
    <x v="1"/>
    <x v="0"/>
    <x v="1"/>
    <x v="30"/>
    <x v="765"/>
    <n v="55894"/>
    <n v="0"/>
    <x v="0"/>
    <x v="0"/>
  </r>
  <r>
    <x v="742"/>
    <s v="Skylar Shah"/>
    <x v="17"/>
    <x v="5"/>
    <x v="1"/>
    <x v="0"/>
    <x v="34"/>
    <x v="766"/>
    <n v="72903"/>
    <n v="0"/>
    <x v="0"/>
    <x v="3"/>
  </r>
  <r>
    <x v="195"/>
    <s v="Sebastian Le"/>
    <x v="7"/>
    <x v="1"/>
    <x v="3"/>
    <x v="1"/>
    <x v="17"/>
    <x v="744"/>
    <n v="45369"/>
    <n v="0"/>
    <x v="1"/>
    <x v="10"/>
  </r>
  <r>
    <x v="743"/>
    <s v="Luca Nelson"/>
    <x v="6"/>
    <x v="1"/>
    <x v="2"/>
    <x v="1"/>
    <x v="33"/>
    <x v="767"/>
    <n v="106578"/>
    <n v="0.09"/>
    <x v="0"/>
    <x v="4"/>
  </r>
  <r>
    <x v="744"/>
    <s v="Riley Ramirez"/>
    <x v="15"/>
    <x v="4"/>
    <x v="0"/>
    <x v="0"/>
    <x v="27"/>
    <x v="768"/>
    <n v="92994"/>
    <n v="0"/>
    <x v="0"/>
    <x v="2"/>
  </r>
  <r>
    <x v="745"/>
    <s v="Jaxon Fong"/>
    <x v="4"/>
    <x v="2"/>
    <x v="2"/>
    <x v="1"/>
    <x v="1"/>
    <x v="769"/>
    <n v="83685"/>
    <n v="0"/>
    <x v="1"/>
    <x v="10"/>
  </r>
  <r>
    <x v="114"/>
    <s v="Kayden Jordan"/>
    <x v="21"/>
    <x v="0"/>
    <x v="0"/>
    <x v="1"/>
    <x v="35"/>
    <x v="770"/>
    <n v="99335"/>
    <n v="0"/>
    <x v="0"/>
    <x v="3"/>
  </r>
  <r>
    <x v="746"/>
    <s v="Alexander James"/>
    <x v="0"/>
    <x v="4"/>
    <x v="1"/>
    <x v="1"/>
    <x v="34"/>
    <x v="771"/>
    <n v="131179"/>
    <n v="0.15"/>
    <x v="0"/>
    <x v="7"/>
  </r>
  <r>
    <x v="747"/>
    <s v="Connor Luu"/>
    <x v="3"/>
    <x v="0"/>
    <x v="2"/>
    <x v="1"/>
    <x v="25"/>
    <x v="772"/>
    <n v="73899"/>
    <n v="0.05"/>
    <x v="1"/>
    <x v="11"/>
  </r>
  <r>
    <x v="748"/>
    <s v="Christopher Lam"/>
    <x v="9"/>
    <x v="3"/>
    <x v="1"/>
    <x v="1"/>
    <x v="14"/>
    <x v="773"/>
    <n v="252325"/>
    <n v="0.4"/>
    <x v="0"/>
    <x v="7"/>
  </r>
  <r>
    <x v="749"/>
    <s v="Sophie Owens"/>
    <x v="13"/>
    <x v="1"/>
    <x v="0"/>
    <x v="0"/>
    <x v="23"/>
    <x v="774"/>
    <n v="52697"/>
    <n v="0"/>
    <x v="0"/>
    <x v="0"/>
  </r>
  <r>
    <x v="711"/>
    <s v="Addison Perez"/>
    <x v="19"/>
    <x v="5"/>
    <x v="2"/>
    <x v="0"/>
    <x v="7"/>
    <x v="775"/>
    <n v="123588"/>
    <n v="0"/>
    <x v="2"/>
    <x v="12"/>
  </r>
  <r>
    <x v="750"/>
    <s v="Hadley Dang"/>
    <x v="9"/>
    <x v="3"/>
    <x v="3"/>
    <x v="0"/>
    <x v="40"/>
    <x v="205"/>
    <n v="243568"/>
    <n v="0.33"/>
    <x v="0"/>
    <x v="5"/>
  </r>
  <r>
    <x v="559"/>
    <s v="Ethan Mehta"/>
    <x v="2"/>
    <x v="2"/>
    <x v="0"/>
    <x v="1"/>
    <x v="37"/>
    <x v="776"/>
    <n v="199176"/>
    <n v="0.24"/>
    <x v="0"/>
    <x v="3"/>
  </r>
  <r>
    <x v="47"/>
    <s v="Madison Her"/>
    <x v="1"/>
    <x v="0"/>
    <x v="2"/>
    <x v="0"/>
    <x v="16"/>
    <x v="777"/>
    <n v="82806"/>
    <n v="0"/>
    <x v="0"/>
    <x v="0"/>
  </r>
  <r>
    <x v="751"/>
    <s v="Savannah Singh"/>
    <x v="2"/>
    <x v="6"/>
    <x v="2"/>
    <x v="0"/>
    <x v="26"/>
    <x v="778"/>
    <n v="164399"/>
    <n v="0.25"/>
    <x v="0"/>
    <x v="0"/>
  </r>
  <r>
    <x v="752"/>
    <s v="Nevaeh Hsu"/>
    <x v="0"/>
    <x v="4"/>
    <x v="1"/>
    <x v="0"/>
    <x v="24"/>
    <x v="779"/>
    <n v="154956"/>
    <n v="0.13"/>
    <x v="0"/>
    <x v="3"/>
  </r>
  <r>
    <x v="753"/>
    <s v="Jordan Zhu"/>
    <x v="0"/>
    <x v="6"/>
    <x v="1"/>
    <x v="1"/>
    <x v="24"/>
    <x v="780"/>
    <n v="143970"/>
    <n v="0.12"/>
    <x v="0"/>
    <x v="0"/>
  </r>
  <r>
    <x v="754"/>
    <s v="Jackson Navarro"/>
    <x v="2"/>
    <x v="2"/>
    <x v="3"/>
    <x v="1"/>
    <x v="27"/>
    <x v="775"/>
    <n v="163143"/>
    <n v="0.28000000000000003"/>
    <x v="2"/>
    <x v="12"/>
  </r>
  <r>
    <x v="755"/>
    <s v="Sadie Patterson"/>
    <x v="4"/>
    <x v="3"/>
    <x v="2"/>
    <x v="0"/>
    <x v="31"/>
    <x v="154"/>
    <n v="89390"/>
    <n v="0"/>
    <x v="0"/>
    <x v="0"/>
  </r>
  <r>
    <x v="756"/>
    <s v="Christopher Butler"/>
    <x v="23"/>
    <x v="0"/>
    <x v="1"/>
    <x v="1"/>
    <x v="12"/>
    <x v="781"/>
    <n v="67468"/>
    <n v="0"/>
    <x v="0"/>
    <x v="4"/>
  </r>
  <r>
    <x v="757"/>
    <s v="Penelope Rodriguez"/>
    <x v="11"/>
    <x v="5"/>
    <x v="1"/>
    <x v="0"/>
    <x v="37"/>
    <x v="782"/>
    <n v="100810"/>
    <n v="0.12"/>
    <x v="2"/>
    <x v="9"/>
  </r>
  <r>
    <x v="758"/>
    <s v="Emily Lau"/>
    <x v="4"/>
    <x v="1"/>
    <x v="1"/>
    <x v="0"/>
    <x v="25"/>
    <x v="363"/>
    <n v="74779"/>
    <n v="0"/>
    <x v="0"/>
    <x v="3"/>
  </r>
  <r>
    <x v="281"/>
    <s v="Sophie Oh"/>
    <x v="24"/>
    <x v="0"/>
    <x v="3"/>
    <x v="0"/>
    <x v="7"/>
    <x v="783"/>
    <n v="63985"/>
    <n v="0"/>
    <x v="0"/>
    <x v="4"/>
  </r>
  <r>
    <x v="759"/>
    <s v="Chloe Allen"/>
    <x v="29"/>
    <x v="0"/>
    <x v="1"/>
    <x v="0"/>
    <x v="14"/>
    <x v="784"/>
    <n v="77903"/>
    <n v="0"/>
    <x v="0"/>
    <x v="0"/>
  </r>
  <r>
    <x v="760"/>
    <s v="Caleb Nelson"/>
    <x v="2"/>
    <x v="6"/>
    <x v="3"/>
    <x v="1"/>
    <x v="29"/>
    <x v="785"/>
    <n v="164396"/>
    <n v="0.28999999999999998"/>
    <x v="0"/>
    <x v="7"/>
  </r>
  <r>
    <x v="761"/>
    <s v="Oliver Moua"/>
    <x v="30"/>
    <x v="0"/>
    <x v="3"/>
    <x v="1"/>
    <x v="7"/>
    <x v="786"/>
    <n v="71234"/>
    <n v="0"/>
    <x v="0"/>
    <x v="0"/>
  </r>
  <r>
    <x v="762"/>
    <s v="Wesley Doan"/>
    <x v="6"/>
    <x v="1"/>
    <x v="3"/>
    <x v="1"/>
    <x v="20"/>
    <x v="787"/>
    <n v="122487"/>
    <n v="0.08"/>
    <x v="1"/>
    <x v="6"/>
  </r>
  <r>
    <x v="763"/>
    <s v="Nova Hsu"/>
    <x v="6"/>
    <x v="4"/>
    <x v="2"/>
    <x v="0"/>
    <x v="24"/>
    <x v="788"/>
    <n v="101870"/>
    <n v="0.1"/>
    <x v="0"/>
    <x v="3"/>
  </r>
  <r>
    <x v="764"/>
    <s v="Levi Moreno"/>
    <x v="28"/>
    <x v="0"/>
    <x v="0"/>
    <x v="1"/>
    <x v="14"/>
    <x v="789"/>
    <n v="40316"/>
    <n v="0"/>
    <x v="2"/>
    <x v="8"/>
  </r>
  <r>
    <x v="765"/>
    <s v="Gianna Ha"/>
    <x v="6"/>
    <x v="0"/>
    <x v="0"/>
    <x v="0"/>
    <x v="0"/>
    <x v="790"/>
    <n v="115145"/>
    <n v="0.05"/>
    <x v="1"/>
    <x v="1"/>
  </r>
  <r>
    <x v="766"/>
    <s v="Lillian Gonzales"/>
    <x v="21"/>
    <x v="0"/>
    <x v="1"/>
    <x v="0"/>
    <x v="19"/>
    <x v="791"/>
    <n v="62335"/>
    <n v="0"/>
    <x v="2"/>
    <x v="8"/>
  </r>
  <r>
    <x v="767"/>
    <s v="Ezra Singh"/>
    <x v="7"/>
    <x v="1"/>
    <x v="1"/>
    <x v="1"/>
    <x v="16"/>
    <x v="792"/>
    <n v="41561"/>
    <n v="0"/>
    <x v="0"/>
    <x v="5"/>
  </r>
  <r>
    <x v="768"/>
    <s v="Audrey Patel"/>
    <x v="0"/>
    <x v="1"/>
    <x v="2"/>
    <x v="0"/>
    <x v="17"/>
    <x v="765"/>
    <n v="131183"/>
    <n v="0.14000000000000001"/>
    <x v="1"/>
    <x v="6"/>
  </r>
  <r>
    <x v="428"/>
    <s v="Brooklyn Cho"/>
    <x v="1"/>
    <x v="0"/>
    <x v="1"/>
    <x v="0"/>
    <x v="15"/>
    <x v="793"/>
    <n v="92655"/>
    <n v="0"/>
    <x v="1"/>
    <x v="11"/>
  </r>
  <r>
    <x v="692"/>
    <s v="Piper Ramos"/>
    <x v="0"/>
    <x v="2"/>
    <x v="1"/>
    <x v="0"/>
    <x v="37"/>
    <x v="794"/>
    <n v="157057"/>
    <n v="0.12"/>
    <x v="0"/>
    <x v="4"/>
  </r>
  <r>
    <x v="769"/>
    <s v="Eleanor Williams"/>
    <x v="14"/>
    <x v="0"/>
    <x v="2"/>
    <x v="0"/>
    <x v="22"/>
    <x v="795"/>
    <n v="64462"/>
    <n v="0"/>
    <x v="0"/>
    <x v="2"/>
  </r>
  <r>
    <x v="770"/>
    <s v="Melody Grant"/>
    <x v="10"/>
    <x v="5"/>
    <x v="3"/>
    <x v="0"/>
    <x v="12"/>
    <x v="796"/>
    <n v="79352"/>
    <n v="0"/>
    <x v="0"/>
    <x v="0"/>
  </r>
  <r>
    <x v="771"/>
    <s v="Paisley Sanders"/>
    <x v="0"/>
    <x v="6"/>
    <x v="2"/>
    <x v="0"/>
    <x v="0"/>
    <x v="797"/>
    <n v="157812"/>
    <n v="0.11"/>
    <x v="0"/>
    <x v="4"/>
  </r>
  <r>
    <x v="772"/>
    <s v="Santiago f Gray"/>
    <x v="10"/>
    <x v="5"/>
    <x v="3"/>
    <x v="1"/>
    <x v="5"/>
    <x v="798"/>
    <n v="80745"/>
    <n v="0"/>
    <x v="0"/>
    <x v="2"/>
  </r>
  <r>
    <x v="773"/>
    <s v="Josephine Richardson"/>
    <x v="27"/>
    <x v="0"/>
    <x v="1"/>
    <x v="0"/>
    <x v="4"/>
    <x v="799"/>
    <n v="75354"/>
    <n v="0"/>
    <x v="0"/>
    <x v="5"/>
  </r>
  <r>
    <x v="774"/>
    <s v="Jaxson Santiago"/>
    <x v="11"/>
    <x v="5"/>
    <x v="0"/>
    <x v="1"/>
    <x v="16"/>
    <x v="800"/>
    <n v="78938"/>
    <n v="0.14000000000000001"/>
    <x v="0"/>
    <x v="3"/>
  </r>
  <r>
    <x v="775"/>
    <s v="Lincoln Ramos"/>
    <x v="19"/>
    <x v="5"/>
    <x v="3"/>
    <x v="1"/>
    <x v="1"/>
    <x v="801"/>
    <n v="96313"/>
    <n v="0"/>
    <x v="0"/>
    <x v="5"/>
  </r>
  <r>
    <x v="776"/>
    <s v="Dylan Campbell"/>
    <x v="2"/>
    <x v="5"/>
    <x v="2"/>
    <x v="1"/>
    <x v="15"/>
    <x v="802"/>
    <n v="153767"/>
    <n v="0.27"/>
    <x v="0"/>
    <x v="3"/>
  </r>
  <r>
    <x v="614"/>
    <s v="Olivia Gray"/>
    <x v="6"/>
    <x v="6"/>
    <x v="0"/>
    <x v="0"/>
    <x v="34"/>
    <x v="301"/>
    <n v="103423"/>
    <n v="0.06"/>
    <x v="0"/>
    <x v="7"/>
  </r>
  <r>
    <x v="777"/>
    <s v="Emery Doan"/>
    <x v="8"/>
    <x v="5"/>
    <x v="3"/>
    <x v="0"/>
    <x v="6"/>
    <x v="803"/>
    <n v="86464"/>
    <n v="0"/>
    <x v="1"/>
    <x v="6"/>
  </r>
  <r>
    <x v="778"/>
    <s v="Caroline Perez"/>
    <x v="8"/>
    <x v="5"/>
    <x v="3"/>
    <x v="0"/>
    <x v="7"/>
    <x v="804"/>
    <n v="80516"/>
    <n v="0"/>
    <x v="2"/>
    <x v="12"/>
  </r>
  <r>
    <x v="779"/>
    <s v="Genesis Woods"/>
    <x v="6"/>
    <x v="4"/>
    <x v="2"/>
    <x v="0"/>
    <x v="29"/>
    <x v="805"/>
    <n v="105390"/>
    <n v="0.06"/>
    <x v="0"/>
    <x v="7"/>
  </r>
  <r>
    <x v="780"/>
    <s v="Ruby Sun"/>
    <x v="21"/>
    <x v="0"/>
    <x v="1"/>
    <x v="0"/>
    <x v="2"/>
    <x v="806"/>
    <n v="83418"/>
    <n v="0"/>
    <x v="1"/>
    <x v="6"/>
  </r>
  <r>
    <x v="781"/>
    <s v="Nevaeh James"/>
    <x v="29"/>
    <x v="0"/>
    <x v="2"/>
    <x v="0"/>
    <x v="15"/>
    <x v="807"/>
    <n v="66660"/>
    <n v="0"/>
    <x v="0"/>
    <x v="5"/>
  </r>
  <r>
    <x v="580"/>
    <s v="Parker Sandoval"/>
    <x v="6"/>
    <x v="4"/>
    <x v="2"/>
    <x v="1"/>
    <x v="1"/>
    <x v="808"/>
    <n v="101985"/>
    <n v="7.0000000000000007E-2"/>
    <x v="0"/>
    <x v="4"/>
  </r>
  <r>
    <x v="782"/>
    <s v="Austin Rojas"/>
    <x v="9"/>
    <x v="1"/>
    <x v="3"/>
    <x v="1"/>
    <x v="7"/>
    <x v="809"/>
    <n v="199504"/>
    <n v="0.3"/>
    <x v="0"/>
    <x v="5"/>
  </r>
  <r>
    <x v="783"/>
    <s v="Vivian Espinoza"/>
    <x v="0"/>
    <x v="2"/>
    <x v="3"/>
    <x v="0"/>
    <x v="27"/>
    <x v="810"/>
    <n v="147966"/>
    <n v="0.11"/>
    <x v="2"/>
    <x v="9"/>
  </r>
  <r>
    <x v="106"/>
    <s v="Cooper Gupta"/>
    <x v="20"/>
    <x v="4"/>
    <x v="2"/>
    <x v="1"/>
    <x v="32"/>
    <x v="811"/>
    <n v="41728"/>
    <n v="0"/>
    <x v="1"/>
    <x v="1"/>
  </r>
  <r>
    <x v="665"/>
    <s v="Axel Santos"/>
    <x v="4"/>
    <x v="3"/>
    <x v="2"/>
    <x v="1"/>
    <x v="39"/>
    <x v="812"/>
    <n v="94422"/>
    <n v="0"/>
    <x v="0"/>
    <x v="3"/>
  </r>
  <r>
    <x v="784"/>
    <s v="Samuel Song"/>
    <x v="2"/>
    <x v="2"/>
    <x v="3"/>
    <x v="1"/>
    <x v="11"/>
    <x v="813"/>
    <n v="191026"/>
    <n v="0.16"/>
    <x v="0"/>
    <x v="7"/>
  </r>
  <r>
    <x v="785"/>
    <s v="Aiden Silva"/>
    <x v="9"/>
    <x v="0"/>
    <x v="0"/>
    <x v="1"/>
    <x v="34"/>
    <x v="802"/>
    <n v="186725"/>
    <n v="0.32"/>
    <x v="2"/>
    <x v="8"/>
  </r>
  <r>
    <x v="786"/>
    <s v="Eliana Allen"/>
    <x v="20"/>
    <x v="4"/>
    <x v="0"/>
    <x v="0"/>
    <x v="16"/>
    <x v="814"/>
    <n v="52800"/>
    <n v="0"/>
    <x v="0"/>
    <x v="3"/>
  </r>
  <r>
    <x v="787"/>
    <s v="Grayson James"/>
    <x v="19"/>
    <x v="5"/>
    <x v="2"/>
    <x v="1"/>
    <x v="36"/>
    <x v="815"/>
    <n v="113982"/>
    <n v="0"/>
    <x v="0"/>
    <x v="0"/>
  </r>
  <r>
    <x v="788"/>
    <s v="Hailey Yee"/>
    <x v="5"/>
    <x v="2"/>
    <x v="0"/>
    <x v="0"/>
    <x v="36"/>
    <x v="816"/>
    <n v="56239"/>
    <n v="0"/>
    <x v="1"/>
    <x v="1"/>
  </r>
  <r>
    <x v="170"/>
    <s v="Ian Vargas"/>
    <x v="7"/>
    <x v="2"/>
    <x v="1"/>
    <x v="1"/>
    <x v="3"/>
    <x v="817"/>
    <n v="44732"/>
    <n v="0"/>
    <x v="2"/>
    <x v="9"/>
  </r>
  <r>
    <x v="789"/>
    <s v="John Trinh"/>
    <x v="2"/>
    <x v="6"/>
    <x v="3"/>
    <x v="1"/>
    <x v="37"/>
    <x v="818"/>
    <n v="153961"/>
    <n v="0.25"/>
    <x v="1"/>
    <x v="6"/>
  </r>
  <r>
    <x v="551"/>
    <s v="Sofia Trinh"/>
    <x v="23"/>
    <x v="0"/>
    <x v="2"/>
    <x v="0"/>
    <x v="15"/>
    <x v="819"/>
    <n v="68337"/>
    <n v="0"/>
    <x v="1"/>
    <x v="1"/>
  </r>
  <r>
    <x v="790"/>
    <s v="Santiago f Moua"/>
    <x v="0"/>
    <x v="4"/>
    <x v="3"/>
    <x v="1"/>
    <x v="15"/>
    <x v="820"/>
    <n v="145093"/>
    <n v="0.12"/>
    <x v="0"/>
    <x v="2"/>
  </r>
  <r>
    <x v="791"/>
    <s v="Layla Collins"/>
    <x v="30"/>
    <x v="0"/>
    <x v="2"/>
    <x v="0"/>
    <x v="3"/>
    <x v="59"/>
    <n v="74170"/>
    <n v="0"/>
    <x v="0"/>
    <x v="5"/>
  </r>
  <r>
    <x v="792"/>
    <s v="Jaxon Powell"/>
    <x v="17"/>
    <x v="5"/>
    <x v="0"/>
    <x v="1"/>
    <x v="1"/>
    <x v="821"/>
    <n v="62605"/>
    <n v="0"/>
    <x v="0"/>
    <x v="5"/>
  </r>
  <r>
    <x v="793"/>
    <s v="Naomi Washington"/>
    <x v="6"/>
    <x v="0"/>
    <x v="2"/>
    <x v="0"/>
    <x v="10"/>
    <x v="822"/>
    <n v="107195"/>
    <n v="0.09"/>
    <x v="0"/>
    <x v="5"/>
  </r>
  <r>
    <x v="755"/>
    <s v="Ryan Holmes"/>
    <x v="0"/>
    <x v="6"/>
    <x v="2"/>
    <x v="1"/>
    <x v="15"/>
    <x v="823"/>
    <n v="127422"/>
    <n v="0.15"/>
    <x v="0"/>
    <x v="7"/>
  </r>
  <r>
    <x v="794"/>
    <s v="Bella Holmes"/>
    <x v="2"/>
    <x v="3"/>
    <x v="0"/>
    <x v="0"/>
    <x v="25"/>
    <x v="824"/>
    <n v="161269"/>
    <n v="0.27"/>
    <x v="0"/>
    <x v="4"/>
  </r>
  <r>
    <x v="795"/>
    <s v="Hailey Sanchez"/>
    <x v="9"/>
    <x v="6"/>
    <x v="3"/>
    <x v="0"/>
    <x v="24"/>
    <x v="825"/>
    <n v="203445"/>
    <n v="0.34"/>
    <x v="2"/>
    <x v="8"/>
  </r>
  <r>
    <x v="796"/>
    <s v="Sofia Yoon"/>
    <x v="0"/>
    <x v="4"/>
    <x v="0"/>
    <x v="0"/>
    <x v="17"/>
    <x v="826"/>
    <n v="131353"/>
    <n v="0.11"/>
    <x v="1"/>
    <x v="6"/>
  </r>
  <r>
    <x v="797"/>
    <s v="Eli Rahman"/>
    <x v="31"/>
    <x v="0"/>
    <x v="1"/>
    <x v="1"/>
    <x v="15"/>
    <x v="827"/>
    <n v="88182"/>
    <n v="0"/>
    <x v="1"/>
    <x v="11"/>
  </r>
  <r>
    <x v="798"/>
    <s v="Christopher Howard"/>
    <x v="14"/>
    <x v="0"/>
    <x v="2"/>
    <x v="1"/>
    <x v="22"/>
    <x v="828"/>
    <n v="75780"/>
    <n v="0"/>
    <x v="0"/>
    <x v="0"/>
  </r>
  <r>
    <x v="799"/>
    <s v="Alice Mehta"/>
    <x v="13"/>
    <x v="2"/>
    <x v="0"/>
    <x v="0"/>
    <x v="15"/>
    <x v="829"/>
    <n v="52621"/>
    <n v="0"/>
    <x v="1"/>
    <x v="10"/>
  </r>
  <r>
    <x v="800"/>
    <s v="Cooper Yoon"/>
    <x v="11"/>
    <x v="5"/>
    <x v="0"/>
    <x v="1"/>
    <x v="33"/>
    <x v="830"/>
    <n v="106079"/>
    <n v="0.14000000000000001"/>
    <x v="0"/>
    <x v="5"/>
  </r>
  <r>
    <x v="801"/>
    <s v="John Delgado"/>
    <x v="21"/>
    <x v="0"/>
    <x v="3"/>
    <x v="1"/>
    <x v="23"/>
    <x v="699"/>
    <n v="92058"/>
    <n v="0"/>
    <x v="0"/>
    <x v="5"/>
  </r>
  <r>
    <x v="802"/>
    <s v="Jaxson Liang"/>
    <x v="17"/>
    <x v="5"/>
    <x v="1"/>
    <x v="1"/>
    <x v="14"/>
    <x v="831"/>
    <n v="67114"/>
    <n v="0"/>
    <x v="0"/>
    <x v="3"/>
  </r>
  <r>
    <x v="803"/>
    <s v="Caroline Santos"/>
    <x v="13"/>
    <x v="1"/>
    <x v="0"/>
    <x v="0"/>
    <x v="6"/>
    <x v="832"/>
    <n v="56565"/>
    <n v="0"/>
    <x v="2"/>
    <x v="12"/>
  </r>
  <r>
    <x v="804"/>
    <s v="Lily Henderson"/>
    <x v="16"/>
    <x v="4"/>
    <x v="1"/>
    <x v="0"/>
    <x v="22"/>
    <x v="833"/>
    <n v="64937"/>
    <n v="0"/>
    <x v="0"/>
    <x v="3"/>
  </r>
  <r>
    <x v="805"/>
    <s v="Hannah Martinez"/>
    <x v="6"/>
    <x v="6"/>
    <x v="1"/>
    <x v="0"/>
    <x v="13"/>
    <x v="834"/>
    <n v="127626"/>
    <n v="0.1"/>
    <x v="0"/>
    <x v="4"/>
  </r>
  <r>
    <x v="806"/>
    <s v="William Phillips"/>
    <x v="23"/>
    <x v="0"/>
    <x v="3"/>
    <x v="1"/>
    <x v="22"/>
    <x v="835"/>
    <n v="88478"/>
    <n v="0"/>
    <x v="0"/>
    <x v="5"/>
  </r>
  <r>
    <x v="807"/>
    <s v="Eliza Zheng"/>
    <x v="3"/>
    <x v="0"/>
    <x v="2"/>
    <x v="0"/>
    <x v="35"/>
    <x v="836"/>
    <n v="91679"/>
    <n v="7.0000000000000007E-2"/>
    <x v="1"/>
    <x v="1"/>
  </r>
  <r>
    <x v="808"/>
    <s v="John Dang"/>
    <x v="2"/>
    <x v="2"/>
    <x v="3"/>
    <x v="1"/>
    <x v="32"/>
    <x v="837"/>
    <n v="199848"/>
    <n v="0.16"/>
    <x v="1"/>
    <x v="1"/>
  </r>
  <r>
    <x v="809"/>
    <s v="Joshua Yang"/>
    <x v="24"/>
    <x v="0"/>
    <x v="1"/>
    <x v="1"/>
    <x v="8"/>
    <x v="838"/>
    <n v="61944"/>
    <n v="0"/>
    <x v="1"/>
    <x v="6"/>
  </r>
  <r>
    <x v="810"/>
    <s v="Hazel Young"/>
    <x v="0"/>
    <x v="2"/>
    <x v="2"/>
    <x v="0"/>
    <x v="23"/>
    <x v="839"/>
    <n v="154624"/>
    <n v="0.15"/>
    <x v="0"/>
    <x v="5"/>
  </r>
  <r>
    <x v="811"/>
    <s v="Thomas Jung"/>
    <x v="4"/>
    <x v="3"/>
    <x v="0"/>
    <x v="1"/>
    <x v="2"/>
    <x v="66"/>
    <n v="79447"/>
    <n v="0"/>
    <x v="1"/>
    <x v="6"/>
  </r>
  <r>
    <x v="812"/>
    <s v="Xavier Perez"/>
    <x v="4"/>
    <x v="2"/>
    <x v="1"/>
    <x v="1"/>
    <x v="10"/>
    <x v="840"/>
    <n v="71111"/>
    <n v="0"/>
    <x v="2"/>
    <x v="9"/>
  </r>
  <r>
    <x v="813"/>
    <s v="Elijah Coleman"/>
    <x v="0"/>
    <x v="2"/>
    <x v="0"/>
    <x v="1"/>
    <x v="26"/>
    <x v="841"/>
    <n v="159538"/>
    <n v="0.11"/>
    <x v="0"/>
    <x v="4"/>
  </r>
  <r>
    <x v="632"/>
    <s v="Clara Sanchez"/>
    <x v="8"/>
    <x v="5"/>
    <x v="3"/>
    <x v="0"/>
    <x v="40"/>
    <x v="842"/>
    <n v="111404"/>
    <n v="0"/>
    <x v="2"/>
    <x v="9"/>
  </r>
  <r>
    <x v="814"/>
    <s v="Isaac Stewart"/>
    <x v="2"/>
    <x v="6"/>
    <x v="2"/>
    <x v="1"/>
    <x v="6"/>
    <x v="843"/>
    <n v="172007"/>
    <n v="0.26"/>
    <x v="0"/>
    <x v="4"/>
  </r>
  <r>
    <x v="815"/>
    <s v="Claire Romero"/>
    <x v="9"/>
    <x v="6"/>
    <x v="1"/>
    <x v="0"/>
    <x v="17"/>
    <x v="844"/>
    <n v="219474"/>
    <n v="0.36"/>
    <x v="2"/>
    <x v="8"/>
  </r>
  <r>
    <x v="816"/>
    <s v="Andrew Coleman"/>
    <x v="2"/>
    <x v="1"/>
    <x v="3"/>
    <x v="1"/>
    <x v="12"/>
    <x v="845"/>
    <n v="174415"/>
    <n v="0.23"/>
    <x v="0"/>
    <x v="4"/>
  </r>
  <r>
    <x v="817"/>
    <s v="Riley Rojas"/>
    <x v="23"/>
    <x v="0"/>
    <x v="2"/>
    <x v="0"/>
    <x v="9"/>
    <x v="846"/>
    <n v="90333"/>
    <n v="0"/>
    <x v="2"/>
    <x v="9"/>
  </r>
  <r>
    <x v="818"/>
    <s v="Landon Thao"/>
    <x v="16"/>
    <x v="4"/>
    <x v="2"/>
    <x v="1"/>
    <x v="6"/>
    <x v="846"/>
    <n v="67299"/>
    <n v="0"/>
    <x v="0"/>
    <x v="3"/>
  </r>
  <r>
    <x v="819"/>
    <s v="Hadley Ford"/>
    <x v="28"/>
    <x v="0"/>
    <x v="0"/>
    <x v="0"/>
    <x v="27"/>
    <x v="847"/>
    <n v="45286"/>
    <n v="0"/>
    <x v="0"/>
    <x v="2"/>
  </r>
  <r>
    <x v="529"/>
    <s v="Austin Brown"/>
    <x v="2"/>
    <x v="6"/>
    <x v="0"/>
    <x v="1"/>
    <x v="35"/>
    <x v="848"/>
    <n v="194723"/>
    <n v="0.25"/>
    <x v="0"/>
    <x v="3"/>
  </r>
  <r>
    <x v="820"/>
    <s v="Christian Fong"/>
    <x v="6"/>
    <x v="2"/>
    <x v="0"/>
    <x v="1"/>
    <x v="37"/>
    <x v="849"/>
    <n v="109850"/>
    <n v="7.0000000000000007E-2"/>
    <x v="1"/>
    <x v="10"/>
  </r>
  <r>
    <x v="821"/>
    <s v="Hazel Alvarez"/>
    <x v="20"/>
    <x v="4"/>
    <x v="0"/>
    <x v="0"/>
    <x v="39"/>
    <x v="850"/>
    <n v="45295"/>
    <n v="0"/>
    <x v="2"/>
    <x v="12"/>
  </r>
  <r>
    <x v="822"/>
    <s v="Isabella Bailey"/>
    <x v="32"/>
    <x v="0"/>
    <x v="1"/>
    <x v="0"/>
    <x v="9"/>
    <x v="851"/>
    <n v="61310"/>
    <n v="0"/>
    <x v="0"/>
    <x v="3"/>
  </r>
  <r>
    <x v="164"/>
    <s v="Lincoln Huynh"/>
    <x v="27"/>
    <x v="0"/>
    <x v="0"/>
    <x v="1"/>
    <x v="0"/>
    <x v="852"/>
    <n v="87851"/>
    <n v="0"/>
    <x v="1"/>
    <x v="1"/>
  </r>
  <r>
    <x v="823"/>
    <s v="Hadley Yee"/>
    <x v="20"/>
    <x v="4"/>
    <x v="2"/>
    <x v="0"/>
    <x v="11"/>
    <x v="496"/>
    <n v="47913"/>
    <n v="0"/>
    <x v="0"/>
    <x v="0"/>
  </r>
  <r>
    <x v="824"/>
    <s v="Julia Doan"/>
    <x v="20"/>
    <x v="4"/>
    <x v="2"/>
    <x v="0"/>
    <x v="26"/>
    <x v="853"/>
    <n v="46727"/>
    <n v="0"/>
    <x v="0"/>
    <x v="7"/>
  </r>
  <r>
    <x v="825"/>
    <s v="Dylan Ali"/>
    <x v="0"/>
    <x v="4"/>
    <x v="2"/>
    <x v="1"/>
    <x v="5"/>
    <x v="606"/>
    <n v="133400"/>
    <n v="0.11"/>
    <x v="0"/>
    <x v="3"/>
  </r>
  <r>
    <x v="826"/>
    <s v="Eloise Trinh"/>
    <x v="29"/>
    <x v="0"/>
    <x v="2"/>
    <x v="0"/>
    <x v="38"/>
    <x v="854"/>
    <n v="90535"/>
    <n v="0"/>
    <x v="0"/>
    <x v="4"/>
  </r>
  <r>
    <x v="827"/>
    <s v="Dylan Kumar"/>
    <x v="4"/>
    <x v="6"/>
    <x v="2"/>
    <x v="1"/>
    <x v="0"/>
    <x v="855"/>
    <n v="93343"/>
    <n v="0"/>
    <x v="1"/>
    <x v="1"/>
  </r>
  <r>
    <x v="825"/>
    <s v="Emily Gupta"/>
    <x v="16"/>
    <x v="4"/>
    <x v="3"/>
    <x v="0"/>
    <x v="18"/>
    <x v="856"/>
    <n v="63705"/>
    <n v="0"/>
    <x v="0"/>
    <x v="4"/>
  </r>
  <r>
    <x v="828"/>
    <s v="Silas Rivera"/>
    <x v="9"/>
    <x v="2"/>
    <x v="3"/>
    <x v="1"/>
    <x v="35"/>
    <x v="857"/>
    <n v="258081"/>
    <n v="0.3"/>
    <x v="0"/>
    <x v="2"/>
  </r>
  <r>
    <x v="829"/>
    <s v="Jackson Jordan"/>
    <x v="20"/>
    <x v="4"/>
    <x v="0"/>
    <x v="1"/>
    <x v="35"/>
    <x v="858"/>
    <n v="54654"/>
    <n v="0"/>
    <x v="0"/>
    <x v="3"/>
  </r>
  <r>
    <x v="830"/>
    <s v="Isaac Joseph"/>
    <x v="7"/>
    <x v="2"/>
    <x v="1"/>
    <x v="1"/>
    <x v="36"/>
    <x v="859"/>
    <n v="58006"/>
    <n v="0"/>
    <x v="0"/>
    <x v="0"/>
  </r>
  <r>
    <x v="232"/>
    <s v="Hailey Lai"/>
    <x v="0"/>
    <x v="1"/>
    <x v="1"/>
    <x v="0"/>
    <x v="34"/>
    <x v="860"/>
    <n v="150034"/>
    <n v="0.12"/>
    <x v="1"/>
    <x v="10"/>
  </r>
  <r>
    <x v="792"/>
    <s v="Leilani Thao"/>
    <x v="2"/>
    <x v="4"/>
    <x v="2"/>
    <x v="0"/>
    <x v="31"/>
    <x v="861"/>
    <n v="198562"/>
    <n v="0.22"/>
    <x v="0"/>
    <x v="0"/>
  </r>
  <r>
    <x v="831"/>
    <s v="Madeline Watson"/>
    <x v="5"/>
    <x v="2"/>
    <x v="0"/>
    <x v="0"/>
    <x v="28"/>
    <x v="862"/>
    <n v="62411"/>
    <n v="0"/>
    <x v="0"/>
    <x v="4"/>
  </r>
  <r>
    <x v="832"/>
    <s v="Silas Huang"/>
    <x v="11"/>
    <x v="5"/>
    <x v="0"/>
    <x v="1"/>
    <x v="4"/>
    <x v="863"/>
    <n v="111299"/>
    <n v="0.12"/>
    <x v="0"/>
    <x v="4"/>
  </r>
  <r>
    <x v="724"/>
    <s v="Peyton Walker"/>
    <x v="7"/>
    <x v="6"/>
    <x v="0"/>
    <x v="0"/>
    <x v="19"/>
    <x v="864"/>
    <n v="41545"/>
    <n v="0"/>
    <x v="0"/>
    <x v="4"/>
  </r>
  <r>
    <x v="833"/>
    <s v="Jeremiah Hernandez"/>
    <x v="24"/>
    <x v="0"/>
    <x v="1"/>
    <x v="1"/>
    <x v="3"/>
    <x v="865"/>
    <n v="74467"/>
    <n v="0"/>
    <x v="0"/>
    <x v="7"/>
  </r>
  <r>
    <x v="789"/>
    <s v="Jace Washington"/>
    <x v="6"/>
    <x v="3"/>
    <x v="0"/>
    <x v="1"/>
    <x v="18"/>
    <x v="358"/>
    <n v="117545"/>
    <n v="0.06"/>
    <x v="0"/>
    <x v="3"/>
  </r>
  <r>
    <x v="834"/>
    <s v="Landon Kim"/>
    <x v="6"/>
    <x v="4"/>
    <x v="2"/>
    <x v="1"/>
    <x v="2"/>
    <x v="866"/>
    <n v="117226"/>
    <n v="0.08"/>
    <x v="0"/>
    <x v="3"/>
  </r>
  <r>
    <x v="835"/>
    <s v="Peyton Vasquez"/>
    <x v="7"/>
    <x v="3"/>
    <x v="3"/>
    <x v="0"/>
    <x v="3"/>
    <x v="867"/>
    <n v="55767"/>
    <n v="0"/>
    <x v="0"/>
    <x v="3"/>
  </r>
  <r>
    <x v="836"/>
    <s v="Charlotte Baker"/>
    <x v="13"/>
    <x v="2"/>
    <x v="1"/>
    <x v="0"/>
    <x v="7"/>
    <x v="868"/>
    <n v="60930"/>
    <n v="0"/>
    <x v="0"/>
    <x v="5"/>
  </r>
  <r>
    <x v="837"/>
    <s v="Elena Mendoza"/>
    <x v="2"/>
    <x v="2"/>
    <x v="2"/>
    <x v="0"/>
    <x v="5"/>
    <x v="869"/>
    <n v="154973"/>
    <n v="0.28999999999999998"/>
    <x v="2"/>
    <x v="12"/>
  </r>
  <r>
    <x v="838"/>
    <s v="Nova Lin"/>
    <x v="21"/>
    <x v="0"/>
    <x v="1"/>
    <x v="0"/>
    <x v="29"/>
    <x v="870"/>
    <n v="69332"/>
    <n v="0"/>
    <x v="0"/>
    <x v="7"/>
  </r>
  <r>
    <x v="839"/>
    <s v="Ivy Desai"/>
    <x v="8"/>
    <x v="5"/>
    <x v="0"/>
    <x v="0"/>
    <x v="1"/>
    <x v="871"/>
    <n v="119699"/>
    <n v="0"/>
    <x v="1"/>
    <x v="6"/>
  </r>
  <r>
    <x v="840"/>
    <s v="Josephine Acosta"/>
    <x v="2"/>
    <x v="4"/>
    <x v="2"/>
    <x v="0"/>
    <x v="28"/>
    <x v="872"/>
    <n v="198176"/>
    <n v="0.17"/>
    <x v="2"/>
    <x v="8"/>
  </r>
  <r>
    <x v="841"/>
    <s v="Nora Nunez"/>
    <x v="13"/>
    <x v="1"/>
    <x v="0"/>
    <x v="0"/>
    <x v="15"/>
    <x v="873"/>
    <n v="58586"/>
    <n v="0"/>
    <x v="2"/>
    <x v="12"/>
  </r>
  <r>
    <x v="842"/>
    <s v="Caleb Xiong"/>
    <x v="26"/>
    <x v="2"/>
    <x v="3"/>
    <x v="1"/>
    <x v="31"/>
    <x v="874"/>
    <n v="74010"/>
    <n v="0"/>
    <x v="0"/>
    <x v="2"/>
  </r>
  <r>
    <x v="843"/>
    <s v="Henry Green"/>
    <x v="26"/>
    <x v="2"/>
    <x v="2"/>
    <x v="1"/>
    <x v="24"/>
    <x v="632"/>
    <n v="96598"/>
    <n v="0"/>
    <x v="0"/>
    <x v="3"/>
  </r>
  <r>
    <x v="665"/>
    <s v="Madelyn Chan"/>
    <x v="6"/>
    <x v="2"/>
    <x v="2"/>
    <x v="0"/>
    <x v="14"/>
    <x v="875"/>
    <n v="106444"/>
    <n v="0.05"/>
    <x v="0"/>
    <x v="3"/>
  </r>
  <r>
    <x v="844"/>
    <s v="Angel Delgado"/>
    <x v="2"/>
    <x v="1"/>
    <x v="3"/>
    <x v="1"/>
    <x v="11"/>
    <x v="876"/>
    <n v="156931"/>
    <n v="0.28000000000000003"/>
    <x v="0"/>
    <x v="0"/>
  </r>
  <r>
    <x v="845"/>
    <s v="Mia Herrera"/>
    <x v="2"/>
    <x v="6"/>
    <x v="0"/>
    <x v="0"/>
    <x v="19"/>
    <x v="877"/>
    <n v="171360"/>
    <n v="0.23"/>
    <x v="2"/>
    <x v="8"/>
  </r>
  <r>
    <x v="846"/>
    <s v="Peyton Harris"/>
    <x v="14"/>
    <x v="0"/>
    <x v="0"/>
    <x v="0"/>
    <x v="15"/>
    <x v="878"/>
    <n v="64505"/>
    <n v="0"/>
    <x v="0"/>
    <x v="4"/>
  </r>
  <r>
    <x v="847"/>
    <s v="David Herrera"/>
    <x v="11"/>
    <x v="5"/>
    <x v="2"/>
    <x v="1"/>
    <x v="24"/>
    <x v="879"/>
    <n v="102298"/>
    <n v="0.13"/>
    <x v="2"/>
    <x v="9"/>
  </r>
  <r>
    <x v="848"/>
    <s v="Avery Dominguez"/>
    <x v="0"/>
    <x v="2"/>
    <x v="3"/>
    <x v="0"/>
    <x v="5"/>
    <x v="880"/>
    <n v="133297"/>
    <n v="0.13"/>
    <x v="2"/>
    <x v="9"/>
  </r>
  <r>
    <x v="849"/>
    <s v="Grace Carter"/>
    <x v="0"/>
    <x v="4"/>
    <x v="2"/>
    <x v="0"/>
    <x v="6"/>
    <x v="881"/>
    <n v="155080"/>
    <n v="0.1"/>
    <x v="0"/>
    <x v="5"/>
  </r>
  <r>
    <x v="850"/>
    <s v="Parker Allen"/>
    <x v="4"/>
    <x v="2"/>
    <x v="2"/>
    <x v="1"/>
    <x v="11"/>
    <x v="882"/>
    <n v="81828"/>
    <n v="0"/>
    <x v="0"/>
    <x v="4"/>
  </r>
  <r>
    <x v="851"/>
    <s v="Sadie Lee"/>
    <x v="0"/>
    <x v="6"/>
    <x v="3"/>
    <x v="0"/>
    <x v="13"/>
    <x v="883"/>
    <n v="149417"/>
    <n v="0.13"/>
    <x v="1"/>
    <x v="11"/>
  </r>
  <r>
    <x v="852"/>
    <s v="Cooper Valdez"/>
    <x v="6"/>
    <x v="2"/>
    <x v="3"/>
    <x v="1"/>
    <x v="2"/>
    <x v="884"/>
    <n v="113269"/>
    <n v="0.09"/>
    <x v="2"/>
    <x v="12"/>
  </r>
  <r>
    <x v="853"/>
    <s v="Sebastian Fong"/>
    <x v="0"/>
    <x v="0"/>
    <x v="1"/>
    <x v="1"/>
    <x v="30"/>
    <x v="885"/>
    <n v="136716"/>
    <n v="0.12"/>
    <x v="0"/>
    <x v="5"/>
  </r>
  <r>
    <x v="854"/>
    <s v="Roman Munoz"/>
    <x v="0"/>
    <x v="2"/>
    <x v="2"/>
    <x v="1"/>
    <x v="36"/>
    <x v="571"/>
    <n v="122644"/>
    <n v="0.12"/>
    <x v="0"/>
    <x v="5"/>
  </r>
  <r>
    <x v="855"/>
    <s v="Charlotte Chang"/>
    <x v="6"/>
    <x v="2"/>
    <x v="0"/>
    <x v="0"/>
    <x v="2"/>
    <x v="886"/>
    <n v="106428"/>
    <n v="7.0000000000000007E-2"/>
    <x v="0"/>
    <x v="2"/>
  </r>
  <r>
    <x v="856"/>
    <s v="Xavier Davis"/>
    <x v="9"/>
    <x v="1"/>
    <x v="3"/>
    <x v="1"/>
    <x v="9"/>
    <x v="887"/>
    <n v="238236"/>
    <n v="0.31"/>
    <x v="0"/>
    <x v="0"/>
  </r>
  <r>
    <x v="857"/>
    <s v="Natalie Carter"/>
    <x v="2"/>
    <x v="1"/>
    <x v="3"/>
    <x v="0"/>
    <x v="14"/>
    <x v="888"/>
    <n v="153253"/>
    <n v="0.24"/>
    <x v="0"/>
    <x v="5"/>
  </r>
  <r>
    <x v="858"/>
    <s v="Elena Richardson"/>
    <x v="6"/>
    <x v="3"/>
    <x v="1"/>
    <x v="0"/>
    <x v="8"/>
    <x v="889"/>
    <n v="103707"/>
    <n v="0.09"/>
    <x v="0"/>
    <x v="7"/>
  </r>
  <r>
    <x v="859"/>
    <s v="Emilia Bailey"/>
    <x v="9"/>
    <x v="3"/>
    <x v="2"/>
    <x v="0"/>
    <x v="12"/>
    <x v="890"/>
    <n v="245360"/>
    <n v="0.37"/>
    <x v="0"/>
    <x v="5"/>
  </r>
  <r>
    <x v="860"/>
    <s v="Ryan Lu"/>
    <x v="25"/>
    <x v="5"/>
    <x v="2"/>
    <x v="1"/>
    <x v="6"/>
    <x v="891"/>
    <n v="67275"/>
    <n v="0"/>
    <x v="0"/>
    <x v="7"/>
  </r>
  <r>
    <x v="861"/>
    <s v="Asher Huynh"/>
    <x v="6"/>
    <x v="0"/>
    <x v="1"/>
    <x v="1"/>
    <x v="15"/>
    <x v="892"/>
    <n v="101288"/>
    <n v="0.1"/>
    <x v="0"/>
    <x v="3"/>
  </r>
  <r>
    <x v="93"/>
    <s v="Kinsley Martinez"/>
    <x v="2"/>
    <x v="4"/>
    <x v="2"/>
    <x v="0"/>
    <x v="27"/>
    <x v="893"/>
    <n v="177443"/>
    <n v="0.25"/>
    <x v="2"/>
    <x v="12"/>
  </r>
  <r>
    <x v="862"/>
    <s v="Paisley Bryant"/>
    <x v="21"/>
    <x v="0"/>
    <x v="1"/>
    <x v="0"/>
    <x v="17"/>
    <x v="894"/>
    <n v="91400"/>
    <n v="0"/>
    <x v="0"/>
    <x v="2"/>
  </r>
  <r>
    <x v="863"/>
    <s v="Joshua Ramirez"/>
    <x v="9"/>
    <x v="4"/>
    <x v="3"/>
    <x v="1"/>
    <x v="18"/>
    <x v="895"/>
    <n v="181247"/>
    <n v="0.33"/>
    <x v="2"/>
    <x v="12"/>
  </r>
  <r>
    <x v="864"/>
    <s v="Joshua Martin"/>
    <x v="0"/>
    <x v="4"/>
    <x v="0"/>
    <x v="1"/>
    <x v="34"/>
    <x v="896"/>
    <n v="135558"/>
    <n v="0.14000000000000001"/>
    <x v="0"/>
    <x v="3"/>
  </r>
  <r>
    <x v="865"/>
    <s v="Charles Moore"/>
    <x v="7"/>
    <x v="3"/>
    <x v="2"/>
    <x v="1"/>
    <x v="37"/>
    <x v="897"/>
    <n v="56878"/>
    <n v="0"/>
    <x v="0"/>
    <x v="0"/>
  </r>
  <r>
    <x v="866"/>
    <s v="Angel Do"/>
    <x v="30"/>
    <x v="0"/>
    <x v="2"/>
    <x v="1"/>
    <x v="8"/>
    <x v="898"/>
    <n v="94735"/>
    <n v="0"/>
    <x v="1"/>
    <x v="10"/>
  </r>
  <r>
    <x v="867"/>
    <s v="Maverick Medina"/>
    <x v="13"/>
    <x v="2"/>
    <x v="1"/>
    <x v="1"/>
    <x v="38"/>
    <x v="899"/>
    <n v="51234"/>
    <n v="0"/>
    <x v="0"/>
    <x v="0"/>
  </r>
  <r>
    <x v="616"/>
    <s v="Isaac Han"/>
    <x v="9"/>
    <x v="4"/>
    <x v="2"/>
    <x v="1"/>
    <x v="11"/>
    <x v="900"/>
    <n v="230025"/>
    <n v="0.34"/>
    <x v="0"/>
    <x v="3"/>
  </r>
  <r>
    <x v="868"/>
    <s v="Eliza Liang"/>
    <x v="0"/>
    <x v="4"/>
    <x v="2"/>
    <x v="0"/>
    <x v="9"/>
    <x v="901"/>
    <n v="134006"/>
    <n v="0.13"/>
    <x v="1"/>
    <x v="10"/>
  </r>
  <r>
    <x v="869"/>
    <s v="Zoe Zhou"/>
    <x v="6"/>
    <x v="1"/>
    <x v="3"/>
    <x v="0"/>
    <x v="22"/>
    <x v="902"/>
    <n v="103096"/>
    <n v="7.0000000000000007E-2"/>
    <x v="1"/>
    <x v="10"/>
  </r>
  <r>
    <x v="870"/>
    <s v="Nathan Lee"/>
    <x v="7"/>
    <x v="3"/>
    <x v="1"/>
    <x v="1"/>
    <x v="7"/>
    <x v="903"/>
    <n v="58703"/>
    <n v="0"/>
    <x v="0"/>
    <x v="7"/>
  </r>
  <r>
    <x v="871"/>
    <s v="Elijah Ramos"/>
    <x v="0"/>
    <x v="0"/>
    <x v="2"/>
    <x v="1"/>
    <x v="29"/>
    <x v="904"/>
    <n v="132544"/>
    <n v="0.1"/>
    <x v="2"/>
    <x v="9"/>
  </r>
  <r>
    <x v="872"/>
    <s v="Jaxson Coleman"/>
    <x v="6"/>
    <x v="1"/>
    <x v="1"/>
    <x v="1"/>
    <x v="24"/>
    <x v="905"/>
    <n v="126671"/>
    <n v="0.09"/>
    <x v="0"/>
    <x v="4"/>
  </r>
  <r>
    <x v="873"/>
    <s v="Hailey Hong"/>
    <x v="5"/>
    <x v="2"/>
    <x v="0"/>
    <x v="0"/>
    <x v="29"/>
    <x v="906"/>
    <n v="56405"/>
    <n v="0"/>
    <x v="0"/>
    <x v="2"/>
  </r>
  <r>
    <x v="874"/>
    <s v="Gabriella Zhu"/>
    <x v="3"/>
    <x v="0"/>
    <x v="2"/>
    <x v="0"/>
    <x v="9"/>
    <x v="907"/>
    <n v="88730"/>
    <n v="0.08"/>
    <x v="1"/>
    <x v="1"/>
  </r>
  <r>
    <x v="875"/>
    <s v="Aaron Maldonado"/>
    <x v="13"/>
    <x v="1"/>
    <x v="1"/>
    <x v="1"/>
    <x v="38"/>
    <x v="908"/>
    <n v="62861"/>
    <n v="0"/>
    <x v="0"/>
    <x v="0"/>
  </r>
  <r>
    <x v="876"/>
    <s v="Samantha Vargas"/>
    <x v="2"/>
    <x v="4"/>
    <x v="3"/>
    <x v="0"/>
    <x v="26"/>
    <x v="909"/>
    <n v="151246"/>
    <n v="0.21"/>
    <x v="2"/>
    <x v="12"/>
  </r>
  <r>
    <x v="877"/>
    <s v="Nora Le"/>
    <x v="0"/>
    <x v="0"/>
    <x v="1"/>
    <x v="0"/>
    <x v="26"/>
    <x v="910"/>
    <n v="154388"/>
    <n v="0.1"/>
    <x v="0"/>
    <x v="0"/>
  </r>
  <r>
    <x v="438"/>
    <s v="Alice Roberts"/>
    <x v="2"/>
    <x v="4"/>
    <x v="1"/>
    <x v="0"/>
    <x v="36"/>
    <x v="911"/>
    <n v="162978"/>
    <n v="0.17"/>
    <x v="0"/>
    <x v="4"/>
  </r>
  <r>
    <x v="878"/>
    <s v="Colton Garcia"/>
    <x v="29"/>
    <x v="0"/>
    <x v="2"/>
    <x v="1"/>
    <x v="0"/>
    <x v="912"/>
    <n v="80170"/>
    <n v="0"/>
    <x v="0"/>
    <x v="4"/>
  </r>
  <r>
    <x v="534"/>
    <s v="Stella Lai"/>
    <x v="4"/>
    <x v="3"/>
    <x v="1"/>
    <x v="0"/>
    <x v="18"/>
    <x v="913"/>
    <n v="98520"/>
    <n v="0"/>
    <x v="0"/>
    <x v="4"/>
  </r>
  <r>
    <x v="704"/>
    <s v="Leonardo Luong"/>
    <x v="6"/>
    <x v="1"/>
    <x v="1"/>
    <x v="1"/>
    <x v="27"/>
    <x v="914"/>
    <n v="116527"/>
    <n v="7.0000000000000007E-2"/>
    <x v="0"/>
    <x v="3"/>
  </r>
  <r>
    <x v="781"/>
    <s v="Nicholas Wong"/>
    <x v="2"/>
    <x v="2"/>
    <x v="0"/>
    <x v="1"/>
    <x v="5"/>
    <x v="915"/>
    <n v="174607"/>
    <n v="0.28999999999999998"/>
    <x v="0"/>
    <x v="7"/>
  </r>
  <r>
    <x v="879"/>
    <s v="Jeremiah Castillo"/>
    <x v="13"/>
    <x v="3"/>
    <x v="0"/>
    <x v="1"/>
    <x v="32"/>
    <x v="916"/>
    <n v="64202"/>
    <n v="0"/>
    <x v="0"/>
    <x v="7"/>
  </r>
  <r>
    <x v="517"/>
    <s v="Cooper Jiang"/>
    <x v="13"/>
    <x v="3"/>
    <x v="3"/>
    <x v="1"/>
    <x v="37"/>
    <x v="917"/>
    <n v="50883"/>
    <n v="0"/>
    <x v="1"/>
    <x v="1"/>
  </r>
  <r>
    <x v="880"/>
    <s v="Penelope Silva"/>
    <x v="23"/>
    <x v="0"/>
    <x v="2"/>
    <x v="0"/>
    <x v="9"/>
    <x v="918"/>
    <n v="94618"/>
    <n v="0"/>
    <x v="0"/>
    <x v="7"/>
  </r>
  <r>
    <x v="881"/>
    <s v="Jose Richardson"/>
    <x v="2"/>
    <x v="6"/>
    <x v="0"/>
    <x v="1"/>
    <x v="3"/>
    <x v="183"/>
    <n v="151556"/>
    <n v="0.2"/>
    <x v="0"/>
    <x v="4"/>
  </r>
  <r>
    <x v="882"/>
    <s v="Eleanor Chau"/>
    <x v="25"/>
    <x v="5"/>
    <x v="0"/>
    <x v="0"/>
    <x v="17"/>
    <x v="919"/>
    <n v="80659"/>
    <n v="0"/>
    <x v="0"/>
    <x v="3"/>
  </r>
  <r>
    <x v="883"/>
    <s v="John Cho"/>
    <x v="2"/>
    <x v="4"/>
    <x v="2"/>
    <x v="1"/>
    <x v="40"/>
    <x v="920"/>
    <n v="195385"/>
    <n v="0.21"/>
    <x v="1"/>
    <x v="11"/>
  </r>
  <r>
    <x v="884"/>
    <s v="Julian Delgado"/>
    <x v="28"/>
    <x v="0"/>
    <x v="2"/>
    <x v="1"/>
    <x v="7"/>
    <x v="921"/>
    <n v="52693"/>
    <n v="0"/>
    <x v="2"/>
    <x v="9"/>
  </r>
  <r>
    <x v="885"/>
    <s v="Isabella Scott"/>
    <x v="32"/>
    <x v="0"/>
    <x v="0"/>
    <x v="0"/>
    <x v="32"/>
    <x v="922"/>
    <n v="72045"/>
    <n v="0"/>
    <x v="0"/>
    <x v="3"/>
  </r>
  <r>
    <x v="886"/>
    <s v="Parker Avila"/>
    <x v="13"/>
    <x v="6"/>
    <x v="1"/>
    <x v="1"/>
    <x v="40"/>
    <x v="923"/>
    <n v="62749"/>
    <n v="0"/>
    <x v="2"/>
    <x v="8"/>
  </r>
  <r>
    <x v="887"/>
    <s v="Luke Vu"/>
    <x v="0"/>
    <x v="6"/>
    <x v="2"/>
    <x v="1"/>
    <x v="27"/>
    <x v="666"/>
    <n v="154884"/>
    <n v="0.1"/>
    <x v="1"/>
    <x v="6"/>
  </r>
  <r>
    <x v="888"/>
    <s v="Jameson Nelson"/>
    <x v="23"/>
    <x v="0"/>
    <x v="0"/>
    <x v="1"/>
    <x v="22"/>
    <x v="924"/>
    <n v="96566"/>
    <n v="0"/>
    <x v="0"/>
    <x v="7"/>
  </r>
  <r>
    <x v="889"/>
    <s v="Adrian Fernandez"/>
    <x v="28"/>
    <x v="0"/>
    <x v="0"/>
    <x v="1"/>
    <x v="15"/>
    <x v="925"/>
    <n v="54994"/>
    <n v="0"/>
    <x v="0"/>
    <x v="7"/>
  </r>
  <r>
    <x v="890"/>
    <s v="Madison Hunter"/>
    <x v="32"/>
    <x v="0"/>
    <x v="3"/>
    <x v="0"/>
    <x v="28"/>
    <x v="926"/>
    <n v="61523"/>
    <n v="0"/>
    <x v="0"/>
    <x v="7"/>
  </r>
  <r>
    <x v="891"/>
    <s v="Jordan Phillips"/>
    <x v="9"/>
    <x v="4"/>
    <x v="3"/>
    <x v="1"/>
    <x v="15"/>
    <x v="927"/>
    <n v="190512"/>
    <n v="0.32"/>
    <x v="0"/>
    <x v="7"/>
  </r>
  <r>
    <x v="892"/>
    <s v="Maya Chan"/>
    <x v="8"/>
    <x v="5"/>
    <x v="2"/>
    <x v="0"/>
    <x v="17"/>
    <x v="928"/>
    <n v="124827"/>
    <n v="0"/>
    <x v="1"/>
    <x v="10"/>
  </r>
  <r>
    <x v="360"/>
    <s v="Wesley King"/>
    <x v="6"/>
    <x v="3"/>
    <x v="1"/>
    <x v="1"/>
    <x v="4"/>
    <x v="929"/>
    <n v="101577"/>
    <n v="0.05"/>
    <x v="0"/>
    <x v="2"/>
  </r>
  <r>
    <x v="893"/>
    <s v="Sofia Fernandez"/>
    <x v="6"/>
    <x v="3"/>
    <x v="1"/>
    <x v="0"/>
    <x v="18"/>
    <x v="930"/>
    <n v="105223"/>
    <n v="0.1"/>
    <x v="0"/>
    <x v="3"/>
  </r>
  <r>
    <x v="743"/>
    <s v="Maverick Figueroa"/>
    <x v="30"/>
    <x v="0"/>
    <x v="3"/>
    <x v="1"/>
    <x v="35"/>
    <x v="931"/>
    <n v="94815"/>
    <n v="0"/>
    <x v="0"/>
    <x v="2"/>
  </r>
  <r>
    <x v="894"/>
    <s v="Hannah Hoang"/>
    <x v="6"/>
    <x v="3"/>
    <x v="2"/>
    <x v="0"/>
    <x v="6"/>
    <x v="257"/>
    <n v="114893"/>
    <n v="0.06"/>
    <x v="1"/>
    <x v="11"/>
  </r>
  <r>
    <x v="895"/>
    <s v="Violet Garcia"/>
    <x v="4"/>
    <x v="6"/>
    <x v="2"/>
    <x v="0"/>
    <x v="25"/>
    <x v="932"/>
    <n v="80622"/>
    <n v="0"/>
    <x v="0"/>
    <x v="5"/>
  </r>
  <r>
    <x v="34"/>
    <s v="Aaliyah Mai"/>
    <x v="9"/>
    <x v="0"/>
    <x v="2"/>
    <x v="0"/>
    <x v="4"/>
    <x v="933"/>
    <n v="246589"/>
    <n v="0.33"/>
    <x v="0"/>
    <x v="3"/>
  </r>
  <r>
    <x v="896"/>
    <s v="Austin Vang"/>
    <x v="6"/>
    <x v="6"/>
    <x v="2"/>
    <x v="1"/>
    <x v="37"/>
    <x v="163"/>
    <n v="119397"/>
    <n v="0.09"/>
    <x v="1"/>
    <x v="10"/>
  </r>
  <r>
    <x v="897"/>
    <s v="Maria Sun"/>
    <x v="2"/>
    <x v="2"/>
    <x v="3"/>
    <x v="0"/>
    <x v="6"/>
    <x v="934"/>
    <n v="150666"/>
    <n v="0.23"/>
    <x v="1"/>
    <x v="11"/>
  </r>
  <r>
    <x v="898"/>
    <s v="Madelyn Scott"/>
    <x v="0"/>
    <x v="0"/>
    <x v="0"/>
    <x v="0"/>
    <x v="30"/>
    <x v="935"/>
    <n v="148035"/>
    <n v="0.14000000000000001"/>
    <x v="0"/>
    <x v="3"/>
  </r>
  <r>
    <x v="69"/>
    <s v="Dylan Chin"/>
    <x v="2"/>
    <x v="1"/>
    <x v="3"/>
    <x v="1"/>
    <x v="33"/>
    <x v="936"/>
    <n v="158898"/>
    <n v="0.18"/>
    <x v="0"/>
    <x v="4"/>
  </r>
  <r>
    <x v="899"/>
    <s v="Emery Zhang"/>
    <x v="17"/>
    <x v="5"/>
    <x v="3"/>
    <x v="0"/>
    <x v="15"/>
    <x v="937"/>
    <n v="89659"/>
    <n v="0"/>
    <x v="1"/>
    <x v="10"/>
  </r>
  <r>
    <x v="900"/>
    <s v="Riley Washington"/>
    <x v="2"/>
    <x v="2"/>
    <x v="2"/>
    <x v="0"/>
    <x v="38"/>
    <x v="938"/>
    <n v="171487"/>
    <n v="0.23"/>
    <x v="0"/>
    <x v="3"/>
  </r>
  <r>
    <x v="901"/>
    <s v="Raelynn Rios"/>
    <x v="9"/>
    <x v="2"/>
    <x v="1"/>
    <x v="0"/>
    <x v="19"/>
    <x v="939"/>
    <n v="258498"/>
    <n v="0.35"/>
    <x v="0"/>
    <x v="7"/>
  </r>
  <r>
    <x v="902"/>
    <s v="Anthony Hong"/>
    <x v="0"/>
    <x v="0"/>
    <x v="0"/>
    <x v="1"/>
    <x v="17"/>
    <x v="802"/>
    <n v="146961"/>
    <n v="0.11"/>
    <x v="0"/>
    <x v="7"/>
  </r>
  <r>
    <x v="903"/>
    <s v="Leo Herrera"/>
    <x v="15"/>
    <x v="4"/>
    <x v="0"/>
    <x v="1"/>
    <x v="35"/>
    <x v="940"/>
    <n v="85369"/>
    <n v="0"/>
    <x v="2"/>
    <x v="8"/>
  </r>
  <r>
    <x v="429"/>
    <s v="Robert Wright"/>
    <x v="1"/>
    <x v="0"/>
    <x v="1"/>
    <x v="1"/>
    <x v="23"/>
    <x v="941"/>
    <n v="67489"/>
    <n v="0"/>
    <x v="0"/>
    <x v="2"/>
  </r>
  <r>
    <x v="904"/>
    <s v="Audrey Richardson"/>
    <x v="2"/>
    <x v="0"/>
    <x v="1"/>
    <x v="0"/>
    <x v="30"/>
    <x v="942"/>
    <n v="166259"/>
    <n v="0.17"/>
    <x v="0"/>
    <x v="2"/>
  </r>
  <r>
    <x v="905"/>
    <s v="Scarlett Kumar"/>
    <x v="28"/>
    <x v="0"/>
    <x v="3"/>
    <x v="0"/>
    <x v="0"/>
    <x v="943"/>
    <n v="47032"/>
    <n v="0"/>
    <x v="0"/>
    <x v="7"/>
  </r>
  <r>
    <x v="906"/>
    <s v="Wesley Young"/>
    <x v="4"/>
    <x v="6"/>
    <x v="2"/>
    <x v="1"/>
    <x v="29"/>
    <x v="944"/>
    <n v="98427"/>
    <n v="0"/>
    <x v="0"/>
    <x v="7"/>
  </r>
  <r>
    <x v="907"/>
    <s v="Lillian Khan"/>
    <x v="7"/>
    <x v="1"/>
    <x v="2"/>
    <x v="0"/>
    <x v="18"/>
    <x v="945"/>
    <n v="47387"/>
    <n v="0"/>
    <x v="1"/>
    <x v="11"/>
  </r>
  <r>
    <x v="908"/>
    <s v="Oliver Yang"/>
    <x v="2"/>
    <x v="6"/>
    <x v="2"/>
    <x v="1"/>
    <x v="11"/>
    <x v="946"/>
    <n v="176710"/>
    <n v="0.15"/>
    <x v="0"/>
    <x v="4"/>
  </r>
  <r>
    <x v="909"/>
    <s v="Lily Nguyen"/>
    <x v="4"/>
    <x v="1"/>
    <x v="2"/>
    <x v="0"/>
    <x v="29"/>
    <x v="947"/>
    <n v="95960"/>
    <n v="0"/>
    <x v="1"/>
    <x v="11"/>
  </r>
  <r>
    <x v="910"/>
    <s v="Sofia Cheng"/>
    <x v="9"/>
    <x v="3"/>
    <x v="3"/>
    <x v="0"/>
    <x v="20"/>
    <x v="948"/>
    <n v="216195"/>
    <n v="0.31"/>
    <x v="0"/>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C77B2FF-0A11-46DA-B8EF-4777B54B6BE2}"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epartment_" colHeaderCaption="">
  <location ref="G11:K20" firstHeaderRow="1" firstDataRow="2" firstDataCol="1" rowPageCount="1" colPageCount="1"/>
  <pivotFields count="12">
    <pivotField showAll="0"/>
    <pivotField showAll="0"/>
    <pivotField showAll="0"/>
    <pivotField axis="axisRow" showAll="0">
      <items count="8">
        <item x="3"/>
        <item x="5"/>
        <item x="1"/>
        <item x="4"/>
        <item x="0"/>
        <item x="6"/>
        <item x="2"/>
        <item t="default"/>
      </items>
    </pivotField>
    <pivotField dataField="1" showAll="0">
      <items count="5">
        <item x="3"/>
        <item x="1"/>
        <item x="0"/>
        <item x="2"/>
        <item t="default"/>
      </items>
    </pivotField>
    <pivotField showAll="0">
      <items count="3">
        <item x="0"/>
        <item x="1"/>
        <item t="default"/>
      </items>
    </pivotField>
    <pivotField showAll="0">
      <items count="42">
        <item x="6"/>
        <item x="3"/>
        <item x="5"/>
        <item x="21"/>
        <item x="7"/>
        <item x="23"/>
        <item x="11"/>
        <item x="24"/>
        <item x="29"/>
        <item x="8"/>
        <item x="25"/>
        <item x="9"/>
        <item x="17"/>
        <item x="31"/>
        <item x="38"/>
        <item x="28"/>
        <item x="12"/>
        <item x="34"/>
        <item x="19"/>
        <item x="18"/>
        <item x="15"/>
        <item x="30"/>
        <item x="40"/>
        <item x="35"/>
        <item x="37"/>
        <item x="2"/>
        <item x="10"/>
        <item x="27"/>
        <item x="26"/>
        <item x="36"/>
        <item x="0"/>
        <item x="16"/>
        <item x="4"/>
        <item x="32"/>
        <item x="1"/>
        <item x="33"/>
        <item x="22"/>
        <item x="39"/>
        <item x="20"/>
        <item x="14"/>
        <item x="13"/>
        <item t="default"/>
      </items>
    </pivotField>
    <pivotField showAll="0"/>
    <pivotField showAll="0"/>
    <pivotField numFmtId="9" showAll="0"/>
    <pivotField axis="axisCol" showAll="0">
      <items count="4">
        <item x="2"/>
        <item x="1"/>
        <item x="0"/>
        <item t="default"/>
      </items>
    </pivotField>
    <pivotField axis="axisPage" showAll="0">
      <items count="14">
        <item x="5"/>
        <item x="10"/>
        <item x="11"/>
        <item x="2"/>
        <item x="1"/>
        <item x="7"/>
        <item x="8"/>
        <item x="4"/>
        <item x="3"/>
        <item x="9"/>
        <item x="12"/>
        <item x="0"/>
        <item x="6"/>
        <item t="default"/>
      </items>
    </pivotField>
  </pivotFields>
  <rowFields count="1">
    <field x="3"/>
  </rowFields>
  <rowItems count="8">
    <i>
      <x/>
    </i>
    <i>
      <x v="1"/>
    </i>
    <i>
      <x v="2"/>
    </i>
    <i>
      <x v="3"/>
    </i>
    <i>
      <x v="4"/>
    </i>
    <i>
      <x v="5"/>
    </i>
    <i>
      <x v="6"/>
    </i>
    <i t="grand">
      <x/>
    </i>
  </rowItems>
  <colFields count="1">
    <field x="10"/>
  </colFields>
  <colItems count="4">
    <i>
      <x/>
    </i>
    <i>
      <x v="1"/>
    </i>
    <i>
      <x v="2"/>
    </i>
    <i t="grand">
      <x/>
    </i>
  </colItems>
  <pageFields count="1">
    <pageField fld="11" hier="-1"/>
  </pageFields>
  <dataFields count="1">
    <dataField name="Business Unit_" fld="4" subtotal="count" baseField="0" baseItem="0"/>
  </dataFields>
  <formats count="18">
    <format dxfId="118">
      <pivotArea type="origin" dataOnly="0" labelOnly="1" outline="0" fieldPosition="0"/>
    </format>
    <format dxfId="117">
      <pivotArea field="10" type="button" dataOnly="0" labelOnly="1" outline="0" axis="axisCol" fieldPosition="0"/>
    </format>
    <format dxfId="116">
      <pivotArea type="topRight" dataOnly="0" labelOnly="1" outline="0" fieldPosition="0"/>
    </format>
    <format dxfId="115">
      <pivotArea field="3" type="button" dataOnly="0" labelOnly="1" outline="0" axis="axisRow" fieldPosition="0"/>
    </format>
    <format dxfId="114">
      <pivotArea dataOnly="0" labelOnly="1" fieldPosition="0">
        <references count="1">
          <reference field="10" count="0"/>
        </references>
      </pivotArea>
    </format>
    <format dxfId="113">
      <pivotArea dataOnly="0" labelOnly="1" grandCol="1" outline="0" fieldPosition="0"/>
    </format>
    <format dxfId="112">
      <pivotArea grandRow="1" outline="0" collapsedLevelsAreSubtotals="1" fieldPosition="0"/>
    </format>
    <format dxfId="111">
      <pivotArea dataOnly="0" labelOnly="1" grandRow="1" outline="0" fieldPosition="0"/>
    </format>
    <format dxfId="110">
      <pivotArea type="all" dataOnly="0" outline="0" fieldPosition="0"/>
    </format>
    <format dxfId="109">
      <pivotArea outline="0" collapsedLevelsAreSubtotals="1" fieldPosition="0"/>
    </format>
    <format dxfId="108">
      <pivotArea type="origin" dataOnly="0" labelOnly="1" outline="0" fieldPosition="0"/>
    </format>
    <format dxfId="107">
      <pivotArea field="10" type="button" dataOnly="0" labelOnly="1" outline="0" axis="axisCol" fieldPosition="0"/>
    </format>
    <format dxfId="106">
      <pivotArea type="topRight" dataOnly="0" labelOnly="1" outline="0" fieldPosition="0"/>
    </format>
    <format dxfId="105">
      <pivotArea field="3" type="button" dataOnly="0" labelOnly="1" outline="0" axis="axisRow" fieldPosition="0"/>
    </format>
    <format dxfId="104">
      <pivotArea dataOnly="0" labelOnly="1" fieldPosition="0">
        <references count="1">
          <reference field="3" count="0"/>
        </references>
      </pivotArea>
    </format>
    <format dxfId="103">
      <pivotArea dataOnly="0" labelOnly="1" grandRow="1" outline="0" fieldPosition="0"/>
    </format>
    <format dxfId="102">
      <pivotArea dataOnly="0" labelOnly="1" fieldPosition="0">
        <references count="1">
          <reference field="10" count="0"/>
        </references>
      </pivotArea>
    </format>
    <format dxfId="101">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771C847-43C0-4DFD-95D3-CE87A5B321C6}"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Job Title">
  <location ref="D10:E43" firstHeaderRow="1" firstDataRow="1" firstDataCol="1"/>
  <pivotFields count="12">
    <pivotField dataField="1" showAll="0"/>
    <pivotField showAll="0"/>
    <pivotField axis="axisRow" showAll="0">
      <items count="34">
        <item x="5"/>
        <item x="7"/>
        <item x="13"/>
        <item x="18"/>
        <item x="20"/>
        <item x="21"/>
        <item x="3"/>
        <item x="8"/>
        <item x="25"/>
        <item x="2"/>
        <item x="11"/>
        <item x="14"/>
        <item x="17"/>
        <item x="16"/>
        <item x="12"/>
        <item x="30"/>
        <item x="6"/>
        <item x="32"/>
        <item x="23"/>
        <item x="24"/>
        <item x="19"/>
        <item x="10"/>
        <item x="31"/>
        <item x="29"/>
        <item x="26"/>
        <item x="4"/>
        <item x="15"/>
        <item x="0"/>
        <item x="27"/>
        <item x="28"/>
        <item x="1"/>
        <item x="22"/>
        <item x="9"/>
        <item t="default"/>
      </items>
    </pivotField>
    <pivotField showAll="0">
      <items count="8">
        <item x="3"/>
        <item x="5"/>
        <item x="1"/>
        <item x="4"/>
        <item x="0"/>
        <item x="6"/>
        <item x="2"/>
        <item t="default"/>
      </items>
    </pivotField>
    <pivotField showAll="0">
      <items count="5">
        <item x="3"/>
        <item x="1"/>
        <item x="0"/>
        <item x="2"/>
        <item t="default"/>
      </items>
    </pivotField>
    <pivotField showAll="0">
      <items count="3">
        <item x="0"/>
        <item x="1"/>
        <item t="default"/>
      </items>
    </pivotField>
    <pivotField showAll="0">
      <items count="42">
        <item x="6"/>
        <item x="3"/>
        <item x="5"/>
        <item x="21"/>
        <item x="7"/>
        <item x="23"/>
        <item x="11"/>
        <item x="24"/>
        <item x="29"/>
        <item x="8"/>
        <item x="25"/>
        <item x="9"/>
        <item x="17"/>
        <item x="31"/>
        <item x="38"/>
        <item x="28"/>
        <item x="12"/>
        <item x="34"/>
        <item x="19"/>
        <item x="18"/>
        <item x="15"/>
        <item x="30"/>
        <item x="40"/>
        <item x="35"/>
        <item x="37"/>
        <item x="2"/>
        <item x="10"/>
        <item x="27"/>
        <item x="26"/>
        <item x="36"/>
        <item x="0"/>
        <item x="16"/>
        <item x="4"/>
        <item x="32"/>
        <item x="1"/>
        <item x="33"/>
        <item x="22"/>
        <item x="39"/>
        <item x="20"/>
        <item x="14"/>
        <item x="13"/>
        <item t="default"/>
      </items>
    </pivotField>
    <pivotField showAll="0"/>
    <pivotField showAll="0"/>
    <pivotField numFmtId="9" showAll="0"/>
    <pivotField showAll="0">
      <items count="4">
        <item x="2"/>
        <item x="1"/>
        <item x="0"/>
        <item t="default"/>
      </items>
    </pivotField>
    <pivotField showAll="0"/>
  </pivotFields>
  <rowFields count="1">
    <field x="2"/>
  </rowFields>
  <rowItems count="3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rowItems>
  <colItems count="1">
    <i/>
  </colItems>
  <dataFields count="1">
    <dataField name="Count of Employees" fld="0" subtotal="count" baseField="0" baseItem="0"/>
  </dataFields>
  <formats count="9">
    <format dxfId="127">
      <pivotArea field="2" type="button" dataOnly="0" labelOnly="1" outline="0" axis="axisRow" fieldPosition="0"/>
    </format>
    <format dxfId="126">
      <pivotArea dataOnly="0" labelOnly="1" outline="0" axis="axisValues" fieldPosition="0"/>
    </format>
    <format dxfId="125">
      <pivotArea field="2" type="button" dataOnly="0" labelOnly="1" outline="0" axis="axisRow" fieldPosition="0"/>
    </format>
    <format dxfId="124">
      <pivotArea dataOnly="0" labelOnly="1" outline="0" axis="axisValues" fieldPosition="0"/>
    </format>
    <format dxfId="123">
      <pivotArea type="all" dataOnly="0" outline="0" fieldPosition="0"/>
    </format>
    <format dxfId="122">
      <pivotArea outline="0" collapsedLevelsAreSubtotals="1" fieldPosition="0"/>
    </format>
    <format dxfId="121">
      <pivotArea field="2" type="button" dataOnly="0" labelOnly="1" outline="0" axis="axisRow" fieldPosition="0"/>
    </format>
    <format dxfId="120">
      <pivotArea dataOnly="0" labelOnly="1" fieldPosition="0">
        <references count="1">
          <reference field="2" count="0"/>
        </references>
      </pivotArea>
    </format>
    <format dxfId="11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D17E871-39AF-4C51-9991-604D88B08363}"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Business Unit">
  <location ref="A25:B29" firstHeaderRow="1" firstDataRow="1" firstDataCol="1"/>
  <pivotFields count="12">
    <pivotField dataField="1" showAll="0"/>
    <pivotField showAll="0"/>
    <pivotField showAll="0"/>
    <pivotField showAll="0">
      <items count="8">
        <item x="3"/>
        <item x="5"/>
        <item x="1"/>
        <item x="4"/>
        <item x="0"/>
        <item x="6"/>
        <item x="2"/>
        <item t="default"/>
      </items>
    </pivotField>
    <pivotField axis="axisRow" showAll="0">
      <items count="5">
        <item x="3"/>
        <item x="1"/>
        <item x="0"/>
        <item x="2"/>
        <item t="default"/>
      </items>
    </pivotField>
    <pivotField showAll="0">
      <items count="3">
        <item x="0"/>
        <item x="1"/>
        <item t="default"/>
      </items>
    </pivotField>
    <pivotField showAll="0">
      <items count="42">
        <item x="6"/>
        <item x="3"/>
        <item x="5"/>
        <item x="21"/>
        <item x="7"/>
        <item x="23"/>
        <item x="11"/>
        <item x="24"/>
        <item x="29"/>
        <item x="8"/>
        <item x="25"/>
        <item x="9"/>
        <item x="17"/>
        <item x="31"/>
        <item x="38"/>
        <item x="28"/>
        <item x="12"/>
        <item x="34"/>
        <item x="19"/>
        <item x="18"/>
        <item x="15"/>
        <item x="30"/>
        <item x="40"/>
        <item x="35"/>
        <item x="37"/>
        <item x="2"/>
        <item x="10"/>
        <item x="27"/>
        <item x="26"/>
        <item x="36"/>
        <item x="0"/>
        <item x="16"/>
        <item x="4"/>
        <item x="32"/>
        <item x="1"/>
        <item x="33"/>
        <item x="22"/>
        <item x="39"/>
        <item x="20"/>
        <item x="14"/>
        <item x="13"/>
        <item t="default"/>
      </items>
    </pivotField>
    <pivotField showAll="0"/>
    <pivotField showAll="0"/>
    <pivotField numFmtId="9" showAll="0"/>
    <pivotField showAll="0">
      <items count="4">
        <item x="2"/>
        <item x="1"/>
        <item x="0"/>
        <item t="default"/>
      </items>
    </pivotField>
    <pivotField showAll="0"/>
  </pivotFields>
  <rowFields count="1">
    <field x="4"/>
  </rowFields>
  <rowItems count="4">
    <i>
      <x/>
    </i>
    <i>
      <x v="1"/>
    </i>
    <i>
      <x v="2"/>
    </i>
    <i>
      <x v="3"/>
    </i>
  </rowItems>
  <colItems count="1">
    <i/>
  </colItems>
  <dataFields count="1">
    <dataField name="Count of Employees" fld="0" subtotal="count" baseField="0" baseItem="0"/>
  </dataFields>
  <formats count="7">
    <format dxfId="134">
      <pivotArea field="4" type="button" dataOnly="0" labelOnly="1" outline="0" axis="axisRow" fieldPosition="0"/>
    </format>
    <format dxfId="133">
      <pivotArea dataOnly="0" labelOnly="1" outline="0" axis="axisValues" fieldPosition="0"/>
    </format>
    <format dxfId="132">
      <pivotArea type="all" dataOnly="0" outline="0" fieldPosition="0"/>
    </format>
    <format dxfId="131">
      <pivotArea outline="0" collapsedLevelsAreSubtotals="1" fieldPosition="0"/>
    </format>
    <format dxfId="130">
      <pivotArea field="4" type="button" dataOnly="0" labelOnly="1" outline="0" axis="axisRow" fieldPosition="0"/>
    </format>
    <format dxfId="129">
      <pivotArea dataOnly="0" labelOnly="1" fieldPosition="0">
        <references count="1">
          <reference field="4" count="0"/>
        </references>
      </pivotArea>
    </format>
    <format dxfId="12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B95219B-28FB-40A7-A209-FD388009D52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epartment">
  <location ref="A10:B18" firstHeaderRow="1" firstDataRow="1" firstDataCol="1"/>
  <pivotFields count="12">
    <pivotField dataField="1" showAll="0"/>
    <pivotField showAll="0"/>
    <pivotField showAll="0"/>
    <pivotField axis="axisRow" showAll="0">
      <items count="8">
        <item x="3"/>
        <item x="5"/>
        <item x="1"/>
        <item x="4"/>
        <item x="0"/>
        <item x="6"/>
        <item x="2"/>
        <item t="default"/>
      </items>
    </pivotField>
    <pivotField showAll="0">
      <items count="5">
        <item x="3"/>
        <item x="1"/>
        <item x="0"/>
        <item x="2"/>
        <item t="default"/>
      </items>
    </pivotField>
    <pivotField showAll="0">
      <items count="3">
        <item x="0"/>
        <item x="1"/>
        <item t="default"/>
      </items>
    </pivotField>
    <pivotField showAll="0">
      <items count="42">
        <item x="6"/>
        <item x="3"/>
        <item x="5"/>
        <item x="21"/>
        <item x="7"/>
        <item x="23"/>
        <item x="11"/>
        <item x="24"/>
        <item x="29"/>
        <item x="8"/>
        <item x="25"/>
        <item x="9"/>
        <item x="17"/>
        <item x="31"/>
        <item x="38"/>
        <item x="28"/>
        <item x="12"/>
        <item x="34"/>
        <item x="19"/>
        <item x="18"/>
        <item x="15"/>
        <item x="30"/>
        <item x="40"/>
        <item x="35"/>
        <item x="37"/>
        <item x="2"/>
        <item x="10"/>
        <item x="27"/>
        <item x="26"/>
        <item x="36"/>
        <item x="0"/>
        <item x="16"/>
        <item x="4"/>
        <item x="32"/>
        <item x="1"/>
        <item x="33"/>
        <item x="22"/>
        <item x="39"/>
        <item x="20"/>
        <item x="14"/>
        <item x="13"/>
        <item t="default"/>
      </items>
    </pivotField>
    <pivotField showAll="0"/>
    <pivotField showAll="0"/>
    <pivotField numFmtId="9" showAll="0"/>
    <pivotField showAll="0">
      <items count="4">
        <item x="2"/>
        <item x="1"/>
        <item x="0"/>
        <item t="default"/>
      </items>
    </pivotField>
    <pivotField showAll="0"/>
  </pivotFields>
  <rowFields count="1">
    <field x="3"/>
  </rowFields>
  <rowItems count="8">
    <i>
      <x/>
    </i>
    <i>
      <x v="1"/>
    </i>
    <i>
      <x v="2"/>
    </i>
    <i>
      <x v="3"/>
    </i>
    <i>
      <x v="4"/>
    </i>
    <i>
      <x v="5"/>
    </i>
    <i>
      <x v="6"/>
    </i>
    <i t="grand">
      <x/>
    </i>
  </rowItems>
  <colItems count="1">
    <i/>
  </colItems>
  <dataFields count="1">
    <dataField name="Count of Employees" fld="0" subtotal="count" baseField="0" baseItem="0"/>
  </dataFields>
  <formats count="10">
    <format dxfId="144">
      <pivotArea field="3" type="button" dataOnly="0" labelOnly="1" outline="0" axis="axisRow" fieldPosition="0"/>
    </format>
    <format dxfId="143">
      <pivotArea dataOnly="0" labelOnly="1" outline="0" axis="axisValues" fieldPosition="0"/>
    </format>
    <format dxfId="142">
      <pivotArea grandRow="1" outline="0" collapsedLevelsAreSubtotals="1" fieldPosition="0"/>
    </format>
    <format dxfId="141">
      <pivotArea dataOnly="0" labelOnly="1" grandRow="1" outline="0" fieldPosition="0"/>
    </format>
    <format dxfId="140">
      <pivotArea type="all" dataOnly="0" outline="0" fieldPosition="0"/>
    </format>
    <format dxfId="139">
      <pivotArea outline="0" collapsedLevelsAreSubtotals="1" fieldPosition="0"/>
    </format>
    <format dxfId="138">
      <pivotArea field="3" type="button" dataOnly="0" labelOnly="1" outline="0" axis="axisRow" fieldPosition="0"/>
    </format>
    <format dxfId="137">
      <pivotArea dataOnly="0" labelOnly="1" fieldPosition="0">
        <references count="1">
          <reference field="3" count="0"/>
        </references>
      </pivotArea>
    </format>
    <format dxfId="136">
      <pivotArea dataOnly="0" labelOnly="1" grandRow="1" outline="0" fieldPosition="0"/>
    </format>
    <format dxfId="13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9176259-DEDF-4415-84BE-67167771DCD0}"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epartment" colHeaderCaption="">
  <location ref="A17:F26" firstHeaderRow="1" firstDataRow="2" firstDataCol="1" rowPageCount="1" colPageCount="1"/>
  <pivotFields count="12">
    <pivotField showAll="0"/>
    <pivotField showAll="0"/>
    <pivotField axis="axisPage" showAll="0">
      <items count="34">
        <item x="5"/>
        <item x="7"/>
        <item x="13"/>
        <item x="18"/>
        <item x="20"/>
        <item x="21"/>
        <item x="3"/>
        <item x="8"/>
        <item x="25"/>
        <item x="2"/>
        <item x="11"/>
        <item x="14"/>
        <item x="17"/>
        <item x="16"/>
        <item x="12"/>
        <item x="30"/>
        <item x="6"/>
        <item x="32"/>
        <item x="23"/>
        <item x="24"/>
        <item x="19"/>
        <item x="10"/>
        <item x="31"/>
        <item x="29"/>
        <item x="26"/>
        <item x="4"/>
        <item x="15"/>
        <item x="0"/>
        <item x="27"/>
        <item x="28"/>
        <item x="1"/>
        <item x="22"/>
        <item x="9"/>
        <item t="default"/>
      </items>
    </pivotField>
    <pivotField axis="axisRow" showAll="0">
      <items count="8">
        <item x="3"/>
        <item x="5"/>
        <item x="1"/>
        <item x="4"/>
        <item x="0"/>
        <item x="6"/>
        <item x="2"/>
        <item t="default"/>
      </items>
    </pivotField>
    <pivotField axis="axisCol" showAll="0">
      <items count="5">
        <item x="3"/>
        <item x="1"/>
        <item x="0"/>
        <item x="2"/>
        <item t="default"/>
      </items>
    </pivotField>
    <pivotField showAll="0">
      <items count="3">
        <item x="0"/>
        <item x="1"/>
        <item t="default"/>
      </items>
    </pivotField>
    <pivotField showAll="0">
      <items count="42">
        <item x="6"/>
        <item x="3"/>
        <item x="5"/>
        <item x="21"/>
        <item x="7"/>
        <item x="23"/>
        <item x="11"/>
        <item x="24"/>
        <item x="29"/>
        <item x="8"/>
        <item x="25"/>
        <item x="9"/>
        <item x="17"/>
        <item x="31"/>
        <item x="38"/>
        <item x="28"/>
        <item x="12"/>
        <item x="34"/>
        <item x="19"/>
        <item x="18"/>
        <item x="15"/>
        <item x="30"/>
        <item x="40"/>
        <item x="35"/>
        <item x="37"/>
        <item x="2"/>
        <item x="10"/>
        <item x="27"/>
        <item x="26"/>
        <item x="36"/>
        <item x="0"/>
        <item x="16"/>
        <item x="4"/>
        <item x="32"/>
        <item x="1"/>
        <item x="33"/>
        <item x="22"/>
        <item x="39"/>
        <item x="20"/>
        <item x="14"/>
        <item x="13"/>
        <item t="default"/>
      </items>
    </pivotField>
    <pivotField showAll="0"/>
    <pivotField showAll="0"/>
    <pivotField dataField="1" numFmtId="9" showAll="0"/>
    <pivotField showAll="0">
      <items count="4">
        <item x="2"/>
        <item x="1"/>
        <item x="0"/>
        <item t="default"/>
      </items>
    </pivotField>
    <pivotField showAll="0"/>
  </pivotFields>
  <rowFields count="1">
    <field x="3"/>
  </rowFields>
  <rowItems count="8">
    <i>
      <x/>
    </i>
    <i>
      <x v="1"/>
    </i>
    <i>
      <x v="2"/>
    </i>
    <i>
      <x v="3"/>
    </i>
    <i>
      <x v="4"/>
    </i>
    <i>
      <x v="5"/>
    </i>
    <i>
      <x v="6"/>
    </i>
    <i t="grand">
      <x/>
    </i>
  </rowItems>
  <colFields count="1">
    <field x="4"/>
  </colFields>
  <colItems count="5">
    <i>
      <x/>
    </i>
    <i>
      <x v="1"/>
    </i>
    <i>
      <x v="2"/>
    </i>
    <i>
      <x v="3"/>
    </i>
    <i t="grand">
      <x/>
    </i>
  </colItems>
  <pageFields count="1">
    <pageField fld="2" hier="-1"/>
  </pageFields>
  <dataFields count="1">
    <dataField name="Bonus %_" fld="9" subtotal="average" baseField="3" baseItem="0" numFmtId="9"/>
  </dataFields>
  <formats count="10">
    <format dxfId="78">
      <pivotArea type="all" dataOnly="0" outline="0" fieldPosition="0"/>
    </format>
    <format dxfId="77">
      <pivotArea outline="0" collapsedLevelsAreSubtotals="1" fieldPosition="0"/>
    </format>
    <format dxfId="76">
      <pivotArea type="origin" dataOnly="0" labelOnly="1" outline="0" fieldPosition="0"/>
    </format>
    <format dxfId="75">
      <pivotArea field="4" type="button" dataOnly="0" labelOnly="1" outline="0" axis="axisCol" fieldPosition="0"/>
    </format>
    <format dxfId="74">
      <pivotArea type="topRight" dataOnly="0" labelOnly="1" outline="0" fieldPosition="0"/>
    </format>
    <format dxfId="73">
      <pivotArea field="3" type="button" dataOnly="0" labelOnly="1" outline="0" axis="axisRow" fieldPosition="0"/>
    </format>
    <format dxfId="72">
      <pivotArea dataOnly="0" labelOnly="1" fieldPosition="0">
        <references count="1">
          <reference field="3" count="0"/>
        </references>
      </pivotArea>
    </format>
    <format dxfId="71">
      <pivotArea dataOnly="0" labelOnly="1" grandRow="1" outline="0" fieldPosition="0"/>
    </format>
    <format dxfId="70">
      <pivotArea dataOnly="0" labelOnly="1" fieldPosition="0">
        <references count="1">
          <reference field="4" count="0"/>
        </references>
      </pivotArea>
    </format>
    <format dxfId="69">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EC19CC1-841E-4EDF-BF14-89C5A454D200}" name="PivotTable12"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rowHeaderCaption="Department." colHeaderCaption="Average">
  <location ref="H5:L15" firstHeaderRow="1" firstDataRow="3" firstDataCol="1" rowPageCount="1" colPageCount="1"/>
  <pivotFields count="12">
    <pivotField showAll="0"/>
    <pivotField showAll="0"/>
    <pivotField showAll="0"/>
    <pivotField axis="axisRow" showAll="0">
      <items count="8">
        <item x="3"/>
        <item x="5"/>
        <item x="1"/>
        <item x="4"/>
        <item x="0"/>
        <item x="6"/>
        <item x="2"/>
        <item t="default"/>
      </items>
    </pivotField>
    <pivotField axis="axisPage" multipleItemSelectionAllowed="1" showAll="0">
      <items count="5">
        <item x="3"/>
        <item x="1"/>
        <item x="0"/>
        <item x="2"/>
        <item t="default"/>
      </items>
    </pivotField>
    <pivotField axis="axisCol" showAll="0">
      <items count="3">
        <item x="0"/>
        <item x="1"/>
        <item t="default"/>
      </items>
    </pivotField>
    <pivotField showAll="0">
      <items count="42">
        <item x="6"/>
        <item x="3"/>
        <item x="5"/>
        <item x="21"/>
        <item x="7"/>
        <item x="23"/>
        <item x="11"/>
        <item x="24"/>
        <item x="29"/>
        <item x="8"/>
        <item x="25"/>
        <item x="9"/>
        <item x="17"/>
        <item x="31"/>
        <item x="38"/>
        <item x="28"/>
        <item x="12"/>
        <item x="34"/>
        <item x="19"/>
        <item x="18"/>
        <item x="15"/>
        <item x="30"/>
        <item x="40"/>
        <item x="35"/>
        <item x="37"/>
        <item x="2"/>
        <item x="10"/>
        <item x="27"/>
        <item x="26"/>
        <item x="36"/>
        <item x="0"/>
        <item x="16"/>
        <item x="4"/>
        <item x="32"/>
        <item x="1"/>
        <item x="33"/>
        <item x="22"/>
        <item x="39"/>
        <item x="20"/>
        <item x="14"/>
        <item x="13"/>
        <item t="default"/>
      </items>
    </pivotField>
    <pivotField showAll="0"/>
    <pivotField dataField="1" showAll="0"/>
    <pivotField dataField="1" numFmtId="9" showAll="0"/>
    <pivotField showAll="0">
      <items count="4">
        <item x="2"/>
        <item x="1"/>
        <item x="0"/>
        <item t="default"/>
      </items>
    </pivotField>
    <pivotField showAll="0"/>
  </pivotFields>
  <rowFields count="1">
    <field x="3"/>
  </rowFields>
  <rowItems count="8">
    <i>
      <x/>
    </i>
    <i>
      <x v="1"/>
    </i>
    <i>
      <x v="2"/>
    </i>
    <i>
      <x v="3"/>
    </i>
    <i>
      <x v="4"/>
    </i>
    <i>
      <x v="5"/>
    </i>
    <i>
      <x v="6"/>
    </i>
    <i t="grand">
      <x/>
    </i>
  </rowItems>
  <colFields count="2">
    <field x="-2"/>
    <field x="5"/>
  </colFields>
  <colItems count="4">
    <i>
      <x/>
      <x/>
    </i>
    <i r="1">
      <x v="1"/>
    </i>
    <i i="1">
      <x v="1"/>
      <x/>
    </i>
    <i r="1" i="1">
      <x v="1"/>
    </i>
  </colItems>
  <pageFields count="1">
    <pageField fld="4" hier="-1"/>
  </pageFields>
  <dataFields count="2">
    <dataField name="Annual Salary." fld="8" subtotal="average" baseField="3" baseItem="0"/>
    <dataField name="Bonus %." fld="9" subtotal="average" baseField="3" baseItem="0" numFmtId="9"/>
  </dataFields>
  <formats count="12">
    <format dxfId="90">
      <pivotArea type="all" dataOnly="0" outline="0" fieldPosition="0"/>
    </format>
    <format dxfId="89">
      <pivotArea outline="0" collapsedLevelsAreSubtotals="1" fieldPosition="0"/>
    </format>
    <format dxfId="88">
      <pivotArea type="origin" dataOnly="0" labelOnly="1" outline="0" fieldPosition="0"/>
    </format>
    <format dxfId="87">
      <pivotArea field="-2" type="button" dataOnly="0" labelOnly="1" outline="0" axis="axisCol" fieldPosition="0"/>
    </format>
    <format dxfId="86">
      <pivotArea field="5" type="button" dataOnly="0" labelOnly="1" outline="0" axis="axisCol" fieldPosition="1"/>
    </format>
    <format dxfId="85">
      <pivotArea type="topRight" dataOnly="0" labelOnly="1" outline="0" fieldPosition="0"/>
    </format>
    <format dxfId="84">
      <pivotArea field="3" type="button" dataOnly="0" labelOnly="1" outline="0" axis="axisRow" fieldPosition="0"/>
    </format>
    <format dxfId="83">
      <pivotArea dataOnly="0" labelOnly="1" fieldPosition="0">
        <references count="1">
          <reference field="3" count="0"/>
        </references>
      </pivotArea>
    </format>
    <format dxfId="82">
      <pivotArea dataOnly="0" labelOnly="1" grandRow="1" outline="0" fieldPosition="0"/>
    </format>
    <format dxfId="81">
      <pivotArea dataOnly="0" labelOnly="1" outline="0" fieldPosition="0">
        <references count="1">
          <reference field="4294967294" count="2">
            <x v="0"/>
            <x v="1"/>
          </reference>
        </references>
      </pivotArea>
    </format>
    <format dxfId="80">
      <pivotArea dataOnly="0" labelOnly="1" fieldPosition="0">
        <references count="2">
          <reference field="4294967294" count="1" selected="0">
            <x v="0"/>
          </reference>
          <reference field="5" count="0"/>
        </references>
      </pivotArea>
    </format>
    <format dxfId="79">
      <pivotArea dataOnly="0" labelOnly="1" fieldPosition="0">
        <references count="2">
          <reference field="4294967294" count="1" selected="0">
            <x v="1"/>
          </reference>
          <reference field="5"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09FEDC8-B2A5-4331-AB3D-AD865600BFC7}"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epartment_" colHeaderCaption="">
  <location ref="A30:F39" firstHeaderRow="1" firstDataRow="2" firstDataCol="1"/>
  <pivotFields count="12">
    <pivotField showAll="0"/>
    <pivotField showAll="0"/>
    <pivotField showAll="0"/>
    <pivotField axis="axisRow" showAll="0">
      <items count="8">
        <item x="3"/>
        <item x="5"/>
        <item x="1"/>
        <item x="4"/>
        <item x="0"/>
        <item x="6"/>
        <item x="2"/>
        <item t="default"/>
      </items>
    </pivotField>
    <pivotField axis="axisCol" showAll="0">
      <items count="5">
        <item x="3"/>
        <item x="1"/>
        <item x="0"/>
        <item x="2"/>
        <item t="default"/>
      </items>
    </pivotField>
    <pivotField showAll="0">
      <items count="3">
        <item x="0"/>
        <item x="1"/>
        <item t="default"/>
      </items>
    </pivotField>
    <pivotField showAll="0">
      <items count="42">
        <item x="6"/>
        <item x="3"/>
        <item x="5"/>
        <item x="21"/>
        <item x="7"/>
        <item x="23"/>
        <item x="11"/>
        <item x="24"/>
        <item x="29"/>
        <item x="8"/>
        <item x="25"/>
        <item x="9"/>
        <item x="17"/>
        <item x="31"/>
        <item x="38"/>
        <item x="28"/>
        <item x="12"/>
        <item x="34"/>
        <item x="19"/>
        <item x="18"/>
        <item x="15"/>
        <item x="30"/>
        <item x="40"/>
        <item x="35"/>
        <item x="37"/>
        <item x="2"/>
        <item x="10"/>
        <item x="27"/>
        <item x="26"/>
        <item x="36"/>
        <item x="0"/>
        <item x="16"/>
        <item x="4"/>
        <item x="32"/>
        <item x="1"/>
        <item x="33"/>
        <item x="22"/>
        <item x="39"/>
        <item x="20"/>
        <item x="14"/>
        <item x="13"/>
        <item t="default"/>
      </items>
    </pivotField>
    <pivotField showAll="0"/>
    <pivotField dataField="1" showAll="0"/>
    <pivotField numFmtId="9" showAll="0"/>
    <pivotField showAll="0">
      <items count="4">
        <item x="2"/>
        <item x="1"/>
        <item x="0"/>
        <item t="default"/>
      </items>
    </pivotField>
    <pivotField showAll="0"/>
  </pivotFields>
  <rowFields count="1">
    <field x="3"/>
  </rowFields>
  <rowItems count="8">
    <i>
      <x/>
    </i>
    <i>
      <x v="1"/>
    </i>
    <i>
      <x v="2"/>
    </i>
    <i>
      <x v="3"/>
    </i>
    <i>
      <x v="4"/>
    </i>
    <i>
      <x v="5"/>
    </i>
    <i>
      <x v="6"/>
    </i>
    <i t="grand">
      <x/>
    </i>
  </rowItems>
  <colFields count="1">
    <field x="4"/>
  </colFields>
  <colItems count="5">
    <i>
      <x/>
    </i>
    <i>
      <x v="1"/>
    </i>
    <i>
      <x v="2"/>
    </i>
    <i>
      <x v="3"/>
    </i>
    <i t="grand">
      <x/>
    </i>
  </colItems>
  <dataFields count="1">
    <dataField name="Annual Salary_" fld="8" baseField="0" baseItem="0"/>
  </dataFields>
  <formats count="10">
    <format dxfId="100">
      <pivotArea type="all" dataOnly="0" outline="0" fieldPosition="0"/>
    </format>
    <format dxfId="99">
      <pivotArea outline="0" collapsedLevelsAreSubtotals="1" fieldPosition="0"/>
    </format>
    <format dxfId="98">
      <pivotArea type="origin" dataOnly="0" labelOnly="1" outline="0" fieldPosition="0"/>
    </format>
    <format dxfId="97">
      <pivotArea field="4" type="button" dataOnly="0" labelOnly="1" outline="0" axis="axisCol" fieldPosition="0"/>
    </format>
    <format dxfId="96">
      <pivotArea type="topRight" dataOnly="0" labelOnly="1" outline="0" fieldPosition="0"/>
    </format>
    <format dxfId="95">
      <pivotArea field="3" type="button" dataOnly="0" labelOnly="1" outline="0" axis="axisRow" fieldPosition="0"/>
    </format>
    <format dxfId="94">
      <pivotArea dataOnly="0" labelOnly="1" fieldPosition="0">
        <references count="1">
          <reference field="3" count="0"/>
        </references>
      </pivotArea>
    </format>
    <format dxfId="93">
      <pivotArea dataOnly="0" labelOnly="1" grandRow="1" outline="0" fieldPosition="0"/>
    </format>
    <format dxfId="92">
      <pivotArea dataOnly="0" labelOnly="1" fieldPosition="0">
        <references count="1">
          <reference field="4" count="0"/>
        </references>
      </pivotArea>
    </format>
    <format dxfId="91">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BE30D8D-7480-4B1D-88EC-26B96A1833B8}" name="PivotTable14"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rowHeaderCaption="Country" colHeaderCaption="">
  <location ref="G10:U16" firstHeaderRow="1" firstDataRow="3" firstDataCol="1"/>
  <pivotFields count="12">
    <pivotField showAll="0"/>
    <pivotField showAll="0"/>
    <pivotField showAll="0"/>
    <pivotField axis="axisCol" showAll="0">
      <items count="8">
        <item x="3"/>
        <item x="5"/>
        <item x="1"/>
        <item x="4"/>
        <item x="0"/>
        <item x="6"/>
        <item x="2"/>
        <item t="default"/>
      </items>
    </pivotField>
    <pivotField showAll="0">
      <items count="5">
        <item x="3"/>
        <item x="1"/>
        <item x="0"/>
        <item x="2"/>
        <item t="default"/>
      </items>
    </pivotField>
    <pivotField showAll="0">
      <items count="3">
        <item x="0"/>
        <item x="1"/>
        <item t="default"/>
      </items>
    </pivotField>
    <pivotField showAll="0">
      <items count="42">
        <item x="6"/>
        <item x="3"/>
        <item x="5"/>
        <item x="21"/>
        <item x="7"/>
        <item x="23"/>
        <item x="11"/>
        <item x="24"/>
        <item x="29"/>
        <item x="8"/>
        <item x="25"/>
        <item x="9"/>
        <item x="17"/>
        <item x="31"/>
        <item x="38"/>
        <item x="28"/>
        <item x="12"/>
        <item x="34"/>
        <item x="19"/>
        <item x="18"/>
        <item x="15"/>
        <item x="30"/>
        <item x="40"/>
        <item x="35"/>
        <item x="37"/>
        <item x="2"/>
        <item x="10"/>
        <item x="27"/>
        <item x="26"/>
        <item x="36"/>
        <item x="0"/>
        <item x="16"/>
        <item x="4"/>
        <item x="32"/>
        <item x="1"/>
        <item x="33"/>
        <item x="22"/>
        <item x="39"/>
        <item x="20"/>
        <item x="14"/>
        <item x="13"/>
        <item t="default"/>
      </items>
    </pivotField>
    <pivotField showAll="0"/>
    <pivotField dataField="1" showAll="0"/>
    <pivotField dataField="1" numFmtId="9" showAll="0"/>
    <pivotField axis="axisRow" showAll="0">
      <items count="4">
        <item x="2"/>
        <item x="1"/>
        <item x="0"/>
        <item t="default"/>
      </items>
    </pivotField>
    <pivotField showAll="0"/>
  </pivotFields>
  <rowFields count="1">
    <field x="10"/>
  </rowFields>
  <rowItems count="4">
    <i>
      <x/>
    </i>
    <i>
      <x v="1"/>
    </i>
    <i>
      <x v="2"/>
    </i>
    <i t="grand">
      <x/>
    </i>
  </rowItems>
  <colFields count="2">
    <field x="3"/>
    <field x="-2"/>
  </colFields>
  <colItems count="14">
    <i>
      <x/>
      <x/>
    </i>
    <i r="1" i="1">
      <x v="1"/>
    </i>
    <i>
      <x v="1"/>
      <x/>
    </i>
    <i r="1" i="1">
      <x v="1"/>
    </i>
    <i>
      <x v="2"/>
      <x/>
    </i>
    <i r="1" i="1">
      <x v="1"/>
    </i>
    <i>
      <x v="3"/>
      <x/>
    </i>
    <i r="1" i="1">
      <x v="1"/>
    </i>
    <i>
      <x v="4"/>
      <x/>
    </i>
    <i r="1" i="1">
      <x v="1"/>
    </i>
    <i>
      <x v="5"/>
      <x/>
    </i>
    <i r="1" i="1">
      <x v="1"/>
    </i>
    <i>
      <x v="6"/>
      <x/>
    </i>
    <i r="1" i="1">
      <x v="1"/>
    </i>
  </colItems>
  <dataFields count="2">
    <dataField name="Average of Bonus %" fld="9" subtotal="average" baseField="10" baseItem="0" numFmtId="9"/>
    <dataField name="Average of Annual Salary" fld="8" subtotal="average" baseField="10" baseItem="0"/>
  </dataFields>
  <formats count="45">
    <format dxfId="68">
      <pivotArea type="all" dataOnly="0" outline="0" fieldPosition="0"/>
    </format>
    <format dxfId="67">
      <pivotArea outline="0" collapsedLevelsAreSubtotals="1" fieldPosition="0"/>
    </format>
    <format dxfId="66">
      <pivotArea type="origin" dataOnly="0" labelOnly="1" outline="0" fieldPosition="0"/>
    </format>
    <format dxfId="65">
      <pivotArea field="3" type="button" dataOnly="0" labelOnly="1" outline="0" axis="axisCol" fieldPosition="0"/>
    </format>
    <format dxfId="64">
      <pivotArea field="-2" type="button" dataOnly="0" labelOnly="1" outline="0" axis="axisCol" fieldPosition="1"/>
    </format>
    <format dxfId="63">
      <pivotArea type="topRight" dataOnly="0" labelOnly="1" outline="0" fieldPosition="0"/>
    </format>
    <format dxfId="62">
      <pivotArea field="10" type="button" dataOnly="0" labelOnly="1" outline="0" axis="axisRow" fieldPosition="0"/>
    </format>
    <format dxfId="61">
      <pivotArea dataOnly="0" labelOnly="1" fieldPosition="0">
        <references count="1">
          <reference field="10" count="0"/>
        </references>
      </pivotArea>
    </format>
    <format dxfId="60">
      <pivotArea dataOnly="0" labelOnly="1" grandRow="1" outline="0" fieldPosition="0"/>
    </format>
    <format dxfId="59">
      <pivotArea dataOnly="0" labelOnly="1" fieldPosition="0">
        <references count="1">
          <reference field="3" count="0"/>
        </references>
      </pivotArea>
    </format>
    <format dxfId="58">
      <pivotArea dataOnly="0" labelOnly="1" outline="0" fieldPosition="0">
        <references count="2">
          <reference field="4294967294" count="2">
            <x v="0"/>
            <x v="1"/>
          </reference>
          <reference field="3" count="1" selected="0">
            <x v="0"/>
          </reference>
        </references>
      </pivotArea>
    </format>
    <format dxfId="57">
      <pivotArea dataOnly="0" labelOnly="1" outline="0" fieldPosition="0">
        <references count="2">
          <reference field="4294967294" count="2">
            <x v="0"/>
            <x v="1"/>
          </reference>
          <reference field="3" count="1" selected="0">
            <x v="1"/>
          </reference>
        </references>
      </pivotArea>
    </format>
    <format dxfId="56">
      <pivotArea dataOnly="0" labelOnly="1" outline="0" fieldPosition="0">
        <references count="2">
          <reference field="4294967294" count="2">
            <x v="0"/>
            <x v="1"/>
          </reference>
          <reference field="3" count="1" selected="0">
            <x v="2"/>
          </reference>
        </references>
      </pivotArea>
    </format>
    <format dxfId="55">
      <pivotArea dataOnly="0" labelOnly="1" outline="0" fieldPosition="0">
        <references count="2">
          <reference field="4294967294" count="2">
            <x v="0"/>
            <x v="1"/>
          </reference>
          <reference field="3" count="1" selected="0">
            <x v="3"/>
          </reference>
        </references>
      </pivotArea>
    </format>
    <format dxfId="54">
      <pivotArea dataOnly="0" labelOnly="1" outline="0" fieldPosition="0">
        <references count="2">
          <reference field="4294967294" count="2">
            <x v="0"/>
            <x v="1"/>
          </reference>
          <reference field="3" count="1" selected="0">
            <x v="4"/>
          </reference>
        </references>
      </pivotArea>
    </format>
    <format dxfId="53">
      <pivotArea dataOnly="0" labelOnly="1" outline="0" fieldPosition="0">
        <references count="2">
          <reference field="4294967294" count="2">
            <x v="0"/>
            <x v="1"/>
          </reference>
          <reference field="3" count="1" selected="0">
            <x v="5"/>
          </reference>
        </references>
      </pivotArea>
    </format>
    <format dxfId="52">
      <pivotArea dataOnly="0" labelOnly="1" outline="0" fieldPosition="0">
        <references count="2">
          <reference field="4294967294" count="2">
            <x v="0"/>
            <x v="1"/>
          </reference>
          <reference field="3" count="1" selected="0">
            <x v="6"/>
          </reference>
        </references>
      </pivotArea>
    </format>
    <format dxfId="51">
      <pivotArea type="origin" dataOnly="0" labelOnly="1" outline="0" fieldPosition="0"/>
    </format>
    <format dxfId="50">
      <pivotArea field="3" type="button" dataOnly="0" labelOnly="1" outline="0" axis="axisCol" fieldPosition="0"/>
    </format>
    <format dxfId="49">
      <pivotArea field="-2" type="button" dataOnly="0" labelOnly="1" outline="0" axis="axisCol" fieldPosition="1"/>
    </format>
    <format dxfId="48">
      <pivotArea type="topRight" dataOnly="0" labelOnly="1" outline="0" fieldPosition="0"/>
    </format>
    <format dxfId="47">
      <pivotArea field="10" type="button" dataOnly="0" labelOnly="1" outline="0" axis="axisRow" fieldPosition="0"/>
    </format>
    <format dxfId="46">
      <pivotArea dataOnly="0" labelOnly="1" fieldPosition="0">
        <references count="1">
          <reference field="3" count="0"/>
        </references>
      </pivotArea>
    </format>
    <format dxfId="45">
      <pivotArea dataOnly="0" labelOnly="1" outline="0" fieldPosition="0">
        <references count="2">
          <reference field="4294967294" count="2">
            <x v="0"/>
            <x v="1"/>
          </reference>
          <reference field="3" count="1" selected="0">
            <x v="0"/>
          </reference>
        </references>
      </pivotArea>
    </format>
    <format dxfId="44">
      <pivotArea dataOnly="0" labelOnly="1" outline="0" fieldPosition="0">
        <references count="2">
          <reference field="4294967294" count="2">
            <x v="0"/>
            <x v="1"/>
          </reference>
          <reference field="3" count="1" selected="0">
            <x v="1"/>
          </reference>
        </references>
      </pivotArea>
    </format>
    <format dxfId="43">
      <pivotArea dataOnly="0" labelOnly="1" outline="0" fieldPosition="0">
        <references count="2">
          <reference field="4294967294" count="2">
            <x v="0"/>
            <x v="1"/>
          </reference>
          <reference field="3" count="1" selected="0">
            <x v="2"/>
          </reference>
        </references>
      </pivotArea>
    </format>
    <format dxfId="42">
      <pivotArea dataOnly="0" labelOnly="1" outline="0" fieldPosition="0">
        <references count="2">
          <reference field="4294967294" count="2">
            <x v="0"/>
            <x v="1"/>
          </reference>
          <reference field="3" count="1" selected="0">
            <x v="3"/>
          </reference>
        </references>
      </pivotArea>
    </format>
    <format dxfId="41">
      <pivotArea dataOnly="0" labelOnly="1" outline="0" fieldPosition="0">
        <references count="2">
          <reference field="4294967294" count="2">
            <x v="0"/>
            <x v="1"/>
          </reference>
          <reference field="3" count="1" selected="0">
            <x v="4"/>
          </reference>
        </references>
      </pivotArea>
    </format>
    <format dxfId="40">
      <pivotArea dataOnly="0" labelOnly="1" outline="0" fieldPosition="0">
        <references count="2">
          <reference field="4294967294" count="2">
            <x v="0"/>
            <x v="1"/>
          </reference>
          <reference field="3" count="1" selected="0">
            <x v="5"/>
          </reference>
        </references>
      </pivotArea>
    </format>
    <format dxfId="39">
      <pivotArea dataOnly="0" labelOnly="1" outline="0" fieldPosition="0">
        <references count="2">
          <reference field="4294967294" count="2">
            <x v="0"/>
            <x v="1"/>
          </reference>
          <reference field="3" count="1" selected="0">
            <x v="6"/>
          </reference>
        </references>
      </pivotArea>
    </format>
    <format dxfId="38">
      <pivotArea type="origin" dataOnly="0" labelOnly="1" outline="0" fieldPosition="0"/>
    </format>
    <format dxfId="37">
      <pivotArea field="3" type="button" dataOnly="0" labelOnly="1" outline="0" axis="axisCol" fieldPosition="0"/>
    </format>
    <format dxfId="36">
      <pivotArea field="-2" type="button" dataOnly="0" labelOnly="1" outline="0" axis="axisCol" fieldPosition="1"/>
    </format>
    <format dxfId="35">
      <pivotArea type="topRight" dataOnly="0" labelOnly="1" outline="0" fieldPosition="0"/>
    </format>
    <format dxfId="34">
      <pivotArea field="10" type="button" dataOnly="0" labelOnly="1" outline="0" axis="axisRow" fieldPosition="0"/>
    </format>
    <format dxfId="33">
      <pivotArea dataOnly="0" labelOnly="1" fieldPosition="0">
        <references count="1">
          <reference field="3" count="0"/>
        </references>
      </pivotArea>
    </format>
    <format dxfId="32">
      <pivotArea dataOnly="0" labelOnly="1" outline="0" fieldPosition="0">
        <references count="2">
          <reference field="4294967294" count="2">
            <x v="0"/>
            <x v="1"/>
          </reference>
          <reference field="3" count="1" selected="0">
            <x v="0"/>
          </reference>
        </references>
      </pivotArea>
    </format>
    <format dxfId="31">
      <pivotArea dataOnly="0" labelOnly="1" outline="0" fieldPosition="0">
        <references count="2">
          <reference field="4294967294" count="2">
            <x v="0"/>
            <x v="1"/>
          </reference>
          <reference field="3" count="1" selected="0">
            <x v="1"/>
          </reference>
        </references>
      </pivotArea>
    </format>
    <format dxfId="30">
      <pivotArea dataOnly="0" labelOnly="1" outline="0" fieldPosition="0">
        <references count="2">
          <reference field="4294967294" count="2">
            <x v="0"/>
            <x v="1"/>
          </reference>
          <reference field="3" count="1" selected="0">
            <x v="2"/>
          </reference>
        </references>
      </pivotArea>
    </format>
    <format dxfId="29">
      <pivotArea dataOnly="0" labelOnly="1" outline="0" fieldPosition="0">
        <references count="2">
          <reference field="4294967294" count="2">
            <x v="0"/>
            <x v="1"/>
          </reference>
          <reference field="3" count="1" selected="0">
            <x v="3"/>
          </reference>
        </references>
      </pivotArea>
    </format>
    <format dxfId="28">
      <pivotArea dataOnly="0" labelOnly="1" outline="0" fieldPosition="0">
        <references count="2">
          <reference field="4294967294" count="2">
            <x v="0"/>
            <x v="1"/>
          </reference>
          <reference field="3" count="1" selected="0">
            <x v="4"/>
          </reference>
        </references>
      </pivotArea>
    </format>
    <format dxfId="27">
      <pivotArea dataOnly="0" labelOnly="1" outline="0" fieldPosition="0">
        <references count="2">
          <reference field="4294967294" count="2">
            <x v="0"/>
            <x v="1"/>
          </reference>
          <reference field="3" count="1" selected="0">
            <x v="5"/>
          </reference>
        </references>
      </pivotArea>
    </format>
    <format dxfId="26">
      <pivotArea dataOnly="0" labelOnly="1" outline="0" fieldPosition="0">
        <references count="2">
          <reference field="4294967294" count="2">
            <x v="0"/>
            <x v="1"/>
          </reference>
          <reference field="3" count="1" selected="0">
            <x v="6"/>
          </reference>
        </references>
      </pivotArea>
    </format>
    <format dxfId="25">
      <pivotArea grandRow="1" outline="0" collapsedLevelsAreSubtotals="1" fieldPosition="0"/>
    </format>
    <format dxfId="24">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82C73E4-111C-4F29-97CD-CB3930409F3B}"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62:D67" firstHeaderRow="1" firstDataRow="2" firstDataCol="1" rowPageCount="1" colPageCount="1"/>
  <pivotFields count="12">
    <pivotField dataField="1" showAll="0"/>
    <pivotField showAll="0"/>
    <pivotField showAll="0"/>
    <pivotField showAll="0">
      <items count="8">
        <item x="3"/>
        <item x="5"/>
        <item x="1"/>
        <item x="4"/>
        <item x="0"/>
        <item x="6"/>
        <item x="2"/>
        <item t="default"/>
      </items>
    </pivotField>
    <pivotField showAll="0">
      <items count="5">
        <item x="3"/>
        <item x="1"/>
        <item x="0"/>
        <item x="2"/>
        <item t="default"/>
      </items>
    </pivotField>
    <pivotField axis="axisCol" showAll="0">
      <items count="3">
        <item x="0"/>
        <item x="1"/>
        <item t="default"/>
      </items>
    </pivotField>
    <pivotField showAll="0">
      <items count="42">
        <item x="6"/>
        <item x="3"/>
        <item x="5"/>
        <item x="21"/>
        <item x="7"/>
        <item x="23"/>
        <item x="11"/>
        <item x="24"/>
        <item x="29"/>
        <item x="8"/>
        <item x="25"/>
        <item x="9"/>
        <item x="17"/>
        <item x="31"/>
        <item x="38"/>
        <item x="28"/>
        <item x="12"/>
        <item x="34"/>
        <item x="19"/>
        <item x="18"/>
        <item x="15"/>
        <item x="30"/>
        <item x="40"/>
        <item x="35"/>
        <item x="37"/>
        <item x="2"/>
        <item x="10"/>
        <item x="27"/>
        <item x="26"/>
        <item x="36"/>
        <item x="0"/>
        <item x="16"/>
        <item x="4"/>
        <item x="32"/>
        <item x="1"/>
        <item x="33"/>
        <item x="22"/>
        <item x="39"/>
        <item x="20"/>
        <item x="14"/>
        <item x="13"/>
        <item t="default"/>
      </items>
    </pivotField>
    <pivotField showAll="0"/>
    <pivotField showAll="0"/>
    <pivotField numFmtId="9" showAll="0"/>
    <pivotField axis="axisRow" showAll="0">
      <items count="4">
        <item x="2"/>
        <item x="1"/>
        <item x="0"/>
        <item t="default"/>
      </items>
    </pivotField>
    <pivotField axis="axisPage" showAll="0">
      <items count="14">
        <item x="5"/>
        <item x="10"/>
        <item x="11"/>
        <item x="2"/>
        <item x="1"/>
        <item x="7"/>
        <item x="8"/>
        <item x="4"/>
        <item x="3"/>
        <item x="9"/>
        <item x="12"/>
        <item x="0"/>
        <item x="6"/>
        <item t="default"/>
      </items>
    </pivotField>
  </pivotFields>
  <rowFields count="1">
    <field x="10"/>
  </rowFields>
  <rowItems count="4">
    <i>
      <x/>
    </i>
    <i>
      <x v="1"/>
    </i>
    <i>
      <x v="2"/>
    </i>
    <i t="grand">
      <x/>
    </i>
  </rowItems>
  <colFields count="1">
    <field x="5"/>
  </colFields>
  <colItems count="3">
    <i>
      <x/>
    </i>
    <i>
      <x v="1"/>
    </i>
    <i t="grand">
      <x/>
    </i>
  </colItems>
  <pageFields count="1">
    <pageField fld="11" hier="-1"/>
  </pageFields>
  <dataFields count="1">
    <dataField name="Count of EEID" fld="0" subtotal="count" baseField="0" baseItem="0"/>
  </dataFields>
  <formats count="10">
    <format dxfId="9">
      <pivotArea type="all" dataOnly="0" outline="0" fieldPosition="0"/>
    </format>
    <format dxfId="8">
      <pivotArea outline="0" collapsedLevelsAreSubtotals="1" fieldPosition="0"/>
    </format>
    <format dxfId="7">
      <pivotArea type="origin" dataOnly="0" labelOnly="1" outline="0" fieldPosition="0"/>
    </format>
    <format dxfId="6">
      <pivotArea field="5" type="button" dataOnly="0" labelOnly="1" outline="0" axis="axisCol" fieldPosition="0"/>
    </format>
    <format dxfId="5">
      <pivotArea type="topRight" dataOnly="0" labelOnly="1" outline="0" fieldPosition="0"/>
    </format>
    <format dxfId="4">
      <pivotArea field="10" type="button" dataOnly="0" labelOnly="1" outline="0" axis="axisRow" fieldPosition="0"/>
    </format>
    <format dxfId="3">
      <pivotArea dataOnly="0" labelOnly="1" fieldPosition="0">
        <references count="1">
          <reference field="10" count="0"/>
        </references>
      </pivotArea>
    </format>
    <format dxfId="2">
      <pivotArea dataOnly="0" labelOnly="1" grandRow="1" outline="0" fieldPosition="0"/>
    </format>
    <format dxfId="1">
      <pivotArea dataOnly="0" labelOnly="1" fieldPosition="0">
        <references count="1">
          <reference field="5" count="0"/>
        </references>
      </pivotArea>
    </format>
    <format dxfId="0">
      <pivotArea dataOnly="0" labelOnly="1" grandCol="1" outline="0" fieldPosition="0"/>
    </format>
  </formats>
  <chartFormats count="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45BFC9C-3821-4230-AE27-91E63F0B6D86}"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40:D49" firstHeaderRow="1" firstDataRow="2" firstDataCol="1"/>
  <pivotFields count="12">
    <pivotField showAll="0"/>
    <pivotField showAll="0"/>
    <pivotField showAll="0">
      <items count="34">
        <item x="5"/>
        <item x="7"/>
        <item x="13"/>
        <item x="18"/>
        <item x="20"/>
        <item x="21"/>
        <item x="3"/>
        <item x="8"/>
        <item x="25"/>
        <item x="2"/>
        <item x="11"/>
        <item x="14"/>
        <item x="17"/>
        <item x="16"/>
        <item x="12"/>
        <item x="30"/>
        <item x="6"/>
        <item x="32"/>
        <item x="23"/>
        <item x="24"/>
        <item x="19"/>
        <item x="10"/>
        <item x="31"/>
        <item x="29"/>
        <item x="26"/>
        <item x="4"/>
        <item x="15"/>
        <item x="0"/>
        <item x="27"/>
        <item x="28"/>
        <item x="1"/>
        <item x="22"/>
        <item x="9"/>
        <item t="default"/>
      </items>
    </pivotField>
    <pivotField axis="axisRow" showAll="0">
      <items count="8">
        <item x="3"/>
        <item x="5"/>
        <item x="1"/>
        <item x="4"/>
        <item x="0"/>
        <item x="6"/>
        <item x="2"/>
        <item t="default"/>
      </items>
    </pivotField>
    <pivotField showAll="0">
      <items count="5">
        <item x="3"/>
        <item x="1"/>
        <item x="0"/>
        <item x="2"/>
        <item t="default"/>
      </items>
    </pivotField>
    <pivotField axis="axisCol" showAll="0">
      <items count="3">
        <item x="0"/>
        <item x="1"/>
        <item t="default"/>
      </items>
    </pivotField>
    <pivotField showAll="0">
      <items count="42">
        <item x="6"/>
        <item x="3"/>
        <item x="5"/>
        <item x="21"/>
        <item x="7"/>
        <item x="23"/>
        <item x="11"/>
        <item x="24"/>
        <item x="29"/>
        <item x="8"/>
        <item x="25"/>
        <item x="9"/>
        <item x="17"/>
        <item x="31"/>
        <item x="38"/>
        <item x="28"/>
        <item x="12"/>
        <item x="34"/>
        <item x="19"/>
        <item x="18"/>
        <item x="15"/>
        <item x="30"/>
        <item x="40"/>
        <item x="35"/>
        <item x="37"/>
        <item x="2"/>
        <item x="10"/>
        <item x="27"/>
        <item x="26"/>
        <item x="36"/>
        <item x="0"/>
        <item x="16"/>
        <item x="4"/>
        <item x="32"/>
        <item x="1"/>
        <item x="33"/>
        <item x="22"/>
        <item x="39"/>
        <item x="20"/>
        <item x="14"/>
        <item x="13"/>
        <item t="default"/>
      </items>
    </pivotField>
    <pivotField dataField="1" showAll="0">
      <items count="950">
        <item x="245"/>
        <item x="444"/>
        <item x="519"/>
        <item x="474"/>
        <item x="126"/>
        <item x="679"/>
        <item x="452"/>
        <item x="273"/>
        <item x="6"/>
        <item x="461"/>
        <item x="17"/>
        <item x="415"/>
        <item x="156"/>
        <item x="61"/>
        <item x="117"/>
        <item x="317"/>
        <item x="584"/>
        <item x="24"/>
        <item x="817"/>
        <item x="794"/>
        <item x="190"/>
        <item x="244"/>
        <item x="829"/>
        <item x="21"/>
        <item x="272"/>
        <item x="734"/>
        <item x="184"/>
        <item x="313"/>
        <item x="77"/>
        <item x="176"/>
        <item x="52"/>
        <item x="166"/>
        <item x="556"/>
        <item x="407"/>
        <item x="604"/>
        <item x="266"/>
        <item x="842"/>
        <item x="146"/>
        <item x="656"/>
        <item x="321"/>
        <item x="107"/>
        <item x="39"/>
        <item x="155"/>
        <item x="788"/>
        <item x="657"/>
        <item x="632"/>
        <item x="831"/>
        <item x="423"/>
        <item x="705"/>
        <item x="772"/>
        <item x="161"/>
        <item x="638"/>
        <item x="560"/>
        <item x="220"/>
        <item x="481"/>
        <item x="482"/>
        <item x="73"/>
        <item x="549"/>
        <item x="391"/>
        <item x="344"/>
        <item x="889"/>
        <item x="18"/>
        <item x="918"/>
        <item x="807"/>
        <item x="920"/>
        <item x="359"/>
        <item x="16"/>
        <item x="457"/>
        <item x="629"/>
        <item x="397"/>
        <item x="724"/>
        <item x="255"/>
        <item x="742"/>
        <item x="648"/>
        <item x="466"/>
        <item x="666"/>
        <item x="87"/>
        <item x="316"/>
        <item x="68"/>
        <item x="186"/>
        <item x="225"/>
        <item x="477"/>
        <item x="213"/>
        <item x="434"/>
        <item x="538"/>
        <item x="45"/>
        <item x="14"/>
        <item x="637"/>
        <item x="28"/>
        <item x="702"/>
        <item x="214"/>
        <item x="69"/>
        <item x="26"/>
        <item x="926"/>
        <item x="825"/>
        <item x="469"/>
        <item x="426"/>
        <item x="467"/>
        <item x="729"/>
        <item x="774"/>
        <item x="103"/>
        <item x="878"/>
        <item x="500"/>
        <item x="936"/>
        <item x="271"/>
        <item x="660"/>
        <item x="674"/>
        <item x="585"/>
        <item x="23"/>
        <item x="810"/>
        <item x="695"/>
        <item x="781"/>
        <item x="96"/>
        <item x="125"/>
        <item x="815"/>
        <item x="809"/>
        <item x="479"/>
        <item x="544"/>
        <item x="747"/>
        <item x="489"/>
        <item x="611"/>
        <item x="605"/>
        <item x="217"/>
        <item x="121"/>
        <item x="120"/>
        <item x="243"/>
        <item x="715"/>
        <item x="34"/>
        <item x="575"/>
        <item x="931"/>
        <item x="133"/>
        <item x="635"/>
        <item x="873"/>
        <item x="806"/>
        <item x="902"/>
        <item x="942"/>
        <item x="128"/>
        <item x="586"/>
        <item x="943"/>
        <item x="721"/>
        <item x="462"/>
        <item x="383"/>
        <item x="886"/>
        <item x="820"/>
        <item x="326"/>
        <item x="683"/>
        <item x="27"/>
        <item x="626"/>
        <item x="265"/>
        <item x="63"/>
        <item x="380"/>
        <item x="834"/>
        <item x="311"/>
        <item x="122"/>
        <item x="853"/>
        <item x="139"/>
        <item x="796"/>
        <item x="443"/>
        <item x="530"/>
        <item x="915"/>
        <item x="302"/>
        <item x="179"/>
        <item x="631"/>
        <item x="551"/>
        <item x="615"/>
        <item x="512"/>
        <item x="743"/>
        <item x="790"/>
        <item x="231"/>
        <item x="169"/>
        <item x="924"/>
        <item x="919"/>
        <item x="81"/>
        <item x="0"/>
        <item x="616"/>
        <item x="610"/>
        <item x="793"/>
        <item x="784"/>
        <item x="891"/>
        <item x="848"/>
        <item x="565"/>
        <item x="511"/>
        <item x="296"/>
        <item x="557"/>
        <item x="153"/>
        <item x="42"/>
        <item x="277"/>
        <item x="863"/>
        <item x="935"/>
        <item x="100"/>
        <item x="248"/>
        <item x="20"/>
        <item x="719"/>
        <item x="358"/>
        <item x="795"/>
        <item x="432"/>
        <item x="498"/>
        <item x="871"/>
        <item x="238"/>
        <item x="486"/>
        <item x="589"/>
        <item x="751"/>
        <item x="250"/>
        <item x="185"/>
        <item x="598"/>
        <item x="713"/>
        <item x="198"/>
        <item x="19"/>
        <item x="738"/>
        <item x="119"/>
        <item x="890"/>
        <item x="110"/>
        <item x="708"/>
        <item x="558"/>
        <item x="203"/>
        <item x="297"/>
        <item x="879"/>
        <item x="520"/>
        <item x="744"/>
        <item x="852"/>
        <item x="783"/>
        <item x="623"/>
        <item x="757"/>
        <item x="306"/>
        <item x="608"/>
        <item x="595"/>
        <item x="932"/>
        <item x="138"/>
        <item x="603"/>
        <item x="475"/>
        <item x="235"/>
        <item x="749"/>
        <item x="329"/>
        <item x="216"/>
        <item x="182"/>
        <item x="141"/>
        <item x="490"/>
        <item x="792"/>
        <item x="408"/>
        <item x="207"/>
        <item x="309"/>
        <item x="808"/>
        <item x="946"/>
        <item x="13"/>
        <item x="95"/>
        <item x="503"/>
        <item x="295"/>
        <item x="639"/>
        <item x="278"/>
        <item x="849"/>
        <item x="741"/>
        <item x="876"/>
        <item x="112"/>
        <item x="351"/>
        <item x="895"/>
        <item x="801"/>
        <item x="377"/>
        <item x="199"/>
        <item x="258"/>
        <item x="750"/>
        <item x="838"/>
        <item x="56"/>
        <item x="305"/>
        <item x="88"/>
        <item x="458"/>
        <item x="579"/>
        <item x="823"/>
        <item x="712"/>
        <item x="10"/>
        <item x="35"/>
        <item x="699"/>
        <item x="627"/>
        <item x="746"/>
        <item x="901"/>
        <item x="677"/>
        <item x="59"/>
        <item x="685"/>
        <item x="282"/>
        <item x="529"/>
        <item x="29"/>
        <item x="197"/>
        <item x="343"/>
        <item x="640"/>
        <item x="431"/>
        <item x="385"/>
        <item x="280"/>
        <item x="435"/>
        <item x="855"/>
        <item x="32"/>
        <item x="399"/>
        <item x="596"/>
        <item x="487"/>
        <item x="269"/>
        <item x="798"/>
        <item x="300"/>
        <item x="472"/>
        <item x="933"/>
        <item x="449"/>
        <item x="691"/>
        <item x="727"/>
        <item x="593"/>
        <item x="782"/>
        <item x="496"/>
        <item x="488"/>
        <item x="270"/>
        <item x="910"/>
        <item x="224"/>
        <item x="252"/>
        <item x="916"/>
        <item x="228"/>
        <item x="283"/>
        <item x="785"/>
        <item x="314"/>
        <item x="178"/>
        <item x="832"/>
        <item x="643"/>
        <item x="181"/>
        <item x="124"/>
        <item x="485"/>
        <item x="480"/>
        <item x="448"/>
        <item x="307"/>
        <item x="420"/>
        <item x="927"/>
        <item x="652"/>
        <item x="532"/>
        <item x="928"/>
        <item x="769"/>
        <item x="669"/>
        <item x="527"/>
        <item x="791"/>
        <item x="15"/>
        <item x="822"/>
        <item x="414"/>
        <item x="455"/>
        <item x="602"/>
        <item x="315"/>
        <item x="9"/>
        <item x="147"/>
        <item x="864"/>
        <item x="580"/>
        <item x="515"/>
        <item x="839"/>
        <item x="882"/>
        <item x="768"/>
        <item x="564"/>
        <item x="80"/>
        <item x="880"/>
        <item x="555"/>
        <item x="405"/>
        <item x="460"/>
        <item x="292"/>
        <item x="111"/>
        <item x="693"/>
        <item x="256"/>
        <item x="382"/>
        <item x="118"/>
        <item x="900"/>
        <item x="804"/>
        <item x="298"/>
        <item x="428"/>
        <item x="378"/>
        <item x="337"/>
        <item x="132"/>
        <item x="12"/>
        <item x="388"/>
        <item x="249"/>
        <item x="371"/>
        <item x="547"/>
        <item x="400"/>
        <item x="644"/>
        <item x="779"/>
        <item x="865"/>
        <item x="659"/>
        <item x="267"/>
        <item x="730"/>
        <item x="502"/>
        <item x="234"/>
        <item x="367"/>
        <item x="339"/>
        <item x="761"/>
        <item x="941"/>
        <item x="416"/>
        <item x="211"/>
        <item x="394"/>
        <item x="770"/>
        <item x="279"/>
        <item x="424"/>
        <item x="689"/>
        <item x="650"/>
        <item x="264"/>
        <item x="43"/>
        <item x="574"/>
        <item x="518"/>
        <item x="559"/>
        <item x="372"/>
        <item x="108"/>
        <item x="375"/>
        <item x="289"/>
        <item x="109"/>
        <item x="600"/>
        <item x="830"/>
        <item x="723"/>
        <item x="152"/>
        <item x="866"/>
        <item x="227"/>
        <item x="739"/>
        <item x="374"/>
        <item x="347"/>
        <item x="143"/>
        <item x="308"/>
        <item x="905"/>
        <item x="150"/>
        <item x="53"/>
        <item x="38"/>
        <item x="845"/>
        <item x="673"/>
        <item x="356"/>
        <item x="756"/>
        <item x="767"/>
        <item x="672"/>
        <item x="609"/>
        <item x="622"/>
        <item x="843"/>
        <item x="341"/>
        <item x="737"/>
        <item x="588"/>
        <item x="333"/>
        <item x="521"/>
        <item x="183"/>
        <item x="509"/>
        <item x="257"/>
        <item x="85"/>
        <item x="230"/>
        <item x="633"/>
        <item x="312"/>
        <item x="290"/>
        <item x="827"/>
        <item x="621"/>
        <item x="417"/>
        <item x="151"/>
        <item x="208"/>
        <item x="654"/>
        <item x="816"/>
        <item x="276"/>
        <item x="127"/>
        <item x="606"/>
        <item x="31"/>
        <item x="7"/>
        <item x="335"/>
        <item x="697"/>
        <item x="624"/>
        <item x="545"/>
        <item x="711"/>
        <item x="60"/>
        <item x="653"/>
        <item x="680"/>
        <item x="465"/>
        <item x="649"/>
        <item x="877"/>
        <item x="144"/>
        <item x="93"/>
        <item x="237"/>
        <item x="159"/>
        <item x="72"/>
        <item x="885"/>
        <item x="36"/>
        <item x="229"/>
        <item x="662"/>
        <item x="887"/>
        <item x="826"/>
        <item x="661"/>
        <item x="735"/>
        <item x="542"/>
        <item x="812"/>
        <item x="634"/>
        <item x="881"/>
        <item x="25"/>
        <item x="441"/>
        <item x="612"/>
        <item x="494"/>
        <item x="534"/>
        <item x="427"/>
        <item x="720"/>
        <item x="568"/>
        <item x="908"/>
        <item x="299"/>
        <item x="569"/>
        <item x="930"/>
        <item x="411"/>
        <item x="48"/>
        <item x="501"/>
        <item x="912"/>
        <item x="523"/>
        <item x="868"/>
        <item x="84"/>
        <item x="897"/>
        <item x="553"/>
        <item x="362"/>
        <item x="246"/>
        <item x="320"/>
        <item x="219"/>
        <item x="293"/>
        <item x="412"/>
        <item x="799"/>
        <item x="340"/>
        <item x="860"/>
        <item x="363"/>
        <item x="115"/>
        <item x="771"/>
        <item x="628"/>
        <item x="546"/>
        <item x="148"/>
        <item x="206"/>
        <item x="668"/>
        <item x="285"/>
        <item x="140"/>
        <item x="145"/>
        <item x="456"/>
        <item x="284"/>
        <item x="508"/>
        <item x="607"/>
        <item x="410"/>
        <item x="173"/>
        <item x="142"/>
        <item x="944"/>
        <item x="403"/>
        <item x="483"/>
        <item x="576"/>
        <item x="409"/>
        <item x="421"/>
        <item x="819"/>
        <item x="62"/>
        <item x="165"/>
        <item x="327"/>
        <item x="646"/>
        <item x="929"/>
        <item x="392"/>
        <item x="476"/>
        <item x="323"/>
        <item x="123"/>
        <item x="837"/>
        <item x="548"/>
        <item x="630"/>
        <item x="192"/>
        <item x="787"/>
        <item x="594"/>
        <item x="850"/>
        <item x="698"/>
        <item x="345"/>
        <item x="921"/>
        <item x="342"/>
        <item x="641"/>
        <item x="318"/>
        <item x="528"/>
        <item x="437"/>
        <item x="505"/>
        <item x="396"/>
        <item x="709"/>
        <item x="440"/>
        <item x="275"/>
        <item x="301"/>
        <item x="841"/>
        <item x="688"/>
        <item x="525"/>
        <item x="541"/>
        <item x="195"/>
        <item x="934"/>
        <item x="222"/>
        <item x="215"/>
        <item x="664"/>
        <item x="200"/>
        <item x="762"/>
        <item x="552"/>
        <item x="188"/>
        <item x="46"/>
        <item x="836"/>
        <item x="833"/>
        <item x="163"/>
        <item x="442"/>
        <item x="778"/>
        <item x="130"/>
        <item x="365"/>
        <item x="811"/>
        <item x="226"/>
        <item x="776"/>
        <item x="484"/>
        <item x="439"/>
        <item x="581"/>
        <item x="259"/>
        <item x="684"/>
        <item x="814"/>
        <item x="903"/>
        <item x="98"/>
        <item x="670"/>
        <item x="47"/>
        <item x="800"/>
        <item x="898"/>
        <item x="872"/>
        <item x="50"/>
        <item x="896"/>
        <item x="571"/>
        <item x="413"/>
        <item x="376"/>
        <item x="37"/>
        <item x="459"/>
        <item x="4"/>
        <item x="678"/>
        <item x="535"/>
        <item x="353"/>
        <item x="539"/>
        <item x="522"/>
        <item x="846"/>
        <item x="361"/>
        <item x="636"/>
        <item x="90"/>
        <item x="875"/>
        <item x="667"/>
        <item x="597"/>
        <item x="193"/>
        <item x="909"/>
        <item x="844"/>
        <item x="158"/>
        <item x="58"/>
        <item x="805"/>
        <item x="939"/>
        <item x="681"/>
        <item x="196"/>
        <item x="373"/>
        <item x="566"/>
        <item x="858"/>
        <item x="51"/>
        <item x="322"/>
        <item x="324"/>
        <item x="870"/>
        <item x="567"/>
        <item x="11"/>
        <item x="404"/>
        <item x="748"/>
        <item x="690"/>
        <item x="406"/>
        <item x="167"/>
        <item x="888"/>
        <item x="134"/>
        <item x="892"/>
        <item x="131"/>
        <item x="906"/>
        <item x="450"/>
        <item x="194"/>
        <item x="940"/>
        <item x="504"/>
        <item x="209"/>
        <item x="430"/>
        <item x="682"/>
        <item x="99"/>
        <item x="94"/>
        <item x="620"/>
        <item x="854"/>
        <item x="384"/>
        <item x="562"/>
        <item x="82"/>
        <item x="76"/>
        <item x="777"/>
        <item x="473"/>
        <item x="453"/>
        <item x="114"/>
        <item x="92"/>
        <item x="262"/>
        <item x="218"/>
        <item x="703"/>
        <item x="601"/>
        <item x="492"/>
        <item x="370"/>
        <item x="137"/>
        <item x="471"/>
        <item x="728"/>
        <item x="106"/>
        <item x="493"/>
        <item x="55"/>
        <item x="180"/>
        <item x="617"/>
        <item x="381"/>
        <item x="550"/>
        <item x="210"/>
        <item x="847"/>
        <item x="856"/>
        <item x="102"/>
        <item x="658"/>
        <item x="764"/>
        <item x="731"/>
        <item x="91"/>
        <item x="331"/>
        <item x="506"/>
        <item x="70"/>
        <item x="254"/>
        <item x="517"/>
        <item x="422"/>
        <item x="393"/>
        <item x="803"/>
        <item x="357"/>
        <item x="925"/>
        <item x="851"/>
        <item x="136"/>
        <item x="760"/>
        <item x="79"/>
        <item x="105"/>
        <item x="66"/>
        <item x="41"/>
        <item x="232"/>
        <item x="478"/>
        <item x="577"/>
        <item x="75"/>
        <item x="401"/>
        <item x="5"/>
        <item x="867"/>
        <item x="116"/>
        <item x="587"/>
        <item x="242"/>
        <item x="625"/>
        <item x="287"/>
        <item x="497"/>
        <item x="765"/>
        <item x="67"/>
        <item x="707"/>
        <item x="22"/>
        <item x="513"/>
        <item x="44"/>
        <item x="651"/>
        <item x="543"/>
        <item x="368"/>
        <item x="732"/>
        <item x="154"/>
        <item x="618"/>
        <item x="436"/>
        <item x="859"/>
        <item x="753"/>
        <item x="390"/>
        <item x="310"/>
        <item x="706"/>
        <item x="524"/>
        <item x="113"/>
        <item x="330"/>
        <item x="883"/>
        <item x="236"/>
        <item x="291"/>
        <item x="869"/>
        <item x="710"/>
        <item x="526"/>
        <item x="904"/>
        <item x="516"/>
        <item x="164"/>
        <item x="8"/>
        <item x="578"/>
        <item x="369"/>
        <item x="352"/>
        <item x="129"/>
        <item x="717"/>
        <item x="187"/>
        <item x="733"/>
        <item x="263"/>
        <item x="189"/>
        <item x="172"/>
        <item x="619"/>
        <item x="884"/>
        <item x="675"/>
        <item x="582"/>
        <item x="233"/>
        <item x="30"/>
        <item x="170"/>
        <item x="917"/>
        <item x="665"/>
        <item x="364"/>
        <item x="247"/>
        <item x="355"/>
        <item x="536"/>
        <item x="89"/>
        <item x="775"/>
        <item x="325"/>
        <item x="429"/>
        <item x="590"/>
        <item x="554"/>
        <item x="840"/>
        <item x="149"/>
        <item x="463"/>
        <item x="755"/>
        <item x="319"/>
        <item x="922"/>
        <item x="645"/>
        <item x="696"/>
        <item x="491"/>
        <item x="97"/>
        <item x="274"/>
        <item x="726"/>
        <item x="251"/>
        <item x="818"/>
        <item x="824"/>
        <item x="202"/>
        <item x="74"/>
        <item x="387"/>
        <item x="354"/>
        <item x="948"/>
        <item x="332"/>
        <item x="828"/>
        <item x="239"/>
        <item x="911"/>
        <item x="281"/>
        <item x="655"/>
        <item x="642"/>
        <item x="2"/>
        <item x="386"/>
        <item x="261"/>
        <item x="168"/>
        <item x="736"/>
        <item x="205"/>
        <item x="835"/>
        <item x="561"/>
        <item x="65"/>
        <item x="101"/>
        <item x="692"/>
        <item x="797"/>
        <item x="740"/>
        <item x="470"/>
        <item x="766"/>
        <item x="366"/>
        <item x="894"/>
        <item x="531"/>
        <item x="379"/>
        <item x="899"/>
        <item x="862"/>
        <item x="671"/>
        <item x="537"/>
        <item x="78"/>
        <item x="789"/>
        <item x="591"/>
        <item x="722"/>
        <item x="260"/>
        <item x="64"/>
        <item x="718"/>
        <item x="451"/>
        <item x="3"/>
        <item x="454"/>
        <item x="268"/>
        <item x="288"/>
        <item x="286"/>
        <item x="495"/>
        <item x="714"/>
        <item x="763"/>
        <item x="177"/>
        <item x="614"/>
        <item x="572"/>
        <item x="464"/>
        <item x="583"/>
        <item x="947"/>
        <item x="71"/>
        <item x="160"/>
        <item x="857"/>
        <item x="135"/>
        <item x="212"/>
        <item x="162"/>
        <item x="937"/>
        <item x="425"/>
        <item x="510"/>
        <item x="175"/>
        <item x="223"/>
        <item x="346"/>
        <item x="468"/>
        <item x="157"/>
        <item x="395"/>
        <item x="86"/>
        <item x="913"/>
        <item x="418"/>
        <item x="499"/>
        <item x="592"/>
        <item x="533"/>
        <item x="786"/>
        <item x="433"/>
        <item x="83"/>
        <item x="303"/>
        <item x="893"/>
        <item x="294"/>
        <item x="201"/>
        <item x="253"/>
        <item x="398"/>
        <item x="663"/>
        <item x="745"/>
        <item x="716"/>
        <item x="923"/>
        <item x="328"/>
        <item x="874"/>
        <item x="700"/>
        <item x="191"/>
        <item x="573"/>
        <item x="780"/>
        <item x="599"/>
        <item x="613"/>
        <item x="821"/>
        <item x="350"/>
        <item x="773"/>
        <item x="349"/>
        <item x="938"/>
        <item x="338"/>
        <item x="570"/>
        <item x="701"/>
        <item x="447"/>
        <item x="507"/>
        <item x="686"/>
        <item x="40"/>
        <item x="104"/>
        <item x="758"/>
        <item x="813"/>
        <item x="759"/>
        <item x="360"/>
        <item x="446"/>
        <item x="304"/>
        <item x="334"/>
        <item x="647"/>
        <item x="54"/>
        <item x="33"/>
        <item x="419"/>
        <item x="49"/>
        <item x="1"/>
        <item x="802"/>
        <item x="907"/>
        <item x="725"/>
        <item x="914"/>
        <item x="676"/>
        <item x="694"/>
        <item x="348"/>
        <item x="754"/>
        <item x="240"/>
        <item x="540"/>
        <item x="57"/>
        <item x="861"/>
        <item x="221"/>
        <item x="704"/>
        <item x="204"/>
        <item x="336"/>
        <item x="752"/>
        <item x="389"/>
        <item x="563"/>
        <item x="514"/>
        <item x="445"/>
        <item x="402"/>
        <item x="687"/>
        <item x="241"/>
        <item x="945"/>
        <item x="174"/>
        <item x="171"/>
        <item x="438"/>
        <item t="default"/>
      </items>
    </pivotField>
    <pivotField showAll="0"/>
    <pivotField numFmtId="9" showAll="0"/>
    <pivotField showAll="0">
      <items count="4">
        <item x="2"/>
        <item x="1"/>
        <item x="0"/>
        <item t="default"/>
      </items>
    </pivotField>
    <pivotField showAll="0"/>
  </pivotFields>
  <rowFields count="1">
    <field x="3"/>
  </rowFields>
  <rowItems count="8">
    <i>
      <x/>
    </i>
    <i>
      <x v="1"/>
    </i>
    <i>
      <x v="2"/>
    </i>
    <i>
      <x v="3"/>
    </i>
    <i>
      <x v="4"/>
    </i>
    <i>
      <x v="5"/>
    </i>
    <i>
      <x v="6"/>
    </i>
    <i t="grand">
      <x/>
    </i>
  </rowItems>
  <colFields count="1">
    <field x="5"/>
  </colFields>
  <colItems count="3">
    <i>
      <x/>
    </i>
    <i>
      <x v="1"/>
    </i>
    <i t="grand">
      <x/>
    </i>
  </colItems>
  <dataFields count="1">
    <dataField name="Count of Hire Date" fld="7" subtotal="count" baseField="0" baseItem="0"/>
  </dataFields>
  <formats count="1">
    <format dxfId="10">
      <pivotArea type="all" dataOnly="0" outline="0" fieldPosition="0"/>
    </format>
  </formats>
  <chartFormats count="8">
    <chartFormat chart="4" format="12" series="1">
      <pivotArea type="data" outline="0" fieldPosition="0">
        <references count="1">
          <reference field="5" count="1" selected="0">
            <x v="0"/>
          </reference>
        </references>
      </pivotArea>
    </chartFormat>
    <chartFormat chart="4" format="13" series="1">
      <pivotArea type="data" outline="0" fieldPosition="0">
        <references count="1">
          <reference field="5" count="1" selected="0">
            <x v="1"/>
          </reference>
        </references>
      </pivotArea>
    </chartFormat>
    <chartFormat chart="0" format="8" series="1">
      <pivotArea type="data" outline="0" fieldPosition="0">
        <references count="1">
          <reference field="5" count="1" selected="0">
            <x v="0"/>
          </reference>
        </references>
      </pivotArea>
    </chartFormat>
    <chartFormat chart="0" format="9" series="1">
      <pivotArea type="data" outline="0" fieldPosition="0">
        <references count="1">
          <reference field="5" count="1" selected="0">
            <x v="1"/>
          </reference>
        </references>
      </pivotArea>
    </chartFormat>
    <chartFormat chart="4" format="16" series="1">
      <pivotArea type="data" outline="0" fieldPosition="0">
        <references count="2">
          <reference field="4294967294" count="1" selected="0">
            <x v="0"/>
          </reference>
          <reference field="5" count="1" selected="0">
            <x v="1"/>
          </reference>
        </references>
      </pivotArea>
    </chartFormat>
    <chartFormat chart="0" format="10" series="1">
      <pivotArea type="data" outline="0" fieldPosition="0">
        <references count="2">
          <reference field="4294967294" count="1" selected="0">
            <x v="0"/>
          </reference>
          <reference field="5" count="1" selected="0">
            <x v="1"/>
          </reference>
        </references>
      </pivotArea>
    </chartFormat>
    <chartFormat chart="4" format="17" series="1">
      <pivotArea type="data" outline="0" fieldPosition="0">
        <references count="2">
          <reference field="4294967294" count="1" selected="0">
            <x v="0"/>
          </reference>
          <reference field="5" count="1" selected="0">
            <x v="0"/>
          </reference>
        </references>
      </pivotArea>
    </chartFormat>
    <chartFormat chart="0" format="11" series="1">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CD99975-91CD-4E09-86D3-64DF45632372}"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0:B28" firstHeaderRow="1" firstDataRow="1" firstDataCol="1"/>
  <pivotFields count="12">
    <pivotField showAll="0"/>
    <pivotField showAll="0"/>
    <pivotField showAll="0">
      <items count="34">
        <item x="5"/>
        <item x="7"/>
        <item x="13"/>
        <item x="18"/>
        <item x="20"/>
        <item x="21"/>
        <item x="3"/>
        <item x="8"/>
        <item x="25"/>
        <item x="2"/>
        <item x="11"/>
        <item x="14"/>
        <item x="17"/>
        <item x="16"/>
        <item x="12"/>
        <item x="30"/>
        <item x="6"/>
        <item x="32"/>
        <item x="23"/>
        <item x="24"/>
        <item x="19"/>
        <item x="10"/>
        <item x="31"/>
        <item x="29"/>
        <item x="26"/>
        <item x="4"/>
        <item x="15"/>
        <item x="0"/>
        <item x="27"/>
        <item x="28"/>
        <item x="1"/>
        <item x="22"/>
        <item x="9"/>
        <item t="default"/>
      </items>
    </pivotField>
    <pivotField axis="axisRow" showAll="0">
      <items count="8">
        <item x="3"/>
        <item x="5"/>
        <item x="1"/>
        <item x="4"/>
        <item x="0"/>
        <item x="6"/>
        <item x="2"/>
        <item t="default"/>
      </items>
    </pivotField>
    <pivotField showAll="0">
      <items count="5">
        <item x="3"/>
        <item x="1"/>
        <item x="0"/>
        <item x="2"/>
        <item t="default"/>
      </items>
    </pivotField>
    <pivotField showAll="0">
      <items count="3">
        <item x="0"/>
        <item x="1"/>
        <item t="default"/>
      </items>
    </pivotField>
    <pivotField showAll="0">
      <items count="42">
        <item x="6"/>
        <item x="3"/>
        <item x="5"/>
        <item x="21"/>
        <item x="7"/>
        <item x="23"/>
        <item x="11"/>
        <item x="24"/>
        <item x="29"/>
        <item x="8"/>
        <item x="25"/>
        <item x="9"/>
        <item x="17"/>
        <item x="31"/>
        <item x="38"/>
        <item x="28"/>
        <item x="12"/>
        <item x="34"/>
        <item x="19"/>
        <item x="18"/>
        <item x="15"/>
        <item x="30"/>
        <item x="40"/>
        <item x="35"/>
        <item x="37"/>
        <item x="2"/>
        <item x="10"/>
        <item x="27"/>
        <item x="26"/>
        <item x="36"/>
        <item x="0"/>
        <item x="16"/>
        <item x="4"/>
        <item x="32"/>
        <item x="1"/>
        <item x="33"/>
        <item x="22"/>
        <item x="39"/>
        <item x="20"/>
        <item x="14"/>
        <item x="13"/>
        <item t="default"/>
      </items>
    </pivotField>
    <pivotField showAll="0"/>
    <pivotField dataField="1" showAll="0"/>
    <pivotField numFmtId="9" showAll="0"/>
    <pivotField showAll="0">
      <items count="4">
        <item x="2"/>
        <item x="1"/>
        <item x="0"/>
        <item t="default"/>
      </items>
    </pivotField>
    <pivotField showAll="0"/>
  </pivotFields>
  <rowFields count="1">
    <field x="3"/>
  </rowFields>
  <rowItems count="8">
    <i>
      <x/>
    </i>
    <i>
      <x v="1"/>
    </i>
    <i>
      <x v="2"/>
    </i>
    <i>
      <x v="3"/>
    </i>
    <i>
      <x v="4"/>
    </i>
    <i>
      <x v="5"/>
    </i>
    <i>
      <x v="6"/>
    </i>
    <i t="grand">
      <x/>
    </i>
  </rowItems>
  <colItems count="1">
    <i/>
  </colItems>
  <dataFields count="1">
    <dataField name="Average of Annual Salary" fld="8" subtotal="average" baseField="3" baseItem="0"/>
  </dataFields>
  <formats count="6">
    <format dxfId="16">
      <pivotArea type="all" dataOnly="0" outline="0" fieldPosition="0"/>
    </format>
    <format dxfId="15">
      <pivotArea outline="0" collapsedLevelsAreSubtotals="1" fieldPosition="0"/>
    </format>
    <format dxfId="14">
      <pivotArea field="3" type="button" dataOnly="0" labelOnly="1" outline="0" axis="axisRow" fieldPosition="0"/>
    </format>
    <format dxfId="13">
      <pivotArea dataOnly="0" labelOnly="1" fieldPosition="0">
        <references count="1">
          <reference field="3" count="0"/>
        </references>
      </pivotArea>
    </format>
    <format dxfId="12">
      <pivotArea dataOnly="0" labelOnly="1" grandRow="1" outline="0" fieldPosition="0"/>
    </format>
    <format dxfId="11">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61009C2-4986-44AB-9CBC-D1B96DA830BF}"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5:B8" firstHeaderRow="1" firstDataRow="1" firstDataCol="1"/>
  <pivotFields count="12">
    <pivotField dataField="1" showAll="0">
      <items count="912">
        <item x="900"/>
        <item x="124"/>
        <item x="549"/>
        <item x="691"/>
        <item x="272"/>
        <item x="766"/>
        <item x="507"/>
        <item x="279"/>
        <item x="165"/>
        <item x="796"/>
        <item x="631"/>
        <item x="480"/>
        <item x="506"/>
        <item x="817"/>
        <item x="520"/>
        <item x="72"/>
        <item x="457"/>
        <item x="238"/>
        <item x="885"/>
        <item x="132"/>
        <item x="142"/>
        <item x="440"/>
        <item x="463"/>
        <item x="477"/>
        <item x="27"/>
        <item x="898"/>
        <item x="543"/>
        <item x="16"/>
        <item x="140"/>
        <item x="263"/>
        <item x="365"/>
        <item x="575"/>
        <item x="270"/>
        <item x="824"/>
        <item x="670"/>
        <item x="350"/>
        <item x="464"/>
        <item x="844"/>
        <item x="194"/>
        <item x="252"/>
        <item x="78"/>
        <item x="330"/>
        <item x="451"/>
        <item x="273"/>
        <item x="234"/>
        <item x="879"/>
        <item x="743"/>
        <item x="29"/>
        <item x="135"/>
        <item x="319"/>
        <item x="558"/>
        <item x="736"/>
        <item x="469"/>
        <item x="786"/>
        <item x="762"/>
        <item x="421"/>
        <item x="395"/>
        <item x="363"/>
        <item x="491"/>
        <item x="313"/>
        <item x="779"/>
        <item x="770"/>
        <item x="587"/>
        <item x="82"/>
        <item x="356"/>
        <item x="392"/>
        <item x="31"/>
        <item x="470"/>
        <item x="740"/>
        <item x="51"/>
        <item x="83"/>
        <item x="121"/>
        <item x="329"/>
        <item x="88"/>
        <item x="339"/>
        <item x="66"/>
        <item x="90"/>
        <item x="98"/>
        <item x="616"/>
        <item x="795"/>
        <item x="829"/>
        <item x="428"/>
        <item x="312"/>
        <item x="823"/>
        <item x="888"/>
        <item x="219"/>
        <item x="694"/>
        <item x="378"/>
        <item x="316"/>
        <item x="61"/>
        <item x="720"/>
        <item x="811"/>
        <item x="374"/>
        <item x="737"/>
        <item x="148"/>
        <item x="201"/>
        <item x="128"/>
        <item x="12"/>
        <item x="171"/>
        <item x="842"/>
        <item x="15"/>
        <item x="401"/>
        <item x="551"/>
        <item x="318"/>
        <item x="880"/>
        <item x="170"/>
        <item x="841"/>
        <item x="44"/>
        <item x="10"/>
        <item x="773"/>
        <item x="501"/>
        <item x="91"/>
        <item x="599"/>
        <item x="675"/>
        <item x="733"/>
        <item x="459"/>
        <item x="212"/>
        <item x="386"/>
        <item x="695"/>
        <item x="571"/>
        <item x="732"/>
        <item x="862"/>
        <item x="5"/>
        <item x="865"/>
        <item x="825"/>
        <item x="420"/>
        <item x="73"/>
        <item x="742"/>
        <item x="23"/>
        <item x="167"/>
        <item x="722"/>
        <item x="893"/>
        <item x="109"/>
        <item x="196"/>
        <item x="60"/>
        <item x="625"/>
        <item x="304"/>
        <item x="518"/>
        <item x="508"/>
        <item x="198"/>
        <item x="59"/>
        <item x="665"/>
        <item x="206"/>
        <item x="240"/>
        <item x="450"/>
        <item x="726"/>
        <item x="193"/>
        <item x="438"/>
        <item x="188"/>
        <item x="465"/>
        <item x="894"/>
        <item x="349"/>
        <item x="74"/>
        <item x="686"/>
        <item x="249"/>
        <item x="153"/>
        <item x="532"/>
        <item x="280"/>
        <item x="482"/>
        <item x="351"/>
        <item x="360"/>
        <item x="245"/>
        <item x="764"/>
        <item x="775"/>
        <item x="486"/>
        <item x="838"/>
        <item x="250"/>
        <item x="173"/>
        <item x="849"/>
        <item x="17"/>
        <item x="359"/>
        <item x="216"/>
        <item x="579"/>
        <item x="80"/>
        <item x="175"/>
        <item x="837"/>
        <item x="713"/>
        <item x="792"/>
        <item x="685"/>
        <item x="882"/>
        <item x="146"/>
        <item x="426"/>
        <item x="92"/>
        <item x="253"/>
        <item x="700"/>
        <item x="836"/>
        <item x="191"/>
        <item x="621"/>
        <item x="384"/>
        <item x="601"/>
        <item x="181"/>
        <item x="415"/>
        <item x="262"/>
        <item x="229"/>
        <item x="490"/>
        <item x="567"/>
        <item x="390"/>
        <item x="559"/>
        <item x="264"/>
        <item x="129"/>
        <item x="502"/>
        <item x="805"/>
        <item x="790"/>
        <item x="308"/>
        <item x="412"/>
        <item x="604"/>
        <item x="809"/>
        <item x="317"/>
        <item x="158"/>
        <item x="905"/>
        <item x="649"/>
        <item x="505"/>
        <item x="746"/>
        <item x="652"/>
        <item x="100"/>
        <item x="710"/>
        <item x="233"/>
        <item x="820"/>
        <item x="259"/>
        <item x="86"/>
        <item x="411"/>
        <item x="375"/>
        <item x="777"/>
        <item x="68"/>
        <item x="89"/>
        <item x="104"/>
        <item x="489"/>
        <item x="237"/>
        <item x="821"/>
        <item x="708"/>
        <item x="246"/>
        <item x="306"/>
        <item x="210"/>
        <item x="215"/>
        <item x="851"/>
        <item x="265"/>
        <item x="816"/>
        <item x="872"/>
        <item x="833"/>
        <item x="646"/>
        <item x="857"/>
        <item x="326"/>
        <item x="368"/>
        <item x="177"/>
        <item x="638"/>
        <item x="605"/>
        <item x="524"/>
        <item x="526"/>
        <item x="346"/>
        <item x="637"/>
        <item x="106"/>
        <item x="725"/>
        <item x="274"/>
        <item x="562"/>
        <item x="211"/>
        <item x="257"/>
        <item x="728"/>
        <item x="843"/>
        <item x="452"/>
        <item x="39"/>
        <item x="654"/>
        <item x="515"/>
        <item x="141"/>
        <item x="95"/>
        <item x="693"/>
        <item x="588"/>
        <item x="669"/>
        <item x="300"/>
        <item x="397"/>
        <item x="217"/>
        <item x="205"/>
        <item x="534"/>
        <item x="473"/>
        <item x="71"/>
        <item x="157"/>
        <item x="757"/>
        <item x="85"/>
        <item x="602"/>
        <item x="453"/>
        <item x="81"/>
        <item x="150"/>
        <item x="75"/>
        <item x="174"/>
        <item x="6"/>
        <item x="902"/>
        <item x="813"/>
        <item x="184"/>
        <item x="608"/>
        <item x="874"/>
        <item x="37"/>
        <item x="178"/>
        <item x="57"/>
        <item x="636"/>
        <item x="291"/>
        <item x="4"/>
        <item x="116"/>
        <item x="683"/>
        <item x="848"/>
        <item x="528"/>
        <item x="802"/>
        <item x="235"/>
        <item x="721"/>
        <item x="377"/>
        <item x="574"/>
        <item x="131"/>
        <item x="565"/>
        <item x="861"/>
        <item x="554"/>
        <item x="581"/>
        <item x="870"/>
        <item x="309"/>
        <item x="40"/>
        <item x="768"/>
        <item x="487"/>
        <item x="405"/>
        <item x="535"/>
        <item x="653"/>
        <item x="55"/>
        <item x="255"/>
        <item x="573"/>
        <item x="767"/>
        <item x="759"/>
        <item x="56"/>
        <item x="741"/>
        <item x="461"/>
        <item x="58"/>
        <item x="242"/>
        <item x="474"/>
        <item x="651"/>
        <item x="614"/>
        <item x="724"/>
        <item x="295"/>
        <item x="761"/>
        <item x="619"/>
        <item x="299"/>
        <item x="907"/>
        <item x="247"/>
        <item x="341"/>
        <item x="612"/>
        <item x="727"/>
        <item x="783"/>
        <item x="749"/>
        <item x="456"/>
        <item x="504"/>
        <item x="666"/>
        <item x="808"/>
        <item x="222"/>
        <item x="345"/>
        <item x="409"/>
        <item x="627"/>
        <item x="209"/>
        <item x="32"/>
        <item x="564"/>
        <item x="723"/>
        <item x="597"/>
        <item x="115"/>
        <item x="381"/>
        <item x="711"/>
        <item x="224"/>
        <item x="739"/>
        <item x="797"/>
        <item x="301"/>
        <item x="396"/>
        <item x="812"/>
        <item x="854"/>
        <item x="271"/>
        <item x="570"/>
        <item x="672"/>
        <item x="24"/>
        <item x="268"/>
        <item x="35"/>
        <item x="530"/>
        <item x="143"/>
        <item x="511"/>
        <item x="387"/>
        <item x="63"/>
        <item x="204"/>
        <item x="801"/>
        <item x="54"/>
        <item x="481"/>
        <item x="333"/>
        <item x="283"/>
        <item x="835"/>
        <item x="79"/>
        <item x="522"/>
        <item x="197"/>
        <item x="46"/>
        <item x="336"/>
        <item x="449"/>
        <item x="897"/>
        <item x="659"/>
        <item x="840"/>
        <item x="859"/>
        <item x="25"/>
        <item x="182"/>
        <item x="806"/>
        <item x="884"/>
        <item x="220"/>
        <item x="744"/>
        <item x="639"/>
        <item x="284"/>
        <item x="159"/>
        <item x="676"/>
        <item x="758"/>
        <item x="822"/>
        <item x="718"/>
        <item x="154"/>
        <item x="364"/>
        <item x="244"/>
        <item x="417"/>
        <item x="678"/>
        <item x="716"/>
        <item x="891"/>
        <item x="478"/>
        <item x="120"/>
        <item x="190"/>
        <item x="430"/>
        <item x="868"/>
        <item x="717"/>
        <item x="266"/>
        <item x="0"/>
        <item x="692"/>
        <item x="629"/>
        <item x="394"/>
        <item x="584"/>
        <item x="200"/>
        <item x="712"/>
        <item x="747"/>
        <item x="680"/>
        <item x="827"/>
        <item x="134"/>
        <item x="499"/>
        <item x="498"/>
        <item x="548"/>
        <item x="577"/>
        <item x="185"/>
        <item x="580"/>
        <item x="909"/>
        <item x="828"/>
        <item x="497"/>
        <item x="410"/>
        <item x="778"/>
        <item x="863"/>
        <item x="269"/>
        <item x="881"/>
        <item x="876"/>
        <item x="620"/>
        <item x="632"/>
        <item x="2"/>
        <item x="765"/>
        <item x="30"/>
        <item x="383"/>
        <item x="484"/>
        <item x="485"/>
        <item x="886"/>
        <item x="589"/>
        <item x="406"/>
        <item x="434"/>
        <item x="195"/>
        <item x="699"/>
        <item x="719"/>
        <item x="353"/>
        <item x="892"/>
        <item x="594"/>
        <item x="448"/>
        <item x="327"/>
        <item x="875"/>
        <item x="561"/>
        <item x="354"/>
        <item x="860"/>
        <item x="896"/>
        <item x="139"/>
        <item x="832"/>
        <item x="662"/>
        <item x="745"/>
        <item x="379"/>
        <item x="424"/>
        <item x="735"/>
        <item x="303"/>
        <item x="261"/>
        <item x="563"/>
        <item x="203"/>
        <item x="399"/>
        <item x="343"/>
        <item x="592"/>
        <item x="137"/>
        <item x="189"/>
        <item x="687"/>
        <item x="706"/>
        <item x="454"/>
        <item x="94"/>
        <item x="183"/>
        <item x="241"/>
        <item x="223"/>
        <item x="689"/>
        <item x="617"/>
        <item x="3"/>
        <item x="889"/>
        <item x="287"/>
        <item x="568"/>
        <item x="236"/>
        <item x="656"/>
        <item x="164"/>
        <item x="113"/>
        <item x="152"/>
        <item x="556"/>
        <item x="546"/>
        <item x="367"/>
        <item x="52"/>
        <item x="119"/>
        <item x="101"/>
        <item x="630"/>
        <item x="598"/>
        <item x="624"/>
        <item x="871"/>
        <item x="845"/>
        <item x="437"/>
        <item x="576"/>
        <item x="858"/>
        <item x="622"/>
        <item x="690"/>
        <item x="334"/>
        <item x="493"/>
        <item x="644"/>
        <item x="698"/>
        <item x="789"/>
        <item x="138"/>
        <item x="162"/>
        <item x="441"/>
        <item x="277"/>
        <item x="479"/>
        <item x="435"/>
        <item x="70"/>
        <item x="803"/>
        <item x="357"/>
        <item x="495"/>
        <item x="288"/>
        <item x="679"/>
        <item x="640"/>
        <item x="771"/>
        <item x="873"/>
        <item x="830"/>
        <item x="296"/>
        <item x="49"/>
        <item x="207"/>
        <item x="127"/>
        <item x="340"/>
        <item x="110"/>
        <item x="782"/>
        <item x="429"/>
        <item x="547"/>
        <item x="123"/>
        <item x="613"/>
        <item x="525"/>
        <item x="305"/>
        <item x="370"/>
        <item x="906"/>
        <item x="285"/>
        <item x="527"/>
        <item x="852"/>
        <item x="856"/>
        <item x="533"/>
        <item x="540"/>
        <item x="760"/>
        <item x="130"/>
        <item x="791"/>
        <item x="815"/>
        <item x="552"/>
        <item x="382"/>
        <item x="323"/>
        <item x="877"/>
        <item x="635"/>
        <item x="516"/>
        <item x="186"/>
        <item x="645"/>
        <item x="488"/>
        <item x="446"/>
        <item x="673"/>
        <item x="785"/>
        <item x="34"/>
        <item x="714"/>
        <item x="322"/>
        <item x="225"/>
        <item x="376"/>
        <item x="661"/>
        <item x="231"/>
        <item x="180"/>
        <item x="628"/>
        <item x="403"/>
        <item x="781"/>
        <item x="748"/>
        <item x="314"/>
        <item x="826"/>
        <item x="278"/>
        <item x="517"/>
        <item x="776"/>
        <item x="297"/>
        <item x="358"/>
        <item x="372"/>
        <item x="780"/>
        <item x="28"/>
        <item x="11"/>
        <item x="324"/>
        <item x="69"/>
        <item x="529"/>
        <item x="355"/>
        <item x="804"/>
        <item x="674"/>
        <item x="550"/>
        <item x="496"/>
        <item x="834"/>
        <item x="84"/>
        <item x="494"/>
        <item x="161"/>
        <item x="538"/>
        <item x="460"/>
        <item x="864"/>
        <item x="77"/>
        <item x="292"/>
        <item x="348"/>
        <item x="393"/>
        <item x="903"/>
        <item x="275"/>
        <item x="87"/>
        <item x="176"/>
        <item x="819"/>
        <item x="839"/>
        <item x="443"/>
        <item x="610"/>
        <item x="664"/>
        <item x="302"/>
        <item x="22"/>
        <item x="444"/>
        <item x="14"/>
        <item x="169"/>
        <item x="807"/>
        <item x="192"/>
        <item x="754"/>
        <item x="702"/>
        <item x="774"/>
        <item x="45"/>
        <item x="402"/>
        <item x="910"/>
        <item x="227"/>
        <item x="33"/>
        <item x="536"/>
        <item x="187"/>
        <item x="591"/>
        <item x="144"/>
        <item x="572"/>
        <item x="42"/>
        <item x="590"/>
        <item x="682"/>
        <item x="867"/>
        <item x="114"/>
        <item x="371"/>
        <item x="798"/>
        <item x="799"/>
        <item x="105"/>
        <item x="202"/>
        <item x="476"/>
        <item x="643"/>
        <item x="338"/>
        <item x="818"/>
        <item x="623"/>
        <item x="658"/>
        <item x="641"/>
        <item x="248"/>
        <item x="20"/>
        <item x="677"/>
        <item x="667"/>
        <item x="389"/>
        <item x="208"/>
        <item x="878"/>
        <item x="603"/>
        <item x="500"/>
        <item x="149"/>
        <item x="869"/>
        <item x="179"/>
        <item x="48"/>
        <item x="136"/>
        <item x="41"/>
        <item x="439"/>
        <item x="569"/>
        <item x="650"/>
        <item x="887"/>
        <item x="810"/>
        <item x="432"/>
        <item x="388"/>
        <item x="557"/>
        <item x="328"/>
        <item x="103"/>
        <item x="64"/>
        <item x="47"/>
        <item x="697"/>
        <item x="9"/>
        <item x="133"/>
        <item x="361"/>
        <item x="883"/>
        <item x="831"/>
        <item x="218"/>
        <item x="753"/>
        <item x="611"/>
        <item x="107"/>
        <item x="423"/>
        <item x="483"/>
        <item x="503"/>
        <item x="99"/>
        <item x="400"/>
        <item x="855"/>
        <item x="442"/>
        <item x="890"/>
        <item x="214"/>
        <item x="65"/>
        <item x="156"/>
        <item x="325"/>
        <item x="763"/>
        <item x="510"/>
        <item x="553"/>
        <item x="729"/>
        <item x="239"/>
        <item x="282"/>
        <item x="585"/>
        <item x="166"/>
        <item x="647"/>
        <item x="475"/>
        <item x="335"/>
        <item x="531"/>
        <item x="660"/>
        <item x="615"/>
        <item x="391"/>
        <item x="731"/>
        <item x="62"/>
        <item x="541"/>
        <item x="606"/>
        <item x="607"/>
        <item x="307"/>
        <item x="899"/>
        <item x="232"/>
        <item x="298"/>
        <item x="413"/>
        <item x="642"/>
        <item x="310"/>
        <item x="756"/>
        <item x="555"/>
        <item x="671"/>
        <item x="853"/>
        <item x="755"/>
        <item x="408"/>
        <item x="256"/>
        <item x="1"/>
        <item x="492"/>
        <item x="730"/>
        <item x="254"/>
        <item x="514"/>
        <item x="18"/>
        <item x="663"/>
        <item x="294"/>
        <item x="267"/>
        <item x="539"/>
        <item x="163"/>
        <item x="118"/>
        <item x="595"/>
        <item x="276"/>
        <item x="655"/>
        <item x="36"/>
        <item x="455"/>
        <item x="701"/>
        <item x="847"/>
        <item x="416"/>
        <item x="251"/>
        <item x="366"/>
        <item x="578"/>
        <item x="618"/>
        <item x="734"/>
        <item x="404"/>
        <item x="53"/>
        <item x="512"/>
        <item x="419"/>
        <item x="633"/>
        <item x="293"/>
        <item x="347"/>
        <item x="407"/>
        <item x="13"/>
        <item x="523"/>
        <item x="657"/>
        <item x="750"/>
        <item x="125"/>
        <item x="122"/>
        <item x="596"/>
        <item x="38"/>
        <item x="199"/>
        <item x="337"/>
        <item x="648"/>
        <item x="414"/>
        <item x="560"/>
        <item x="7"/>
        <item x="850"/>
        <item x="213"/>
        <item x="436"/>
        <item x="290"/>
        <item x="901"/>
        <item x="471"/>
        <item x="230"/>
        <item x="751"/>
        <item x="772"/>
        <item x="321"/>
        <item x="117"/>
        <item x="793"/>
        <item x="258"/>
        <item x="369"/>
        <item x="908"/>
        <item x="519"/>
        <item x="108"/>
        <item x="704"/>
        <item x="544"/>
        <item x="311"/>
        <item x="715"/>
        <item x="467"/>
        <item x="151"/>
        <item x="147"/>
        <item x="800"/>
        <item x="445"/>
        <item x="542"/>
        <item x="76"/>
        <item x="289"/>
        <item x="705"/>
        <item x="521"/>
        <item x="566"/>
        <item x="160"/>
        <item x="425"/>
        <item x="385"/>
        <item x="8"/>
        <item x="586"/>
        <item x="545"/>
        <item x="433"/>
        <item x="688"/>
        <item x="26"/>
        <item x="418"/>
        <item x="703"/>
        <item x="93"/>
        <item x="738"/>
        <item x="320"/>
        <item x="96"/>
        <item x="352"/>
        <item x="260"/>
        <item x="344"/>
        <item x="895"/>
        <item x="43"/>
        <item x="331"/>
        <item x="447"/>
        <item x="168"/>
        <item x="19"/>
        <item x="172"/>
        <item x="788"/>
        <item x="784"/>
        <item x="427"/>
        <item x="600"/>
        <item x="422"/>
        <item x="472"/>
        <item x="866"/>
        <item x="145"/>
        <item x="696"/>
        <item x="769"/>
        <item x="681"/>
        <item x="626"/>
        <item x="362"/>
        <item x="21"/>
        <item x="112"/>
        <item x="593"/>
        <item x="228"/>
        <item x="380"/>
        <item x="787"/>
        <item x="513"/>
        <item x="904"/>
        <item x="668"/>
        <item x="126"/>
        <item x="315"/>
        <item x="462"/>
        <item x="509"/>
        <item x="67"/>
        <item x="537"/>
        <item x="286"/>
        <item x="221"/>
        <item x="458"/>
        <item x="332"/>
        <item x="468"/>
        <item x="709"/>
        <item x="226"/>
        <item x="814"/>
        <item x="342"/>
        <item x="634"/>
        <item x="155"/>
        <item x="243"/>
        <item x="111"/>
        <item x="50"/>
        <item x="752"/>
        <item x="466"/>
        <item x="707"/>
        <item x="431"/>
        <item x="97"/>
        <item x="373"/>
        <item x="582"/>
        <item x="609"/>
        <item x="583"/>
        <item x="102"/>
        <item x="398"/>
        <item x="684"/>
        <item x="281"/>
        <item x="846"/>
        <item x="794"/>
        <item t="default"/>
      </items>
    </pivotField>
    <pivotField showAll="0"/>
    <pivotField showAll="0"/>
    <pivotField showAll="0">
      <items count="8">
        <item x="3"/>
        <item x="5"/>
        <item x="1"/>
        <item x="4"/>
        <item x="0"/>
        <item x="6"/>
        <item x="2"/>
        <item t="default"/>
      </items>
    </pivotField>
    <pivotField showAll="0">
      <items count="5">
        <item x="3"/>
        <item x="1"/>
        <item x="0"/>
        <item x="2"/>
        <item t="default"/>
      </items>
    </pivotField>
    <pivotField axis="axisRow" showAll="0">
      <items count="3">
        <item x="0"/>
        <item x="1"/>
        <item t="default"/>
      </items>
    </pivotField>
    <pivotField showAll="0">
      <items count="42">
        <item x="6"/>
        <item x="3"/>
        <item x="5"/>
        <item x="21"/>
        <item x="7"/>
        <item x="23"/>
        <item x="11"/>
        <item x="24"/>
        <item x="29"/>
        <item x="8"/>
        <item x="25"/>
        <item x="9"/>
        <item x="17"/>
        <item x="31"/>
        <item x="38"/>
        <item x="28"/>
        <item x="12"/>
        <item x="34"/>
        <item x="19"/>
        <item x="18"/>
        <item x="15"/>
        <item x="30"/>
        <item x="40"/>
        <item x="35"/>
        <item x="37"/>
        <item x="2"/>
        <item x="10"/>
        <item x="27"/>
        <item x="26"/>
        <item x="36"/>
        <item x="0"/>
        <item x="16"/>
        <item x="4"/>
        <item x="32"/>
        <item x="1"/>
        <item x="33"/>
        <item x="22"/>
        <item x="39"/>
        <item x="20"/>
        <item x="14"/>
        <item x="13"/>
        <item t="default"/>
      </items>
    </pivotField>
    <pivotField showAll="0"/>
    <pivotField showAll="0"/>
    <pivotField numFmtId="9" showAll="0"/>
    <pivotField showAll="0">
      <items count="4">
        <item x="2"/>
        <item x="1"/>
        <item x="0"/>
        <item t="default"/>
      </items>
    </pivotField>
    <pivotField showAll="0"/>
  </pivotFields>
  <rowFields count="1">
    <field x="5"/>
  </rowFields>
  <rowItems count="3">
    <i>
      <x/>
    </i>
    <i>
      <x v="1"/>
    </i>
    <i t="grand">
      <x/>
    </i>
  </rowItems>
  <colItems count="1">
    <i/>
  </colItems>
  <dataFields count="1">
    <dataField name="Count of EEID" fld="0" subtotal="count" baseField="0" baseItem="0"/>
  </dataFields>
  <formats count="6">
    <format dxfId="22">
      <pivotArea type="all" dataOnly="0" outline="0" fieldPosition="0"/>
    </format>
    <format dxfId="21">
      <pivotArea outline="0" collapsedLevelsAreSubtotals="1" fieldPosition="0"/>
    </format>
    <format dxfId="20">
      <pivotArea field="5" type="button" dataOnly="0" labelOnly="1" outline="0" axis="axisRow" fieldPosition="0"/>
    </format>
    <format dxfId="19">
      <pivotArea dataOnly="0" labelOnly="1" fieldPosition="0">
        <references count="1">
          <reference field="5" count="0"/>
        </references>
      </pivotArea>
    </format>
    <format dxfId="18">
      <pivotArea dataOnly="0" labelOnly="1" grandRow="1" outline="0" fieldPosition="0"/>
    </format>
    <format dxfId="17">
      <pivotArea dataOnly="0" labelOnly="1" outline="0" axis="axisValues" fieldPosition="0"/>
    </format>
  </formats>
  <chartFormats count="6">
    <chartFormat chart="3" format="68" series="1">
      <pivotArea type="data" outline="0" fieldPosition="0">
        <references count="1">
          <reference field="4294967294" count="1" selected="0">
            <x v="0"/>
          </reference>
        </references>
      </pivotArea>
    </chartFormat>
    <chartFormat chart="0" format="33" series="1">
      <pivotArea type="data" outline="0" fieldPosition="0">
        <references count="1">
          <reference field="4294967294" count="1" selected="0">
            <x v="0"/>
          </reference>
        </references>
      </pivotArea>
    </chartFormat>
    <chartFormat chart="3" format="69">
      <pivotArea type="data" outline="0" fieldPosition="0">
        <references count="2">
          <reference field="4294967294" count="1" selected="0">
            <x v="0"/>
          </reference>
          <reference field="5" count="1" selected="0">
            <x v="0"/>
          </reference>
        </references>
      </pivotArea>
    </chartFormat>
    <chartFormat chart="3" format="70">
      <pivotArea type="data" outline="0" fieldPosition="0">
        <references count="2">
          <reference field="4294967294" count="1" selected="0">
            <x v="0"/>
          </reference>
          <reference field="5" count="1" selected="0">
            <x v="1"/>
          </reference>
        </references>
      </pivotArea>
    </chartFormat>
    <chartFormat chart="0" format="34">
      <pivotArea type="data" outline="0" fieldPosition="0">
        <references count="2">
          <reference field="4294967294" count="1" selected="0">
            <x v="0"/>
          </reference>
          <reference field="5" count="1" selected="0">
            <x v="0"/>
          </reference>
        </references>
      </pivotArea>
    </chartFormat>
    <chartFormat chart="0" format="35">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57C4F86-D92A-4D1C-8CB0-46BEDC059A76}"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80:I86" firstHeaderRow="1" firstDataRow="2" firstDataCol="1"/>
  <pivotFields count="12">
    <pivotField dataField="1" showAll="0"/>
    <pivotField showAll="0"/>
    <pivotField showAll="0"/>
    <pivotField axis="axisCol" showAll="0">
      <items count="8">
        <item x="3"/>
        <item x="5"/>
        <item x="1"/>
        <item x="4"/>
        <item x="0"/>
        <item x="6"/>
        <item x="2"/>
        <item t="default"/>
      </items>
    </pivotField>
    <pivotField axis="axisRow" showAll="0">
      <items count="5">
        <item x="3"/>
        <item x="1"/>
        <item x="0"/>
        <item x="2"/>
        <item t="default"/>
      </items>
    </pivotField>
    <pivotField showAll="0">
      <items count="3">
        <item x="0"/>
        <item x="1"/>
        <item t="default"/>
      </items>
    </pivotField>
    <pivotField showAll="0">
      <items count="42">
        <item x="6"/>
        <item x="3"/>
        <item x="5"/>
        <item x="21"/>
        <item x="7"/>
        <item x="23"/>
        <item x="11"/>
        <item x="24"/>
        <item x="29"/>
        <item x="8"/>
        <item x="25"/>
        <item x="9"/>
        <item x="17"/>
        <item x="31"/>
        <item x="38"/>
        <item x="28"/>
        <item x="12"/>
        <item x="34"/>
        <item x="19"/>
        <item x="18"/>
        <item x="15"/>
        <item x="30"/>
        <item x="40"/>
        <item x="35"/>
        <item x="37"/>
        <item x="2"/>
        <item x="10"/>
        <item x="27"/>
        <item x="26"/>
        <item x="36"/>
        <item x="0"/>
        <item x="16"/>
        <item x="4"/>
        <item x="32"/>
        <item x="1"/>
        <item x="33"/>
        <item x="22"/>
        <item x="39"/>
        <item x="20"/>
        <item x="14"/>
        <item x="13"/>
        <item t="default"/>
      </items>
    </pivotField>
    <pivotField showAll="0"/>
    <pivotField showAll="0"/>
    <pivotField numFmtId="9" showAll="0"/>
    <pivotField showAll="0">
      <items count="4">
        <item x="2"/>
        <item x="1"/>
        <item x="0"/>
        <item t="default"/>
      </items>
    </pivotField>
    <pivotField showAll="0"/>
  </pivotFields>
  <rowFields count="1">
    <field x="4"/>
  </rowFields>
  <rowItems count="5">
    <i>
      <x/>
    </i>
    <i>
      <x v="1"/>
    </i>
    <i>
      <x v="2"/>
    </i>
    <i>
      <x v="3"/>
    </i>
    <i t="grand">
      <x/>
    </i>
  </rowItems>
  <colFields count="1">
    <field x="3"/>
  </colFields>
  <colItems count="8">
    <i>
      <x/>
    </i>
    <i>
      <x v="1"/>
    </i>
    <i>
      <x v="2"/>
    </i>
    <i>
      <x v="3"/>
    </i>
    <i>
      <x v="4"/>
    </i>
    <i>
      <x v="5"/>
    </i>
    <i>
      <x v="6"/>
    </i>
    <i t="grand">
      <x/>
    </i>
  </colItems>
  <dataFields count="1">
    <dataField name="Count of EEID" fld="0" subtotal="count" baseField="0" baseItem="0"/>
  </dataFields>
  <formats count="1">
    <format dxfId="23">
      <pivotArea type="all" dataOnly="0" outline="0" fieldPosition="0"/>
    </format>
  </formats>
  <chartFormats count="14">
    <chartFormat chart="1" format="0" series="1">
      <pivotArea type="data" outline="0" fieldPosition="0">
        <references count="2">
          <reference field="4294967294" count="1" selected="0">
            <x v="0"/>
          </reference>
          <reference field="3" count="1" selected="0">
            <x v="0"/>
          </reference>
        </references>
      </pivotArea>
    </chartFormat>
    <chartFormat chart="1" format="1" series="1">
      <pivotArea type="data" outline="0" fieldPosition="0">
        <references count="2">
          <reference field="4294967294" count="1" selected="0">
            <x v="0"/>
          </reference>
          <reference field="3" count="1" selected="0">
            <x v="1"/>
          </reference>
        </references>
      </pivotArea>
    </chartFormat>
    <chartFormat chart="1" format="2" series="1">
      <pivotArea type="data" outline="0" fieldPosition="0">
        <references count="2">
          <reference field="4294967294" count="1" selected="0">
            <x v="0"/>
          </reference>
          <reference field="3" count="1" selected="0">
            <x v="2"/>
          </reference>
        </references>
      </pivotArea>
    </chartFormat>
    <chartFormat chart="1" format="3" series="1">
      <pivotArea type="data" outline="0" fieldPosition="0">
        <references count="2">
          <reference field="4294967294" count="1" selected="0">
            <x v="0"/>
          </reference>
          <reference field="3" count="1" selected="0">
            <x v="3"/>
          </reference>
        </references>
      </pivotArea>
    </chartFormat>
    <chartFormat chart="1" format="4" series="1">
      <pivotArea type="data" outline="0" fieldPosition="0">
        <references count="2">
          <reference field="4294967294" count="1" selected="0">
            <x v="0"/>
          </reference>
          <reference field="3" count="1" selected="0">
            <x v="4"/>
          </reference>
        </references>
      </pivotArea>
    </chartFormat>
    <chartFormat chart="1" format="5" series="1">
      <pivotArea type="data" outline="0" fieldPosition="0">
        <references count="2">
          <reference field="4294967294" count="1" selected="0">
            <x v="0"/>
          </reference>
          <reference field="3" count="1" selected="0">
            <x v="5"/>
          </reference>
        </references>
      </pivotArea>
    </chartFormat>
    <chartFormat chart="1" format="6" series="1">
      <pivotArea type="data" outline="0" fieldPosition="0">
        <references count="2">
          <reference field="4294967294" count="1" selected="0">
            <x v="0"/>
          </reference>
          <reference field="3" count="1" selected="0">
            <x v="6"/>
          </reference>
        </references>
      </pivotArea>
    </chartFormat>
    <chartFormat chart="3" format="14" series="1">
      <pivotArea type="data" outline="0" fieldPosition="0">
        <references count="2">
          <reference field="4294967294" count="1" selected="0">
            <x v="0"/>
          </reference>
          <reference field="3" count="1" selected="0">
            <x v="0"/>
          </reference>
        </references>
      </pivotArea>
    </chartFormat>
    <chartFormat chart="3" format="15" series="1">
      <pivotArea type="data" outline="0" fieldPosition="0">
        <references count="2">
          <reference field="4294967294" count="1" selected="0">
            <x v="0"/>
          </reference>
          <reference field="3" count="1" selected="0">
            <x v="1"/>
          </reference>
        </references>
      </pivotArea>
    </chartFormat>
    <chartFormat chart="3" format="16" series="1">
      <pivotArea type="data" outline="0" fieldPosition="0">
        <references count="2">
          <reference field="4294967294" count="1" selected="0">
            <x v="0"/>
          </reference>
          <reference field="3" count="1" selected="0">
            <x v="2"/>
          </reference>
        </references>
      </pivotArea>
    </chartFormat>
    <chartFormat chart="3" format="17" series="1">
      <pivotArea type="data" outline="0" fieldPosition="0">
        <references count="2">
          <reference field="4294967294" count="1" selected="0">
            <x v="0"/>
          </reference>
          <reference field="3" count="1" selected="0">
            <x v="3"/>
          </reference>
        </references>
      </pivotArea>
    </chartFormat>
    <chartFormat chart="3" format="18" series="1">
      <pivotArea type="data" outline="0" fieldPosition="0">
        <references count="2">
          <reference field="4294967294" count="1" selected="0">
            <x v="0"/>
          </reference>
          <reference field="3" count="1" selected="0">
            <x v="4"/>
          </reference>
        </references>
      </pivotArea>
    </chartFormat>
    <chartFormat chart="3" format="19" series="1">
      <pivotArea type="data" outline="0" fieldPosition="0">
        <references count="2">
          <reference field="4294967294" count="1" selected="0">
            <x v="0"/>
          </reference>
          <reference field="3" count="1" selected="0">
            <x v="5"/>
          </reference>
        </references>
      </pivotArea>
    </chartFormat>
    <chartFormat chart="3" format="20" series="1">
      <pivotArea type="data" outline="0" fieldPosition="0">
        <references count="2">
          <reference field="4294967294" count="1" selected="0">
            <x v="0"/>
          </reference>
          <reference field="3"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BF053BE-676E-45E9-B697-19C54D9DDFBA}"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9" firstHeaderRow="1" firstDataRow="1" firstDataCol="1"/>
  <pivotFields count="12">
    <pivotField dataField="1" showAll="0"/>
    <pivotField showAll="0"/>
    <pivotField showAll="0"/>
    <pivotField axis="axisRow" showAll="0">
      <items count="8">
        <item x="3"/>
        <item x="5"/>
        <item x="1"/>
        <item x="4"/>
        <item x="0"/>
        <item x="6"/>
        <item x="2"/>
        <item t="default"/>
      </items>
    </pivotField>
    <pivotField showAll="0">
      <items count="5">
        <item x="3"/>
        <item x="1"/>
        <item x="0"/>
        <item x="2"/>
        <item t="default"/>
      </items>
    </pivotField>
    <pivotField showAll="0">
      <items count="3">
        <item x="0"/>
        <item x="1"/>
        <item t="default"/>
      </items>
    </pivotField>
    <pivotField showAll="0">
      <items count="42">
        <item x="6"/>
        <item x="3"/>
        <item x="5"/>
        <item x="21"/>
        <item x="7"/>
        <item x="23"/>
        <item x="11"/>
        <item x="24"/>
        <item x="29"/>
        <item x="8"/>
        <item x="25"/>
        <item x="9"/>
        <item x="17"/>
        <item x="31"/>
        <item x="38"/>
        <item x="28"/>
        <item x="12"/>
        <item x="34"/>
        <item x="19"/>
        <item x="18"/>
        <item x="15"/>
        <item x="30"/>
        <item x="40"/>
        <item x="35"/>
        <item x="37"/>
        <item x="2"/>
        <item x="10"/>
        <item x="27"/>
        <item x="26"/>
        <item x="36"/>
        <item x="0"/>
        <item x="16"/>
        <item x="4"/>
        <item x="32"/>
        <item x="1"/>
        <item x="33"/>
        <item x="22"/>
        <item x="39"/>
        <item x="20"/>
        <item x="14"/>
        <item x="13"/>
        <item t="default"/>
      </items>
    </pivotField>
    <pivotField showAll="0"/>
    <pivotField showAll="0"/>
    <pivotField numFmtId="9" showAll="0"/>
    <pivotField showAll="0">
      <items count="4">
        <item x="2"/>
        <item x="1"/>
        <item x="0"/>
        <item t="default"/>
      </items>
    </pivotField>
    <pivotField showAll="0"/>
  </pivotFields>
  <rowFields count="1">
    <field x="3"/>
  </rowFields>
  <rowItems count="8">
    <i>
      <x/>
    </i>
    <i>
      <x v="1"/>
    </i>
    <i>
      <x v="2"/>
    </i>
    <i>
      <x v="3"/>
    </i>
    <i>
      <x v="4"/>
    </i>
    <i>
      <x v="5"/>
    </i>
    <i>
      <x v="6"/>
    </i>
    <i t="grand">
      <x/>
    </i>
  </rowItems>
  <colItems count="1">
    <i/>
  </colItems>
  <dataFields count="1">
    <dataField name="Count of EEID" fld="0" subtotal="count" baseField="0" baseItem="0"/>
  </dataFields>
  <formats count="6">
    <format dxfId="166">
      <pivotArea type="all" dataOnly="0" outline="0" fieldPosition="0"/>
    </format>
    <format dxfId="165">
      <pivotArea outline="0" collapsedLevelsAreSubtotals="1" fieldPosition="0"/>
    </format>
    <format dxfId="164">
      <pivotArea field="3" type="button" dataOnly="0" labelOnly="1" outline="0" axis="axisRow" fieldPosition="0"/>
    </format>
    <format dxfId="163">
      <pivotArea dataOnly="0" labelOnly="1" fieldPosition="0">
        <references count="1">
          <reference field="3" count="0"/>
        </references>
      </pivotArea>
    </format>
    <format dxfId="162">
      <pivotArea dataOnly="0" labelOnly="1" grandRow="1" outline="0" fieldPosition="0"/>
    </format>
    <format dxfId="16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FF313B0C-82CD-4FD0-AC7B-792A498DB504}" sourceName="Gender">
  <pivotTables>
    <pivotTable tabId="9" name="PivotTable9"/>
    <pivotTable tabId="3" name="PivotTable5"/>
    <pivotTable tabId="3" name="PivotTable6"/>
    <pivotTable tabId="3" name="PivotTable7"/>
    <pivotTable tabId="3" name="PivotTable8"/>
    <pivotTable tabId="4" name="PivotTable10"/>
    <pivotTable tabId="4" name="PivotTable11"/>
    <pivotTable tabId="4" name="PivotTable12"/>
    <pivotTable tabId="10" name="PivotTable15"/>
    <pivotTable tabId="10" name="PivotTable16"/>
    <pivotTable tabId="5" name="PivotTable14"/>
    <pivotTable tabId="10" name="PivotTable17"/>
    <pivotTable tabId="10" name="PivotTable18"/>
    <pivotTable tabId="10" name="PivotTable19"/>
  </pivotTables>
  <data>
    <tabular pivotCacheId="287837928">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3A75BD16-0B6E-4E7E-AEBA-C8A4F7BFB9BF}" sourceName="Department">
  <pivotTables>
    <pivotTable tabId="9" name="PivotTable9"/>
    <pivotTable tabId="3" name="PivotTable5"/>
    <pivotTable tabId="3" name="PivotTable6"/>
    <pivotTable tabId="3" name="PivotTable7"/>
    <pivotTable tabId="3" name="PivotTable8"/>
    <pivotTable tabId="4" name="PivotTable10"/>
    <pivotTable tabId="4" name="PivotTable11"/>
    <pivotTable tabId="4" name="PivotTable12"/>
    <pivotTable tabId="10" name="PivotTable15"/>
    <pivotTable tabId="10" name="PivotTable16"/>
    <pivotTable tabId="10" name="PivotTable17"/>
    <pivotTable tabId="10" name="PivotTable18"/>
    <pivotTable tabId="10" name="PivotTable19"/>
    <pivotTable tabId="5" name="PivotTable14"/>
  </pivotTables>
  <data>
    <tabular pivotCacheId="287837928">
      <items count="7">
        <i x="3" s="1"/>
        <i x="5" s="1"/>
        <i x="1" s="1"/>
        <i x="4" s="1"/>
        <i x="0" s="1"/>
        <i x="6"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F56653FF-8225-4EA6-BE6B-2E5E4BC060FC}" sourceName="Age">
  <pivotTables>
    <pivotTable tabId="9" name="PivotTable9"/>
    <pivotTable tabId="3" name="PivotTable5"/>
    <pivotTable tabId="3" name="PivotTable6"/>
    <pivotTable tabId="3" name="PivotTable7"/>
    <pivotTable tabId="3" name="PivotTable8"/>
    <pivotTable tabId="4" name="PivotTable10"/>
    <pivotTable tabId="4" name="PivotTable11"/>
    <pivotTable tabId="4" name="PivotTable12"/>
    <pivotTable tabId="10" name="PivotTable15"/>
    <pivotTable tabId="10" name="PivotTable16"/>
    <pivotTable tabId="10" name="PivotTable17"/>
    <pivotTable tabId="10" name="PivotTable18"/>
    <pivotTable tabId="10" name="PivotTable19"/>
    <pivotTable tabId="5" name="PivotTable14"/>
  </pivotTables>
  <data>
    <tabular pivotCacheId="287837928">
      <items count="41">
        <i x="6" s="1"/>
        <i x="3" s="1"/>
        <i x="5" s="1"/>
        <i x="21" s="1"/>
        <i x="7" s="1"/>
        <i x="23" s="1"/>
        <i x="11" s="1"/>
        <i x="24" s="1"/>
        <i x="29" s="1"/>
        <i x="8" s="1"/>
        <i x="25" s="1"/>
        <i x="9" s="1"/>
        <i x="17" s="1"/>
        <i x="31" s="1"/>
        <i x="38" s="1"/>
        <i x="28" s="1"/>
        <i x="12" s="1"/>
        <i x="34" s="1"/>
        <i x="19" s="1"/>
        <i x="18" s="1"/>
        <i x="15" s="1"/>
        <i x="30" s="1"/>
        <i x="40" s="1"/>
        <i x="35" s="1"/>
        <i x="37" s="1"/>
        <i x="2" s="1"/>
        <i x="10" s="1"/>
        <i x="27" s="1"/>
        <i x="26" s="1"/>
        <i x="36" s="1"/>
        <i x="0" s="1"/>
        <i x="16" s="1"/>
        <i x="4" s="1"/>
        <i x="32" s="1"/>
        <i x="1" s="1"/>
        <i x="33" s="1"/>
        <i x="22" s="1"/>
        <i x="39" s="1"/>
        <i x="20" s="1"/>
        <i x="14" s="1"/>
        <i x="1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1" xr10:uid="{12A87C5A-DA0E-43CE-AD71-B0AAD7B15D10}" sourceName="Country">
  <pivotTables>
    <pivotTable tabId="9" name="PivotTable9"/>
    <pivotTable tabId="3" name="PivotTable5"/>
    <pivotTable tabId="3" name="PivotTable6"/>
    <pivotTable tabId="3" name="PivotTable7"/>
    <pivotTable tabId="3" name="PivotTable8"/>
    <pivotTable tabId="4" name="PivotTable10"/>
    <pivotTable tabId="4" name="PivotTable11"/>
    <pivotTable tabId="4" name="PivotTable12"/>
    <pivotTable tabId="10" name="PivotTable15"/>
    <pivotTable tabId="10" name="PivotTable16"/>
    <pivotTable tabId="10" name="PivotTable17"/>
    <pivotTable tabId="10" name="PivotTable18"/>
    <pivotTable tabId="10" name="PivotTable19"/>
    <pivotTable tabId="5" name="PivotTable14"/>
  </pivotTables>
  <data>
    <tabular pivotCacheId="287837928">
      <items count="3">
        <i x="2" s="1"/>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siness_Unit" xr10:uid="{1390EAFA-C221-4AEA-837C-7B9D5792CF7C}" sourceName="Business Unit">
  <pivotTables>
    <pivotTable tabId="9" name="PivotTable9"/>
    <pivotTable tabId="3" name="PivotTable5"/>
    <pivotTable tabId="3" name="PivotTable6"/>
    <pivotTable tabId="3" name="PivotTable7"/>
    <pivotTable tabId="3" name="PivotTable8"/>
    <pivotTable tabId="4" name="PivotTable10"/>
    <pivotTable tabId="4" name="PivotTable11"/>
    <pivotTable tabId="4" name="PivotTable12"/>
    <pivotTable tabId="10" name="PivotTable15"/>
    <pivotTable tabId="10" name="PivotTable16"/>
    <pivotTable tabId="10" name="PivotTable17"/>
    <pivotTable tabId="10" name="PivotTable18"/>
    <pivotTable tabId="10" name="PivotTable19"/>
    <pivotTable tabId="5" name="PivotTable14"/>
  </pivotTables>
  <data>
    <tabular pivotCacheId="287837928">
      <items count="4">
        <i x="3" s="1"/>
        <i x="1" s="1"/>
        <i x="0" s="1"/>
        <i x="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1B8362B5-23B5-4F62-A9C2-B81C044E869D}" sourceName="Country">
  <extLst>
    <x:ext xmlns:x15="http://schemas.microsoft.com/office/spreadsheetml/2010/11/main" uri="{2F2917AC-EB37-4324-AD4E-5DD8C200BD13}">
      <x15:tableSlicerCache tableId="2" column="1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AE90383D-D84A-4125-92EF-59596E0CF9F5}" cache="Slicer_Gender" caption="Gender" rowHeight="257175"/>
  <slicer name="Gender 3" xr10:uid="{27AB088B-EADA-4794-A7A1-E4B08B83AD28}" cache="Slicer_Gender" caption="Gender" style="SlicerStyleDark1" rowHeight="257175"/>
  <slicer name="Department 1" xr10:uid="{7C5A17E3-9967-4E1A-981E-1A59FB1CE1AE}" cache="Slicer_Department" caption="Department" rowHeight="257175"/>
  <slicer name="Department 2" xr10:uid="{D6A6B36D-8B69-44E2-A3C9-4F2574A83D0D}" cache="Slicer_Department" caption="Department" style="SlicerStyleDark1" rowHeight="257175"/>
  <slicer name="Age 1" xr10:uid="{3620D333-9E89-4B77-9FB9-792C3AFF7BA8}" cache="Slicer_Age" caption="Age" style="SlicerStyleDark1" rowHeight="257175"/>
  <slicer name="Country 2" xr10:uid="{129E775F-96C7-495A-849A-59DC1EA90294}" cache="Slicer_Country1" caption="Country" rowHeight="257175"/>
  <slicer name="Country 3" xr10:uid="{0BE94FA1-9165-4022-9F20-7D1E78722BA1}" cache="Slicer_Country1" caption="Country" style="SlicerStyleDark1" rowHeight="257175"/>
  <slicer name="Business Unit 2" xr10:uid="{286BF012-C014-415D-A131-01DF550B1D31}" cache="Slicer_Business_Unit" caption="Business Unit" rowHeight="257175"/>
  <slicer name="Business Unit 3" xr10:uid="{CD8D6CBE-D5B3-4B1A-B5E0-33ECFE05996F}" cache="Slicer_Business_Unit" caption="Business Unit" style="SlicerStyleDark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B2950986-C823-419A-99A0-AF17103FCF84}" cache="Slicer_Country" caption="Country"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37016C87-4CB5-4D90-ABEF-4B4597C5B37E}" cache="Slicer_Gender" caption="Gender" rowHeight="257175"/>
  <slicer name="Department" xr10:uid="{120E57A5-39ED-4638-BD71-5FFE7374F3C7}" cache="Slicer_Department" caption="Department" rowHeight="257175"/>
  <slicer name="Age" xr10:uid="{72422B0B-E83A-4088-9F12-7557D10BF597}" cache="Slicer_Age" caption="Age" rowHeight="257175"/>
  <slicer name="Country 1" xr10:uid="{CC34C558-BBAB-4E41-8248-05F4157D31EB}" cache="Slicer_Country1" caption="Country" rowHeight="257175"/>
  <slicer name="Business Unit 1" xr10:uid="{89B2308F-295E-47DE-A514-687FDB267927}" cache="Slicer_Business_Unit" caption="Business Unit"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3C0E98E-C51D-4DBB-B010-2CE5B7D78EAE}" name="Table2" displayName="Table2" ref="A1:L1001" totalsRowShown="0" headerRowDxfId="160" headerRowBorderDxfId="159" tableBorderDxfId="158" totalsRowBorderDxfId="157">
  <autoFilter ref="A1:L1001" xr:uid="{D7962942-7F9D-487D-B668-E114614AE583}">
    <filterColumn colId="10">
      <filters>
        <filter val="Brazil"/>
      </filters>
    </filterColumn>
  </autoFilter>
  <tableColumns count="12">
    <tableColumn id="1" xr3:uid="{9144A344-9830-43EE-B027-C362631B07F3}" name="EEID" dataDxfId="156"/>
    <tableColumn id="2" xr3:uid="{A74070D1-0AEF-4C5B-A7E6-A5EA74C60434}" name="Full Name" dataDxfId="155"/>
    <tableColumn id="3" xr3:uid="{CF9862B2-D21C-4259-A024-48EB59A2F8F3}" name="Job Title" dataDxfId="154"/>
    <tableColumn id="4" xr3:uid="{0E539B57-AD2E-4CF9-B745-DDC8D0C93032}" name="Department" dataDxfId="153"/>
    <tableColumn id="5" xr3:uid="{8836336D-98F1-4F25-BF2D-CBAF0402EC54}" name="Business Unit" dataDxfId="152"/>
    <tableColumn id="6" xr3:uid="{56A33E13-995E-4F90-982A-31B5D9E64496}" name="Gender" dataDxfId="151"/>
    <tableColumn id="7" xr3:uid="{9CAFE4A7-27E3-4709-8CFE-BFAE7669AE96}" name="Age" dataDxfId="150"/>
    <tableColumn id="8" xr3:uid="{39047C93-0397-4410-883F-3CCB7F8AB9E0}" name="Hire Date" dataDxfId="149"/>
    <tableColumn id="9" xr3:uid="{4C32E8C9-B422-4A6C-8E7A-26F20E5473D0}" name="Annual Salary" dataDxfId="148"/>
    <tableColumn id="10" xr3:uid="{711F5956-2DC7-4F4B-BB34-6F645BEEB304}" name="Bonus %" dataDxfId="147"/>
    <tableColumn id="11" xr3:uid="{0B6A6C62-356A-4894-8106-19DB352DA751}" name="Country" dataDxfId="146"/>
    <tableColumn id="12" xr3:uid="{85233B23-B192-4529-88EA-78893B53EEA8}" name="City" dataDxfId="14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3A74C2F-2B41-4033-8F07-AED65B3C4B5C}" name="Table1" displayName="Table1" ref="A3:L54" totalsRowShown="0">
  <autoFilter ref="A3:L54" xr:uid="{83A74C2F-2B41-4033-8F07-AED65B3C4B5C}"/>
  <tableColumns count="12">
    <tableColumn id="1" xr3:uid="{FF805CFF-0581-4396-AC9A-FE32DEFDACD3}" name="EEID"/>
    <tableColumn id="2" xr3:uid="{B7C4DB3B-86D1-4B61-9C35-2D96C864D1EF}" name="Full Name"/>
    <tableColumn id="3" xr3:uid="{E57B4C9F-9606-4194-A9B8-F24834019D82}" name="Job Title"/>
    <tableColumn id="4" xr3:uid="{873B7E4A-82BA-4625-A480-0A17BA9B953D}" name="Department"/>
    <tableColumn id="5" xr3:uid="{CF650F22-4A41-4F52-9145-9911D3B2A93A}" name="Business Unit"/>
    <tableColumn id="6" xr3:uid="{BEEFBED0-6C42-49FB-BCB7-392CF92405BB}" name="Gender"/>
    <tableColumn id="7" xr3:uid="{B2C95074-53B1-4758-A70C-A263A603D861}" name="Age"/>
    <tableColumn id="8" xr3:uid="{B55B4C1F-045C-4C22-B693-2F777960C216}" name="Hire Date"/>
    <tableColumn id="9" xr3:uid="{6F0578CF-34BB-43A5-9B66-69CC270FB5A1}" name="Annual Salary"/>
    <tableColumn id="10" xr3:uid="{DA82E6BF-AB39-4D16-A511-FB5FC2553D9A}" name="Bonus %"/>
    <tableColumn id="11" xr3:uid="{69FA550C-9864-446C-B1F5-C5888A58E0A6}" name="Country"/>
    <tableColumn id="12" xr3:uid="{FEA16A41-91A1-47A6-8982-2E54A0FDDE42}" name="Cit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openxmlformats.org/officeDocument/2006/relationships/drawing" Target="../drawings/drawing3.xml"/><Relationship Id="rId5" Type="http://schemas.openxmlformats.org/officeDocument/2006/relationships/pivotTable" Target="../pivotTables/pivotTable13.xml"/><Relationship Id="rId4" Type="http://schemas.openxmlformats.org/officeDocument/2006/relationships/pivotTable" Target="../pivotTables/pivotTable12.xml"/></Relationships>
</file>

<file path=xl/worksheets/_rels/sheet7.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1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B4083A-14CC-460D-A974-7B27CADE3C3E}">
  <dimension ref="N55"/>
  <sheetViews>
    <sheetView tabSelected="1" zoomScale="40" zoomScaleNormal="40" workbookViewId="0">
      <selection activeCell="AB77" sqref="AB77"/>
    </sheetView>
  </sheetViews>
  <sheetFormatPr defaultRowHeight="15" x14ac:dyDescent="0.25"/>
  <sheetData>
    <row r="55" spans="14:14" ht="15.75" x14ac:dyDescent="0.3">
      <c r="N55" s="1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962942-7F9D-487D-B668-E114614AE583}">
  <dimension ref="A1:L1001"/>
  <sheetViews>
    <sheetView zoomScaleNormal="100" workbookViewId="0">
      <selection activeCell="E220" sqref="E220"/>
    </sheetView>
  </sheetViews>
  <sheetFormatPr defaultRowHeight="15" x14ac:dyDescent="0.25"/>
  <cols>
    <col min="1" max="1" width="13" customWidth="1"/>
    <col min="2" max="2" width="21.28515625" customWidth="1"/>
    <col min="3" max="3" width="27.7109375" customWidth="1"/>
    <col min="4" max="4" width="21.140625" customWidth="1"/>
    <col min="5" max="5" width="20.7109375" customWidth="1"/>
    <col min="6" max="6" width="15.140625" customWidth="1"/>
    <col min="7" max="7" width="15" customWidth="1"/>
    <col min="8" max="9" width="15.140625" customWidth="1"/>
    <col min="10" max="10" width="16.85546875" customWidth="1"/>
    <col min="11" max="11" width="14.140625" customWidth="1"/>
    <col min="12" max="12" width="14.5703125" customWidth="1"/>
    <col min="13" max="13" width="13.85546875" customWidth="1"/>
    <col min="26" max="26" width="11.85546875" customWidth="1"/>
  </cols>
  <sheetData>
    <row r="1" spans="1:12" x14ac:dyDescent="0.25">
      <c r="A1" s="25" t="s">
        <v>0</v>
      </c>
      <c r="B1" s="26" t="s">
        <v>1</v>
      </c>
      <c r="C1" s="26" t="s">
        <v>2</v>
      </c>
      <c r="D1" s="26" t="s">
        <v>3</v>
      </c>
      <c r="E1" s="26" t="s">
        <v>4</v>
      </c>
      <c r="F1" s="26" t="s">
        <v>5</v>
      </c>
      <c r="G1" s="26" t="s">
        <v>7</v>
      </c>
      <c r="H1" s="27" t="s">
        <v>8</v>
      </c>
      <c r="I1" s="26" t="s">
        <v>9</v>
      </c>
      <c r="J1" s="26" t="s">
        <v>10</v>
      </c>
      <c r="K1" s="26" t="s">
        <v>11</v>
      </c>
      <c r="L1" s="28" t="s">
        <v>12</v>
      </c>
    </row>
    <row r="2" spans="1:12" hidden="1" x14ac:dyDescent="0.25">
      <c r="A2" s="23" t="s">
        <v>13</v>
      </c>
      <c r="B2" s="5" t="s">
        <v>14</v>
      </c>
      <c r="C2" s="5" t="s">
        <v>15</v>
      </c>
      <c r="D2" s="5" t="s">
        <v>16</v>
      </c>
      <c r="E2" s="5" t="s">
        <v>17</v>
      </c>
      <c r="F2" s="5" t="s">
        <v>18</v>
      </c>
      <c r="G2" s="5">
        <v>55</v>
      </c>
      <c r="H2" s="5" t="s">
        <v>1996</v>
      </c>
      <c r="I2" s="5">
        <v>141604</v>
      </c>
      <c r="J2" s="6">
        <v>0.15</v>
      </c>
      <c r="K2" s="5" t="s">
        <v>19</v>
      </c>
      <c r="L2" s="24" t="s">
        <v>20</v>
      </c>
    </row>
    <row r="3" spans="1:12" hidden="1" x14ac:dyDescent="0.25">
      <c r="A3" s="23" t="s">
        <v>21</v>
      </c>
      <c r="B3" s="5" t="s">
        <v>22</v>
      </c>
      <c r="C3" s="5" t="s">
        <v>23</v>
      </c>
      <c r="D3" s="5" t="s">
        <v>16</v>
      </c>
      <c r="E3" s="5" t="s">
        <v>24</v>
      </c>
      <c r="F3" s="5" t="s">
        <v>25</v>
      </c>
      <c r="G3" s="5">
        <v>59</v>
      </c>
      <c r="H3" s="5" t="s">
        <v>1997</v>
      </c>
      <c r="I3" s="16">
        <v>99975</v>
      </c>
      <c r="J3" s="6">
        <v>0</v>
      </c>
      <c r="K3" s="5" t="s">
        <v>26</v>
      </c>
      <c r="L3" s="24" t="s">
        <v>27</v>
      </c>
    </row>
    <row r="4" spans="1:12" hidden="1" x14ac:dyDescent="0.25">
      <c r="A4" s="23" t="s">
        <v>28</v>
      </c>
      <c r="B4" s="5" t="s">
        <v>29</v>
      </c>
      <c r="C4" s="5" t="s">
        <v>30</v>
      </c>
      <c r="D4" s="5" t="s">
        <v>31</v>
      </c>
      <c r="E4" s="5" t="s">
        <v>32</v>
      </c>
      <c r="F4" s="5" t="s">
        <v>18</v>
      </c>
      <c r="G4" s="5">
        <v>50</v>
      </c>
      <c r="H4" s="5" t="s">
        <v>1998</v>
      </c>
      <c r="I4" s="16">
        <v>163099</v>
      </c>
      <c r="J4" s="6">
        <v>0.2</v>
      </c>
      <c r="K4" s="5" t="s">
        <v>19</v>
      </c>
      <c r="L4" s="24" t="s">
        <v>33</v>
      </c>
    </row>
    <row r="5" spans="1:12" hidden="1" x14ac:dyDescent="0.25">
      <c r="A5" s="23" t="s">
        <v>34</v>
      </c>
      <c r="B5" s="5" t="s">
        <v>35</v>
      </c>
      <c r="C5" s="5" t="s">
        <v>36</v>
      </c>
      <c r="D5" s="5" t="s">
        <v>16</v>
      </c>
      <c r="E5" s="5" t="s">
        <v>24</v>
      </c>
      <c r="F5" s="5" t="s">
        <v>18</v>
      </c>
      <c r="G5" s="5">
        <v>26</v>
      </c>
      <c r="H5" s="5" t="s">
        <v>1999</v>
      </c>
      <c r="I5" s="16">
        <v>84913</v>
      </c>
      <c r="J5" s="6">
        <v>7.0000000000000007E-2</v>
      </c>
      <c r="K5" s="5" t="s">
        <v>19</v>
      </c>
      <c r="L5" s="24" t="s">
        <v>33</v>
      </c>
    </row>
    <row r="6" spans="1:12" hidden="1" x14ac:dyDescent="0.25">
      <c r="A6" s="23" t="s">
        <v>37</v>
      </c>
      <c r="B6" s="5" t="s">
        <v>38</v>
      </c>
      <c r="C6" s="5" t="s">
        <v>39</v>
      </c>
      <c r="D6" s="5" t="s">
        <v>31</v>
      </c>
      <c r="E6" s="5" t="s">
        <v>24</v>
      </c>
      <c r="F6" s="5" t="s">
        <v>25</v>
      </c>
      <c r="G6" s="5">
        <v>55</v>
      </c>
      <c r="H6" s="5" t="s">
        <v>2000</v>
      </c>
      <c r="I6" s="16">
        <v>95409</v>
      </c>
      <c r="J6" s="6">
        <v>0</v>
      </c>
      <c r="K6" s="5" t="s">
        <v>19</v>
      </c>
      <c r="L6" s="24" t="s">
        <v>40</v>
      </c>
    </row>
    <row r="7" spans="1:12" hidden="1" x14ac:dyDescent="0.25">
      <c r="A7" s="23" t="s">
        <v>41</v>
      </c>
      <c r="B7" s="5" t="s">
        <v>42</v>
      </c>
      <c r="C7" s="5" t="s">
        <v>43</v>
      </c>
      <c r="D7" s="5" t="s">
        <v>44</v>
      </c>
      <c r="E7" s="5" t="s">
        <v>45</v>
      </c>
      <c r="F7" s="5" t="s">
        <v>25</v>
      </c>
      <c r="G7" s="5">
        <v>57</v>
      </c>
      <c r="H7" s="5" t="s">
        <v>2001</v>
      </c>
      <c r="I7" s="16">
        <v>50994</v>
      </c>
      <c r="J7" s="6">
        <v>0</v>
      </c>
      <c r="K7" s="5" t="s">
        <v>26</v>
      </c>
      <c r="L7" s="24" t="s">
        <v>27</v>
      </c>
    </row>
    <row r="8" spans="1:12" hidden="1" x14ac:dyDescent="0.25">
      <c r="A8" s="23" t="s">
        <v>46</v>
      </c>
      <c r="B8" s="5" t="s">
        <v>47</v>
      </c>
      <c r="C8" s="5" t="s">
        <v>48</v>
      </c>
      <c r="D8" s="5" t="s">
        <v>16</v>
      </c>
      <c r="E8" s="5" t="s">
        <v>45</v>
      </c>
      <c r="F8" s="5" t="s">
        <v>18</v>
      </c>
      <c r="G8" s="5">
        <v>27</v>
      </c>
      <c r="H8" s="5" t="s">
        <v>2002</v>
      </c>
      <c r="I8" s="16">
        <v>119746</v>
      </c>
      <c r="J8" s="6">
        <v>0.1</v>
      </c>
      <c r="K8" s="5" t="s">
        <v>19</v>
      </c>
      <c r="L8" s="24" t="s">
        <v>40</v>
      </c>
    </row>
    <row r="9" spans="1:12" hidden="1" x14ac:dyDescent="0.25">
      <c r="A9" s="23" t="s">
        <v>49</v>
      </c>
      <c r="B9" s="5" t="s">
        <v>50</v>
      </c>
      <c r="C9" s="5" t="s">
        <v>51</v>
      </c>
      <c r="D9" s="5" t="s">
        <v>31</v>
      </c>
      <c r="E9" s="5" t="s">
        <v>24</v>
      </c>
      <c r="F9" s="5" t="s">
        <v>25</v>
      </c>
      <c r="G9" s="5">
        <v>25</v>
      </c>
      <c r="H9" s="5" t="s">
        <v>2003</v>
      </c>
      <c r="I9" s="16">
        <v>41336</v>
      </c>
      <c r="J9" s="6">
        <v>0</v>
      </c>
      <c r="K9" s="5" t="s">
        <v>19</v>
      </c>
      <c r="L9" s="24" t="s">
        <v>52</v>
      </c>
    </row>
    <row r="10" spans="1:12" hidden="1" x14ac:dyDescent="0.25">
      <c r="A10" s="23" t="s">
        <v>53</v>
      </c>
      <c r="B10" s="5" t="s">
        <v>54</v>
      </c>
      <c r="C10" s="5" t="s">
        <v>48</v>
      </c>
      <c r="D10" s="5" t="s">
        <v>55</v>
      </c>
      <c r="E10" s="5" t="s">
        <v>24</v>
      </c>
      <c r="F10" s="5" t="s">
        <v>25</v>
      </c>
      <c r="G10" s="5">
        <v>29</v>
      </c>
      <c r="H10" s="5" t="s">
        <v>2004</v>
      </c>
      <c r="I10" s="16">
        <v>113527</v>
      </c>
      <c r="J10" s="6">
        <v>0.06</v>
      </c>
      <c r="K10" s="5" t="s">
        <v>19</v>
      </c>
      <c r="L10" s="24" t="s">
        <v>56</v>
      </c>
    </row>
    <row r="11" spans="1:12" hidden="1" x14ac:dyDescent="0.25">
      <c r="A11" s="23" t="s">
        <v>57</v>
      </c>
      <c r="B11" s="5" t="s">
        <v>58</v>
      </c>
      <c r="C11" s="5" t="s">
        <v>39</v>
      </c>
      <c r="D11" s="5" t="s">
        <v>31</v>
      </c>
      <c r="E11" s="5" t="s">
        <v>32</v>
      </c>
      <c r="F11" s="5" t="s">
        <v>18</v>
      </c>
      <c r="G11" s="5">
        <v>34</v>
      </c>
      <c r="H11" s="5" t="s">
        <v>2005</v>
      </c>
      <c r="I11" s="16">
        <v>77203</v>
      </c>
      <c r="J11" s="6">
        <v>0</v>
      </c>
      <c r="K11" s="5" t="s">
        <v>19</v>
      </c>
      <c r="L11" s="24" t="s">
        <v>33</v>
      </c>
    </row>
    <row r="12" spans="1:12" hidden="1" x14ac:dyDescent="0.25">
      <c r="A12" s="23" t="s">
        <v>59</v>
      </c>
      <c r="B12" s="5" t="s">
        <v>60</v>
      </c>
      <c r="C12" s="5" t="s">
        <v>15</v>
      </c>
      <c r="D12" s="5" t="s">
        <v>61</v>
      </c>
      <c r="E12" s="5" t="s">
        <v>24</v>
      </c>
      <c r="F12" s="5" t="s">
        <v>18</v>
      </c>
      <c r="G12" s="5">
        <v>36</v>
      </c>
      <c r="H12" s="5" t="s">
        <v>2006</v>
      </c>
      <c r="I12" s="16">
        <v>157333</v>
      </c>
      <c r="J12" s="6">
        <v>0.15</v>
      </c>
      <c r="K12" s="5" t="s">
        <v>19</v>
      </c>
      <c r="L12" s="24" t="s">
        <v>52</v>
      </c>
    </row>
    <row r="13" spans="1:12" hidden="1" x14ac:dyDescent="0.25">
      <c r="A13" s="23" t="s">
        <v>62</v>
      </c>
      <c r="B13" s="5" t="s">
        <v>63</v>
      </c>
      <c r="C13" s="5" t="s">
        <v>64</v>
      </c>
      <c r="D13" s="5" t="s">
        <v>65</v>
      </c>
      <c r="E13" s="5" t="s">
        <v>32</v>
      </c>
      <c r="F13" s="5" t="s">
        <v>18</v>
      </c>
      <c r="G13" s="5">
        <v>27</v>
      </c>
      <c r="H13" s="5" t="s">
        <v>2007</v>
      </c>
      <c r="I13" s="16">
        <v>109851</v>
      </c>
      <c r="J13" s="6">
        <v>0</v>
      </c>
      <c r="K13" s="5" t="s">
        <v>19</v>
      </c>
      <c r="L13" s="24" t="s">
        <v>20</v>
      </c>
    </row>
    <row r="14" spans="1:12" hidden="1" x14ac:dyDescent="0.25">
      <c r="A14" s="23" t="s">
        <v>66</v>
      </c>
      <c r="B14" s="5" t="s">
        <v>67</v>
      </c>
      <c r="C14" s="5" t="s">
        <v>48</v>
      </c>
      <c r="D14" s="5" t="s">
        <v>61</v>
      </c>
      <c r="E14" s="5" t="s">
        <v>24</v>
      </c>
      <c r="F14" s="5" t="s">
        <v>25</v>
      </c>
      <c r="G14" s="5">
        <v>59</v>
      </c>
      <c r="H14" s="5" t="s">
        <v>2008</v>
      </c>
      <c r="I14" s="16">
        <v>105086</v>
      </c>
      <c r="J14" s="6">
        <v>0.09</v>
      </c>
      <c r="K14" s="5" t="s">
        <v>19</v>
      </c>
      <c r="L14" s="24" t="s">
        <v>56</v>
      </c>
    </row>
    <row r="15" spans="1:12" hidden="1" x14ac:dyDescent="0.25">
      <c r="A15" s="23" t="s">
        <v>68</v>
      </c>
      <c r="B15" s="5" t="s">
        <v>69</v>
      </c>
      <c r="C15" s="5" t="s">
        <v>15</v>
      </c>
      <c r="D15" s="5" t="s">
        <v>31</v>
      </c>
      <c r="E15" s="5" t="s">
        <v>17</v>
      </c>
      <c r="F15" s="5" t="s">
        <v>18</v>
      </c>
      <c r="G15" s="5">
        <v>51</v>
      </c>
      <c r="H15" s="5" t="s">
        <v>2009</v>
      </c>
      <c r="I15" s="16">
        <v>146742</v>
      </c>
      <c r="J15" s="6">
        <v>0.1</v>
      </c>
      <c r="K15" s="5" t="s">
        <v>26</v>
      </c>
      <c r="L15" s="24" t="s">
        <v>70</v>
      </c>
    </row>
    <row r="16" spans="1:12" hidden="1" x14ac:dyDescent="0.25">
      <c r="A16" s="23" t="s">
        <v>71</v>
      </c>
      <c r="B16" s="5" t="s">
        <v>72</v>
      </c>
      <c r="C16" s="5" t="s">
        <v>39</v>
      </c>
      <c r="D16" s="5" t="s">
        <v>55</v>
      </c>
      <c r="E16" s="5" t="s">
        <v>32</v>
      </c>
      <c r="F16" s="5" t="s">
        <v>25</v>
      </c>
      <c r="G16" s="5">
        <v>31</v>
      </c>
      <c r="H16" s="5" t="s">
        <v>2010</v>
      </c>
      <c r="I16" s="16">
        <v>97078</v>
      </c>
      <c r="J16" s="6">
        <v>0</v>
      </c>
      <c r="K16" s="5" t="s">
        <v>19</v>
      </c>
      <c r="L16" s="24" t="s">
        <v>56</v>
      </c>
    </row>
    <row r="17" spans="1:12" hidden="1" x14ac:dyDescent="0.25">
      <c r="A17" s="23" t="s">
        <v>73</v>
      </c>
      <c r="B17" s="5" t="s">
        <v>74</v>
      </c>
      <c r="C17" s="5" t="s">
        <v>75</v>
      </c>
      <c r="D17" s="5" t="s">
        <v>76</v>
      </c>
      <c r="E17" s="5" t="s">
        <v>17</v>
      </c>
      <c r="F17" s="5" t="s">
        <v>18</v>
      </c>
      <c r="G17" s="5">
        <v>41</v>
      </c>
      <c r="H17" s="5" t="s">
        <v>2011</v>
      </c>
      <c r="I17" s="16">
        <v>249270</v>
      </c>
      <c r="J17" s="6">
        <v>0.3</v>
      </c>
      <c r="K17" s="5" t="s">
        <v>19</v>
      </c>
      <c r="L17" s="24" t="s">
        <v>20</v>
      </c>
    </row>
    <row r="18" spans="1:12" hidden="1" x14ac:dyDescent="0.25">
      <c r="A18" s="23" t="s">
        <v>77</v>
      </c>
      <c r="B18" s="5" t="s">
        <v>78</v>
      </c>
      <c r="C18" s="5" t="s">
        <v>30</v>
      </c>
      <c r="D18" s="5" t="s">
        <v>31</v>
      </c>
      <c r="E18" s="5" t="s">
        <v>17</v>
      </c>
      <c r="F18" s="5" t="s">
        <v>18</v>
      </c>
      <c r="G18" s="5">
        <v>65</v>
      </c>
      <c r="H18" s="5" t="s">
        <v>2012</v>
      </c>
      <c r="I18" s="16">
        <v>175837</v>
      </c>
      <c r="J18" s="6">
        <v>0.2</v>
      </c>
      <c r="K18" s="5" t="s">
        <v>19</v>
      </c>
      <c r="L18" s="24" t="s">
        <v>40</v>
      </c>
    </row>
    <row r="19" spans="1:12" hidden="1" x14ac:dyDescent="0.25">
      <c r="A19" s="23" t="s">
        <v>79</v>
      </c>
      <c r="B19" s="5" t="s">
        <v>80</v>
      </c>
      <c r="C19" s="5" t="s">
        <v>15</v>
      </c>
      <c r="D19" s="5" t="s">
        <v>76</v>
      </c>
      <c r="E19" s="5" t="s">
        <v>32</v>
      </c>
      <c r="F19" s="5" t="s">
        <v>18</v>
      </c>
      <c r="G19" s="5">
        <v>64</v>
      </c>
      <c r="H19" s="5" t="s">
        <v>2013</v>
      </c>
      <c r="I19" s="16">
        <v>154828</v>
      </c>
      <c r="J19" s="6">
        <v>0.13</v>
      </c>
      <c r="K19" s="5" t="s">
        <v>19</v>
      </c>
      <c r="L19" s="24" t="s">
        <v>20</v>
      </c>
    </row>
    <row r="20" spans="1:12" hidden="1" x14ac:dyDescent="0.25">
      <c r="A20" s="23" t="s">
        <v>81</v>
      </c>
      <c r="B20" s="5" t="s">
        <v>82</v>
      </c>
      <c r="C20" s="5" t="s">
        <v>30</v>
      </c>
      <c r="D20" s="5" t="s">
        <v>16</v>
      </c>
      <c r="E20" s="5" t="s">
        <v>45</v>
      </c>
      <c r="F20" s="5" t="s">
        <v>25</v>
      </c>
      <c r="G20" s="5">
        <v>64</v>
      </c>
      <c r="H20" s="5" t="s">
        <v>2014</v>
      </c>
      <c r="I20" s="16">
        <v>186503</v>
      </c>
      <c r="J20" s="6">
        <v>0.24</v>
      </c>
      <c r="K20" s="5" t="s">
        <v>19</v>
      </c>
      <c r="L20" s="24" t="s">
        <v>83</v>
      </c>
    </row>
    <row r="21" spans="1:12" hidden="1" x14ac:dyDescent="0.25">
      <c r="A21" s="23" t="s">
        <v>84</v>
      </c>
      <c r="B21" s="5" t="s">
        <v>85</v>
      </c>
      <c r="C21" s="5" t="s">
        <v>30</v>
      </c>
      <c r="D21" s="5" t="s">
        <v>44</v>
      </c>
      <c r="E21" s="5" t="s">
        <v>17</v>
      </c>
      <c r="F21" s="5" t="s">
        <v>25</v>
      </c>
      <c r="G21" s="5">
        <v>45</v>
      </c>
      <c r="H21" s="5" t="s">
        <v>2015</v>
      </c>
      <c r="I21" s="16">
        <v>166331</v>
      </c>
      <c r="J21" s="6">
        <v>0.18</v>
      </c>
      <c r="K21" s="5" t="s">
        <v>26</v>
      </c>
      <c r="L21" s="24" t="s">
        <v>27</v>
      </c>
    </row>
    <row r="22" spans="1:12" x14ac:dyDescent="0.25">
      <c r="A22" s="23" t="s">
        <v>86</v>
      </c>
      <c r="B22" s="5" t="s">
        <v>87</v>
      </c>
      <c r="C22" s="5" t="s">
        <v>15</v>
      </c>
      <c r="D22" s="5" t="s">
        <v>16</v>
      </c>
      <c r="E22" s="5" t="s">
        <v>24</v>
      </c>
      <c r="F22" s="5" t="s">
        <v>25</v>
      </c>
      <c r="G22" s="5">
        <v>56</v>
      </c>
      <c r="H22" s="5" t="s">
        <v>2016</v>
      </c>
      <c r="I22" s="16">
        <v>146140</v>
      </c>
      <c r="J22" s="6">
        <v>0.1</v>
      </c>
      <c r="K22" s="5" t="s">
        <v>88</v>
      </c>
      <c r="L22" s="24" t="s">
        <v>89</v>
      </c>
    </row>
    <row r="23" spans="1:12" hidden="1" x14ac:dyDescent="0.25">
      <c r="A23" s="23" t="s">
        <v>90</v>
      </c>
      <c r="B23" s="5" t="s">
        <v>91</v>
      </c>
      <c r="C23" s="5" t="s">
        <v>30</v>
      </c>
      <c r="D23" s="5" t="s">
        <v>44</v>
      </c>
      <c r="E23" s="5" t="s">
        <v>24</v>
      </c>
      <c r="F23" s="5" t="s">
        <v>18</v>
      </c>
      <c r="G23" s="5">
        <v>36</v>
      </c>
      <c r="H23" s="5" t="s">
        <v>2017</v>
      </c>
      <c r="I23" s="16">
        <v>151703</v>
      </c>
      <c r="J23" s="6">
        <v>0.21</v>
      </c>
      <c r="K23" s="5" t="s">
        <v>19</v>
      </c>
      <c r="L23" s="24" t="s">
        <v>52</v>
      </c>
    </row>
    <row r="24" spans="1:12" x14ac:dyDescent="0.25">
      <c r="A24" s="23" t="s">
        <v>92</v>
      </c>
      <c r="B24" s="5" t="s">
        <v>93</v>
      </c>
      <c r="C24" s="5" t="s">
        <v>30</v>
      </c>
      <c r="D24" s="5" t="s">
        <v>16</v>
      </c>
      <c r="E24" s="5" t="s">
        <v>17</v>
      </c>
      <c r="F24" s="5" t="s">
        <v>25</v>
      </c>
      <c r="G24" s="5">
        <v>59</v>
      </c>
      <c r="H24" s="5" t="s">
        <v>2018</v>
      </c>
      <c r="I24" s="16">
        <v>172787</v>
      </c>
      <c r="J24" s="6">
        <v>0.28000000000000003</v>
      </c>
      <c r="K24" s="5" t="s">
        <v>88</v>
      </c>
      <c r="L24" s="24" t="s">
        <v>94</v>
      </c>
    </row>
    <row r="25" spans="1:12" hidden="1" x14ac:dyDescent="0.25">
      <c r="A25" s="23" t="s">
        <v>95</v>
      </c>
      <c r="B25" s="5" t="s">
        <v>96</v>
      </c>
      <c r="C25" s="5" t="s">
        <v>51</v>
      </c>
      <c r="D25" s="5" t="s">
        <v>44</v>
      </c>
      <c r="E25" s="5" t="s">
        <v>32</v>
      </c>
      <c r="F25" s="5" t="s">
        <v>25</v>
      </c>
      <c r="G25" s="5">
        <v>37</v>
      </c>
      <c r="H25" s="5" t="s">
        <v>2019</v>
      </c>
      <c r="I25" s="16">
        <v>49998</v>
      </c>
      <c r="J25" s="6">
        <v>0</v>
      </c>
      <c r="K25" s="5" t="s">
        <v>19</v>
      </c>
      <c r="L25" s="24" t="s">
        <v>20</v>
      </c>
    </row>
    <row r="26" spans="1:12" hidden="1" x14ac:dyDescent="0.25">
      <c r="A26" s="23" t="s">
        <v>97</v>
      </c>
      <c r="B26" s="5" t="s">
        <v>98</v>
      </c>
      <c r="C26" s="5" t="s">
        <v>75</v>
      </c>
      <c r="D26" s="5" t="s">
        <v>44</v>
      </c>
      <c r="E26" s="5" t="s">
        <v>32</v>
      </c>
      <c r="F26" s="5" t="s">
        <v>25</v>
      </c>
      <c r="G26" s="5">
        <v>44</v>
      </c>
      <c r="H26" s="5" t="s">
        <v>2020</v>
      </c>
      <c r="I26" s="16">
        <v>207172</v>
      </c>
      <c r="J26" s="6">
        <v>0.31</v>
      </c>
      <c r="K26" s="5" t="s">
        <v>26</v>
      </c>
      <c r="L26" s="24" t="s">
        <v>27</v>
      </c>
    </row>
    <row r="27" spans="1:12" hidden="1" x14ac:dyDescent="0.25">
      <c r="A27" s="23" t="s">
        <v>99</v>
      </c>
      <c r="B27" s="5" t="s">
        <v>100</v>
      </c>
      <c r="C27" s="5" t="s">
        <v>30</v>
      </c>
      <c r="D27" s="5" t="s">
        <v>61</v>
      </c>
      <c r="E27" s="5" t="s">
        <v>32</v>
      </c>
      <c r="F27" s="5" t="s">
        <v>25</v>
      </c>
      <c r="G27" s="5">
        <v>41</v>
      </c>
      <c r="H27" s="5" t="s">
        <v>2021</v>
      </c>
      <c r="I27" s="16">
        <v>152239</v>
      </c>
      <c r="J27" s="6">
        <v>0.23</v>
      </c>
      <c r="K27" s="5" t="s">
        <v>19</v>
      </c>
      <c r="L27" s="24" t="s">
        <v>83</v>
      </c>
    </row>
    <row r="28" spans="1:12" x14ac:dyDescent="0.25">
      <c r="A28" s="23" t="s">
        <v>101</v>
      </c>
      <c r="B28" s="5" t="s">
        <v>102</v>
      </c>
      <c r="C28" s="5" t="s">
        <v>103</v>
      </c>
      <c r="D28" s="5" t="s">
        <v>65</v>
      </c>
      <c r="E28" s="5" t="s">
        <v>45</v>
      </c>
      <c r="F28" s="5" t="s">
        <v>18</v>
      </c>
      <c r="G28" s="5">
        <v>56</v>
      </c>
      <c r="H28" s="5" t="s">
        <v>2022</v>
      </c>
      <c r="I28" s="16">
        <v>98581</v>
      </c>
      <c r="J28" s="6">
        <v>0</v>
      </c>
      <c r="K28" s="5" t="s">
        <v>88</v>
      </c>
      <c r="L28" s="24" t="s">
        <v>94</v>
      </c>
    </row>
    <row r="29" spans="1:12" hidden="1" x14ac:dyDescent="0.25">
      <c r="A29" s="23" t="s">
        <v>104</v>
      </c>
      <c r="B29" s="5" t="s">
        <v>105</v>
      </c>
      <c r="C29" s="5" t="s">
        <v>75</v>
      </c>
      <c r="D29" s="5" t="s">
        <v>65</v>
      </c>
      <c r="E29" s="5" t="s">
        <v>32</v>
      </c>
      <c r="F29" s="5" t="s">
        <v>25</v>
      </c>
      <c r="G29" s="5">
        <v>43</v>
      </c>
      <c r="H29" s="5" t="s">
        <v>2023</v>
      </c>
      <c r="I29" s="16">
        <v>246231</v>
      </c>
      <c r="J29" s="6">
        <v>0.31</v>
      </c>
      <c r="K29" s="5" t="s">
        <v>19</v>
      </c>
      <c r="L29" s="24" t="s">
        <v>20</v>
      </c>
    </row>
    <row r="30" spans="1:12" hidden="1" x14ac:dyDescent="0.25">
      <c r="A30" s="23" t="s">
        <v>106</v>
      </c>
      <c r="B30" s="5" t="s">
        <v>107</v>
      </c>
      <c r="C30" s="5" t="s">
        <v>108</v>
      </c>
      <c r="D30" s="5" t="s">
        <v>65</v>
      </c>
      <c r="E30" s="5" t="s">
        <v>32</v>
      </c>
      <c r="F30" s="5" t="s">
        <v>25</v>
      </c>
      <c r="G30" s="5">
        <v>64</v>
      </c>
      <c r="H30" s="5" t="s">
        <v>2024</v>
      </c>
      <c r="I30" s="16">
        <v>99354</v>
      </c>
      <c r="J30" s="6">
        <v>0.12</v>
      </c>
      <c r="K30" s="5" t="s">
        <v>26</v>
      </c>
      <c r="L30" s="24" t="s">
        <v>109</v>
      </c>
    </row>
    <row r="31" spans="1:12" hidden="1" x14ac:dyDescent="0.25">
      <c r="A31" s="23" t="s">
        <v>110</v>
      </c>
      <c r="B31" s="5" t="s">
        <v>111</v>
      </c>
      <c r="C31" s="5" t="s">
        <v>75</v>
      </c>
      <c r="D31" s="5" t="s">
        <v>16</v>
      </c>
      <c r="E31" s="5" t="s">
        <v>45</v>
      </c>
      <c r="F31" s="5" t="s">
        <v>25</v>
      </c>
      <c r="G31" s="5">
        <v>63</v>
      </c>
      <c r="H31" s="5" t="s">
        <v>2025</v>
      </c>
      <c r="I31" s="16">
        <v>231141</v>
      </c>
      <c r="J31" s="6">
        <v>0.34</v>
      </c>
      <c r="K31" s="5" t="s">
        <v>26</v>
      </c>
      <c r="L31" s="24" t="s">
        <v>109</v>
      </c>
    </row>
    <row r="32" spans="1:12" hidden="1" x14ac:dyDescent="0.25">
      <c r="A32" s="23" t="s">
        <v>112</v>
      </c>
      <c r="B32" s="5" t="s">
        <v>113</v>
      </c>
      <c r="C32" s="5" t="s">
        <v>114</v>
      </c>
      <c r="D32" s="5" t="s">
        <v>16</v>
      </c>
      <c r="E32" s="5" t="s">
        <v>17</v>
      </c>
      <c r="F32" s="5" t="s">
        <v>25</v>
      </c>
      <c r="G32" s="5">
        <v>28</v>
      </c>
      <c r="H32" s="5" t="s">
        <v>2026</v>
      </c>
      <c r="I32" s="16">
        <v>54775</v>
      </c>
      <c r="J32" s="6">
        <v>0</v>
      </c>
      <c r="K32" s="5" t="s">
        <v>19</v>
      </c>
      <c r="L32" s="24" t="s">
        <v>83</v>
      </c>
    </row>
    <row r="33" spans="1:12" x14ac:dyDescent="0.25">
      <c r="A33" s="23" t="s">
        <v>115</v>
      </c>
      <c r="B33" s="5" t="s">
        <v>116</v>
      </c>
      <c r="C33" s="5" t="s">
        <v>51</v>
      </c>
      <c r="D33" s="5" t="s">
        <v>31</v>
      </c>
      <c r="E33" s="5" t="s">
        <v>24</v>
      </c>
      <c r="F33" s="5" t="s">
        <v>25</v>
      </c>
      <c r="G33" s="5">
        <v>65</v>
      </c>
      <c r="H33" s="5" t="s">
        <v>2027</v>
      </c>
      <c r="I33" s="16">
        <v>55499</v>
      </c>
      <c r="J33" s="6">
        <v>0</v>
      </c>
      <c r="K33" s="5" t="s">
        <v>88</v>
      </c>
      <c r="L33" s="24" t="s">
        <v>89</v>
      </c>
    </row>
    <row r="34" spans="1:12" hidden="1" x14ac:dyDescent="0.25">
      <c r="A34" s="23" t="s">
        <v>117</v>
      </c>
      <c r="B34" s="5" t="s">
        <v>118</v>
      </c>
      <c r="C34" s="5" t="s">
        <v>119</v>
      </c>
      <c r="D34" s="5" t="s">
        <v>44</v>
      </c>
      <c r="E34" s="5" t="s">
        <v>17</v>
      </c>
      <c r="F34" s="5" t="s">
        <v>25</v>
      </c>
      <c r="G34" s="5">
        <v>61</v>
      </c>
      <c r="H34" s="5" t="s">
        <v>2028</v>
      </c>
      <c r="I34" s="16">
        <v>66521</v>
      </c>
      <c r="J34" s="6">
        <v>0</v>
      </c>
      <c r="K34" s="5" t="s">
        <v>19</v>
      </c>
      <c r="L34" s="24" t="s">
        <v>20</v>
      </c>
    </row>
    <row r="35" spans="1:12" hidden="1" x14ac:dyDescent="0.25">
      <c r="A35" s="23" t="s">
        <v>120</v>
      </c>
      <c r="B35" s="5" t="s">
        <v>121</v>
      </c>
      <c r="C35" s="5" t="s">
        <v>43</v>
      </c>
      <c r="D35" s="5" t="s">
        <v>44</v>
      </c>
      <c r="E35" s="5" t="s">
        <v>32</v>
      </c>
      <c r="F35" s="5" t="s">
        <v>25</v>
      </c>
      <c r="G35" s="5">
        <v>30</v>
      </c>
      <c r="H35" s="5" t="s">
        <v>2029</v>
      </c>
      <c r="I35" s="16">
        <v>59100</v>
      </c>
      <c r="J35" s="6">
        <v>0</v>
      </c>
      <c r="K35" s="5" t="s">
        <v>26</v>
      </c>
      <c r="L35" s="24" t="s">
        <v>27</v>
      </c>
    </row>
    <row r="36" spans="1:12" hidden="1" x14ac:dyDescent="0.25">
      <c r="A36" s="23" t="s">
        <v>122</v>
      </c>
      <c r="B36" s="5" t="s">
        <v>123</v>
      </c>
      <c r="C36" s="5" t="s">
        <v>51</v>
      </c>
      <c r="D36" s="5" t="s">
        <v>31</v>
      </c>
      <c r="E36" s="5" t="s">
        <v>17</v>
      </c>
      <c r="F36" s="5" t="s">
        <v>18</v>
      </c>
      <c r="G36" s="5">
        <v>27</v>
      </c>
      <c r="H36" s="5" t="s">
        <v>2030</v>
      </c>
      <c r="I36" s="16">
        <v>49011</v>
      </c>
      <c r="J36" s="6">
        <v>0</v>
      </c>
      <c r="K36" s="5" t="s">
        <v>19</v>
      </c>
      <c r="L36" s="24" t="s">
        <v>33</v>
      </c>
    </row>
    <row r="37" spans="1:12" hidden="1" x14ac:dyDescent="0.25">
      <c r="A37" s="23" t="s">
        <v>124</v>
      </c>
      <c r="B37" s="5" t="s">
        <v>125</v>
      </c>
      <c r="C37" s="5" t="s">
        <v>126</v>
      </c>
      <c r="D37" s="5" t="s">
        <v>16</v>
      </c>
      <c r="E37" s="5" t="s">
        <v>24</v>
      </c>
      <c r="F37" s="5" t="s">
        <v>18</v>
      </c>
      <c r="G37" s="5">
        <v>32</v>
      </c>
      <c r="H37" s="5" t="s">
        <v>2031</v>
      </c>
      <c r="I37" s="16">
        <v>99575</v>
      </c>
      <c r="J37" s="6">
        <v>0</v>
      </c>
      <c r="K37" s="5" t="s">
        <v>19</v>
      </c>
      <c r="L37" s="24" t="s">
        <v>56</v>
      </c>
    </row>
    <row r="38" spans="1:12" hidden="1" x14ac:dyDescent="0.25">
      <c r="A38" s="23" t="s">
        <v>127</v>
      </c>
      <c r="B38" s="5" t="s">
        <v>128</v>
      </c>
      <c r="C38" s="5" t="s">
        <v>64</v>
      </c>
      <c r="D38" s="5" t="s">
        <v>65</v>
      </c>
      <c r="E38" s="5" t="s">
        <v>24</v>
      </c>
      <c r="F38" s="5" t="s">
        <v>18</v>
      </c>
      <c r="G38" s="5">
        <v>34</v>
      </c>
      <c r="H38" s="5" t="s">
        <v>2032</v>
      </c>
      <c r="I38" s="16">
        <v>99989</v>
      </c>
      <c r="J38" s="6">
        <v>0</v>
      </c>
      <c r="K38" s="5" t="s">
        <v>26</v>
      </c>
      <c r="L38" s="24" t="s">
        <v>129</v>
      </c>
    </row>
    <row r="39" spans="1:12" hidden="1" x14ac:dyDescent="0.25">
      <c r="A39" s="23" t="s">
        <v>130</v>
      </c>
      <c r="B39" s="5" t="s">
        <v>131</v>
      </c>
      <c r="C39" s="5" t="s">
        <v>75</v>
      </c>
      <c r="D39" s="5" t="s">
        <v>76</v>
      </c>
      <c r="E39" s="5" t="s">
        <v>17</v>
      </c>
      <c r="F39" s="5" t="s">
        <v>25</v>
      </c>
      <c r="G39" s="5">
        <v>27</v>
      </c>
      <c r="H39" s="5" t="s">
        <v>2033</v>
      </c>
      <c r="I39" s="16">
        <v>256420</v>
      </c>
      <c r="J39" s="6">
        <v>0.3</v>
      </c>
      <c r="K39" s="5" t="s">
        <v>19</v>
      </c>
      <c r="L39" s="24" t="s">
        <v>40</v>
      </c>
    </row>
    <row r="40" spans="1:12" hidden="1" x14ac:dyDescent="0.25">
      <c r="A40" s="23" t="s">
        <v>132</v>
      </c>
      <c r="B40" s="5" t="s">
        <v>133</v>
      </c>
      <c r="C40" s="5" t="s">
        <v>23</v>
      </c>
      <c r="D40" s="5" t="s">
        <v>16</v>
      </c>
      <c r="E40" s="5" t="s">
        <v>24</v>
      </c>
      <c r="F40" s="5" t="s">
        <v>18</v>
      </c>
      <c r="G40" s="5">
        <v>35</v>
      </c>
      <c r="H40" s="5" t="s">
        <v>2034</v>
      </c>
      <c r="I40" s="16">
        <v>78940</v>
      </c>
      <c r="J40" s="6">
        <v>0</v>
      </c>
      <c r="K40" s="5" t="s">
        <v>19</v>
      </c>
      <c r="L40" s="24" t="s">
        <v>52</v>
      </c>
    </row>
    <row r="41" spans="1:12" x14ac:dyDescent="0.25">
      <c r="A41" s="23" t="s">
        <v>134</v>
      </c>
      <c r="B41" s="5" t="s">
        <v>135</v>
      </c>
      <c r="C41" s="5" t="s">
        <v>126</v>
      </c>
      <c r="D41" s="5" t="s">
        <v>16</v>
      </c>
      <c r="E41" s="5" t="s">
        <v>45</v>
      </c>
      <c r="F41" s="5" t="s">
        <v>18</v>
      </c>
      <c r="G41" s="5">
        <v>57</v>
      </c>
      <c r="H41" s="5" t="s">
        <v>2035</v>
      </c>
      <c r="I41" s="16">
        <v>82872</v>
      </c>
      <c r="J41" s="6">
        <v>0</v>
      </c>
      <c r="K41" s="5" t="s">
        <v>88</v>
      </c>
      <c r="L41" s="24" t="s">
        <v>89</v>
      </c>
    </row>
    <row r="42" spans="1:12" hidden="1" x14ac:dyDescent="0.25">
      <c r="A42" s="23" t="s">
        <v>136</v>
      </c>
      <c r="B42" s="5" t="s">
        <v>137</v>
      </c>
      <c r="C42" s="5" t="s">
        <v>138</v>
      </c>
      <c r="D42" s="5" t="s">
        <v>61</v>
      </c>
      <c r="E42" s="5" t="s">
        <v>32</v>
      </c>
      <c r="F42" s="5" t="s">
        <v>25</v>
      </c>
      <c r="G42" s="5">
        <v>30</v>
      </c>
      <c r="H42" s="5" t="s">
        <v>2036</v>
      </c>
      <c r="I42" s="16">
        <v>86317</v>
      </c>
      <c r="J42" s="6">
        <v>0</v>
      </c>
      <c r="K42" s="5" t="s">
        <v>26</v>
      </c>
      <c r="L42" s="24" t="s">
        <v>129</v>
      </c>
    </row>
    <row r="43" spans="1:12" hidden="1" x14ac:dyDescent="0.25">
      <c r="A43" s="23" t="s">
        <v>139</v>
      </c>
      <c r="B43" s="5" t="s">
        <v>140</v>
      </c>
      <c r="C43" s="5" t="s">
        <v>48</v>
      </c>
      <c r="D43" s="5" t="s">
        <v>76</v>
      </c>
      <c r="E43" s="5" t="s">
        <v>32</v>
      </c>
      <c r="F43" s="5" t="s">
        <v>18</v>
      </c>
      <c r="G43" s="5">
        <v>53</v>
      </c>
      <c r="H43" s="5" t="s">
        <v>2037</v>
      </c>
      <c r="I43" s="16">
        <v>113135</v>
      </c>
      <c r="J43" s="6">
        <v>0.05</v>
      </c>
      <c r="K43" s="5" t="s">
        <v>19</v>
      </c>
      <c r="L43" s="24" t="s">
        <v>56</v>
      </c>
    </row>
    <row r="44" spans="1:12" hidden="1" x14ac:dyDescent="0.25">
      <c r="A44" s="23" t="s">
        <v>141</v>
      </c>
      <c r="B44" s="5" t="s">
        <v>142</v>
      </c>
      <c r="C44" s="5" t="s">
        <v>75</v>
      </c>
      <c r="D44" s="5" t="s">
        <v>16</v>
      </c>
      <c r="E44" s="5" t="s">
        <v>32</v>
      </c>
      <c r="F44" s="5" t="s">
        <v>25</v>
      </c>
      <c r="G44" s="5">
        <v>52</v>
      </c>
      <c r="H44" s="5" t="s">
        <v>2038</v>
      </c>
      <c r="I44" s="16">
        <v>199808</v>
      </c>
      <c r="J44" s="6">
        <v>0.32</v>
      </c>
      <c r="K44" s="5" t="s">
        <v>19</v>
      </c>
      <c r="L44" s="24" t="s">
        <v>20</v>
      </c>
    </row>
    <row r="45" spans="1:12" hidden="1" x14ac:dyDescent="0.25">
      <c r="A45" s="23" t="s">
        <v>143</v>
      </c>
      <c r="B45" s="5" t="s">
        <v>144</v>
      </c>
      <c r="C45" s="5" t="s">
        <v>43</v>
      </c>
      <c r="D45" s="5" t="s">
        <v>44</v>
      </c>
      <c r="E45" s="5" t="s">
        <v>32</v>
      </c>
      <c r="F45" s="5" t="s">
        <v>25</v>
      </c>
      <c r="G45" s="5">
        <v>37</v>
      </c>
      <c r="H45" s="5" t="s">
        <v>2039</v>
      </c>
      <c r="I45" s="16">
        <v>56037</v>
      </c>
      <c r="J45" s="6">
        <v>0</v>
      </c>
      <c r="K45" s="5" t="s">
        <v>26</v>
      </c>
      <c r="L45" s="24" t="s">
        <v>70</v>
      </c>
    </row>
    <row r="46" spans="1:12" hidden="1" x14ac:dyDescent="0.25">
      <c r="A46" s="23" t="s">
        <v>145</v>
      </c>
      <c r="B46" s="5" t="s">
        <v>146</v>
      </c>
      <c r="C46" s="5" t="s">
        <v>15</v>
      </c>
      <c r="D46" s="5" t="s">
        <v>76</v>
      </c>
      <c r="E46" s="5" t="s">
        <v>17</v>
      </c>
      <c r="F46" s="5" t="s">
        <v>18</v>
      </c>
      <c r="G46" s="5">
        <v>29</v>
      </c>
      <c r="H46" s="5" t="s">
        <v>2040</v>
      </c>
      <c r="I46" s="16">
        <v>122350</v>
      </c>
      <c r="J46" s="6">
        <v>0.12</v>
      </c>
      <c r="K46" s="5" t="s">
        <v>19</v>
      </c>
      <c r="L46" s="24" t="s">
        <v>40</v>
      </c>
    </row>
    <row r="47" spans="1:12" hidden="1" x14ac:dyDescent="0.25">
      <c r="A47" s="23" t="s">
        <v>147</v>
      </c>
      <c r="B47" s="5" t="s">
        <v>148</v>
      </c>
      <c r="C47" s="5" t="s">
        <v>126</v>
      </c>
      <c r="D47" s="5" t="s">
        <v>16</v>
      </c>
      <c r="E47" s="5" t="s">
        <v>17</v>
      </c>
      <c r="F47" s="5" t="s">
        <v>25</v>
      </c>
      <c r="G47" s="5">
        <v>40</v>
      </c>
      <c r="H47" s="5" t="s">
        <v>2041</v>
      </c>
      <c r="I47" s="16">
        <v>92952</v>
      </c>
      <c r="J47" s="6">
        <v>0</v>
      </c>
      <c r="K47" s="5" t="s">
        <v>19</v>
      </c>
      <c r="L47" s="24" t="s">
        <v>20</v>
      </c>
    </row>
    <row r="48" spans="1:12" hidden="1" x14ac:dyDescent="0.25">
      <c r="A48" s="23" t="s">
        <v>149</v>
      </c>
      <c r="B48" s="5" t="s">
        <v>150</v>
      </c>
      <c r="C48" s="5" t="s">
        <v>36</v>
      </c>
      <c r="D48" s="5" t="s">
        <v>16</v>
      </c>
      <c r="E48" s="5" t="s">
        <v>45</v>
      </c>
      <c r="F48" s="5" t="s">
        <v>25</v>
      </c>
      <c r="G48" s="5">
        <v>32</v>
      </c>
      <c r="H48" s="5" t="s">
        <v>2042</v>
      </c>
      <c r="I48" s="16">
        <v>79921</v>
      </c>
      <c r="J48" s="6">
        <v>0.05</v>
      </c>
      <c r="K48" s="5" t="s">
        <v>19</v>
      </c>
      <c r="L48" s="24" t="s">
        <v>56</v>
      </c>
    </row>
    <row r="49" spans="1:12" hidden="1" x14ac:dyDescent="0.25">
      <c r="A49" s="23" t="s">
        <v>151</v>
      </c>
      <c r="B49" s="5" t="s">
        <v>152</v>
      </c>
      <c r="C49" s="5" t="s">
        <v>30</v>
      </c>
      <c r="D49" s="5" t="s">
        <v>16</v>
      </c>
      <c r="E49" s="5" t="s">
        <v>17</v>
      </c>
      <c r="F49" s="5" t="s">
        <v>18</v>
      </c>
      <c r="G49" s="5">
        <v>37</v>
      </c>
      <c r="H49" s="5" t="s">
        <v>2043</v>
      </c>
      <c r="I49" s="16">
        <v>167199</v>
      </c>
      <c r="J49" s="6">
        <v>0.2</v>
      </c>
      <c r="K49" s="5" t="s">
        <v>19</v>
      </c>
      <c r="L49" s="24" t="s">
        <v>20</v>
      </c>
    </row>
    <row r="50" spans="1:12" hidden="1" x14ac:dyDescent="0.25">
      <c r="A50" s="23" t="s">
        <v>153</v>
      </c>
      <c r="B50" s="5" t="s">
        <v>154</v>
      </c>
      <c r="C50" s="5" t="s">
        <v>103</v>
      </c>
      <c r="D50" s="5" t="s">
        <v>65</v>
      </c>
      <c r="E50" s="5" t="s">
        <v>17</v>
      </c>
      <c r="F50" s="5" t="s">
        <v>25</v>
      </c>
      <c r="G50" s="5">
        <v>52</v>
      </c>
      <c r="H50" s="5" t="s">
        <v>2044</v>
      </c>
      <c r="I50" s="16">
        <v>71476</v>
      </c>
      <c r="J50" s="6">
        <v>0</v>
      </c>
      <c r="K50" s="5" t="s">
        <v>19</v>
      </c>
      <c r="L50" s="24" t="s">
        <v>40</v>
      </c>
    </row>
    <row r="51" spans="1:12" hidden="1" x14ac:dyDescent="0.25">
      <c r="A51" s="23" t="s">
        <v>155</v>
      </c>
      <c r="B51" s="5" t="s">
        <v>156</v>
      </c>
      <c r="C51" s="5" t="s">
        <v>30</v>
      </c>
      <c r="D51" s="5" t="s">
        <v>65</v>
      </c>
      <c r="E51" s="5" t="s">
        <v>24</v>
      </c>
      <c r="F51" s="5" t="s">
        <v>18</v>
      </c>
      <c r="G51" s="5">
        <v>45</v>
      </c>
      <c r="H51" s="5" t="s">
        <v>2045</v>
      </c>
      <c r="I51" s="16">
        <v>189420</v>
      </c>
      <c r="J51" s="6">
        <v>0.2</v>
      </c>
      <c r="K51" s="5" t="s">
        <v>19</v>
      </c>
      <c r="L51" s="24" t="s">
        <v>20</v>
      </c>
    </row>
    <row r="52" spans="1:12" hidden="1" x14ac:dyDescent="0.25">
      <c r="A52" s="23" t="s">
        <v>157</v>
      </c>
      <c r="B52" s="5" t="s">
        <v>158</v>
      </c>
      <c r="C52" s="5" t="s">
        <v>159</v>
      </c>
      <c r="D52" s="5" t="s">
        <v>61</v>
      </c>
      <c r="E52" s="5" t="s">
        <v>17</v>
      </c>
      <c r="F52" s="5" t="s">
        <v>18</v>
      </c>
      <c r="G52" s="5">
        <v>64</v>
      </c>
      <c r="H52" s="5" t="s">
        <v>2046</v>
      </c>
      <c r="I52" s="16">
        <v>64057</v>
      </c>
      <c r="J52" s="6">
        <v>0</v>
      </c>
      <c r="K52" s="5" t="s">
        <v>19</v>
      </c>
      <c r="L52" s="24" t="s">
        <v>40</v>
      </c>
    </row>
    <row r="53" spans="1:12" hidden="1" x14ac:dyDescent="0.25">
      <c r="A53" s="23" t="s">
        <v>160</v>
      </c>
      <c r="B53" s="5" t="s">
        <v>161</v>
      </c>
      <c r="C53" s="5" t="s">
        <v>119</v>
      </c>
      <c r="D53" s="5" t="s">
        <v>76</v>
      </c>
      <c r="E53" s="5" t="s">
        <v>24</v>
      </c>
      <c r="F53" s="5" t="s">
        <v>18</v>
      </c>
      <c r="G53" s="5">
        <v>27</v>
      </c>
      <c r="H53" s="5" t="s">
        <v>2047</v>
      </c>
      <c r="I53" s="16">
        <v>68728</v>
      </c>
      <c r="J53" s="6">
        <v>0</v>
      </c>
      <c r="K53" s="5" t="s">
        <v>19</v>
      </c>
      <c r="L53" s="24" t="s">
        <v>40</v>
      </c>
    </row>
    <row r="54" spans="1:12" hidden="1" x14ac:dyDescent="0.25">
      <c r="A54" s="23" t="s">
        <v>162</v>
      </c>
      <c r="B54" s="5" t="s">
        <v>163</v>
      </c>
      <c r="C54" s="5" t="s">
        <v>15</v>
      </c>
      <c r="D54" s="5" t="s">
        <v>16</v>
      </c>
      <c r="E54" s="5" t="s">
        <v>24</v>
      </c>
      <c r="F54" s="5" t="s">
        <v>18</v>
      </c>
      <c r="G54" s="5">
        <v>25</v>
      </c>
      <c r="H54" s="5" t="s">
        <v>2048</v>
      </c>
      <c r="I54" s="16">
        <v>125633</v>
      </c>
      <c r="J54" s="6">
        <v>0.11</v>
      </c>
      <c r="K54" s="5" t="s">
        <v>26</v>
      </c>
      <c r="L54" s="24" t="s">
        <v>109</v>
      </c>
    </row>
    <row r="55" spans="1:12" hidden="1" x14ac:dyDescent="0.25">
      <c r="A55" s="23" t="s">
        <v>164</v>
      </c>
      <c r="B55" s="5" t="s">
        <v>165</v>
      </c>
      <c r="C55" s="5" t="s">
        <v>119</v>
      </c>
      <c r="D55" s="5" t="s">
        <v>76</v>
      </c>
      <c r="E55" s="5" t="s">
        <v>24</v>
      </c>
      <c r="F55" s="5" t="s">
        <v>25</v>
      </c>
      <c r="G55" s="5">
        <v>35</v>
      </c>
      <c r="H55" s="5" t="s">
        <v>2049</v>
      </c>
      <c r="I55" s="16">
        <v>66889</v>
      </c>
      <c r="J55" s="6">
        <v>0</v>
      </c>
      <c r="K55" s="5" t="s">
        <v>19</v>
      </c>
      <c r="L55" s="24" t="s">
        <v>83</v>
      </c>
    </row>
    <row r="56" spans="1:12" hidden="1" x14ac:dyDescent="0.25">
      <c r="A56" s="23" t="s">
        <v>166</v>
      </c>
      <c r="B56" s="5" t="s">
        <v>167</v>
      </c>
      <c r="C56" s="5" t="s">
        <v>30</v>
      </c>
      <c r="D56" s="5" t="s">
        <v>55</v>
      </c>
      <c r="E56" s="5" t="s">
        <v>17</v>
      </c>
      <c r="F56" s="5" t="s">
        <v>18</v>
      </c>
      <c r="G56" s="5">
        <v>36</v>
      </c>
      <c r="H56" s="5" t="s">
        <v>2050</v>
      </c>
      <c r="I56" s="16">
        <v>178700</v>
      </c>
      <c r="J56" s="6">
        <v>0.28999999999999998</v>
      </c>
      <c r="K56" s="5" t="s">
        <v>19</v>
      </c>
      <c r="L56" s="24" t="s">
        <v>20</v>
      </c>
    </row>
    <row r="57" spans="1:12" hidden="1" x14ac:dyDescent="0.25">
      <c r="A57" s="23" t="s">
        <v>168</v>
      </c>
      <c r="B57" s="5" t="s">
        <v>169</v>
      </c>
      <c r="C57" s="5" t="s">
        <v>170</v>
      </c>
      <c r="D57" s="5" t="s">
        <v>65</v>
      </c>
      <c r="E57" s="5" t="s">
        <v>17</v>
      </c>
      <c r="F57" s="5" t="s">
        <v>18</v>
      </c>
      <c r="G57" s="5">
        <v>33</v>
      </c>
      <c r="H57" s="5" t="s">
        <v>2051</v>
      </c>
      <c r="I57" s="16">
        <v>83990</v>
      </c>
      <c r="J57" s="6">
        <v>0</v>
      </c>
      <c r="K57" s="5" t="s">
        <v>19</v>
      </c>
      <c r="L57" s="24" t="s">
        <v>33</v>
      </c>
    </row>
    <row r="58" spans="1:12" hidden="1" x14ac:dyDescent="0.25">
      <c r="A58" s="23" t="s">
        <v>171</v>
      </c>
      <c r="B58" s="5" t="s">
        <v>172</v>
      </c>
      <c r="C58" s="5" t="s">
        <v>173</v>
      </c>
      <c r="D58" s="5" t="s">
        <v>65</v>
      </c>
      <c r="E58" s="5" t="s">
        <v>45</v>
      </c>
      <c r="F58" s="5" t="s">
        <v>18</v>
      </c>
      <c r="G58" s="5">
        <v>52</v>
      </c>
      <c r="H58" s="5" t="s">
        <v>2052</v>
      </c>
      <c r="I58" s="16">
        <v>102043</v>
      </c>
      <c r="J58" s="6">
        <v>0</v>
      </c>
      <c r="K58" s="5" t="s">
        <v>19</v>
      </c>
      <c r="L58" s="24" t="s">
        <v>33</v>
      </c>
    </row>
    <row r="59" spans="1:12" hidden="1" x14ac:dyDescent="0.25">
      <c r="A59" s="23" t="s">
        <v>174</v>
      </c>
      <c r="B59" s="5" t="s">
        <v>175</v>
      </c>
      <c r="C59" s="5" t="s">
        <v>176</v>
      </c>
      <c r="D59" s="5" t="s">
        <v>65</v>
      </c>
      <c r="E59" s="5" t="s">
        <v>24</v>
      </c>
      <c r="F59" s="5" t="s">
        <v>18</v>
      </c>
      <c r="G59" s="5">
        <v>46</v>
      </c>
      <c r="H59" s="5" t="s">
        <v>2053</v>
      </c>
      <c r="I59" s="16">
        <v>90678</v>
      </c>
      <c r="J59" s="6">
        <v>0</v>
      </c>
      <c r="K59" s="5" t="s">
        <v>19</v>
      </c>
      <c r="L59" s="24" t="s">
        <v>83</v>
      </c>
    </row>
    <row r="60" spans="1:12" hidden="1" x14ac:dyDescent="0.25">
      <c r="A60" s="23" t="s">
        <v>177</v>
      </c>
      <c r="B60" s="5" t="s">
        <v>178</v>
      </c>
      <c r="C60" s="5" t="s">
        <v>179</v>
      </c>
      <c r="D60" s="5" t="s">
        <v>61</v>
      </c>
      <c r="E60" s="5" t="s">
        <v>24</v>
      </c>
      <c r="F60" s="5" t="s">
        <v>18</v>
      </c>
      <c r="G60" s="5">
        <v>46</v>
      </c>
      <c r="H60" s="5" t="s">
        <v>2054</v>
      </c>
      <c r="I60" s="16">
        <v>59067</v>
      </c>
      <c r="J60" s="6">
        <v>0</v>
      </c>
      <c r="K60" s="5" t="s">
        <v>19</v>
      </c>
      <c r="L60" s="24" t="s">
        <v>52</v>
      </c>
    </row>
    <row r="61" spans="1:12" hidden="1" x14ac:dyDescent="0.25">
      <c r="A61" s="23" t="s">
        <v>180</v>
      </c>
      <c r="B61" s="5" t="s">
        <v>181</v>
      </c>
      <c r="C61" s="5" t="s">
        <v>15</v>
      </c>
      <c r="D61" s="5" t="s">
        <v>76</v>
      </c>
      <c r="E61" s="5" t="s">
        <v>17</v>
      </c>
      <c r="F61" s="5" t="s">
        <v>25</v>
      </c>
      <c r="G61" s="5">
        <v>45</v>
      </c>
      <c r="H61" s="5" t="s">
        <v>2055</v>
      </c>
      <c r="I61" s="16">
        <v>135062</v>
      </c>
      <c r="J61" s="6">
        <v>0.15</v>
      </c>
      <c r="K61" s="5" t="s">
        <v>26</v>
      </c>
      <c r="L61" s="24" t="s">
        <v>129</v>
      </c>
    </row>
    <row r="62" spans="1:12" x14ac:dyDescent="0.25">
      <c r="A62" s="23" t="s">
        <v>182</v>
      </c>
      <c r="B62" s="5" t="s">
        <v>183</v>
      </c>
      <c r="C62" s="5" t="s">
        <v>15</v>
      </c>
      <c r="D62" s="5" t="s">
        <v>16</v>
      </c>
      <c r="E62" s="5" t="s">
        <v>45</v>
      </c>
      <c r="F62" s="5" t="s">
        <v>18</v>
      </c>
      <c r="G62" s="5">
        <v>55</v>
      </c>
      <c r="H62" s="5" t="s">
        <v>2056</v>
      </c>
      <c r="I62" s="16">
        <v>159044</v>
      </c>
      <c r="J62" s="6">
        <v>0.1</v>
      </c>
      <c r="K62" s="5" t="s">
        <v>88</v>
      </c>
      <c r="L62" s="24" t="s">
        <v>89</v>
      </c>
    </row>
    <row r="63" spans="1:12" x14ac:dyDescent="0.25">
      <c r="A63" s="23" t="s">
        <v>184</v>
      </c>
      <c r="B63" s="5" t="s">
        <v>185</v>
      </c>
      <c r="C63" s="5" t="s">
        <v>39</v>
      </c>
      <c r="D63" s="5" t="s">
        <v>55</v>
      </c>
      <c r="E63" s="5" t="s">
        <v>24</v>
      </c>
      <c r="F63" s="5" t="s">
        <v>18</v>
      </c>
      <c r="G63" s="5">
        <v>44</v>
      </c>
      <c r="H63" s="5" t="s">
        <v>2057</v>
      </c>
      <c r="I63" s="16">
        <v>74691</v>
      </c>
      <c r="J63" s="6">
        <v>0</v>
      </c>
      <c r="K63" s="5" t="s">
        <v>88</v>
      </c>
      <c r="L63" s="24" t="s">
        <v>89</v>
      </c>
    </row>
    <row r="64" spans="1:12" hidden="1" x14ac:dyDescent="0.25">
      <c r="A64" s="23" t="s">
        <v>186</v>
      </c>
      <c r="B64" s="5" t="s">
        <v>187</v>
      </c>
      <c r="C64" s="5" t="s">
        <v>108</v>
      </c>
      <c r="D64" s="5" t="s">
        <v>65</v>
      </c>
      <c r="E64" s="5" t="s">
        <v>45</v>
      </c>
      <c r="F64" s="5" t="s">
        <v>18</v>
      </c>
      <c r="G64" s="5">
        <v>44</v>
      </c>
      <c r="H64" s="5" t="s">
        <v>2058</v>
      </c>
      <c r="I64" s="16">
        <v>92753</v>
      </c>
      <c r="J64" s="6">
        <v>0.13</v>
      </c>
      <c r="K64" s="5" t="s">
        <v>19</v>
      </c>
      <c r="L64" s="24" t="s">
        <v>56</v>
      </c>
    </row>
    <row r="65" spans="1:12" hidden="1" x14ac:dyDescent="0.25">
      <c r="A65" s="23" t="s">
        <v>188</v>
      </c>
      <c r="B65" s="5" t="s">
        <v>189</v>
      </c>
      <c r="C65" s="5" t="s">
        <v>75</v>
      </c>
      <c r="D65" s="5" t="s">
        <v>61</v>
      </c>
      <c r="E65" s="5" t="s">
        <v>32</v>
      </c>
      <c r="F65" s="5" t="s">
        <v>25</v>
      </c>
      <c r="G65" s="5">
        <v>45</v>
      </c>
      <c r="H65" s="5" t="s">
        <v>2059</v>
      </c>
      <c r="I65" s="16">
        <v>236946</v>
      </c>
      <c r="J65" s="6">
        <v>0.37</v>
      </c>
      <c r="K65" s="5" t="s">
        <v>19</v>
      </c>
      <c r="L65" s="24" t="s">
        <v>20</v>
      </c>
    </row>
    <row r="66" spans="1:12" hidden="1" x14ac:dyDescent="0.25">
      <c r="A66" s="23" t="s">
        <v>190</v>
      </c>
      <c r="B66" s="5" t="s">
        <v>191</v>
      </c>
      <c r="C66" s="5" t="s">
        <v>51</v>
      </c>
      <c r="D66" s="5" t="s">
        <v>31</v>
      </c>
      <c r="E66" s="5" t="s">
        <v>45</v>
      </c>
      <c r="F66" s="5" t="s">
        <v>18</v>
      </c>
      <c r="G66" s="5">
        <v>36</v>
      </c>
      <c r="H66" s="5" t="s">
        <v>2060</v>
      </c>
      <c r="I66" s="16">
        <v>48906</v>
      </c>
      <c r="J66" s="6">
        <v>0</v>
      </c>
      <c r="K66" s="5" t="s">
        <v>19</v>
      </c>
      <c r="L66" s="24" t="s">
        <v>52</v>
      </c>
    </row>
    <row r="67" spans="1:12" hidden="1" x14ac:dyDescent="0.25">
      <c r="A67" s="23" t="s">
        <v>192</v>
      </c>
      <c r="B67" s="5" t="s">
        <v>193</v>
      </c>
      <c r="C67" s="5" t="s">
        <v>39</v>
      </c>
      <c r="D67" s="5" t="s">
        <v>44</v>
      </c>
      <c r="E67" s="5" t="s">
        <v>45</v>
      </c>
      <c r="F67" s="5" t="s">
        <v>18</v>
      </c>
      <c r="G67" s="5">
        <v>38</v>
      </c>
      <c r="H67" s="5" t="s">
        <v>2061</v>
      </c>
      <c r="I67" s="16">
        <v>80024</v>
      </c>
      <c r="J67" s="6">
        <v>0</v>
      </c>
      <c r="K67" s="5" t="s">
        <v>19</v>
      </c>
      <c r="L67" s="24" t="s">
        <v>83</v>
      </c>
    </row>
    <row r="68" spans="1:12" hidden="1" x14ac:dyDescent="0.25">
      <c r="A68" s="23" t="s">
        <v>194</v>
      </c>
      <c r="B68" s="5" t="s">
        <v>195</v>
      </c>
      <c r="C68" s="5" t="s">
        <v>159</v>
      </c>
      <c r="D68" s="5" t="s">
        <v>61</v>
      </c>
      <c r="E68" s="5" t="s">
        <v>32</v>
      </c>
      <c r="F68" s="5" t="s">
        <v>18</v>
      </c>
      <c r="G68" s="5">
        <v>41</v>
      </c>
      <c r="H68" s="5" t="s">
        <v>2062</v>
      </c>
      <c r="I68" s="16">
        <v>54415</v>
      </c>
      <c r="J68" s="6">
        <v>0</v>
      </c>
      <c r="K68" s="5" t="s">
        <v>19</v>
      </c>
      <c r="L68" s="24" t="s">
        <v>20</v>
      </c>
    </row>
    <row r="69" spans="1:12" hidden="1" x14ac:dyDescent="0.25">
      <c r="A69" s="23" t="s">
        <v>196</v>
      </c>
      <c r="B69" s="5" t="s">
        <v>197</v>
      </c>
      <c r="C69" s="5" t="s">
        <v>48</v>
      </c>
      <c r="D69" s="5" t="s">
        <v>76</v>
      </c>
      <c r="E69" s="5" t="s">
        <v>17</v>
      </c>
      <c r="F69" s="5" t="s">
        <v>18</v>
      </c>
      <c r="G69" s="5">
        <v>30</v>
      </c>
      <c r="H69" s="5" t="s">
        <v>2063</v>
      </c>
      <c r="I69" s="16">
        <v>120341</v>
      </c>
      <c r="J69" s="6">
        <v>7.0000000000000007E-2</v>
      </c>
      <c r="K69" s="5" t="s">
        <v>19</v>
      </c>
      <c r="L69" s="24" t="s">
        <v>20</v>
      </c>
    </row>
    <row r="70" spans="1:12" hidden="1" x14ac:dyDescent="0.25">
      <c r="A70" s="23" t="s">
        <v>198</v>
      </c>
      <c r="B70" s="5" t="s">
        <v>199</v>
      </c>
      <c r="C70" s="5" t="s">
        <v>75</v>
      </c>
      <c r="D70" s="5" t="s">
        <v>16</v>
      </c>
      <c r="E70" s="5" t="s">
        <v>32</v>
      </c>
      <c r="F70" s="5" t="s">
        <v>18</v>
      </c>
      <c r="G70" s="5">
        <v>43</v>
      </c>
      <c r="H70" s="5" t="s">
        <v>2064</v>
      </c>
      <c r="I70" s="16">
        <v>208415</v>
      </c>
      <c r="J70" s="6">
        <v>0.35</v>
      </c>
      <c r="K70" s="5" t="s">
        <v>19</v>
      </c>
      <c r="L70" s="24" t="s">
        <v>20</v>
      </c>
    </row>
    <row r="71" spans="1:12" hidden="1" x14ac:dyDescent="0.25">
      <c r="A71" s="23" t="s">
        <v>200</v>
      </c>
      <c r="B71" s="5" t="s">
        <v>201</v>
      </c>
      <c r="C71" s="5" t="s">
        <v>202</v>
      </c>
      <c r="D71" s="5" t="s">
        <v>16</v>
      </c>
      <c r="E71" s="5" t="s">
        <v>32</v>
      </c>
      <c r="F71" s="5" t="s">
        <v>18</v>
      </c>
      <c r="G71" s="5">
        <v>32</v>
      </c>
      <c r="H71" s="5" t="s">
        <v>2065</v>
      </c>
      <c r="I71" s="16">
        <v>78844</v>
      </c>
      <c r="J71" s="6">
        <v>0</v>
      </c>
      <c r="K71" s="5" t="s">
        <v>19</v>
      </c>
      <c r="L71" s="24" t="s">
        <v>20</v>
      </c>
    </row>
    <row r="72" spans="1:12" hidden="1" x14ac:dyDescent="0.25">
      <c r="A72" s="23" t="s">
        <v>203</v>
      </c>
      <c r="B72" s="5" t="s">
        <v>204</v>
      </c>
      <c r="C72" s="5" t="s">
        <v>170</v>
      </c>
      <c r="D72" s="5" t="s">
        <v>65</v>
      </c>
      <c r="E72" s="5" t="s">
        <v>24</v>
      </c>
      <c r="F72" s="5" t="s">
        <v>25</v>
      </c>
      <c r="G72" s="5">
        <v>58</v>
      </c>
      <c r="H72" s="5" t="s">
        <v>2066</v>
      </c>
      <c r="I72" s="16">
        <v>76354</v>
      </c>
      <c r="J72" s="6">
        <v>0</v>
      </c>
      <c r="K72" s="5" t="s">
        <v>19</v>
      </c>
      <c r="L72" s="24" t="s">
        <v>40</v>
      </c>
    </row>
    <row r="73" spans="1:12" hidden="1" x14ac:dyDescent="0.25">
      <c r="A73" s="23" t="s">
        <v>205</v>
      </c>
      <c r="B73" s="5" t="s">
        <v>206</v>
      </c>
      <c r="C73" s="5" t="s">
        <v>30</v>
      </c>
      <c r="D73" s="5" t="s">
        <v>31</v>
      </c>
      <c r="E73" s="5" t="s">
        <v>32</v>
      </c>
      <c r="F73" s="5" t="s">
        <v>18</v>
      </c>
      <c r="G73" s="5">
        <v>37</v>
      </c>
      <c r="H73" s="5" t="s">
        <v>2067</v>
      </c>
      <c r="I73" s="16">
        <v>165927</v>
      </c>
      <c r="J73" s="6">
        <v>0.2</v>
      </c>
      <c r="K73" s="5" t="s">
        <v>19</v>
      </c>
      <c r="L73" s="24" t="s">
        <v>40</v>
      </c>
    </row>
    <row r="74" spans="1:12" x14ac:dyDescent="0.25">
      <c r="A74" s="23" t="s">
        <v>207</v>
      </c>
      <c r="B74" s="5" t="s">
        <v>208</v>
      </c>
      <c r="C74" s="5" t="s">
        <v>48</v>
      </c>
      <c r="D74" s="5" t="s">
        <v>55</v>
      </c>
      <c r="E74" s="5" t="s">
        <v>32</v>
      </c>
      <c r="F74" s="5" t="s">
        <v>18</v>
      </c>
      <c r="G74" s="5">
        <v>38</v>
      </c>
      <c r="H74" s="5" t="s">
        <v>2068</v>
      </c>
      <c r="I74" s="16">
        <v>109812</v>
      </c>
      <c r="J74" s="6">
        <v>0.09</v>
      </c>
      <c r="K74" s="5" t="s">
        <v>88</v>
      </c>
      <c r="L74" s="24" t="s">
        <v>89</v>
      </c>
    </row>
    <row r="75" spans="1:12" hidden="1" x14ac:dyDescent="0.25">
      <c r="A75" s="23" t="s">
        <v>209</v>
      </c>
      <c r="B75" s="5" t="s">
        <v>210</v>
      </c>
      <c r="C75" s="5" t="s">
        <v>64</v>
      </c>
      <c r="D75" s="5" t="s">
        <v>65</v>
      </c>
      <c r="E75" s="5" t="s">
        <v>45</v>
      </c>
      <c r="F75" s="5" t="s">
        <v>25</v>
      </c>
      <c r="G75" s="5">
        <v>55</v>
      </c>
      <c r="H75" s="5" t="s">
        <v>2069</v>
      </c>
      <c r="I75" s="16">
        <v>86299</v>
      </c>
      <c r="J75" s="6">
        <v>0</v>
      </c>
      <c r="K75" s="5" t="s">
        <v>19</v>
      </c>
      <c r="L75" s="24" t="s">
        <v>20</v>
      </c>
    </row>
    <row r="76" spans="1:12" x14ac:dyDescent="0.25">
      <c r="A76" s="23" t="s">
        <v>211</v>
      </c>
      <c r="B76" s="5" t="s">
        <v>212</v>
      </c>
      <c r="C76" s="5" t="s">
        <v>75</v>
      </c>
      <c r="D76" s="5" t="s">
        <v>76</v>
      </c>
      <c r="E76" s="5" t="s">
        <v>17</v>
      </c>
      <c r="F76" s="5" t="s">
        <v>25</v>
      </c>
      <c r="G76" s="5">
        <v>57</v>
      </c>
      <c r="H76" s="5" t="s">
        <v>2070</v>
      </c>
      <c r="I76" s="16">
        <v>206624</v>
      </c>
      <c r="J76" s="6">
        <v>0.4</v>
      </c>
      <c r="K76" s="5" t="s">
        <v>88</v>
      </c>
      <c r="L76" s="24" t="s">
        <v>213</v>
      </c>
    </row>
    <row r="77" spans="1:12" x14ac:dyDescent="0.25">
      <c r="A77" s="23" t="s">
        <v>214</v>
      </c>
      <c r="B77" s="5" t="s">
        <v>215</v>
      </c>
      <c r="C77" s="5" t="s">
        <v>114</v>
      </c>
      <c r="D77" s="5" t="s">
        <v>16</v>
      </c>
      <c r="E77" s="5" t="s">
        <v>24</v>
      </c>
      <c r="F77" s="5" t="s">
        <v>25</v>
      </c>
      <c r="G77" s="5">
        <v>36</v>
      </c>
      <c r="H77" s="5" t="s">
        <v>2071</v>
      </c>
      <c r="I77" s="16">
        <v>53215</v>
      </c>
      <c r="J77" s="6">
        <v>0</v>
      </c>
      <c r="K77" s="5" t="s">
        <v>88</v>
      </c>
      <c r="L77" s="24" t="s">
        <v>213</v>
      </c>
    </row>
    <row r="78" spans="1:12" hidden="1" x14ac:dyDescent="0.25">
      <c r="A78" s="23" t="s">
        <v>216</v>
      </c>
      <c r="B78" s="5" t="s">
        <v>217</v>
      </c>
      <c r="C78" s="5" t="s">
        <v>218</v>
      </c>
      <c r="D78" s="5" t="s">
        <v>65</v>
      </c>
      <c r="E78" s="5" t="s">
        <v>17</v>
      </c>
      <c r="F78" s="5" t="s">
        <v>18</v>
      </c>
      <c r="G78" s="5">
        <v>30</v>
      </c>
      <c r="H78" s="5" t="s">
        <v>2072</v>
      </c>
      <c r="I78" s="16">
        <v>86858</v>
      </c>
      <c r="J78" s="6">
        <v>0</v>
      </c>
      <c r="K78" s="5" t="s">
        <v>26</v>
      </c>
      <c r="L78" s="24" t="s">
        <v>27</v>
      </c>
    </row>
    <row r="79" spans="1:12" hidden="1" x14ac:dyDescent="0.25">
      <c r="A79" s="23" t="s">
        <v>219</v>
      </c>
      <c r="B79" s="5" t="s">
        <v>220</v>
      </c>
      <c r="C79" s="5" t="s">
        <v>36</v>
      </c>
      <c r="D79" s="5" t="s">
        <v>16</v>
      </c>
      <c r="E79" s="5" t="s">
        <v>24</v>
      </c>
      <c r="F79" s="5" t="s">
        <v>25</v>
      </c>
      <c r="G79" s="5">
        <v>40</v>
      </c>
      <c r="H79" s="5" t="s">
        <v>2073</v>
      </c>
      <c r="I79" s="16">
        <v>93971</v>
      </c>
      <c r="J79" s="6">
        <v>0.08</v>
      </c>
      <c r="K79" s="5" t="s">
        <v>26</v>
      </c>
      <c r="L79" s="24" t="s">
        <v>27</v>
      </c>
    </row>
    <row r="80" spans="1:12" hidden="1" x14ac:dyDescent="0.25">
      <c r="A80" s="23" t="s">
        <v>221</v>
      </c>
      <c r="B80" s="5" t="s">
        <v>222</v>
      </c>
      <c r="C80" s="5" t="s">
        <v>119</v>
      </c>
      <c r="D80" s="5" t="s">
        <v>31</v>
      </c>
      <c r="E80" s="5" t="s">
        <v>45</v>
      </c>
      <c r="F80" s="5" t="s">
        <v>25</v>
      </c>
      <c r="G80" s="5">
        <v>34</v>
      </c>
      <c r="H80" s="5" t="s">
        <v>2074</v>
      </c>
      <c r="I80" s="16">
        <v>57008</v>
      </c>
      <c r="J80" s="6">
        <v>0</v>
      </c>
      <c r="K80" s="5" t="s">
        <v>19</v>
      </c>
      <c r="L80" s="24" t="s">
        <v>40</v>
      </c>
    </row>
    <row r="81" spans="1:12" hidden="1" x14ac:dyDescent="0.25">
      <c r="A81" s="23" t="s">
        <v>223</v>
      </c>
      <c r="B81" s="5" t="s">
        <v>224</v>
      </c>
      <c r="C81" s="5" t="s">
        <v>15</v>
      </c>
      <c r="D81" s="5" t="s">
        <v>31</v>
      </c>
      <c r="E81" s="5" t="s">
        <v>24</v>
      </c>
      <c r="F81" s="5" t="s">
        <v>25</v>
      </c>
      <c r="G81" s="5">
        <v>60</v>
      </c>
      <c r="H81" s="5" t="s">
        <v>2075</v>
      </c>
      <c r="I81" s="16">
        <v>141899</v>
      </c>
      <c r="J81" s="6">
        <v>0.15</v>
      </c>
      <c r="K81" s="5" t="s">
        <v>19</v>
      </c>
      <c r="L81" s="24" t="s">
        <v>40</v>
      </c>
    </row>
    <row r="82" spans="1:12" hidden="1" x14ac:dyDescent="0.25">
      <c r="A82" s="23" t="s">
        <v>225</v>
      </c>
      <c r="B82" s="5" t="s">
        <v>226</v>
      </c>
      <c r="C82" s="5" t="s">
        <v>119</v>
      </c>
      <c r="D82" s="5" t="s">
        <v>76</v>
      </c>
      <c r="E82" s="5" t="s">
        <v>45</v>
      </c>
      <c r="F82" s="5" t="s">
        <v>25</v>
      </c>
      <c r="G82" s="5">
        <v>41</v>
      </c>
      <c r="H82" s="5" t="s">
        <v>2076</v>
      </c>
      <c r="I82" s="16">
        <v>64847</v>
      </c>
      <c r="J82" s="6">
        <v>0</v>
      </c>
      <c r="K82" s="5" t="s">
        <v>19</v>
      </c>
      <c r="L82" s="24" t="s">
        <v>52</v>
      </c>
    </row>
    <row r="83" spans="1:12" hidden="1" x14ac:dyDescent="0.25">
      <c r="A83" s="23" t="s">
        <v>227</v>
      </c>
      <c r="B83" s="5" t="s">
        <v>228</v>
      </c>
      <c r="C83" s="5" t="s">
        <v>108</v>
      </c>
      <c r="D83" s="5" t="s">
        <v>65</v>
      </c>
      <c r="E83" s="5" t="s">
        <v>17</v>
      </c>
      <c r="F83" s="5" t="s">
        <v>25</v>
      </c>
      <c r="G83" s="5">
        <v>53</v>
      </c>
      <c r="H83" s="5" t="s">
        <v>2077</v>
      </c>
      <c r="I83" s="16">
        <v>116878</v>
      </c>
      <c r="J83" s="6">
        <v>0.11</v>
      </c>
      <c r="K83" s="5" t="s">
        <v>19</v>
      </c>
      <c r="L83" s="24" t="s">
        <v>52</v>
      </c>
    </row>
    <row r="84" spans="1:12" hidden="1" x14ac:dyDescent="0.25">
      <c r="A84" s="23" t="s">
        <v>229</v>
      </c>
      <c r="B84" s="5" t="s">
        <v>230</v>
      </c>
      <c r="C84" s="5" t="s">
        <v>103</v>
      </c>
      <c r="D84" s="5" t="s">
        <v>65</v>
      </c>
      <c r="E84" s="5" t="s">
        <v>32</v>
      </c>
      <c r="F84" s="5" t="s">
        <v>25</v>
      </c>
      <c r="G84" s="5">
        <v>45</v>
      </c>
      <c r="H84" s="5" t="s">
        <v>2022</v>
      </c>
      <c r="I84" s="16">
        <v>70505</v>
      </c>
      <c r="J84" s="6">
        <v>0</v>
      </c>
      <c r="K84" s="5" t="s">
        <v>19</v>
      </c>
      <c r="L84" s="24" t="s">
        <v>56</v>
      </c>
    </row>
    <row r="85" spans="1:12" x14ac:dyDescent="0.25">
      <c r="A85" s="23" t="s">
        <v>231</v>
      </c>
      <c r="B85" s="5" t="s">
        <v>232</v>
      </c>
      <c r="C85" s="5" t="s">
        <v>30</v>
      </c>
      <c r="D85" s="5" t="s">
        <v>65</v>
      </c>
      <c r="E85" s="5" t="s">
        <v>17</v>
      </c>
      <c r="F85" s="5" t="s">
        <v>18</v>
      </c>
      <c r="G85" s="5">
        <v>30</v>
      </c>
      <c r="H85" s="5" t="s">
        <v>2078</v>
      </c>
      <c r="I85" s="16">
        <v>189702</v>
      </c>
      <c r="J85" s="6">
        <v>0.28000000000000003</v>
      </c>
      <c r="K85" s="5" t="s">
        <v>88</v>
      </c>
      <c r="L85" s="24" t="s">
        <v>89</v>
      </c>
    </row>
    <row r="86" spans="1:12" hidden="1" x14ac:dyDescent="0.25">
      <c r="A86" s="23" t="s">
        <v>233</v>
      </c>
      <c r="B86" s="5" t="s">
        <v>234</v>
      </c>
      <c r="C86" s="5" t="s">
        <v>30</v>
      </c>
      <c r="D86" s="5" t="s">
        <v>55</v>
      </c>
      <c r="E86" s="5" t="s">
        <v>32</v>
      </c>
      <c r="F86" s="5" t="s">
        <v>25</v>
      </c>
      <c r="G86" s="5">
        <v>26</v>
      </c>
      <c r="H86" s="5" t="s">
        <v>2079</v>
      </c>
      <c r="I86" s="16">
        <v>180664</v>
      </c>
      <c r="J86" s="6">
        <v>0.27</v>
      </c>
      <c r="K86" s="5" t="s">
        <v>19</v>
      </c>
      <c r="L86" s="24" t="s">
        <v>33</v>
      </c>
    </row>
    <row r="87" spans="1:12" hidden="1" x14ac:dyDescent="0.25">
      <c r="A87" s="23" t="s">
        <v>235</v>
      </c>
      <c r="B87" s="5" t="s">
        <v>236</v>
      </c>
      <c r="C87" s="5" t="s">
        <v>179</v>
      </c>
      <c r="D87" s="5" t="s">
        <v>61</v>
      </c>
      <c r="E87" s="5" t="s">
        <v>24</v>
      </c>
      <c r="F87" s="5" t="s">
        <v>18</v>
      </c>
      <c r="G87" s="5">
        <v>45</v>
      </c>
      <c r="H87" s="5" t="s">
        <v>2080</v>
      </c>
      <c r="I87" s="16">
        <v>48345</v>
      </c>
      <c r="J87" s="6">
        <v>0</v>
      </c>
      <c r="K87" s="5" t="s">
        <v>26</v>
      </c>
      <c r="L87" s="24" t="s">
        <v>129</v>
      </c>
    </row>
    <row r="88" spans="1:12" hidden="1" x14ac:dyDescent="0.25">
      <c r="A88" s="23" t="s">
        <v>237</v>
      </c>
      <c r="B88" s="5" t="s">
        <v>238</v>
      </c>
      <c r="C88" s="5" t="s">
        <v>30</v>
      </c>
      <c r="D88" s="5" t="s">
        <v>61</v>
      </c>
      <c r="E88" s="5" t="s">
        <v>24</v>
      </c>
      <c r="F88" s="5" t="s">
        <v>25</v>
      </c>
      <c r="G88" s="5">
        <v>42</v>
      </c>
      <c r="H88" s="5" t="s">
        <v>2081</v>
      </c>
      <c r="I88" s="16">
        <v>152214</v>
      </c>
      <c r="J88" s="6">
        <v>0.3</v>
      </c>
      <c r="K88" s="5" t="s">
        <v>26</v>
      </c>
      <c r="L88" s="24" t="s">
        <v>109</v>
      </c>
    </row>
    <row r="89" spans="1:12" x14ac:dyDescent="0.25">
      <c r="A89" s="23" t="s">
        <v>239</v>
      </c>
      <c r="B89" s="5" t="s">
        <v>240</v>
      </c>
      <c r="C89" s="5" t="s">
        <v>202</v>
      </c>
      <c r="D89" s="5" t="s">
        <v>16</v>
      </c>
      <c r="E89" s="5" t="s">
        <v>45</v>
      </c>
      <c r="F89" s="5" t="s">
        <v>18</v>
      </c>
      <c r="G89" s="5">
        <v>41</v>
      </c>
      <c r="H89" s="5" t="s">
        <v>2082</v>
      </c>
      <c r="I89" s="16">
        <v>69803</v>
      </c>
      <c r="J89" s="6">
        <v>0</v>
      </c>
      <c r="K89" s="5" t="s">
        <v>88</v>
      </c>
      <c r="L89" s="24" t="s">
        <v>89</v>
      </c>
    </row>
    <row r="90" spans="1:12" x14ac:dyDescent="0.25">
      <c r="A90" s="23" t="s">
        <v>241</v>
      </c>
      <c r="B90" s="5" t="s">
        <v>242</v>
      </c>
      <c r="C90" s="5" t="s">
        <v>243</v>
      </c>
      <c r="D90" s="5" t="s">
        <v>16</v>
      </c>
      <c r="E90" s="5" t="s">
        <v>45</v>
      </c>
      <c r="F90" s="5" t="s">
        <v>18</v>
      </c>
      <c r="G90" s="5">
        <v>48</v>
      </c>
      <c r="H90" s="5" t="s">
        <v>2083</v>
      </c>
      <c r="I90" s="16">
        <v>76588</v>
      </c>
      <c r="J90" s="6">
        <v>0</v>
      </c>
      <c r="K90" s="5" t="s">
        <v>88</v>
      </c>
      <c r="L90" s="24" t="s">
        <v>94</v>
      </c>
    </row>
    <row r="91" spans="1:12" hidden="1" x14ac:dyDescent="0.25">
      <c r="A91" s="23" t="s">
        <v>244</v>
      </c>
      <c r="B91" s="5" t="s">
        <v>245</v>
      </c>
      <c r="C91" s="5" t="s">
        <v>246</v>
      </c>
      <c r="D91" s="5" t="s">
        <v>16</v>
      </c>
      <c r="E91" s="5" t="s">
        <v>24</v>
      </c>
      <c r="F91" s="5" t="s">
        <v>25</v>
      </c>
      <c r="G91" s="5">
        <v>29</v>
      </c>
      <c r="H91" s="5" t="s">
        <v>2084</v>
      </c>
      <c r="I91" s="16">
        <v>84596</v>
      </c>
      <c r="J91" s="6">
        <v>0</v>
      </c>
      <c r="K91" s="5" t="s">
        <v>19</v>
      </c>
      <c r="L91" s="24" t="s">
        <v>52</v>
      </c>
    </row>
    <row r="92" spans="1:12" hidden="1" x14ac:dyDescent="0.25">
      <c r="A92" s="23" t="s">
        <v>247</v>
      </c>
      <c r="B92" s="5" t="s">
        <v>248</v>
      </c>
      <c r="C92" s="5" t="s">
        <v>48</v>
      </c>
      <c r="D92" s="5" t="s">
        <v>76</v>
      </c>
      <c r="E92" s="5" t="s">
        <v>17</v>
      </c>
      <c r="F92" s="5" t="s">
        <v>25</v>
      </c>
      <c r="G92" s="5">
        <v>27</v>
      </c>
      <c r="H92" s="5" t="s">
        <v>2085</v>
      </c>
      <c r="I92" s="16">
        <v>114441</v>
      </c>
      <c r="J92" s="6">
        <v>0.1</v>
      </c>
      <c r="K92" s="5" t="s">
        <v>26</v>
      </c>
      <c r="L92" s="24" t="s">
        <v>27</v>
      </c>
    </row>
    <row r="93" spans="1:12" hidden="1" x14ac:dyDescent="0.25">
      <c r="A93" s="23" t="s">
        <v>249</v>
      </c>
      <c r="B93" s="5" t="s">
        <v>250</v>
      </c>
      <c r="C93" s="5" t="s">
        <v>15</v>
      </c>
      <c r="D93" s="5" t="s">
        <v>31</v>
      </c>
      <c r="E93" s="5" t="s">
        <v>32</v>
      </c>
      <c r="F93" s="5" t="s">
        <v>18</v>
      </c>
      <c r="G93" s="5">
        <v>33</v>
      </c>
      <c r="H93" s="5" t="s">
        <v>2086</v>
      </c>
      <c r="I93" s="16">
        <v>140402</v>
      </c>
      <c r="J93" s="6">
        <v>0.15</v>
      </c>
      <c r="K93" s="5" t="s">
        <v>26</v>
      </c>
      <c r="L93" s="24" t="s">
        <v>109</v>
      </c>
    </row>
    <row r="94" spans="1:12" x14ac:dyDescent="0.25">
      <c r="A94" s="23" t="s">
        <v>251</v>
      </c>
      <c r="B94" s="5" t="s">
        <v>252</v>
      </c>
      <c r="C94" s="5" t="s">
        <v>119</v>
      </c>
      <c r="D94" s="5" t="s">
        <v>31</v>
      </c>
      <c r="E94" s="5" t="s">
        <v>45</v>
      </c>
      <c r="F94" s="5" t="s">
        <v>18</v>
      </c>
      <c r="G94" s="5">
        <v>26</v>
      </c>
      <c r="H94" s="5" t="s">
        <v>2087</v>
      </c>
      <c r="I94" s="16">
        <v>59817</v>
      </c>
      <c r="J94" s="6">
        <v>0</v>
      </c>
      <c r="K94" s="5" t="s">
        <v>88</v>
      </c>
      <c r="L94" s="24" t="s">
        <v>213</v>
      </c>
    </row>
    <row r="95" spans="1:12" hidden="1" x14ac:dyDescent="0.25">
      <c r="A95" s="23" t="s">
        <v>253</v>
      </c>
      <c r="B95" s="5" t="s">
        <v>254</v>
      </c>
      <c r="C95" s="5" t="s">
        <v>43</v>
      </c>
      <c r="D95" s="5" t="s">
        <v>44</v>
      </c>
      <c r="E95" s="5" t="s">
        <v>24</v>
      </c>
      <c r="F95" s="5" t="s">
        <v>25</v>
      </c>
      <c r="G95" s="5">
        <v>31</v>
      </c>
      <c r="H95" s="5" t="s">
        <v>2088</v>
      </c>
      <c r="I95" s="16">
        <v>55854</v>
      </c>
      <c r="J95" s="6">
        <v>0</v>
      </c>
      <c r="K95" s="5" t="s">
        <v>19</v>
      </c>
      <c r="L95" s="24" t="s">
        <v>56</v>
      </c>
    </row>
    <row r="96" spans="1:12" hidden="1" x14ac:dyDescent="0.25">
      <c r="A96" s="23" t="s">
        <v>255</v>
      </c>
      <c r="B96" s="5" t="s">
        <v>256</v>
      </c>
      <c r="C96" s="5" t="s">
        <v>138</v>
      </c>
      <c r="D96" s="5" t="s">
        <v>61</v>
      </c>
      <c r="E96" s="5" t="s">
        <v>17</v>
      </c>
      <c r="F96" s="5" t="s">
        <v>25</v>
      </c>
      <c r="G96" s="5">
        <v>53</v>
      </c>
      <c r="H96" s="5" t="s">
        <v>2089</v>
      </c>
      <c r="I96" s="16">
        <v>95998</v>
      </c>
      <c r="J96" s="6">
        <v>0</v>
      </c>
      <c r="K96" s="5" t="s">
        <v>19</v>
      </c>
      <c r="L96" s="24" t="s">
        <v>20</v>
      </c>
    </row>
    <row r="97" spans="1:12" hidden="1" x14ac:dyDescent="0.25">
      <c r="A97" s="23" t="s">
        <v>257</v>
      </c>
      <c r="B97" s="5" t="s">
        <v>258</v>
      </c>
      <c r="C97" s="5" t="s">
        <v>15</v>
      </c>
      <c r="D97" s="5" t="s">
        <v>44</v>
      </c>
      <c r="E97" s="5" t="s">
        <v>24</v>
      </c>
      <c r="F97" s="5" t="s">
        <v>18</v>
      </c>
      <c r="G97" s="5">
        <v>34</v>
      </c>
      <c r="H97" s="5" t="s">
        <v>2090</v>
      </c>
      <c r="I97" s="16">
        <v>154941</v>
      </c>
      <c r="J97" s="6">
        <v>0.13</v>
      </c>
      <c r="K97" s="5" t="s">
        <v>19</v>
      </c>
      <c r="L97" s="24" t="s">
        <v>40</v>
      </c>
    </row>
    <row r="98" spans="1:12" hidden="1" x14ac:dyDescent="0.25">
      <c r="A98" s="23" t="s">
        <v>259</v>
      </c>
      <c r="B98" s="5" t="s">
        <v>167</v>
      </c>
      <c r="C98" s="5" t="s">
        <v>75</v>
      </c>
      <c r="D98" s="5" t="s">
        <v>31</v>
      </c>
      <c r="E98" s="5" t="s">
        <v>32</v>
      </c>
      <c r="F98" s="5" t="s">
        <v>18</v>
      </c>
      <c r="G98" s="5">
        <v>54</v>
      </c>
      <c r="H98" s="5" t="s">
        <v>2091</v>
      </c>
      <c r="I98" s="16">
        <v>247022</v>
      </c>
      <c r="J98" s="6">
        <v>0.3</v>
      </c>
      <c r="K98" s="5" t="s">
        <v>26</v>
      </c>
      <c r="L98" s="24" t="s">
        <v>109</v>
      </c>
    </row>
    <row r="99" spans="1:12" x14ac:dyDescent="0.25">
      <c r="A99" s="23" t="s">
        <v>260</v>
      </c>
      <c r="B99" s="5" t="s">
        <v>261</v>
      </c>
      <c r="C99" s="5" t="s">
        <v>243</v>
      </c>
      <c r="D99" s="5" t="s">
        <v>16</v>
      </c>
      <c r="E99" s="5" t="s">
        <v>24</v>
      </c>
      <c r="F99" s="5" t="s">
        <v>18</v>
      </c>
      <c r="G99" s="5">
        <v>32</v>
      </c>
      <c r="H99" s="5" t="s">
        <v>2092</v>
      </c>
      <c r="I99" s="16">
        <v>88072</v>
      </c>
      <c r="J99" s="6">
        <v>0</v>
      </c>
      <c r="K99" s="5" t="s">
        <v>88</v>
      </c>
      <c r="L99" s="24" t="s">
        <v>213</v>
      </c>
    </row>
    <row r="100" spans="1:12" hidden="1" x14ac:dyDescent="0.25">
      <c r="A100" s="23" t="s">
        <v>262</v>
      </c>
      <c r="B100" s="5" t="s">
        <v>263</v>
      </c>
      <c r="C100" s="5" t="s">
        <v>36</v>
      </c>
      <c r="D100" s="5" t="s">
        <v>16</v>
      </c>
      <c r="E100" s="5" t="s">
        <v>17</v>
      </c>
      <c r="F100" s="5" t="s">
        <v>25</v>
      </c>
      <c r="G100" s="5">
        <v>28</v>
      </c>
      <c r="H100" s="5" t="s">
        <v>2093</v>
      </c>
      <c r="I100" s="16">
        <v>67925</v>
      </c>
      <c r="J100" s="6">
        <v>0.08</v>
      </c>
      <c r="K100" s="5" t="s">
        <v>26</v>
      </c>
      <c r="L100" s="24" t="s">
        <v>70</v>
      </c>
    </row>
    <row r="101" spans="1:12" hidden="1" x14ac:dyDescent="0.25">
      <c r="A101" s="23" t="s">
        <v>264</v>
      </c>
      <c r="B101" s="5" t="s">
        <v>265</v>
      </c>
      <c r="C101" s="5" t="s">
        <v>75</v>
      </c>
      <c r="D101" s="5" t="s">
        <v>44</v>
      </c>
      <c r="E101" s="5" t="s">
        <v>24</v>
      </c>
      <c r="F101" s="5" t="s">
        <v>18</v>
      </c>
      <c r="G101" s="5">
        <v>31</v>
      </c>
      <c r="H101" s="5" t="s">
        <v>2094</v>
      </c>
      <c r="I101" s="16">
        <v>219693</v>
      </c>
      <c r="J101" s="6">
        <v>0.3</v>
      </c>
      <c r="K101" s="5" t="s">
        <v>19</v>
      </c>
      <c r="L101" s="24" t="s">
        <v>56</v>
      </c>
    </row>
    <row r="102" spans="1:12" hidden="1" x14ac:dyDescent="0.25">
      <c r="A102" s="23" t="s">
        <v>266</v>
      </c>
      <c r="B102" s="5" t="s">
        <v>267</v>
      </c>
      <c r="C102" s="5" t="s">
        <v>218</v>
      </c>
      <c r="D102" s="5" t="s">
        <v>65</v>
      </c>
      <c r="E102" s="5" t="s">
        <v>17</v>
      </c>
      <c r="F102" s="5" t="s">
        <v>18</v>
      </c>
      <c r="G102" s="5">
        <v>45</v>
      </c>
      <c r="H102" s="5" t="s">
        <v>2095</v>
      </c>
      <c r="I102" s="16">
        <v>61773</v>
      </c>
      <c r="J102" s="6">
        <v>0</v>
      </c>
      <c r="K102" s="5" t="s">
        <v>19</v>
      </c>
      <c r="L102" s="24" t="s">
        <v>20</v>
      </c>
    </row>
    <row r="103" spans="1:12" hidden="1" x14ac:dyDescent="0.25">
      <c r="A103" s="23" t="s">
        <v>268</v>
      </c>
      <c r="B103" s="5" t="s">
        <v>269</v>
      </c>
      <c r="C103" s="5" t="s">
        <v>36</v>
      </c>
      <c r="D103" s="5" t="s">
        <v>16</v>
      </c>
      <c r="E103" s="5" t="s">
        <v>32</v>
      </c>
      <c r="F103" s="5" t="s">
        <v>18</v>
      </c>
      <c r="G103" s="5">
        <v>48</v>
      </c>
      <c r="H103" s="5" t="s">
        <v>2096</v>
      </c>
      <c r="I103" s="16">
        <v>74546</v>
      </c>
      <c r="J103" s="6">
        <v>0.09</v>
      </c>
      <c r="K103" s="5" t="s">
        <v>19</v>
      </c>
      <c r="L103" s="24" t="s">
        <v>20</v>
      </c>
    </row>
    <row r="104" spans="1:12" hidden="1" x14ac:dyDescent="0.25">
      <c r="A104" s="23" t="s">
        <v>270</v>
      </c>
      <c r="B104" s="5" t="s">
        <v>271</v>
      </c>
      <c r="C104" s="5" t="s">
        <v>272</v>
      </c>
      <c r="D104" s="5" t="s">
        <v>65</v>
      </c>
      <c r="E104" s="5" t="s">
        <v>32</v>
      </c>
      <c r="F104" s="5" t="s">
        <v>25</v>
      </c>
      <c r="G104" s="5">
        <v>56</v>
      </c>
      <c r="H104" s="5" t="s">
        <v>2097</v>
      </c>
      <c r="I104" s="16">
        <v>62575</v>
      </c>
      <c r="J104" s="6">
        <v>0</v>
      </c>
      <c r="K104" s="5" t="s">
        <v>19</v>
      </c>
      <c r="L104" s="24" t="s">
        <v>52</v>
      </c>
    </row>
    <row r="105" spans="1:12" hidden="1" x14ac:dyDescent="0.25">
      <c r="A105" s="23" t="s">
        <v>273</v>
      </c>
      <c r="B105" s="5" t="s">
        <v>274</v>
      </c>
      <c r="C105" s="5" t="s">
        <v>30</v>
      </c>
      <c r="D105" s="5" t="s">
        <v>61</v>
      </c>
      <c r="E105" s="5" t="s">
        <v>45</v>
      </c>
      <c r="F105" s="5" t="s">
        <v>18</v>
      </c>
      <c r="G105" s="5">
        <v>27</v>
      </c>
      <c r="H105" s="5" t="s">
        <v>2098</v>
      </c>
      <c r="I105" s="16">
        <v>199041</v>
      </c>
      <c r="J105" s="6">
        <v>0.16</v>
      </c>
      <c r="K105" s="5" t="s">
        <v>26</v>
      </c>
      <c r="L105" s="24" t="s">
        <v>109</v>
      </c>
    </row>
    <row r="106" spans="1:12" hidden="1" x14ac:dyDescent="0.25">
      <c r="A106" s="23" t="s">
        <v>275</v>
      </c>
      <c r="B106" s="5" t="s">
        <v>276</v>
      </c>
      <c r="C106" s="5" t="s">
        <v>119</v>
      </c>
      <c r="D106" s="5" t="s">
        <v>55</v>
      </c>
      <c r="E106" s="5" t="s">
        <v>32</v>
      </c>
      <c r="F106" s="5" t="s">
        <v>25</v>
      </c>
      <c r="G106" s="5">
        <v>55</v>
      </c>
      <c r="H106" s="5" t="s">
        <v>2099</v>
      </c>
      <c r="I106" s="16">
        <v>52310</v>
      </c>
      <c r="J106" s="6">
        <v>0</v>
      </c>
      <c r="K106" s="5" t="s">
        <v>19</v>
      </c>
      <c r="L106" s="24" t="s">
        <v>52</v>
      </c>
    </row>
    <row r="107" spans="1:12" hidden="1" x14ac:dyDescent="0.25">
      <c r="A107" s="23" t="s">
        <v>277</v>
      </c>
      <c r="B107" s="5" t="s">
        <v>278</v>
      </c>
      <c r="C107" s="5" t="s">
        <v>15</v>
      </c>
      <c r="D107" s="5" t="s">
        <v>31</v>
      </c>
      <c r="E107" s="5" t="s">
        <v>32</v>
      </c>
      <c r="F107" s="5" t="s">
        <v>25</v>
      </c>
      <c r="G107" s="5">
        <v>64</v>
      </c>
      <c r="H107" s="5" t="s">
        <v>2100</v>
      </c>
      <c r="I107" s="16">
        <v>159571</v>
      </c>
      <c r="J107" s="6">
        <v>0.1</v>
      </c>
      <c r="K107" s="5" t="s">
        <v>19</v>
      </c>
      <c r="L107" s="24" t="s">
        <v>83</v>
      </c>
    </row>
    <row r="108" spans="1:12" hidden="1" x14ac:dyDescent="0.25">
      <c r="A108" s="23" t="s">
        <v>279</v>
      </c>
      <c r="B108" s="5" t="s">
        <v>280</v>
      </c>
      <c r="C108" s="5" t="s">
        <v>170</v>
      </c>
      <c r="D108" s="5" t="s">
        <v>65</v>
      </c>
      <c r="E108" s="5" t="s">
        <v>17</v>
      </c>
      <c r="F108" s="5" t="s">
        <v>18</v>
      </c>
      <c r="G108" s="5">
        <v>50</v>
      </c>
      <c r="H108" s="5" t="s">
        <v>2101</v>
      </c>
      <c r="I108" s="16">
        <v>91763</v>
      </c>
      <c r="J108" s="6">
        <v>0</v>
      </c>
      <c r="K108" s="5" t="s">
        <v>19</v>
      </c>
      <c r="L108" s="24" t="s">
        <v>56</v>
      </c>
    </row>
    <row r="109" spans="1:12" hidden="1" x14ac:dyDescent="0.25">
      <c r="A109" s="23" t="s">
        <v>281</v>
      </c>
      <c r="B109" s="5" t="s">
        <v>282</v>
      </c>
      <c r="C109" s="5" t="s">
        <v>272</v>
      </c>
      <c r="D109" s="5" t="s">
        <v>65</v>
      </c>
      <c r="E109" s="5" t="s">
        <v>45</v>
      </c>
      <c r="F109" s="5" t="s">
        <v>18</v>
      </c>
      <c r="G109" s="5">
        <v>51</v>
      </c>
      <c r="H109" s="5" t="s">
        <v>2102</v>
      </c>
      <c r="I109" s="16">
        <v>96475</v>
      </c>
      <c r="J109" s="6">
        <v>0</v>
      </c>
      <c r="K109" s="5" t="s">
        <v>19</v>
      </c>
      <c r="L109" s="24" t="s">
        <v>56</v>
      </c>
    </row>
    <row r="110" spans="1:12" hidden="1" x14ac:dyDescent="0.25">
      <c r="A110" s="23" t="s">
        <v>283</v>
      </c>
      <c r="B110" s="5" t="s">
        <v>284</v>
      </c>
      <c r="C110" s="5" t="s">
        <v>64</v>
      </c>
      <c r="D110" s="5" t="s">
        <v>65</v>
      </c>
      <c r="E110" s="5" t="s">
        <v>24</v>
      </c>
      <c r="F110" s="5" t="s">
        <v>25</v>
      </c>
      <c r="G110" s="5">
        <v>36</v>
      </c>
      <c r="H110" s="5" t="s">
        <v>2103</v>
      </c>
      <c r="I110" s="16">
        <v>113781</v>
      </c>
      <c r="J110" s="6">
        <v>0</v>
      </c>
      <c r="K110" s="5" t="s">
        <v>19</v>
      </c>
      <c r="L110" s="24" t="s">
        <v>83</v>
      </c>
    </row>
    <row r="111" spans="1:12" hidden="1" x14ac:dyDescent="0.25">
      <c r="A111" s="23" t="s">
        <v>285</v>
      </c>
      <c r="B111" s="5" t="s">
        <v>286</v>
      </c>
      <c r="C111" s="5" t="s">
        <v>30</v>
      </c>
      <c r="D111" s="5" t="s">
        <v>31</v>
      </c>
      <c r="E111" s="5" t="s">
        <v>17</v>
      </c>
      <c r="F111" s="5" t="s">
        <v>25</v>
      </c>
      <c r="G111" s="5">
        <v>42</v>
      </c>
      <c r="H111" s="5" t="s">
        <v>2104</v>
      </c>
      <c r="I111" s="16">
        <v>166599</v>
      </c>
      <c r="J111" s="6">
        <v>0.26</v>
      </c>
      <c r="K111" s="5" t="s">
        <v>19</v>
      </c>
      <c r="L111" s="24" t="s">
        <v>20</v>
      </c>
    </row>
    <row r="112" spans="1:12" hidden="1" x14ac:dyDescent="0.25">
      <c r="A112" s="23" t="s">
        <v>287</v>
      </c>
      <c r="B112" s="5" t="s">
        <v>288</v>
      </c>
      <c r="C112" s="5" t="s">
        <v>289</v>
      </c>
      <c r="D112" s="5" t="s">
        <v>44</v>
      </c>
      <c r="E112" s="5" t="s">
        <v>45</v>
      </c>
      <c r="F112" s="5" t="s">
        <v>18</v>
      </c>
      <c r="G112" s="5">
        <v>41</v>
      </c>
      <c r="H112" s="5" t="s">
        <v>2105</v>
      </c>
      <c r="I112" s="16">
        <v>95372</v>
      </c>
      <c r="J112" s="6">
        <v>0</v>
      </c>
      <c r="K112" s="5" t="s">
        <v>26</v>
      </c>
      <c r="L112" s="24" t="s">
        <v>70</v>
      </c>
    </row>
    <row r="113" spans="1:12" hidden="1" x14ac:dyDescent="0.25">
      <c r="A113" s="23" t="s">
        <v>290</v>
      </c>
      <c r="B113" s="5" t="s">
        <v>291</v>
      </c>
      <c r="C113" s="5" t="s">
        <v>30</v>
      </c>
      <c r="D113" s="5" t="s">
        <v>16</v>
      </c>
      <c r="E113" s="5" t="s">
        <v>17</v>
      </c>
      <c r="F113" s="5" t="s">
        <v>18</v>
      </c>
      <c r="G113" s="5">
        <v>29</v>
      </c>
      <c r="H113" s="5" t="s">
        <v>2106</v>
      </c>
      <c r="I113" s="16">
        <v>161203</v>
      </c>
      <c r="J113" s="6">
        <v>0.15</v>
      </c>
      <c r="K113" s="5" t="s">
        <v>26</v>
      </c>
      <c r="L113" s="24" t="s">
        <v>129</v>
      </c>
    </row>
    <row r="114" spans="1:12" hidden="1" x14ac:dyDescent="0.25">
      <c r="A114" s="23" t="s">
        <v>292</v>
      </c>
      <c r="B114" s="5" t="s">
        <v>293</v>
      </c>
      <c r="C114" s="5" t="s">
        <v>294</v>
      </c>
      <c r="D114" s="5" t="s">
        <v>16</v>
      </c>
      <c r="E114" s="5" t="s">
        <v>24</v>
      </c>
      <c r="F114" s="5" t="s">
        <v>18</v>
      </c>
      <c r="G114" s="5">
        <v>44</v>
      </c>
      <c r="H114" s="5" t="s">
        <v>2107</v>
      </c>
      <c r="I114" s="16">
        <v>74738</v>
      </c>
      <c r="J114" s="6">
        <v>0</v>
      </c>
      <c r="K114" s="5" t="s">
        <v>19</v>
      </c>
      <c r="L114" s="24" t="s">
        <v>52</v>
      </c>
    </row>
    <row r="115" spans="1:12" hidden="1" x14ac:dyDescent="0.25">
      <c r="A115" s="23" t="s">
        <v>295</v>
      </c>
      <c r="B115" s="5" t="s">
        <v>296</v>
      </c>
      <c r="C115" s="5" t="s">
        <v>30</v>
      </c>
      <c r="D115" s="5" t="s">
        <v>44</v>
      </c>
      <c r="E115" s="5" t="s">
        <v>17</v>
      </c>
      <c r="F115" s="5" t="s">
        <v>18</v>
      </c>
      <c r="G115" s="5">
        <v>41</v>
      </c>
      <c r="H115" s="5" t="s">
        <v>2108</v>
      </c>
      <c r="I115" s="16">
        <v>171173</v>
      </c>
      <c r="J115" s="6">
        <v>0.21</v>
      </c>
      <c r="K115" s="5" t="s">
        <v>19</v>
      </c>
      <c r="L115" s="24" t="s">
        <v>83</v>
      </c>
    </row>
    <row r="116" spans="1:12" hidden="1" x14ac:dyDescent="0.25">
      <c r="A116" s="23" t="s">
        <v>297</v>
      </c>
      <c r="B116" s="5" t="s">
        <v>298</v>
      </c>
      <c r="C116" s="5" t="s">
        <v>75</v>
      </c>
      <c r="D116" s="5" t="s">
        <v>44</v>
      </c>
      <c r="E116" s="5" t="s">
        <v>45</v>
      </c>
      <c r="F116" s="5" t="s">
        <v>25</v>
      </c>
      <c r="G116" s="5">
        <v>61</v>
      </c>
      <c r="H116" s="5" t="s">
        <v>2109</v>
      </c>
      <c r="I116" s="16">
        <v>201464</v>
      </c>
      <c r="J116" s="6">
        <v>0.37</v>
      </c>
      <c r="K116" s="5" t="s">
        <v>19</v>
      </c>
      <c r="L116" s="24" t="s">
        <v>33</v>
      </c>
    </row>
    <row r="117" spans="1:12" hidden="1" x14ac:dyDescent="0.25">
      <c r="A117" s="23" t="s">
        <v>299</v>
      </c>
      <c r="B117" s="5" t="s">
        <v>300</v>
      </c>
      <c r="C117" s="5" t="s">
        <v>30</v>
      </c>
      <c r="D117" s="5" t="s">
        <v>61</v>
      </c>
      <c r="E117" s="5" t="s">
        <v>45</v>
      </c>
      <c r="F117" s="5" t="s">
        <v>25</v>
      </c>
      <c r="G117" s="5">
        <v>50</v>
      </c>
      <c r="H117" s="5" t="s">
        <v>2110</v>
      </c>
      <c r="I117" s="16">
        <v>174895</v>
      </c>
      <c r="J117" s="6">
        <v>0.15</v>
      </c>
      <c r="K117" s="5" t="s">
        <v>19</v>
      </c>
      <c r="L117" s="24" t="s">
        <v>33</v>
      </c>
    </row>
    <row r="118" spans="1:12" hidden="1" x14ac:dyDescent="0.25">
      <c r="A118" s="23" t="s">
        <v>301</v>
      </c>
      <c r="B118" s="5" t="s">
        <v>302</v>
      </c>
      <c r="C118" s="5" t="s">
        <v>15</v>
      </c>
      <c r="D118" s="5" t="s">
        <v>16</v>
      </c>
      <c r="E118" s="5" t="s">
        <v>24</v>
      </c>
      <c r="F118" s="5" t="s">
        <v>18</v>
      </c>
      <c r="G118" s="5">
        <v>49</v>
      </c>
      <c r="H118" s="5" t="s">
        <v>2111</v>
      </c>
      <c r="I118" s="16">
        <v>134486</v>
      </c>
      <c r="J118" s="6">
        <v>0.14000000000000001</v>
      </c>
      <c r="K118" s="5" t="s">
        <v>19</v>
      </c>
      <c r="L118" s="24" t="s">
        <v>56</v>
      </c>
    </row>
    <row r="119" spans="1:12" x14ac:dyDescent="0.25">
      <c r="A119" s="23" t="s">
        <v>303</v>
      </c>
      <c r="B119" s="5" t="s">
        <v>304</v>
      </c>
      <c r="C119" s="5" t="s">
        <v>39</v>
      </c>
      <c r="D119" s="5" t="s">
        <v>31</v>
      </c>
      <c r="E119" s="5" t="s">
        <v>24</v>
      </c>
      <c r="F119" s="5" t="s">
        <v>18</v>
      </c>
      <c r="G119" s="5">
        <v>60</v>
      </c>
      <c r="H119" s="5" t="s">
        <v>2112</v>
      </c>
      <c r="I119" s="16">
        <v>71699</v>
      </c>
      <c r="J119" s="6">
        <v>0</v>
      </c>
      <c r="K119" s="5" t="s">
        <v>88</v>
      </c>
      <c r="L119" s="24" t="s">
        <v>89</v>
      </c>
    </row>
    <row r="120" spans="1:12" hidden="1" x14ac:dyDescent="0.25">
      <c r="A120" s="23" t="s">
        <v>305</v>
      </c>
      <c r="B120" s="5" t="s">
        <v>306</v>
      </c>
      <c r="C120" s="5" t="s">
        <v>39</v>
      </c>
      <c r="D120" s="5" t="s">
        <v>76</v>
      </c>
      <c r="E120" s="5" t="s">
        <v>45</v>
      </c>
      <c r="F120" s="5" t="s">
        <v>18</v>
      </c>
      <c r="G120" s="5">
        <v>42</v>
      </c>
      <c r="H120" s="5" t="s">
        <v>2113</v>
      </c>
      <c r="I120" s="16">
        <v>94430</v>
      </c>
      <c r="J120" s="6">
        <v>0</v>
      </c>
      <c r="K120" s="5" t="s">
        <v>19</v>
      </c>
      <c r="L120" s="24" t="s">
        <v>20</v>
      </c>
    </row>
    <row r="121" spans="1:12" hidden="1" x14ac:dyDescent="0.25">
      <c r="A121" s="23" t="s">
        <v>307</v>
      </c>
      <c r="B121" s="5" t="s">
        <v>308</v>
      </c>
      <c r="C121" s="5" t="s">
        <v>48</v>
      </c>
      <c r="D121" s="5" t="s">
        <v>31</v>
      </c>
      <c r="E121" s="5" t="s">
        <v>45</v>
      </c>
      <c r="F121" s="5" t="s">
        <v>25</v>
      </c>
      <c r="G121" s="5">
        <v>39</v>
      </c>
      <c r="H121" s="5" t="s">
        <v>2114</v>
      </c>
      <c r="I121" s="16">
        <v>103504</v>
      </c>
      <c r="J121" s="6">
        <v>7.0000000000000007E-2</v>
      </c>
      <c r="K121" s="5" t="s">
        <v>26</v>
      </c>
      <c r="L121" s="24" t="s">
        <v>129</v>
      </c>
    </row>
    <row r="122" spans="1:12" hidden="1" x14ac:dyDescent="0.25">
      <c r="A122" s="23" t="s">
        <v>309</v>
      </c>
      <c r="B122" s="5" t="s">
        <v>310</v>
      </c>
      <c r="C122" s="5" t="s">
        <v>126</v>
      </c>
      <c r="D122" s="5" t="s">
        <v>16</v>
      </c>
      <c r="E122" s="5" t="s">
        <v>24</v>
      </c>
      <c r="F122" s="5" t="s">
        <v>18</v>
      </c>
      <c r="G122" s="5">
        <v>55</v>
      </c>
      <c r="H122" s="5" t="s">
        <v>2115</v>
      </c>
      <c r="I122" s="16">
        <v>92771</v>
      </c>
      <c r="J122" s="6">
        <v>0</v>
      </c>
      <c r="K122" s="5" t="s">
        <v>19</v>
      </c>
      <c r="L122" s="24" t="s">
        <v>52</v>
      </c>
    </row>
    <row r="123" spans="1:12" hidden="1" x14ac:dyDescent="0.25">
      <c r="A123" s="23" t="s">
        <v>311</v>
      </c>
      <c r="B123" s="5" t="s">
        <v>312</v>
      </c>
      <c r="C123" s="5" t="s">
        <v>119</v>
      </c>
      <c r="D123" s="5" t="s">
        <v>31</v>
      </c>
      <c r="E123" s="5" t="s">
        <v>32</v>
      </c>
      <c r="F123" s="5" t="s">
        <v>18</v>
      </c>
      <c r="G123" s="5">
        <v>39</v>
      </c>
      <c r="H123" s="5" t="s">
        <v>2116</v>
      </c>
      <c r="I123" s="16">
        <v>71531</v>
      </c>
      <c r="J123" s="6">
        <v>0</v>
      </c>
      <c r="K123" s="5" t="s">
        <v>19</v>
      </c>
      <c r="L123" s="24" t="s">
        <v>83</v>
      </c>
    </row>
    <row r="124" spans="1:12" hidden="1" x14ac:dyDescent="0.25">
      <c r="A124" s="23" t="s">
        <v>313</v>
      </c>
      <c r="B124" s="5" t="s">
        <v>314</v>
      </c>
      <c r="C124" s="5" t="s">
        <v>202</v>
      </c>
      <c r="D124" s="5" t="s">
        <v>16</v>
      </c>
      <c r="E124" s="5" t="s">
        <v>32</v>
      </c>
      <c r="F124" s="5" t="s">
        <v>25</v>
      </c>
      <c r="G124" s="5">
        <v>28</v>
      </c>
      <c r="H124" s="5" t="s">
        <v>2117</v>
      </c>
      <c r="I124" s="16">
        <v>90304</v>
      </c>
      <c r="J124" s="6">
        <v>0</v>
      </c>
      <c r="K124" s="5" t="s">
        <v>19</v>
      </c>
      <c r="L124" s="24" t="s">
        <v>33</v>
      </c>
    </row>
    <row r="125" spans="1:12" hidden="1" x14ac:dyDescent="0.25">
      <c r="A125" s="23" t="s">
        <v>315</v>
      </c>
      <c r="B125" s="5" t="s">
        <v>316</v>
      </c>
      <c r="C125" s="5" t="s">
        <v>48</v>
      </c>
      <c r="D125" s="5" t="s">
        <v>76</v>
      </c>
      <c r="E125" s="5" t="s">
        <v>24</v>
      </c>
      <c r="F125" s="5" t="s">
        <v>18</v>
      </c>
      <c r="G125" s="5">
        <v>65</v>
      </c>
      <c r="H125" s="5" t="s">
        <v>2118</v>
      </c>
      <c r="I125" s="16">
        <v>104903</v>
      </c>
      <c r="J125" s="6">
        <v>0.1</v>
      </c>
      <c r="K125" s="5" t="s">
        <v>19</v>
      </c>
      <c r="L125" s="24" t="s">
        <v>83</v>
      </c>
    </row>
    <row r="126" spans="1:12" hidden="1" x14ac:dyDescent="0.25">
      <c r="A126" s="23" t="s">
        <v>317</v>
      </c>
      <c r="B126" s="5" t="s">
        <v>318</v>
      </c>
      <c r="C126" s="5" t="s">
        <v>51</v>
      </c>
      <c r="D126" s="5" t="s">
        <v>31</v>
      </c>
      <c r="E126" s="5" t="s">
        <v>45</v>
      </c>
      <c r="F126" s="5" t="s">
        <v>18</v>
      </c>
      <c r="G126" s="5">
        <v>52</v>
      </c>
      <c r="H126" s="5" t="s">
        <v>2119</v>
      </c>
      <c r="I126" s="16">
        <v>55859</v>
      </c>
      <c r="J126" s="6">
        <v>0</v>
      </c>
      <c r="K126" s="5" t="s">
        <v>26</v>
      </c>
      <c r="L126" s="24" t="s">
        <v>109</v>
      </c>
    </row>
    <row r="127" spans="1:12" hidden="1" x14ac:dyDescent="0.25">
      <c r="A127" s="23" t="s">
        <v>319</v>
      </c>
      <c r="B127" s="5" t="s">
        <v>320</v>
      </c>
      <c r="C127" s="5" t="s">
        <v>176</v>
      </c>
      <c r="D127" s="5" t="s">
        <v>65</v>
      </c>
      <c r="E127" s="5" t="s">
        <v>45</v>
      </c>
      <c r="F127" s="5" t="s">
        <v>18</v>
      </c>
      <c r="G127" s="5">
        <v>62</v>
      </c>
      <c r="H127" s="5" t="s">
        <v>2120</v>
      </c>
      <c r="I127" s="16">
        <v>79785</v>
      </c>
      <c r="J127" s="6">
        <v>0</v>
      </c>
      <c r="K127" s="5" t="s">
        <v>19</v>
      </c>
      <c r="L127" s="24" t="s">
        <v>56</v>
      </c>
    </row>
    <row r="128" spans="1:12" hidden="1" x14ac:dyDescent="0.25">
      <c r="A128" s="23" t="s">
        <v>321</v>
      </c>
      <c r="B128" s="5" t="s">
        <v>322</v>
      </c>
      <c r="C128" s="5" t="s">
        <v>39</v>
      </c>
      <c r="D128" s="5" t="s">
        <v>76</v>
      </c>
      <c r="E128" s="5" t="s">
        <v>45</v>
      </c>
      <c r="F128" s="5" t="s">
        <v>18</v>
      </c>
      <c r="G128" s="5">
        <v>39</v>
      </c>
      <c r="H128" s="5" t="s">
        <v>2121</v>
      </c>
      <c r="I128" s="16">
        <v>99017</v>
      </c>
      <c r="J128" s="6">
        <v>0</v>
      </c>
      <c r="K128" s="5" t="s">
        <v>26</v>
      </c>
      <c r="L128" s="24" t="s">
        <v>109</v>
      </c>
    </row>
    <row r="129" spans="1:12" hidden="1" x14ac:dyDescent="0.25">
      <c r="A129" s="23" t="s">
        <v>323</v>
      </c>
      <c r="B129" s="5" t="s">
        <v>324</v>
      </c>
      <c r="C129" s="5" t="s">
        <v>325</v>
      </c>
      <c r="D129" s="5" t="s">
        <v>16</v>
      </c>
      <c r="E129" s="5" t="s">
        <v>24</v>
      </c>
      <c r="F129" s="5" t="s">
        <v>18</v>
      </c>
      <c r="G129" s="5">
        <v>63</v>
      </c>
      <c r="H129" s="5" t="s">
        <v>2122</v>
      </c>
      <c r="I129" s="16">
        <v>53809</v>
      </c>
      <c r="J129" s="6">
        <v>0</v>
      </c>
      <c r="K129" s="5" t="s">
        <v>19</v>
      </c>
      <c r="L129" s="24" t="s">
        <v>40</v>
      </c>
    </row>
    <row r="130" spans="1:12" hidden="1" x14ac:dyDescent="0.25">
      <c r="A130" s="23" t="s">
        <v>326</v>
      </c>
      <c r="B130" s="5" t="s">
        <v>327</v>
      </c>
      <c r="C130" s="5" t="s">
        <v>170</v>
      </c>
      <c r="D130" s="5" t="s">
        <v>65</v>
      </c>
      <c r="E130" s="5" t="s">
        <v>32</v>
      </c>
      <c r="F130" s="5" t="s">
        <v>25</v>
      </c>
      <c r="G130" s="5">
        <v>27</v>
      </c>
      <c r="H130" s="5" t="s">
        <v>2123</v>
      </c>
      <c r="I130" s="16">
        <v>71864</v>
      </c>
      <c r="J130" s="6">
        <v>0</v>
      </c>
      <c r="K130" s="5" t="s">
        <v>26</v>
      </c>
      <c r="L130" s="24" t="s">
        <v>129</v>
      </c>
    </row>
    <row r="131" spans="1:12" hidden="1" x14ac:dyDescent="0.25">
      <c r="A131" s="23" t="s">
        <v>328</v>
      </c>
      <c r="B131" s="5" t="s">
        <v>329</v>
      </c>
      <c r="C131" s="5" t="s">
        <v>75</v>
      </c>
      <c r="D131" s="5" t="s">
        <v>31</v>
      </c>
      <c r="E131" s="5" t="s">
        <v>45</v>
      </c>
      <c r="F131" s="5" t="s">
        <v>18</v>
      </c>
      <c r="G131" s="5">
        <v>37</v>
      </c>
      <c r="H131" s="5" t="s">
        <v>2124</v>
      </c>
      <c r="I131" s="16">
        <v>225558</v>
      </c>
      <c r="J131" s="6">
        <v>0.33</v>
      </c>
      <c r="K131" s="5" t="s">
        <v>26</v>
      </c>
      <c r="L131" s="24" t="s">
        <v>70</v>
      </c>
    </row>
    <row r="132" spans="1:12" hidden="1" x14ac:dyDescent="0.25">
      <c r="A132" s="23" t="s">
        <v>330</v>
      </c>
      <c r="B132" s="5" t="s">
        <v>331</v>
      </c>
      <c r="C132" s="5" t="s">
        <v>15</v>
      </c>
      <c r="D132" s="5" t="s">
        <v>16</v>
      </c>
      <c r="E132" s="5" t="s">
        <v>24</v>
      </c>
      <c r="F132" s="5" t="s">
        <v>25</v>
      </c>
      <c r="G132" s="5">
        <v>37</v>
      </c>
      <c r="H132" s="5" t="s">
        <v>2125</v>
      </c>
      <c r="I132" s="16">
        <v>128984</v>
      </c>
      <c r="J132" s="6">
        <v>0.12</v>
      </c>
      <c r="K132" s="5" t="s">
        <v>19</v>
      </c>
      <c r="L132" s="24" t="s">
        <v>52</v>
      </c>
    </row>
    <row r="133" spans="1:12" x14ac:dyDescent="0.25">
      <c r="A133" s="23" t="s">
        <v>332</v>
      </c>
      <c r="B133" s="5" t="s">
        <v>333</v>
      </c>
      <c r="C133" s="5" t="s">
        <v>170</v>
      </c>
      <c r="D133" s="5" t="s">
        <v>65</v>
      </c>
      <c r="E133" s="5" t="s">
        <v>32</v>
      </c>
      <c r="F133" s="5" t="s">
        <v>25</v>
      </c>
      <c r="G133" s="5">
        <v>46</v>
      </c>
      <c r="H133" s="5" t="s">
        <v>2126</v>
      </c>
      <c r="I133" s="16">
        <v>96997</v>
      </c>
      <c r="J133" s="6">
        <v>0</v>
      </c>
      <c r="K133" s="5" t="s">
        <v>88</v>
      </c>
      <c r="L133" s="24" t="s">
        <v>213</v>
      </c>
    </row>
    <row r="134" spans="1:12" hidden="1" x14ac:dyDescent="0.25">
      <c r="A134" s="23" t="s">
        <v>334</v>
      </c>
      <c r="B134" s="5" t="s">
        <v>335</v>
      </c>
      <c r="C134" s="5" t="s">
        <v>30</v>
      </c>
      <c r="D134" s="5" t="s">
        <v>61</v>
      </c>
      <c r="E134" s="5" t="s">
        <v>24</v>
      </c>
      <c r="F134" s="5" t="s">
        <v>18</v>
      </c>
      <c r="G134" s="5">
        <v>54</v>
      </c>
      <c r="H134" s="5" t="s">
        <v>2127</v>
      </c>
      <c r="I134" s="16">
        <v>176294</v>
      </c>
      <c r="J134" s="6">
        <v>0.28000000000000003</v>
      </c>
      <c r="K134" s="5" t="s">
        <v>19</v>
      </c>
      <c r="L134" s="24" t="s">
        <v>56</v>
      </c>
    </row>
    <row r="135" spans="1:12" hidden="1" x14ac:dyDescent="0.25">
      <c r="A135" s="23" t="s">
        <v>336</v>
      </c>
      <c r="B135" s="5" t="s">
        <v>337</v>
      </c>
      <c r="C135" s="5" t="s">
        <v>51</v>
      </c>
      <c r="D135" s="5" t="s">
        <v>44</v>
      </c>
      <c r="E135" s="5" t="s">
        <v>17</v>
      </c>
      <c r="F135" s="5" t="s">
        <v>18</v>
      </c>
      <c r="G135" s="5">
        <v>30</v>
      </c>
      <c r="H135" s="5" t="s">
        <v>2128</v>
      </c>
      <c r="I135" s="16">
        <v>48340</v>
      </c>
      <c r="J135" s="6">
        <v>0</v>
      </c>
      <c r="K135" s="5" t="s">
        <v>26</v>
      </c>
      <c r="L135" s="24" t="s">
        <v>109</v>
      </c>
    </row>
    <row r="136" spans="1:12" x14ac:dyDescent="0.25">
      <c r="A136" s="23" t="s">
        <v>338</v>
      </c>
      <c r="B136" s="5" t="s">
        <v>339</v>
      </c>
      <c r="C136" s="5" t="s">
        <v>75</v>
      </c>
      <c r="D136" s="5" t="s">
        <v>65</v>
      </c>
      <c r="E136" s="5" t="s">
        <v>45</v>
      </c>
      <c r="F136" s="5" t="s">
        <v>18</v>
      </c>
      <c r="G136" s="5">
        <v>28</v>
      </c>
      <c r="H136" s="5" t="s">
        <v>2129</v>
      </c>
      <c r="I136" s="16">
        <v>240488</v>
      </c>
      <c r="J136" s="6">
        <v>0.4</v>
      </c>
      <c r="K136" s="5" t="s">
        <v>88</v>
      </c>
      <c r="L136" s="24" t="s">
        <v>94</v>
      </c>
    </row>
    <row r="137" spans="1:12" hidden="1" x14ac:dyDescent="0.25">
      <c r="A137" s="23" t="s">
        <v>340</v>
      </c>
      <c r="B137" s="5" t="s">
        <v>341</v>
      </c>
      <c r="C137" s="5" t="s">
        <v>126</v>
      </c>
      <c r="D137" s="5" t="s">
        <v>16</v>
      </c>
      <c r="E137" s="5" t="s">
        <v>24</v>
      </c>
      <c r="F137" s="5" t="s">
        <v>25</v>
      </c>
      <c r="G137" s="5">
        <v>40</v>
      </c>
      <c r="H137" s="5" t="s">
        <v>2130</v>
      </c>
      <c r="I137" s="16">
        <v>97339</v>
      </c>
      <c r="J137" s="6">
        <v>0</v>
      </c>
      <c r="K137" s="5" t="s">
        <v>19</v>
      </c>
      <c r="L137" s="24" t="s">
        <v>56</v>
      </c>
    </row>
    <row r="138" spans="1:12" hidden="1" x14ac:dyDescent="0.25">
      <c r="A138" s="23" t="s">
        <v>342</v>
      </c>
      <c r="B138" s="5" t="s">
        <v>343</v>
      </c>
      <c r="C138" s="5" t="s">
        <v>75</v>
      </c>
      <c r="D138" s="5" t="s">
        <v>61</v>
      </c>
      <c r="E138" s="5" t="s">
        <v>24</v>
      </c>
      <c r="F138" s="5" t="s">
        <v>18</v>
      </c>
      <c r="G138" s="5">
        <v>49</v>
      </c>
      <c r="H138" s="5" t="s">
        <v>2131</v>
      </c>
      <c r="I138" s="16">
        <v>211291</v>
      </c>
      <c r="J138" s="6">
        <v>0.37</v>
      </c>
      <c r="K138" s="5" t="s">
        <v>26</v>
      </c>
      <c r="L138" s="24" t="s">
        <v>27</v>
      </c>
    </row>
    <row r="139" spans="1:12" x14ac:dyDescent="0.25">
      <c r="A139" s="23" t="s">
        <v>344</v>
      </c>
      <c r="B139" s="5" t="s">
        <v>345</v>
      </c>
      <c r="C139" s="5" t="s">
        <v>75</v>
      </c>
      <c r="D139" s="5" t="s">
        <v>44</v>
      </c>
      <c r="E139" s="5" t="s">
        <v>17</v>
      </c>
      <c r="F139" s="5" t="s">
        <v>25</v>
      </c>
      <c r="G139" s="5">
        <v>39</v>
      </c>
      <c r="H139" s="5" t="s">
        <v>2132</v>
      </c>
      <c r="I139" s="16">
        <v>249506</v>
      </c>
      <c r="J139" s="6">
        <v>0.3</v>
      </c>
      <c r="K139" s="5" t="s">
        <v>88</v>
      </c>
      <c r="L139" s="24" t="s">
        <v>94</v>
      </c>
    </row>
    <row r="140" spans="1:12" hidden="1" x14ac:dyDescent="0.25">
      <c r="A140" s="23" t="s">
        <v>346</v>
      </c>
      <c r="B140" s="5" t="s">
        <v>347</v>
      </c>
      <c r="C140" s="5" t="s">
        <v>103</v>
      </c>
      <c r="D140" s="5" t="s">
        <v>65</v>
      </c>
      <c r="E140" s="5" t="s">
        <v>32</v>
      </c>
      <c r="F140" s="5" t="s">
        <v>25</v>
      </c>
      <c r="G140" s="5">
        <v>61</v>
      </c>
      <c r="H140" s="5" t="s">
        <v>2133</v>
      </c>
      <c r="I140" s="16">
        <v>80950</v>
      </c>
      <c r="J140" s="6">
        <v>0</v>
      </c>
      <c r="K140" s="5" t="s">
        <v>26</v>
      </c>
      <c r="L140" s="24" t="s">
        <v>27</v>
      </c>
    </row>
    <row r="141" spans="1:12" hidden="1" x14ac:dyDescent="0.25">
      <c r="A141" s="23" t="s">
        <v>348</v>
      </c>
      <c r="B141" s="5" t="s">
        <v>349</v>
      </c>
      <c r="C141" s="5" t="s">
        <v>173</v>
      </c>
      <c r="D141" s="5" t="s">
        <v>65</v>
      </c>
      <c r="E141" s="5" t="s">
        <v>17</v>
      </c>
      <c r="F141" s="5" t="s">
        <v>18</v>
      </c>
      <c r="G141" s="5">
        <v>46</v>
      </c>
      <c r="H141" s="5" t="s">
        <v>2134</v>
      </c>
      <c r="I141" s="16">
        <v>86538</v>
      </c>
      <c r="J141" s="6">
        <v>0</v>
      </c>
      <c r="K141" s="5" t="s">
        <v>26</v>
      </c>
      <c r="L141" s="24" t="s">
        <v>129</v>
      </c>
    </row>
    <row r="142" spans="1:12" hidden="1" x14ac:dyDescent="0.25">
      <c r="A142" s="23" t="s">
        <v>350</v>
      </c>
      <c r="B142" s="5" t="s">
        <v>351</v>
      </c>
      <c r="C142" s="5" t="s">
        <v>39</v>
      </c>
      <c r="D142" s="5" t="s">
        <v>76</v>
      </c>
      <c r="E142" s="5" t="s">
        <v>32</v>
      </c>
      <c r="F142" s="5" t="s">
        <v>18</v>
      </c>
      <c r="G142" s="5">
        <v>35</v>
      </c>
      <c r="H142" s="5" t="s">
        <v>2135</v>
      </c>
      <c r="I142" s="16">
        <v>70992</v>
      </c>
      <c r="J142" s="6">
        <v>0</v>
      </c>
      <c r="K142" s="5" t="s">
        <v>19</v>
      </c>
      <c r="L142" s="24" t="s">
        <v>56</v>
      </c>
    </row>
    <row r="143" spans="1:12" hidden="1" x14ac:dyDescent="0.25">
      <c r="A143" s="23" t="s">
        <v>352</v>
      </c>
      <c r="B143" s="5" t="s">
        <v>353</v>
      </c>
      <c r="C143" s="5" t="s">
        <v>75</v>
      </c>
      <c r="D143" s="5" t="s">
        <v>65</v>
      </c>
      <c r="E143" s="5" t="s">
        <v>45</v>
      </c>
      <c r="F143" s="5" t="s">
        <v>25</v>
      </c>
      <c r="G143" s="5">
        <v>33</v>
      </c>
      <c r="H143" s="5" t="s">
        <v>2136</v>
      </c>
      <c r="I143" s="16">
        <v>205314</v>
      </c>
      <c r="J143" s="6">
        <v>0.3</v>
      </c>
      <c r="K143" s="5" t="s">
        <v>19</v>
      </c>
      <c r="L143" s="24" t="s">
        <v>83</v>
      </c>
    </row>
    <row r="144" spans="1:12" hidden="1" x14ac:dyDescent="0.25">
      <c r="A144" s="23" t="s">
        <v>354</v>
      </c>
      <c r="B144" s="5" t="s">
        <v>355</v>
      </c>
      <c r="C144" s="5" t="s">
        <v>75</v>
      </c>
      <c r="D144" s="5" t="s">
        <v>61</v>
      </c>
      <c r="E144" s="5" t="s">
        <v>45</v>
      </c>
      <c r="F144" s="5" t="s">
        <v>18</v>
      </c>
      <c r="G144" s="5">
        <v>61</v>
      </c>
      <c r="H144" s="5" t="s">
        <v>2137</v>
      </c>
      <c r="I144" s="16">
        <v>196951</v>
      </c>
      <c r="J144" s="6">
        <v>0.33</v>
      </c>
      <c r="K144" s="5" t="s">
        <v>26</v>
      </c>
      <c r="L144" s="24" t="s">
        <v>109</v>
      </c>
    </row>
    <row r="145" spans="1:12" hidden="1" x14ac:dyDescent="0.25">
      <c r="A145" s="23" t="s">
        <v>356</v>
      </c>
      <c r="B145" s="5" t="s">
        <v>357</v>
      </c>
      <c r="C145" s="5" t="s">
        <v>246</v>
      </c>
      <c r="D145" s="5" t="s">
        <v>16</v>
      </c>
      <c r="E145" s="5" t="s">
        <v>32</v>
      </c>
      <c r="F145" s="5" t="s">
        <v>25</v>
      </c>
      <c r="G145" s="5">
        <v>45</v>
      </c>
      <c r="H145" s="5" t="s">
        <v>2138</v>
      </c>
      <c r="I145" s="16">
        <v>67686</v>
      </c>
      <c r="J145" s="6">
        <v>0</v>
      </c>
      <c r="K145" s="5" t="s">
        <v>26</v>
      </c>
      <c r="L145" s="24" t="s">
        <v>109</v>
      </c>
    </row>
    <row r="146" spans="1:12" hidden="1" x14ac:dyDescent="0.25">
      <c r="A146" s="23" t="s">
        <v>358</v>
      </c>
      <c r="B146" s="5" t="s">
        <v>359</v>
      </c>
      <c r="C146" s="5" t="s">
        <v>23</v>
      </c>
      <c r="D146" s="5" t="s">
        <v>16</v>
      </c>
      <c r="E146" s="5" t="s">
        <v>17</v>
      </c>
      <c r="F146" s="5" t="s">
        <v>25</v>
      </c>
      <c r="G146" s="5">
        <v>51</v>
      </c>
      <c r="H146" s="5" t="s">
        <v>2139</v>
      </c>
      <c r="I146" s="16">
        <v>86431</v>
      </c>
      <c r="J146" s="6">
        <v>0</v>
      </c>
      <c r="K146" s="5" t="s">
        <v>19</v>
      </c>
      <c r="L146" s="24" t="s">
        <v>83</v>
      </c>
    </row>
    <row r="147" spans="1:12" hidden="1" x14ac:dyDescent="0.25">
      <c r="A147" s="23" t="s">
        <v>360</v>
      </c>
      <c r="B147" s="5" t="s">
        <v>361</v>
      </c>
      <c r="C147" s="5" t="s">
        <v>48</v>
      </c>
      <c r="D147" s="5" t="s">
        <v>61</v>
      </c>
      <c r="E147" s="5" t="s">
        <v>24</v>
      </c>
      <c r="F147" s="5" t="s">
        <v>25</v>
      </c>
      <c r="G147" s="5">
        <v>55</v>
      </c>
      <c r="H147" s="5" t="s">
        <v>2140</v>
      </c>
      <c r="I147" s="16">
        <v>125936</v>
      </c>
      <c r="J147" s="6">
        <v>0.08</v>
      </c>
      <c r="K147" s="5" t="s">
        <v>26</v>
      </c>
      <c r="L147" s="24" t="s">
        <v>27</v>
      </c>
    </row>
    <row r="148" spans="1:12" hidden="1" x14ac:dyDescent="0.25">
      <c r="A148" s="23" t="s">
        <v>362</v>
      </c>
      <c r="B148" s="5" t="s">
        <v>363</v>
      </c>
      <c r="C148" s="5" t="s">
        <v>15</v>
      </c>
      <c r="D148" s="5" t="s">
        <v>44</v>
      </c>
      <c r="E148" s="5" t="s">
        <v>45</v>
      </c>
      <c r="F148" s="5" t="s">
        <v>18</v>
      </c>
      <c r="G148" s="5">
        <v>46</v>
      </c>
      <c r="H148" s="5" t="s">
        <v>2141</v>
      </c>
      <c r="I148" s="16">
        <v>149712</v>
      </c>
      <c r="J148" s="6">
        <v>0.14000000000000001</v>
      </c>
      <c r="K148" s="5" t="s">
        <v>19</v>
      </c>
      <c r="L148" s="24" t="s">
        <v>83</v>
      </c>
    </row>
    <row r="149" spans="1:12" hidden="1" x14ac:dyDescent="0.25">
      <c r="A149" s="23" t="s">
        <v>364</v>
      </c>
      <c r="B149" s="5" t="s">
        <v>365</v>
      </c>
      <c r="C149" s="5" t="s">
        <v>170</v>
      </c>
      <c r="D149" s="5" t="s">
        <v>65</v>
      </c>
      <c r="E149" s="5" t="s">
        <v>32</v>
      </c>
      <c r="F149" s="5" t="s">
        <v>25</v>
      </c>
      <c r="G149" s="5">
        <v>30</v>
      </c>
      <c r="H149" s="5" t="s">
        <v>2142</v>
      </c>
      <c r="I149" s="16">
        <v>88758</v>
      </c>
      <c r="J149" s="6">
        <v>0</v>
      </c>
      <c r="K149" s="5" t="s">
        <v>19</v>
      </c>
      <c r="L149" s="24" t="s">
        <v>20</v>
      </c>
    </row>
    <row r="150" spans="1:12" hidden="1" x14ac:dyDescent="0.25">
      <c r="A150" s="23" t="s">
        <v>205</v>
      </c>
      <c r="B150" s="5" t="s">
        <v>366</v>
      </c>
      <c r="C150" s="5" t="s">
        <v>367</v>
      </c>
      <c r="D150" s="5" t="s">
        <v>16</v>
      </c>
      <c r="E150" s="5" t="s">
        <v>17</v>
      </c>
      <c r="F150" s="5" t="s">
        <v>25</v>
      </c>
      <c r="G150" s="5">
        <v>54</v>
      </c>
      <c r="H150" s="5" t="s">
        <v>2143</v>
      </c>
      <c r="I150" s="16">
        <v>83639</v>
      </c>
      <c r="J150" s="6">
        <v>0</v>
      </c>
      <c r="K150" s="5" t="s">
        <v>26</v>
      </c>
      <c r="L150" s="24" t="s">
        <v>109</v>
      </c>
    </row>
    <row r="151" spans="1:12" hidden="1" x14ac:dyDescent="0.25">
      <c r="A151" s="23" t="s">
        <v>368</v>
      </c>
      <c r="B151" s="5" t="s">
        <v>369</v>
      </c>
      <c r="C151" s="5" t="s">
        <v>243</v>
      </c>
      <c r="D151" s="5" t="s">
        <v>16</v>
      </c>
      <c r="E151" s="5" t="s">
        <v>17</v>
      </c>
      <c r="F151" s="5" t="s">
        <v>18</v>
      </c>
      <c r="G151" s="5">
        <v>54</v>
      </c>
      <c r="H151" s="5" t="s">
        <v>2144</v>
      </c>
      <c r="I151" s="16">
        <v>68268</v>
      </c>
      <c r="J151" s="6">
        <v>0</v>
      </c>
      <c r="K151" s="5" t="s">
        <v>19</v>
      </c>
      <c r="L151" s="24" t="s">
        <v>40</v>
      </c>
    </row>
    <row r="152" spans="1:12" x14ac:dyDescent="0.25">
      <c r="A152" s="23" t="s">
        <v>370</v>
      </c>
      <c r="B152" s="5" t="s">
        <v>371</v>
      </c>
      <c r="C152" s="5" t="s">
        <v>170</v>
      </c>
      <c r="D152" s="5" t="s">
        <v>65</v>
      </c>
      <c r="E152" s="5" t="s">
        <v>24</v>
      </c>
      <c r="F152" s="5" t="s">
        <v>25</v>
      </c>
      <c r="G152" s="5">
        <v>45</v>
      </c>
      <c r="H152" s="5" t="s">
        <v>2145</v>
      </c>
      <c r="I152" s="16">
        <v>75819</v>
      </c>
      <c r="J152" s="6">
        <v>0</v>
      </c>
      <c r="K152" s="5" t="s">
        <v>88</v>
      </c>
      <c r="L152" s="24" t="s">
        <v>213</v>
      </c>
    </row>
    <row r="153" spans="1:12" hidden="1" x14ac:dyDescent="0.25">
      <c r="A153" s="23" t="s">
        <v>372</v>
      </c>
      <c r="B153" s="5" t="s">
        <v>373</v>
      </c>
      <c r="C153" s="5" t="s">
        <v>39</v>
      </c>
      <c r="D153" s="5" t="s">
        <v>44</v>
      </c>
      <c r="E153" s="5" t="s">
        <v>32</v>
      </c>
      <c r="F153" s="5" t="s">
        <v>18</v>
      </c>
      <c r="G153" s="5">
        <v>49</v>
      </c>
      <c r="H153" s="5" t="s">
        <v>2146</v>
      </c>
      <c r="I153" s="16">
        <v>86658</v>
      </c>
      <c r="J153" s="6">
        <v>0</v>
      </c>
      <c r="K153" s="5" t="s">
        <v>19</v>
      </c>
      <c r="L153" s="24" t="s">
        <v>40</v>
      </c>
    </row>
    <row r="154" spans="1:12" hidden="1" x14ac:dyDescent="0.25">
      <c r="A154" s="23" t="s">
        <v>374</v>
      </c>
      <c r="B154" s="5" t="s">
        <v>375</v>
      </c>
      <c r="C154" s="5" t="s">
        <v>119</v>
      </c>
      <c r="D154" s="5" t="s">
        <v>31</v>
      </c>
      <c r="E154" s="5" t="s">
        <v>17</v>
      </c>
      <c r="F154" s="5" t="s">
        <v>25</v>
      </c>
      <c r="G154" s="5">
        <v>55</v>
      </c>
      <c r="H154" s="5" t="s">
        <v>2147</v>
      </c>
      <c r="I154" s="16">
        <v>74552</v>
      </c>
      <c r="J154" s="6">
        <v>0</v>
      </c>
      <c r="K154" s="5" t="s">
        <v>26</v>
      </c>
      <c r="L154" s="24" t="s">
        <v>129</v>
      </c>
    </row>
    <row r="155" spans="1:12" hidden="1" x14ac:dyDescent="0.25">
      <c r="A155" s="23" t="s">
        <v>376</v>
      </c>
      <c r="B155" s="5" t="s">
        <v>377</v>
      </c>
      <c r="C155" s="5" t="s">
        <v>126</v>
      </c>
      <c r="D155" s="5" t="s">
        <v>16</v>
      </c>
      <c r="E155" s="5" t="s">
        <v>24</v>
      </c>
      <c r="F155" s="5" t="s">
        <v>18</v>
      </c>
      <c r="G155" s="5">
        <v>62</v>
      </c>
      <c r="H155" s="5" t="s">
        <v>2148</v>
      </c>
      <c r="I155" s="16">
        <v>82839</v>
      </c>
      <c r="J155" s="6">
        <v>0</v>
      </c>
      <c r="K155" s="5" t="s">
        <v>19</v>
      </c>
      <c r="L155" s="24" t="s">
        <v>52</v>
      </c>
    </row>
    <row r="156" spans="1:12" hidden="1" x14ac:dyDescent="0.25">
      <c r="A156" s="23" t="s">
        <v>378</v>
      </c>
      <c r="B156" s="5" t="s">
        <v>379</v>
      </c>
      <c r="C156" s="5" t="s">
        <v>243</v>
      </c>
      <c r="D156" s="5" t="s">
        <v>16</v>
      </c>
      <c r="E156" s="5" t="s">
        <v>32</v>
      </c>
      <c r="F156" s="5" t="s">
        <v>18</v>
      </c>
      <c r="G156" s="5">
        <v>28</v>
      </c>
      <c r="H156" s="5" t="s">
        <v>2149</v>
      </c>
      <c r="I156" s="16">
        <v>64475</v>
      </c>
      <c r="J156" s="6">
        <v>0</v>
      </c>
      <c r="K156" s="5" t="s">
        <v>19</v>
      </c>
      <c r="L156" s="24" t="s">
        <v>40</v>
      </c>
    </row>
    <row r="157" spans="1:12" hidden="1" x14ac:dyDescent="0.25">
      <c r="A157" s="23" t="s">
        <v>380</v>
      </c>
      <c r="B157" s="5" t="s">
        <v>381</v>
      </c>
      <c r="C157" s="5" t="s">
        <v>243</v>
      </c>
      <c r="D157" s="5" t="s">
        <v>16</v>
      </c>
      <c r="E157" s="5" t="s">
        <v>24</v>
      </c>
      <c r="F157" s="5" t="s">
        <v>25</v>
      </c>
      <c r="G157" s="5">
        <v>33</v>
      </c>
      <c r="H157" s="5" t="s">
        <v>2150</v>
      </c>
      <c r="I157" s="16">
        <v>69453</v>
      </c>
      <c r="J157" s="6">
        <v>0</v>
      </c>
      <c r="K157" s="5" t="s">
        <v>26</v>
      </c>
      <c r="L157" s="24" t="s">
        <v>129</v>
      </c>
    </row>
    <row r="158" spans="1:12" hidden="1" x14ac:dyDescent="0.25">
      <c r="A158" s="23" t="s">
        <v>382</v>
      </c>
      <c r="B158" s="5" t="s">
        <v>383</v>
      </c>
      <c r="C158" s="5" t="s">
        <v>48</v>
      </c>
      <c r="D158" s="5" t="s">
        <v>16</v>
      </c>
      <c r="E158" s="5" t="s">
        <v>45</v>
      </c>
      <c r="F158" s="5" t="s">
        <v>25</v>
      </c>
      <c r="G158" s="5">
        <v>32</v>
      </c>
      <c r="H158" s="5" t="s">
        <v>2151</v>
      </c>
      <c r="I158" s="16">
        <v>127148</v>
      </c>
      <c r="J158" s="6">
        <v>0.1</v>
      </c>
      <c r="K158" s="5" t="s">
        <v>19</v>
      </c>
      <c r="L158" s="24" t="s">
        <v>52</v>
      </c>
    </row>
    <row r="159" spans="1:12" hidden="1" x14ac:dyDescent="0.25">
      <c r="A159" s="23" t="s">
        <v>384</v>
      </c>
      <c r="B159" s="5" t="s">
        <v>385</v>
      </c>
      <c r="C159" s="5" t="s">
        <v>75</v>
      </c>
      <c r="D159" s="5" t="s">
        <v>31</v>
      </c>
      <c r="E159" s="5" t="s">
        <v>32</v>
      </c>
      <c r="F159" s="5" t="s">
        <v>18</v>
      </c>
      <c r="G159" s="5">
        <v>32</v>
      </c>
      <c r="H159" s="5" t="s">
        <v>2152</v>
      </c>
      <c r="I159" s="16">
        <v>190253</v>
      </c>
      <c r="J159" s="6">
        <v>0.33</v>
      </c>
      <c r="K159" s="5" t="s">
        <v>19</v>
      </c>
      <c r="L159" s="24" t="s">
        <v>56</v>
      </c>
    </row>
    <row r="160" spans="1:12" hidden="1" x14ac:dyDescent="0.25">
      <c r="A160" s="23" t="s">
        <v>223</v>
      </c>
      <c r="B160" s="5" t="s">
        <v>386</v>
      </c>
      <c r="C160" s="5" t="s">
        <v>48</v>
      </c>
      <c r="D160" s="5" t="s">
        <v>55</v>
      </c>
      <c r="E160" s="5" t="s">
        <v>17</v>
      </c>
      <c r="F160" s="5" t="s">
        <v>25</v>
      </c>
      <c r="G160" s="5">
        <v>55</v>
      </c>
      <c r="H160" s="5" t="s">
        <v>2153</v>
      </c>
      <c r="I160" s="16">
        <v>115798</v>
      </c>
      <c r="J160" s="6">
        <v>0.05</v>
      </c>
      <c r="K160" s="5" t="s">
        <v>19</v>
      </c>
      <c r="L160" s="24" t="s">
        <v>52</v>
      </c>
    </row>
    <row r="161" spans="1:12" hidden="1" x14ac:dyDescent="0.25">
      <c r="A161" s="23" t="s">
        <v>241</v>
      </c>
      <c r="B161" s="5" t="s">
        <v>387</v>
      </c>
      <c r="C161" s="5" t="s">
        <v>138</v>
      </c>
      <c r="D161" s="5" t="s">
        <v>61</v>
      </c>
      <c r="E161" s="5" t="s">
        <v>17</v>
      </c>
      <c r="F161" s="5" t="s">
        <v>18</v>
      </c>
      <c r="G161" s="5">
        <v>58</v>
      </c>
      <c r="H161" s="5" t="s">
        <v>2154</v>
      </c>
      <c r="I161" s="16">
        <v>93102</v>
      </c>
      <c r="J161" s="6">
        <v>0</v>
      </c>
      <c r="K161" s="5" t="s">
        <v>19</v>
      </c>
      <c r="L161" s="24" t="s">
        <v>20</v>
      </c>
    </row>
    <row r="162" spans="1:12" hidden="1" x14ac:dyDescent="0.25">
      <c r="A162" s="23" t="s">
        <v>388</v>
      </c>
      <c r="B162" s="5" t="s">
        <v>389</v>
      </c>
      <c r="C162" s="5" t="s">
        <v>108</v>
      </c>
      <c r="D162" s="5" t="s">
        <v>65</v>
      </c>
      <c r="E162" s="5" t="s">
        <v>32</v>
      </c>
      <c r="F162" s="5" t="s">
        <v>25</v>
      </c>
      <c r="G162" s="5">
        <v>34</v>
      </c>
      <c r="H162" s="5" t="s">
        <v>2155</v>
      </c>
      <c r="I162" s="16">
        <v>110054</v>
      </c>
      <c r="J162" s="6">
        <v>0.15</v>
      </c>
      <c r="K162" s="5" t="s">
        <v>19</v>
      </c>
      <c r="L162" s="24" t="s">
        <v>52</v>
      </c>
    </row>
    <row r="163" spans="1:12" hidden="1" x14ac:dyDescent="0.25">
      <c r="A163" s="23" t="s">
        <v>390</v>
      </c>
      <c r="B163" s="5" t="s">
        <v>391</v>
      </c>
      <c r="C163" s="5" t="s">
        <v>103</v>
      </c>
      <c r="D163" s="5" t="s">
        <v>65</v>
      </c>
      <c r="E163" s="5" t="s">
        <v>17</v>
      </c>
      <c r="F163" s="5" t="s">
        <v>18</v>
      </c>
      <c r="G163" s="5">
        <v>27</v>
      </c>
      <c r="H163" s="5" t="s">
        <v>2156</v>
      </c>
      <c r="I163" s="16">
        <v>95786</v>
      </c>
      <c r="J163" s="6">
        <v>0</v>
      </c>
      <c r="K163" s="5" t="s">
        <v>19</v>
      </c>
      <c r="L163" s="24" t="s">
        <v>33</v>
      </c>
    </row>
    <row r="164" spans="1:12" x14ac:dyDescent="0.25">
      <c r="A164" s="23" t="s">
        <v>392</v>
      </c>
      <c r="B164" s="5" t="s">
        <v>393</v>
      </c>
      <c r="C164" s="5" t="s">
        <v>39</v>
      </c>
      <c r="D164" s="5" t="s">
        <v>44</v>
      </c>
      <c r="E164" s="5" t="s">
        <v>32</v>
      </c>
      <c r="F164" s="5" t="s">
        <v>25</v>
      </c>
      <c r="G164" s="5">
        <v>61</v>
      </c>
      <c r="H164" s="5" t="s">
        <v>2157</v>
      </c>
      <c r="I164" s="16">
        <v>90855</v>
      </c>
      <c r="J164" s="6">
        <v>0</v>
      </c>
      <c r="K164" s="5" t="s">
        <v>88</v>
      </c>
      <c r="L164" s="24" t="s">
        <v>213</v>
      </c>
    </row>
    <row r="165" spans="1:12" x14ac:dyDescent="0.25">
      <c r="A165" s="23" t="s">
        <v>394</v>
      </c>
      <c r="B165" s="5" t="s">
        <v>395</v>
      </c>
      <c r="C165" s="5" t="s">
        <v>126</v>
      </c>
      <c r="D165" s="5" t="s">
        <v>16</v>
      </c>
      <c r="E165" s="5" t="s">
        <v>24</v>
      </c>
      <c r="F165" s="5" t="s">
        <v>25</v>
      </c>
      <c r="G165" s="5">
        <v>47</v>
      </c>
      <c r="H165" s="5" t="s">
        <v>2008</v>
      </c>
      <c r="I165" s="16">
        <v>92897</v>
      </c>
      <c r="J165" s="6">
        <v>0</v>
      </c>
      <c r="K165" s="5" t="s">
        <v>88</v>
      </c>
      <c r="L165" s="24" t="s">
        <v>213</v>
      </c>
    </row>
    <row r="166" spans="1:12" hidden="1" x14ac:dyDescent="0.25">
      <c r="A166" s="23" t="s">
        <v>396</v>
      </c>
      <c r="B166" s="5" t="s">
        <v>397</v>
      </c>
      <c r="C166" s="5" t="s">
        <v>75</v>
      </c>
      <c r="D166" s="5" t="s">
        <v>76</v>
      </c>
      <c r="E166" s="5" t="s">
        <v>32</v>
      </c>
      <c r="F166" s="5" t="s">
        <v>25</v>
      </c>
      <c r="G166" s="5">
        <v>40</v>
      </c>
      <c r="H166" s="5" t="s">
        <v>2158</v>
      </c>
      <c r="I166" s="16">
        <v>242919</v>
      </c>
      <c r="J166" s="6">
        <v>0.31</v>
      </c>
      <c r="K166" s="5" t="s">
        <v>26</v>
      </c>
      <c r="L166" s="24" t="s">
        <v>27</v>
      </c>
    </row>
    <row r="167" spans="1:12" hidden="1" x14ac:dyDescent="0.25">
      <c r="A167" s="23" t="s">
        <v>398</v>
      </c>
      <c r="B167" s="5" t="s">
        <v>399</v>
      </c>
      <c r="C167" s="5" t="s">
        <v>30</v>
      </c>
      <c r="D167" s="5" t="s">
        <v>65</v>
      </c>
      <c r="E167" s="5" t="s">
        <v>32</v>
      </c>
      <c r="F167" s="5" t="s">
        <v>25</v>
      </c>
      <c r="G167" s="5">
        <v>30</v>
      </c>
      <c r="H167" s="5" t="s">
        <v>2159</v>
      </c>
      <c r="I167" s="16">
        <v>184368</v>
      </c>
      <c r="J167" s="6">
        <v>0.28999999999999998</v>
      </c>
      <c r="K167" s="5" t="s">
        <v>19</v>
      </c>
      <c r="L167" s="24" t="s">
        <v>56</v>
      </c>
    </row>
    <row r="168" spans="1:12" hidden="1" x14ac:dyDescent="0.25">
      <c r="A168" s="23" t="s">
        <v>400</v>
      </c>
      <c r="B168" s="5" t="s">
        <v>401</v>
      </c>
      <c r="C168" s="5" t="s">
        <v>15</v>
      </c>
      <c r="D168" s="5" t="s">
        <v>31</v>
      </c>
      <c r="E168" s="5" t="s">
        <v>45</v>
      </c>
      <c r="F168" s="5" t="s">
        <v>25</v>
      </c>
      <c r="G168" s="5">
        <v>45</v>
      </c>
      <c r="H168" s="5" t="s">
        <v>2160</v>
      </c>
      <c r="I168" s="16">
        <v>144754</v>
      </c>
      <c r="J168" s="6">
        <v>0.15</v>
      </c>
      <c r="K168" s="5" t="s">
        <v>19</v>
      </c>
      <c r="L168" s="24" t="s">
        <v>40</v>
      </c>
    </row>
    <row r="169" spans="1:12" hidden="1" x14ac:dyDescent="0.25">
      <c r="A169" s="23" t="s">
        <v>402</v>
      </c>
      <c r="B169" s="5" t="s">
        <v>403</v>
      </c>
      <c r="C169" s="5" t="s">
        <v>289</v>
      </c>
      <c r="D169" s="5" t="s">
        <v>44</v>
      </c>
      <c r="E169" s="5" t="s">
        <v>17</v>
      </c>
      <c r="F169" s="5" t="s">
        <v>18</v>
      </c>
      <c r="G169" s="5">
        <v>30</v>
      </c>
      <c r="H169" s="5" t="s">
        <v>2161</v>
      </c>
      <c r="I169" s="16">
        <v>89458</v>
      </c>
      <c r="J169" s="6">
        <v>0</v>
      </c>
      <c r="K169" s="5" t="s">
        <v>19</v>
      </c>
      <c r="L169" s="24" t="s">
        <v>56</v>
      </c>
    </row>
    <row r="170" spans="1:12" hidden="1" x14ac:dyDescent="0.25">
      <c r="A170" s="23" t="s">
        <v>404</v>
      </c>
      <c r="B170" s="5" t="s">
        <v>405</v>
      </c>
      <c r="C170" s="5" t="s">
        <v>75</v>
      </c>
      <c r="D170" s="5" t="s">
        <v>55</v>
      </c>
      <c r="E170" s="5" t="s">
        <v>45</v>
      </c>
      <c r="F170" s="5" t="s">
        <v>18</v>
      </c>
      <c r="G170" s="5">
        <v>56</v>
      </c>
      <c r="H170" s="5" t="s">
        <v>2147</v>
      </c>
      <c r="I170" s="16">
        <v>190815</v>
      </c>
      <c r="J170" s="6">
        <v>0.4</v>
      </c>
      <c r="K170" s="5" t="s">
        <v>19</v>
      </c>
      <c r="L170" s="24" t="s">
        <v>56</v>
      </c>
    </row>
    <row r="171" spans="1:12" hidden="1" x14ac:dyDescent="0.25">
      <c r="A171" s="23" t="s">
        <v>406</v>
      </c>
      <c r="B171" s="5" t="s">
        <v>195</v>
      </c>
      <c r="C171" s="5" t="s">
        <v>15</v>
      </c>
      <c r="D171" s="5" t="s">
        <v>44</v>
      </c>
      <c r="E171" s="5" t="s">
        <v>17</v>
      </c>
      <c r="F171" s="5" t="s">
        <v>18</v>
      </c>
      <c r="G171" s="5">
        <v>62</v>
      </c>
      <c r="H171" s="5" t="s">
        <v>2162</v>
      </c>
      <c r="I171" s="16">
        <v>137995</v>
      </c>
      <c r="J171" s="6">
        <v>0.14000000000000001</v>
      </c>
      <c r="K171" s="5" t="s">
        <v>19</v>
      </c>
      <c r="L171" s="24" t="s">
        <v>56</v>
      </c>
    </row>
    <row r="172" spans="1:12" x14ac:dyDescent="0.25">
      <c r="A172" s="23" t="s">
        <v>407</v>
      </c>
      <c r="B172" s="5" t="s">
        <v>408</v>
      </c>
      <c r="C172" s="5" t="s">
        <v>138</v>
      </c>
      <c r="D172" s="5" t="s">
        <v>61</v>
      </c>
      <c r="E172" s="5" t="s">
        <v>24</v>
      </c>
      <c r="F172" s="5" t="s">
        <v>18</v>
      </c>
      <c r="G172" s="5">
        <v>45</v>
      </c>
      <c r="H172" s="5" t="s">
        <v>2163</v>
      </c>
      <c r="I172" s="16">
        <v>93840</v>
      </c>
      <c r="J172" s="6">
        <v>0</v>
      </c>
      <c r="K172" s="5" t="s">
        <v>88</v>
      </c>
      <c r="L172" s="24" t="s">
        <v>89</v>
      </c>
    </row>
    <row r="173" spans="1:12" hidden="1" x14ac:dyDescent="0.25">
      <c r="A173" s="23" t="s">
        <v>409</v>
      </c>
      <c r="B173" s="5" t="s">
        <v>410</v>
      </c>
      <c r="C173" s="5" t="s">
        <v>23</v>
      </c>
      <c r="D173" s="5" t="s">
        <v>16</v>
      </c>
      <c r="E173" s="5" t="s">
        <v>17</v>
      </c>
      <c r="F173" s="5" t="s">
        <v>25</v>
      </c>
      <c r="G173" s="5">
        <v>46</v>
      </c>
      <c r="H173" s="5" t="s">
        <v>2164</v>
      </c>
      <c r="I173" s="16">
        <v>94790</v>
      </c>
      <c r="J173" s="6">
        <v>0</v>
      </c>
      <c r="K173" s="5" t="s">
        <v>26</v>
      </c>
      <c r="L173" s="24" t="s">
        <v>27</v>
      </c>
    </row>
    <row r="174" spans="1:12" hidden="1" x14ac:dyDescent="0.25">
      <c r="A174" s="23" t="s">
        <v>411</v>
      </c>
      <c r="B174" s="5" t="s">
        <v>412</v>
      </c>
      <c r="C174" s="5" t="s">
        <v>75</v>
      </c>
      <c r="D174" s="5" t="s">
        <v>61</v>
      </c>
      <c r="E174" s="5" t="s">
        <v>17</v>
      </c>
      <c r="F174" s="5" t="s">
        <v>25</v>
      </c>
      <c r="G174" s="5">
        <v>48</v>
      </c>
      <c r="H174" s="5" t="s">
        <v>2165</v>
      </c>
      <c r="I174" s="16">
        <v>197367</v>
      </c>
      <c r="J174" s="6">
        <v>0.39</v>
      </c>
      <c r="K174" s="5" t="s">
        <v>19</v>
      </c>
      <c r="L174" s="24" t="s">
        <v>56</v>
      </c>
    </row>
    <row r="175" spans="1:12" hidden="1" x14ac:dyDescent="0.25">
      <c r="A175" s="23" t="s">
        <v>413</v>
      </c>
      <c r="B175" s="5" t="s">
        <v>414</v>
      </c>
      <c r="C175" s="5" t="s">
        <v>30</v>
      </c>
      <c r="D175" s="5" t="s">
        <v>55</v>
      </c>
      <c r="E175" s="5" t="s">
        <v>24</v>
      </c>
      <c r="F175" s="5" t="s">
        <v>18</v>
      </c>
      <c r="G175" s="5">
        <v>27</v>
      </c>
      <c r="H175" s="5" t="s">
        <v>2166</v>
      </c>
      <c r="I175" s="16">
        <v>174097</v>
      </c>
      <c r="J175" s="6">
        <v>0.21</v>
      </c>
      <c r="K175" s="5" t="s">
        <v>19</v>
      </c>
      <c r="L175" s="24" t="s">
        <v>40</v>
      </c>
    </row>
    <row r="176" spans="1:12" hidden="1" x14ac:dyDescent="0.25">
      <c r="A176" s="23" t="s">
        <v>415</v>
      </c>
      <c r="B176" s="5" t="s">
        <v>416</v>
      </c>
      <c r="C176" s="5" t="s">
        <v>48</v>
      </c>
      <c r="D176" s="5" t="s">
        <v>16</v>
      </c>
      <c r="E176" s="5" t="s">
        <v>32</v>
      </c>
      <c r="F176" s="5" t="s">
        <v>25</v>
      </c>
      <c r="G176" s="5">
        <v>53</v>
      </c>
      <c r="H176" s="5" t="s">
        <v>2167</v>
      </c>
      <c r="I176" s="16">
        <v>120128</v>
      </c>
      <c r="J176" s="6">
        <v>0.1</v>
      </c>
      <c r="K176" s="5" t="s">
        <v>19</v>
      </c>
      <c r="L176" s="24" t="s">
        <v>56</v>
      </c>
    </row>
    <row r="177" spans="1:12" hidden="1" x14ac:dyDescent="0.25">
      <c r="A177" s="23" t="s">
        <v>417</v>
      </c>
      <c r="B177" s="5" t="s">
        <v>418</v>
      </c>
      <c r="C177" s="5" t="s">
        <v>48</v>
      </c>
      <c r="D177" s="5" t="s">
        <v>76</v>
      </c>
      <c r="E177" s="5" t="s">
        <v>24</v>
      </c>
      <c r="F177" s="5" t="s">
        <v>18</v>
      </c>
      <c r="G177" s="5">
        <v>59</v>
      </c>
      <c r="H177" s="5" t="s">
        <v>2168</v>
      </c>
      <c r="I177" s="16">
        <v>129708</v>
      </c>
      <c r="J177" s="6">
        <v>0.05</v>
      </c>
      <c r="K177" s="5" t="s">
        <v>19</v>
      </c>
      <c r="L177" s="24" t="s">
        <v>52</v>
      </c>
    </row>
    <row r="178" spans="1:12" hidden="1" x14ac:dyDescent="0.25">
      <c r="A178" s="23" t="s">
        <v>419</v>
      </c>
      <c r="B178" s="5" t="s">
        <v>420</v>
      </c>
      <c r="C178" s="5" t="s">
        <v>48</v>
      </c>
      <c r="D178" s="5" t="s">
        <v>76</v>
      </c>
      <c r="E178" s="5" t="s">
        <v>17</v>
      </c>
      <c r="F178" s="5" t="s">
        <v>25</v>
      </c>
      <c r="G178" s="5">
        <v>55</v>
      </c>
      <c r="H178" s="5" t="s">
        <v>2169</v>
      </c>
      <c r="I178" s="16">
        <v>102270</v>
      </c>
      <c r="J178" s="6">
        <v>0.1</v>
      </c>
      <c r="K178" s="5" t="s">
        <v>19</v>
      </c>
      <c r="L178" s="24" t="s">
        <v>33</v>
      </c>
    </row>
    <row r="179" spans="1:12" hidden="1" x14ac:dyDescent="0.25">
      <c r="A179" s="23" t="s">
        <v>421</v>
      </c>
      <c r="B179" s="5" t="s">
        <v>422</v>
      </c>
      <c r="C179" s="5" t="s">
        <v>75</v>
      </c>
      <c r="D179" s="5" t="s">
        <v>31</v>
      </c>
      <c r="E179" s="5" t="s">
        <v>32</v>
      </c>
      <c r="F179" s="5" t="s">
        <v>18</v>
      </c>
      <c r="G179" s="5">
        <v>43</v>
      </c>
      <c r="H179" s="5" t="s">
        <v>2170</v>
      </c>
      <c r="I179" s="16">
        <v>249686</v>
      </c>
      <c r="J179" s="6">
        <v>0.31</v>
      </c>
      <c r="K179" s="5" t="s">
        <v>26</v>
      </c>
      <c r="L179" s="24" t="s">
        <v>27</v>
      </c>
    </row>
    <row r="180" spans="1:12" hidden="1" x14ac:dyDescent="0.25">
      <c r="A180" s="23" t="s">
        <v>423</v>
      </c>
      <c r="B180" s="5" t="s">
        <v>424</v>
      </c>
      <c r="C180" s="5" t="s">
        <v>51</v>
      </c>
      <c r="D180" s="5" t="s">
        <v>31</v>
      </c>
      <c r="E180" s="5" t="s">
        <v>24</v>
      </c>
      <c r="F180" s="5" t="s">
        <v>18</v>
      </c>
      <c r="G180" s="5">
        <v>55</v>
      </c>
      <c r="H180" s="5" t="s">
        <v>2171</v>
      </c>
      <c r="I180" s="16">
        <v>50475</v>
      </c>
      <c r="J180" s="6">
        <v>0</v>
      </c>
      <c r="K180" s="5" t="s">
        <v>19</v>
      </c>
      <c r="L180" s="24" t="s">
        <v>83</v>
      </c>
    </row>
    <row r="181" spans="1:12" hidden="1" x14ac:dyDescent="0.25">
      <c r="A181" s="23" t="s">
        <v>425</v>
      </c>
      <c r="B181" s="5" t="s">
        <v>426</v>
      </c>
      <c r="C181" s="5" t="s">
        <v>48</v>
      </c>
      <c r="D181" s="5" t="s">
        <v>76</v>
      </c>
      <c r="E181" s="5" t="s">
        <v>17</v>
      </c>
      <c r="F181" s="5" t="s">
        <v>25</v>
      </c>
      <c r="G181" s="5">
        <v>51</v>
      </c>
      <c r="H181" s="5" t="s">
        <v>2172</v>
      </c>
      <c r="I181" s="16">
        <v>100099</v>
      </c>
      <c r="J181" s="6">
        <v>0.08</v>
      </c>
      <c r="K181" s="5" t="s">
        <v>19</v>
      </c>
      <c r="L181" s="24" t="s">
        <v>52</v>
      </c>
    </row>
    <row r="182" spans="1:12" hidden="1" x14ac:dyDescent="0.25">
      <c r="A182" s="23" t="s">
        <v>427</v>
      </c>
      <c r="B182" s="5" t="s">
        <v>428</v>
      </c>
      <c r="C182" s="5" t="s">
        <v>114</v>
      </c>
      <c r="D182" s="5" t="s">
        <v>16</v>
      </c>
      <c r="E182" s="5" t="s">
        <v>24</v>
      </c>
      <c r="F182" s="5" t="s">
        <v>18</v>
      </c>
      <c r="G182" s="5">
        <v>54</v>
      </c>
      <c r="H182" s="5" t="s">
        <v>2173</v>
      </c>
      <c r="I182" s="16">
        <v>41673</v>
      </c>
      <c r="J182" s="6">
        <v>0</v>
      </c>
      <c r="K182" s="5" t="s">
        <v>19</v>
      </c>
      <c r="L182" s="24" t="s">
        <v>52</v>
      </c>
    </row>
    <row r="183" spans="1:12" hidden="1" x14ac:dyDescent="0.25">
      <c r="A183" s="23" t="s">
        <v>429</v>
      </c>
      <c r="B183" s="5" t="s">
        <v>430</v>
      </c>
      <c r="C183" s="5" t="s">
        <v>39</v>
      </c>
      <c r="D183" s="5" t="s">
        <v>76</v>
      </c>
      <c r="E183" s="5" t="s">
        <v>32</v>
      </c>
      <c r="F183" s="5" t="s">
        <v>18</v>
      </c>
      <c r="G183" s="5">
        <v>47</v>
      </c>
      <c r="H183" s="5" t="s">
        <v>2174</v>
      </c>
      <c r="I183" s="16">
        <v>70996</v>
      </c>
      <c r="J183" s="6">
        <v>0</v>
      </c>
      <c r="K183" s="5" t="s">
        <v>26</v>
      </c>
      <c r="L183" s="24" t="s">
        <v>129</v>
      </c>
    </row>
    <row r="184" spans="1:12" hidden="1" x14ac:dyDescent="0.25">
      <c r="A184" s="23" t="s">
        <v>431</v>
      </c>
      <c r="B184" s="5" t="s">
        <v>432</v>
      </c>
      <c r="C184" s="5" t="s">
        <v>51</v>
      </c>
      <c r="D184" s="5" t="s">
        <v>76</v>
      </c>
      <c r="E184" s="5" t="s">
        <v>45</v>
      </c>
      <c r="F184" s="5" t="s">
        <v>25</v>
      </c>
      <c r="G184" s="5">
        <v>55</v>
      </c>
      <c r="H184" s="5" t="s">
        <v>2175</v>
      </c>
      <c r="I184" s="16">
        <v>40752</v>
      </c>
      <c r="J184" s="6">
        <v>0</v>
      </c>
      <c r="K184" s="5" t="s">
        <v>19</v>
      </c>
      <c r="L184" s="24" t="s">
        <v>40</v>
      </c>
    </row>
    <row r="185" spans="1:12" hidden="1" x14ac:dyDescent="0.25">
      <c r="A185" s="23" t="s">
        <v>433</v>
      </c>
      <c r="B185" s="5" t="s">
        <v>434</v>
      </c>
      <c r="C185" s="5" t="s">
        <v>246</v>
      </c>
      <c r="D185" s="5" t="s">
        <v>16</v>
      </c>
      <c r="E185" s="5" t="s">
        <v>24</v>
      </c>
      <c r="F185" s="5" t="s">
        <v>18</v>
      </c>
      <c r="G185" s="5">
        <v>50</v>
      </c>
      <c r="H185" s="5" t="s">
        <v>2176</v>
      </c>
      <c r="I185" s="16">
        <v>97537</v>
      </c>
      <c r="J185" s="6">
        <v>0</v>
      </c>
      <c r="K185" s="5" t="s">
        <v>26</v>
      </c>
      <c r="L185" s="24" t="s">
        <v>129</v>
      </c>
    </row>
    <row r="186" spans="1:12" hidden="1" x14ac:dyDescent="0.25">
      <c r="A186" s="23" t="s">
        <v>435</v>
      </c>
      <c r="B186" s="5" t="s">
        <v>436</v>
      </c>
      <c r="C186" s="5" t="s">
        <v>437</v>
      </c>
      <c r="D186" s="5" t="s">
        <v>16</v>
      </c>
      <c r="E186" s="5" t="s">
        <v>17</v>
      </c>
      <c r="F186" s="5" t="s">
        <v>25</v>
      </c>
      <c r="G186" s="5">
        <v>31</v>
      </c>
      <c r="H186" s="5" t="s">
        <v>2177</v>
      </c>
      <c r="I186" s="16">
        <v>96567</v>
      </c>
      <c r="J186" s="6">
        <v>0</v>
      </c>
      <c r="K186" s="5" t="s">
        <v>26</v>
      </c>
      <c r="L186" s="24" t="s">
        <v>70</v>
      </c>
    </row>
    <row r="187" spans="1:12" hidden="1" x14ac:dyDescent="0.25">
      <c r="A187" s="23" t="s">
        <v>95</v>
      </c>
      <c r="B187" s="5" t="s">
        <v>438</v>
      </c>
      <c r="C187" s="5" t="s">
        <v>325</v>
      </c>
      <c r="D187" s="5" t="s">
        <v>16</v>
      </c>
      <c r="E187" s="5" t="s">
        <v>32</v>
      </c>
      <c r="F187" s="5" t="s">
        <v>25</v>
      </c>
      <c r="G187" s="5">
        <v>47</v>
      </c>
      <c r="H187" s="5" t="s">
        <v>2178</v>
      </c>
      <c r="I187" s="16">
        <v>49404</v>
      </c>
      <c r="J187" s="6">
        <v>0</v>
      </c>
      <c r="K187" s="5" t="s">
        <v>26</v>
      </c>
      <c r="L187" s="24" t="s">
        <v>109</v>
      </c>
    </row>
    <row r="188" spans="1:12" x14ac:dyDescent="0.25">
      <c r="A188" s="23" t="s">
        <v>439</v>
      </c>
      <c r="B188" s="5" t="s">
        <v>440</v>
      </c>
      <c r="C188" s="5" t="s">
        <v>437</v>
      </c>
      <c r="D188" s="5" t="s">
        <v>16</v>
      </c>
      <c r="E188" s="5" t="s">
        <v>17</v>
      </c>
      <c r="F188" s="5" t="s">
        <v>25</v>
      </c>
      <c r="G188" s="5">
        <v>29</v>
      </c>
      <c r="H188" s="5" t="s">
        <v>2179</v>
      </c>
      <c r="I188" s="16">
        <v>66819</v>
      </c>
      <c r="J188" s="6">
        <v>0</v>
      </c>
      <c r="K188" s="5" t="s">
        <v>88</v>
      </c>
      <c r="L188" s="24" t="s">
        <v>94</v>
      </c>
    </row>
    <row r="189" spans="1:12" x14ac:dyDescent="0.25">
      <c r="A189" s="23" t="s">
        <v>441</v>
      </c>
      <c r="B189" s="5" t="s">
        <v>442</v>
      </c>
      <c r="C189" s="5" t="s">
        <v>51</v>
      </c>
      <c r="D189" s="5" t="s">
        <v>76</v>
      </c>
      <c r="E189" s="5" t="s">
        <v>32</v>
      </c>
      <c r="F189" s="5" t="s">
        <v>25</v>
      </c>
      <c r="G189" s="5">
        <v>38</v>
      </c>
      <c r="H189" s="5" t="s">
        <v>2180</v>
      </c>
      <c r="I189" s="16">
        <v>50784</v>
      </c>
      <c r="J189" s="6">
        <v>0</v>
      </c>
      <c r="K189" s="5" t="s">
        <v>88</v>
      </c>
      <c r="L189" s="24" t="s">
        <v>94</v>
      </c>
    </row>
    <row r="190" spans="1:12" x14ac:dyDescent="0.25">
      <c r="A190" s="23" t="s">
        <v>443</v>
      </c>
      <c r="B190" s="5" t="s">
        <v>444</v>
      </c>
      <c r="C190" s="5" t="s">
        <v>15</v>
      </c>
      <c r="D190" s="5" t="s">
        <v>61</v>
      </c>
      <c r="E190" s="5" t="s">
        <v>17</v>
      </c>
      <c r="F190" s="5" t="s">
        <v>25</v>
      </c>
      <c r="G190" s="5">
        <v>29</v>
      </c>
      <c r="H190" s="5" t="s">
        <v>2181</v>
      </c>
      <c r="I190" s="16">
        <v>125828</v>
      </c>
      <c r="J190" s="6">
        <v>0.15</v>
      </c>
      <c r="K190" s="5" t="s">
        <v>88</v>
      </c>
      <c r="L190" s="24" t="s">
        <v>213</v>
      </c>
    </row>
    <row r="191" spans="1:12" hidden="1" x14ac:dyDescent="0.25">
      <c r="A191" s="23" t="s">
        <v>445</v>
      </c>
      <c r="B191" s="5" t="s">
        <v>446</v>
      </c>
      <c r="C191" s="5" t="s">
        <v>138</v>
      </c>
      <c r="D191" s="5" t="s">
        <v>61</v>
      </c>
      <c r="E191" s="5" t="s">
        <v>24</v>
      </c>
      <c r="F191" s="5" t="s">
        <v>25</v>
      </c>
      <c r="G191" s="5">
        <v>33</v>
      </c>
      <c r="H191" s="5" t="s">
        <v>2182</v>
      </c>
      <c r="I191" s="16">
        <v>92610</v>
      </c>
      <c r="J191" s="6">
        <v>0</v>
      </c>
      <c r="K191" s="5" t="s">
        <v>19</v>
      </c>
      <c r="L191" s="24" t="s">
        <v>83</v>
      </c>
    </row>
    <row r="192" spans="1:12" hidden="1" x14ac:dyDescent="0.25">
      <c r="A192" s="23" t="s">
        <v>447</v>
      </c>
      <c r="B192" s="5" t="s">
        <v>448</v>
      </c>
      <c r="C192" s="5" t="s">
        <v>15</v>
      </c>
      <c r="D192" s="5" t="s">
        <v>44</v>
      </c>
      <c r="E192" s="5" t="s">
        <v>32</v>
      </c>
      <c r="F192" s="5" t="s">
        <v>25</v>
      </c>
      <c r="G192" s="5">
        <v>50</v>
      </c>
      <c r="H192" s="5" t="s">
        <v>2183</v>
      </c>
      <c r="I192" s="16">
        <v>123405</v>
      </c>
      <c r="J192" s="6">
        <v>0.13</v>
      </c>
      <c r="K192" s="5" t="s">
        <v>19</v>
      </c>
      <c r="L192" s="24" t="s">
        <v>83</v>
      </c>
    </row>
    <row r="193" spans="1:12" hidden="1" x14ac:dyDescent="0.25">
      <c r="A193" s="23" t="s">
        <v>449</v>
      </c>
      <c r="B193" s="5" t="s">
        <v>450</v>
      </c>
      <c r="C193" s="5" t="s">
        <v>43</v>
      </c>
      <c r="D193" s="5" t="s">
        <v>44</v>
      </c>
      <c r="E193" s="5" t="s">
        <v>24</v>
      </c>
      <c r="F193" s="5" t="s">
        <v>18</v>
      </c>
      <c r="G193" s="5">
        <v>46</v>
      </c>
      <c r="H193" s="5" t="s">
        <v>2184</v>
      </c>
      <c r="I193" s="16">
        <v>73004</v>
      </c>
      <c r="J193" s="6">
        <v>0</v>
      </c>
      <c r="K193" s="5" t="s">
        <v>26</v>
      </c>
      <c r="L193" s="24" t="s">
        <v>109</v>
      </c>
    </row>
    <row r="194" spans="1:12" hidden="1" x14ac:dyDescent="0.25">
      <c r="A194" s="23" t="s">
        <v>451</v>
      </c>
      <c r="B194" s="5" t="s">
        <v>452</v>
      </c>
      <c r="C194" s="5" t="s">
        <v>108</v>
      </c>
      <c r="D194" s="5" t="s">
        <v>65</v>
      </c>
      <c r="E194" s="5" t="s">
        <v>45</v>
      </c>
      <c r="F194" s="5" t="s">
        <v>25</v>
      </c>
      <c r="G194" s="5">
        <v>57</v>
      </c>
      <c r="H194" s="5" t="s">
        <v>2185</v>
      </c>
      <c r="I194" s="16">
        <v>95061</v>
      </c>
      <c r="J194" s="6">
        <v>0.1</v>
      </c>
      <c r="K194" s="5" t="s">
        <v>26</v>
      </c>
      <c r="L194" s="24" t="s">
        <v>70</v>
      </c>
    </row>
    <row r="195" spans="1:12" hidden="1" x14ac:dyDescent="0.25">
      <c r="A195" s="23" t="s">
        <v>453</v>
      </c>
      <c r="B195" s="5" t="s">
        <v>454</v>
      </c>
      <c r="C195" s="5" t="s">
        <v>30</v>
      </c>
      <c r="D195" s="5" t="s">
        <v>44</v>
      </c>
      <c r="E195" s="5" t="s">
        <v>45</v>
      </c>
      <c r="F195" s="5" t="s">
        <v>18</v>
      </c>
      <c r="G195" s="5">
        <v>49</v>
      </c>
      <c r="H195" s="5" t="s">
        <v>2186</v>
      </c>
      <c r="I195" s="16">
        <v>160832</v>
      </c>
      <c r="J195" s="6">
        <v>0.3</v>
      </c>
      <c r="K195" s="5" t="s">
        <v>19</v>
      </c>
      <c r="L195" s="24" t="s">
        <v>40</v>
      </c>
    </row>
    <row r="196" spans="1:12" hidden="1" x14ac:dyDescent="0.25">
      <c r="A196" s="23" t="s">
        <v>455</v>
      </c>
      <c r="B196" s="5" t="s">
        <v>456</v>
      </c>
      <c r="C196" s="5" t="s">
        <v>457</v>
      </c>
      <c r="D196" s="5" t="s">
        <v>16</v>
      </c>
      <c r="E196" s="5" t="s">
        <v>24</v>
      </c>
      <c r="F196" s="5" t="s">
        <v>25</v>
      </c>
      <c r="G196" s="5">
        <v>54</v>
      </c>
      <c r="H196" s="5" t="s">
        <v>2187</v>
      </c>
      <c r="I196" s="16">
        <v>64417</v>
      </c>
      <c r="J196" s="6">
        <v>0</v>
      </c>
      <c r="K196" s="5" t="s">
        <v>19</v>
      </c>
      <c r="L196" s="24" t="s">
        <v>83</v>
      </c>
    </row>
    <row r="197" spans="1:12" hidden="1" x14ac:dyDescent="0.25">
      <c r="A197" s="23" t="s">
        <v>458</v>
      </c>
      <c r="B197" s="5" t="s">
        <v>459</v>
      </c>
      <c r="C197" s="5" t="s">
        <v>48</v>
      </c>
      <c r="D197" s="5" t="s">
        <v>44</v>
      </c>
      <c r="E197" s="5" t="s">
        <v>45</v>
      </c>
      <c r="F197" s="5" t="s">
        <v>25</v>
      </c>
      <c r="G197" s="5">
        <v>28</v>
      </c>
      <c r="H197" s="5" t="s">
        <v>2188</v>
      </c>
      <c r="I197" s="16">
        <v>127543</v>
      </c>
      <c r="J197" s="6">
        <v>0.06</v>
      </c>
      <c r="K197" s="5" t="s">
        <v>26</v>
      </c>
      <c r="L197" s="24" t="s">
        <v>70</v>
      </c>
    </row>
    <row r="198" spans="1:12" x14ac:dyDescent="0.25">
      <c r="A198" s="23" t="s">
        <v>460</v>
      </c>
      <c r="B198" s="5" t="s">
        <v>461</v>
      </c>
      <c r="C198" s="5" t="s">
        <v>51</v>
      </c>
      <c r="D198" s="5" t="s">
        <v>76</v>
      </c>
      <c r="E198" s="5" t="s">
        <v>24</v>
      </c>
      <c r="F198" s="5" t="s">
        <v>25</v>
      </c>
      <c r="G198" s="5">
        <v>30</v>
      </c>
      <c r="H198" s="5" t="s">
        <v>2189</v>
      </c>
      <c r="I198" s="16">
        <v>56154</v>
      </c>
      <c r="J198" s="6">
        <v>0</v>
      </c>
      <c r="K198" s="5" t="s">
        <v>88</v>
      </c>
      <c r="L198" s="24" t="s">
        <v>213</v>
      </c>
    </row>
    <row r="199" spans="1:12" hidden="1" x14ac:dyDescent="0.25">
      <c r="A199" s="23" t="s">
        <v>462</v>
      </c>
      <c r="B199" s="5" t="s">
        <v>463</v>
      </c>
      <c r="C199" s="5" t="s">
        <v>75</v>
      </c>
      <c r="D199" s="5" t="s">
        <v>44</v>
      </c>
      <c r="E199" s="5" t="s">
        <v>24</v>
      </c>
      <c r="F199" s="5" t="s">
        <v>18</v>
      </c>
      <c r="G199" s="5">
        <v>36</v>
      </c>
      <c r="H199" s="5" t="s">
        <v>2190</v>
      </c>
      <c r="I199" s="16">
        <v>218530</v>
      </c>
      <c r="J199" s="6">
        <v>0.3</v>
      </c>
      <c r="K199" s="5" t="s">
        <v>26</v>
      </c>
      <c r="L199" s="24" t="s">
        <v>70</v>
      </c>
    </row>
    <row r="200" spans="1:12" hidden="1" x14ac:dyDescent="0.25">
      <c r="A200" s="23" t="s">
        <v>464</v>
      </c>
      <c r="B200" s="5" t="s">
        <v>465</v>
      </c>
      <c r="C200" s="5" t="s">
        <v>457</v>
      </c>
      <c r="D200" s="5" t="s">
        <v>16</v>
      </c>
      <c r="E200" s="5" t="s">
        <v>24</v>
      </c>
      <c r="F200" s="5" t="s">
        <v>18</v>
      </c>
      <c r="G200" s="5">
        <v>36</v>
      </c>
      <c r="H200" s="5" t="s">
        <v>2191</v>
      </c>
      <c r="I200" s="16">
        <v>91954</v>
      </c>
      <c r="J200" s="6">
        <v>0</v>
      </c>
      <c r="K200" s="5" t="s">
        <v>19</v>
      </c>
      <c r="L200" s="24" t="s">
        <v>83</v>
      </c>
    </row>
    <row r="201" spans="1:12" hidden="1" x14ac:dyDescent="0.25">
      <c r="A201" s="23" t="s">
        <v>466</v>
      </c>
      <c r="B201" s="5" t="s">
        <v>467</v>
      </c>
      <c r="C201" s="5" t="s">
        <v>75</v>
      </c>
      <c r="D201" s="5" t="s">
        <v>76</v>
      </c>
      <c r="E201" s="5" t="s">
        <v>45</v>
      </c>
      <c r="F201" s="5" t="s">
        <v>18</v>
      </c>
      <c r="G201" s="5">
        <v>30</v>
      </c>
      <c r="H201" s="5" t="s">
        <v>2192</v>
      </c>
      <c r="I201" s="16">
        <v>221217</v>
      </c>
      <c r="J201" s="6">
        <v>0.32</v>
      </c>
      <c r="K201" s="5" t="s">
        <v>19</v>
      </c>
      <c r="L201" s="24" t="s">
        <v>83</v>
      </c>
    </row>
    <row r="202" spans="1:12" hidden="1" x14ac:dyDescent="0.25">
      <c r="A202" s="23" t="s">
        <v>468</v>
      </c>
      <c r="B202" s="5" t="s">
        <v>469</v>
      </c>
      <c r="C202" s="5" t="s">
        <v>294</v>
      </c>
      <c r="D202" s="5" t="s">
        <v>16</v>
      </c>
      <c r="E202" s="5" t="s">
        <v>24</v>
      </c>
      <c r="F202" s="5" t="s">
        <v>25</v>
      </c>
      <c r="G202" s="5">
        <v>29</v>
      </c>
      <c r="H202" s="5" t="s">
        <v>2193</v>
      </c>
      <c r="I202" s="16">
        <v>87536</v>
      </c>
      <c r="J202" s="6">
        <v>0</v>
      </c>
      <c r="K202" s="5" t="s">
        <v>19</v>
      </c>
      <c r="L202" s="24" t="s">
        <v>20</v>
      </c>
    </row>
    <row r="203" spans="1:12" hidden="1" x14ac:dyDescent="0.25">
      <c r="A203" s="23" t="s">
        <v>470</v>
      </c>
      <c r="B203" s="5" t="s">
        <v>471</v>
      </c>
      <c r="C203" s="5" t="s">
        <v>51</v>
      </c>
      <c r="D203" s="5" t="s">
        <v>44</v>
      </c>
      <c r="E203" s="5" t="s">
        <v>45</v>
      </c>
      <c r="F203" s="5" t="s">
        <v>18</v>
      </c>
      <c r="G203" s="5">
        <v>47</v>
      </c>
      <c r="H203" s="5" t="s">
        <v>2194</v>
      </c>
      <c r="I203" s="16">
        <v>41429</v>
      </c>
      <c r="J203" s="6">
        <v>0</v>
      </c>
      <c r="K203" s="5" t="s">
        <v>19</v>
      </c>
      <c r="L203" s="24" t="s">
        <v>20</v>
      </c>
    </row>
    <row r="204" spans="1:12" hidden="1" x14ac:dyDescent="0.25">
      <c r="A204" s="23" t="s">
        <v>472</v>
      </c>
      <c r="B204" s="5" t="s">
        <v>473</v>
      </c>
      <c r="C204" s="5" t="s">
        <v>75</v>
      </c>
      <c r="D204" s="5" t="s">
        <v>65</v>
      </c>
      <c r="E204" s="5" t="s">
        <v>24</v>
      </c>
      <c r="F204" s="5" t="s">
        <v>25</v>
      </c>
      <c r="G204" s="5">
        <v>35</v>
      </c>
      <c r="H204" s="5" t="s">
        <v>2195</v>
      </c>
      <c r="I204" s="16">
        <v>245482</v>
      </c>
      <c r="J204" s="6">
        <v>0.39</v>
      </c>
      <c r="K204" s="5" t="s">
        <v>19</v>
      </c>
      <c r="L204" s="24" t="s">
        <v>20</v>
      </c>
    </row>
    <row r="205" spans="1:12" hidden="1" x14ac:dyDescent="0.25">
      <c r="A205" s="23" t="s">
        <v>474</v>
      </c>
      <c r="B205" s="5" t="s">
        <v>475</v>
      </c>
      <c r="C205" s="5" t="s">
        <v>272</v>
      </c>
      <c r="D205" s="5" t="s">
        <v>65</v>
      </c>
      <c r="E205" s="5" t="s">
        <v>24</v>
      </c>
      <c r="F205" s="5" t="s">
        <v>18</v>
      </c>
      <c r="G205" s="5">
        <v>25</v>
      </c>
      <c r="H205" s="5" t="s">
        <v>2196</v>
      </c>
      <c r="I205" s="16">
        <v>71359</v>
      </c>
      <c r="J205" s="6">
        <v>0</v>
      </c>
      <c r="K205" s="5" t="s">
        <v>19</v>
      </c>
      <c r="L205" s="24" t="s">
        <v>40</v>
      </c>
    </row>
    <row r="206" spans="1:12" hidden="1" x14ac:dyDescent="0.25">
      <c r="A206" s="23" t="s">
        <v>476</v>
      </c>
      <c r="B206" s="5" t="s">
        <v>477</v>
      </c>
      <c r="C206" s="5" t="s">
        <v>30</v>
      </c>
      <c r="D206" s="5" t="s">
        <v>65</v>
      </c>
      <c r="E206" s="5" t="s">
        <v>32</v>
      </c>
      <c r="F206" s="5" t="s">
        <v>25</v>
      </c>
      <c r="G206" s="5">
        <v>45</v>
      </c>
      <c r="H206" s="5" t="s">
        <v>2197</v>
      </c>
      <c r="I206" s="16">
        <v>183161</v>
      </c>
      <c r="J206" s="6">
        <v>0.22</v>
      </c>
      <c r="K206" s="5" t="s">
        <v>19</v>
      </c>
      <c r="L206" s="24" t="s">
        <v>52</v>
      </c>
    </row>
    <row r="207" spans="1:12" hidden="1" x14ac:dyDescent="0.25">
      <c r="A207" s="23" t="s">
        <v>478</v>
      </c>
      <c r="B207" s="5" t="s">
        <v>479</v>
      </c>
      <c r="C207" s="5" t="s">
        <v>480</v>
      </c>
      <c r="D207" s="5" t="s">
        <v>16</v>
      </c>
      <c r="E207" s="5" t="s">
        <v>45</v>
      </c>
      <c r="F207" s="5" t="s">
        <v>25</v>
      </c>
      <c r="G207" s="5">
        <v>58</v>
      </c>
      <c r="H207" s="5" t="s">
        <v>2198</v>
      </c>
      <c r="I207" s="16">
        <v>69260</v>
      </c>
      <c r="J207" s="6">
        <v>0</v>
      </c>
      <c r="K207" s="5" t="s">
        <v>19</v>
      </c>
      <c r="L207" s="24" t="s">
        <v>40</v>
      </c>
    </row>
    <row r="208" spans="1:12" hidden="1" x14ac:dyDescent="0.25">
      <c r="A208" s="23" t="s">
        <v>481</v>
      </c>
      <c r="B208" s="5" t="s">
        <v>482</v>
      </c>
      <c r="C208" s="5" t="s">
        <v>176</v>
      </c>
      <c r="D208" s="5" t="s">
        <v>65</v>
      </c>
      <c r="E208" s="5" t="s">
        <v>32</v>
      </c>
      <c r="F208" s="5" t="s">
        <v>25</v>
      </c>
      <c r="G208" s="5">
        <v>51</v>
      </c>
      <c r="H208" s="5" t="s">
        <v>2199</v>
      </c>
      <c r="I208" s="16">
        <v>95639</v>
      </c>
      <c r="J208" s="6">
        <v>0</v>
      </c>
      <c r="K208" s="5" t="s">
        <v>19</v>
      </c>
      <c r="L208" s="24" t="s">
        <v>56</v>
      </c>
    </row>
    <row r="209" spans="1:12" hidden="1" x14ac:dyDescent="0.25">
      <c r="A209" s="23" t="s">
        <v>483</v>
      </c>
      <c r="B209" s="5" t="s">
        <v>484</v>
      </c>
      <c r="C209" s="5" t="s">
        <v>48</v>
      </c>
      <c r="D209" s="5" t="s">
        <v>61</v>
      </c>
      <c r="E209" s="5" t="s">
        <v>17</v>
      </c>
      <c r="F209" s="5" t="s">
        <v>25</v>
      </c>
      <c r="G209" s="5">
        <v>48</v>
      </c>
      <c r="H209" s="5" t="s">
        <v>2200</v>
      </c>
      <c r="I209" s="16">
        <v>120660</v>
      </c>
      <c r="J209" s="6">
        <v>7.0000000000000007E-2</v>
      </c>
      <c r="K209" s="5" t="s">
        <v>26</v>
      </c>
      <c r="L209" s="24" t="s">
        <v>129</v>
      </c>
    </row>
    <row r="210" spans="1:12" hidden="1" x14ac:dyDescent="0.25">
      <c r="A210" s="23" t="s">
        <v>485</v>
      </c>
      <c r="B210" s="5" t="s">
        <v>486</v>
      </c>
      <c r="C210" s="5" t="s">
        <v>39</v>
      </c>
      <c r="D210" s="5" t="s">
        <v>44</v>
      </c>
      <c r="E210" s="5" t="s">
        <v>45</v>
      </c>
      <c r="F210" s="5" t="s">
        <v>25</v>
      </c>
      <c r="G210" s="5">
        <v>36</v>
      </c>
      <c r="H210" s="5" t="s">
        <v>2201</v>
      </c>
      <c r="I210" s="16">
        <v>75119</v>
      </c>
      <c r="J210" s="6">
        <v>0</v>
      </c>
      <c r="K210" s="5" t="s">
        <v>19</v>
      </c>
      <c r="L210" s="24" t="s">
        <v>33</v>
      </c>
    </row>
    <row r="211" spans="1:12" hidden="1" x14ac:dyDescent="0.25">
      <c r="A211" s="23" t="s">
        <v>487</v>
      </c>
      <c r="B211" s="5" t="s">
        <v>488</v>
      </c>
      <c r="C211" s="5" t="s">
        <v>75</v>
      </c>
      <c r="D211" s="5" t="s">
        <v>55</v>
      </c>
      <c r="E211" s="5" t="s">
        <v>17</v>
      </c>
      <c r="F211" s="5" t="s">
        <v>25</v>
      </c>
      <c r="G211" s="5">
        <v>59</v>
      </c>
      <c r="H211" s="5" t="s">
        <v>2202</v>
      </c>
      <c r="I211" s="16">
        <v>192213</v>
      </c>
      <c r="J211" s="6">
        <v>0.4</v>
      </c>
      <c r="K211" s="5" t="s">
        <v>19</v>
      </c>
      <c r="L211" s="24" t="s">
        <v>33</v>
      </c>
    </row>
    <row r="212" spans="1:12" x14ac:dyDescent="0.25">
      <c r="A212" s="23" t="s">
        <v>489</v>
      </c>
      <c r="B212" s="5" t="s">
        <v>490</v>
      </c>
      <c r="C212" s="5" t="s">
        <v>43</v>
      </c>
      <c r="D212" s="5" t="s">
        <v>44</v>
      </c>
      <c r="E212" s="5" t="s">
        <v>32</v>
      </c>
      <c r="F212" s="5" t="s">
        <v>18</v>
      </c>
      <c r="G212" s="5">
        <v>45</v>
      </c>
      <c r="H212" s="5" t="s">
        <v>2203</v>
      </c>
      <c r="I212" s="16">
        <v>65047</v>
      </c>
      <c r="J212" s="6">
        <v>0</v>
      </c>
      <c r="K212" s="5" t="s">
        <v>88</v>
      </c>
      <c r="L212" s="24" t="s">
        <v>213</v>
      </c>
    </row>
    <row r="213" spans="1:12" hidden="1" x14ac:dyDescent="0.25">
      <c r="A213" s="23" t="s">
        <v>491</v>
      </c>
      <c r="B213" s="5" t="s">
        <v>492</v>
      </c>
      <c r="C213" s="5" t="s">
        <v>15</v>
      </c>
      <c r="D213" s="5" t="s">
        <v>44</v>
      </c>
      <c r="E213" s="5" t="s">
        <v>24</v>
      </c>
      <c r="F213" s="5" t="s">
        <v>25</v>
      </c>
      <c r="G213" s="5">
        <v>29</v>
      </c>
      <c r="H213" s="5" t="s">
        <v>2204</v>
      </c>
      <c r="I213" s="16">
        <v>151413</v>
      </c>
      <c r="J213" s="6">
        <v>0.15</v>
      </c>
      <c r="K213" s="5" t="s">
        <v>19</v>
      </c>
      <c r="L213" s="24" t="s">
        <v>20</v>
      </c>
    </row>
    <row r="214" spans="1:12" hidden="1" x14ac:dyDescent="0.25">
      <c r="A214" s="23" t="s">
        <v>493</v>
      </c>
      <c r="B214" s="5" t="s">
        <v>494</v>
      </c>
      <c r="C214" s="5" t="s">
        <v>39</v>
      </c>
      <c r="D214" s="5" t="s">
        <v>55</v>
      </c>
      <c r="E214" s="5" t="s">
        <v>32</v>
      </c>
      <c r="F214" s="5" t="s">
        <v>25</v>
      </c>
      <c r="G214" s="5">
        <v>62</v>
      </c>
      <c r="H214" s="5" t="s">
        <v>2205</v>
      </c>
      <c r="I214" s="16">
        <v>76906</v>
      </c>
      <c r="J214" s="6">
        <v>0</v>
      </c>
      <c r="K214" s="5" t="s">
        <v>19</v>
      </c>
      <c r="L214" s="24" t="s">
        <v>20</v>
      </c>
    </row>
    <row r="215" spans="1:12" hidden="1" x14ac:dyDescent="0.25">
      <c r="A215" s="23" t="s">
        <v>495</v>
      </c>
      <c r="B215" s="5" t="s">
        <v>496</v>
      </c>
      <c r="C215" s="5" t="s">
        <v>48</v>
      </c>
      <c r="D215" s="5" t="s">
        <v>16</v>
      </c>
      <c r="E215" s="5" t="s">
        <v>45</v>
      </c>
      <c r="F215" s="5" t="s">
        <v>25</v>
      </c>
      <c r="G215" s="5">
        <v>51</v>
      </c>
      <c r="H215" s="5" t="s">
        <v>2206</v>
      </c>
      <c r="I215" s="16">
        <v>122802</v>
      </c>
      <c r="J215" s="6">
        <v>0.05</v>
      </c>
      <c r="K215" s="5" t="s">
        <v>26</v>
      </c>
      <c r="L215" s="24" t="s">
        <v>70</v>
      </c>
    </row>
    <row r="216" spans="1:12" hidden="1" x14ac:dyDescent="0.25">
      <c r="A216" s="23" t="s">
        <v>497</v>
      </c>
      <c r="B216" s="5" t="s">
        <v>498</v>
      </c>
      <c r="C216" s="5" t="s">
        <v>272</v>
      </c>
      <c r="D216" s="5" t="s">
        <v>65</v>
      </c>
      <c r="E216" s="5" t="s">
        <v>17</v>
      </c>
      <c r="F216" s="5" t="s">
        <v>25</v>
      </c>
      <c r="G216" s="5">
        <v>47</v>
      </c>
      <c r="H216" s="5" t="s">
        <v>2207</v>
      </c>
      <c r="I216" s="16">
        <v>99091</v>
      </c>
      <c r="J216" s="6">
        <v>0</v>
      </c>
      <c r="K216" s="5" t="s">
        <v>19</v>
      </c>
      <c r="L216" s="24" t="s">
        <v>56</v>
      </c>
    </row>
    <row r="217" spans="1:12" x14ac:dyDescent="0.25">
      <c r="A217" s="23" t="s">
        <v>499</v>
      </c>
      <c r="B217" s="5" t="s">
        <v>500</v>
      </c>
      <c r="C217" s="5" t="s">
        <v>64</v>
      </c>
      <c r="D217" s="5" t="s">
        <v>65</v>
      </c>
      <c r="E217" s="5" t="s">
        <v>24</v>
      </c>
      <c r="F217" s="5" t="s">
        <v>25</v>
      </c>
      <c r="G217" s="5">
        <v>40</v>
      </c>
      <c r="H217" s="5" t="s">
        <v>2208</v>
      </c>
      <c r="I217" s="16">
        <v>113987</v>
      </c>
      <c r="J217" s="6">
        <v>0</v>
      </c>
      <c r="K217" s="5" t="s">
        <v>88</v>
      </c>
      <c r="L217" s="24" t="s">
        <v>89</v>
      </c>
    </row>
    <row r="218" spans="1:12" hidden="1" x14ac:dyDescent="0.25">
      <c r="A218" s="23" t="s">
        <v>501</v>
      </c>
      <c r="B218" s="5" t="s">
        <v>502</v>
      </c>
      <c r="C218" s="5" t="s">
        <v>39</v>
      </c>
      <c r="D218" s="5" t="s">
        <v>31</v>
      </c>
      <c r="E218" s="5" t="s">
        <v>45</v>
      </c>
      <c r="F218" s="5" t="s">
        <v>18</v>
      </c>
      <c r="G218" s="5">
        <v>28</v>
      </c>
      <c r="H218" s="5" t="s">
        <v>2209</v>
      </c>
      <c r="I218" s="16">
        <v>95045</v>
      </c>
      <c r="J218" s="6">
        <v>0</v>
      </c>
      <c r="K218" s="5" t="s">
        <v>19</v>
      </c>
      <c r="L218" s="24" t="s">
        <v>33</v>
      </c>
    </row>
    <row r="219" spans="1:12" hidden="1" x14ac:dyDescent="0.25">
      <c r="A219" s="23" t="s">
        <v>503</v>
      </c>
      <c r="B219" s="5" t="s">
        <v>504</v>
      </c>
      <c r="C219" s="5" t="s">
        <v>75</v>
      </c>
      <c r="D219" s="5" t="s">
        <v>76</v>
      </c>
      <c r="E219" s="5" t="s">
        <v>32</v>
      </c>
      <c r="F219" s="5" t="s">
        <v>18</v>
      </c>
      <c r="G219" s="5">
        <v>29</v>
      </c>
      <c r="H219" s="5" t="s">
        <v>2210</v>
      </c>
      <c r="I219" s="16">
        <v>190401</v>
      </c>
      <c r="J219" s="6">
        <v>0.37</v>
      </c>
      <c r="K219" s="5" t="s">
        <v>19</v>
      </c>
      <c r="L219" s="24" t="s">
        <v>83</v>
      </c>
    </row>
    <row r="220" spans="1:12" x14ac:dyDescent="0.25">
      <c r="A220" s="23" t="s">
        <v>505</v>
      </c>
      <c r="B220" s="5" t="s">
        <v>506</v>
      </c>
      <c r="C220" s="5" t="s">
        <v>39</v>
      </c>
      <c r="D220" s="5" t="s">
        <v>31</v>
      </c>
      <c r="E220" s="5" t="s">
        <v>45</v>
      </c>
      <c r="F220" s="5" t="s">
        <v>25</v>
      </c>
      <c r="G220" s="5">
        <v>46</v>
      </c>
      <c r="H220" s="5" t="s">
        <v>2211</v>
      </c>
      <c r="I220" s="16">
        <v>86061</v>
      </c>
      <c r="J220" s="6">
        <v>0</v>
      </c>
      <c r="K220" s="5" t="s">
        <v>88</v>
      </c>
      <c r="L220" s="24" t="s">
        <v>94</v>
      </c>
    </row>
    <row r="221" spans="1:12" hidden="1" x14ac:dyDescent="0.25">
      <c r="A221" s="23" t="s">
        <v>507</v>
      </c>
      <c r="B221" s="5" t="s">
        <v>508</v>
      </c>
      <c r="C221" s="5" t="s">
        <v>289</v>
      </c>
      <c r="D221" s="5" t="s">
        <v>44</v>
      </c>
      <c r="E221" s="5" t="s">
        <v>32</v>
      </c>
      <c r="F221" s="5" t="s">
        <v>25</v>
      </c>
      <c r="G221" s="5">
        <v>45</v>
      </c>
      <c r="H221" s="5" t="s">
        <v>2212</v>
      </c>
      <c r="I221" s="16">
        <v>79882</v>
      </c>
      <c r="J221" s="6">
        <v>0</v>
      </c>
      <c r="K221" s="5" t="s">
        <v>19</v>
      </c>
      <c r="L221" s="24" t="s">
        <v>40</v>
      </c>
    </row>
    <row r="222" spans="1:12" hidden="1" x14ac:dyDescent="0.25">
      <c r="A222" s="23" t="s">
        <v>509</v>
      </c>
      <c r="B222" s="5" t="s">
        <v>510</v>
      </c>
      <c r="C222" s="5" t="s">
        <v>75</v>
      </c>
      <c r="D222" s="5" t="s">
        <v>65</v>
      </c>
      <c r="E222" s="5" t="s">
        <v>24</v>
      </c>
      <c r="F222" s="5" t="s">
        <v>18</v>
      </c>
      <c r="G222" s="5">
        <v>30</v>
      </c>
      <c r="H222" s="5" t="s">
        <v>2213</v>
      </c>
      <c r="I222" s="16">
        <v>255431</v>
      </c>
      <c r="J222" s="6">
        <v>0.36</v>
      </c>
      <c r="K222" s="5" t="s">
        <v>19</v>
      </c>
      <c r="L222" s="24" t="s">
        <v>83</v>
      </c>
    </row>
    <row r="223" spans="1:12" hidden="1" x14ac:dyDescent="0.25">
      <c r="A223" s="23" t="s">
        <v>511</v>
      </c>
      <c r="B223" s="5" t="s">
        <v>512</v>
      </c>
      <c r="C223" s="5" t="s">
        <v>457</v>
      </c>
      <c r="D223" s="5" t="s">
        <v>16</v>
      </c>
      <c r="E223" s="5" t="s">
        <v>24</v>
      </c>
      <c r="F223" s="5" t="s">
        <v>18</v>
      </c>
      <c r="G223" s="5">
        <v>48</v>
      </c>
      <c r="H223" s="5" t="s">
        <v>2214</v>
      </c>
      <c r="I223" s="16">
        <v>82017</v>
      </c>
      <c r="J223" s="6">
        <v>0</v>
      </c>
      <c r="K223" s="5" t="s">
        <v>26</v>
      </c>
      <c r="L223" s="24" t="s">
        <v>109</v>
      </c>
    </row>
    <row r="224" spans="1:12" hidden="1" x14ac:dyDescent="0.25">
      <c r="A224" s="23" t="s">
        <v>513</v>
      </c>
      <c r="B224" s="5" t="s">
        <v>514</v>
      </c>
      <c r="C224" s="5" t="s">
        <v>51</v>
      </c>
      <c r="D224" s="5" t="s">
        <v>31</v>
      </c>
      <c r="E224" s="5" t="s">
        <v>24</v>
      </c>
      <c r="F224" s="5" t="s">
        <v>18</v>
      </c>
      <c r="G224" s="5">
        <v>51</v>
      </c>
      <c r="H224" s="5" t="s">
        <v>2215</v>
      </c>
      <c r="I224" s="16">
        <v>53799</v>
      </c>
      <c r="J224" s="6">
        <v>0</v>
      </c>
      <c r="K224" s="5" t="s">
        <v>19</v>
      </c>
      <c r="L224" s="24" t="s">
        <v>83</v>
      </c>
    </row>
    <row r="225" spans="1:12" hidden="1" x14ac:dyDescent="0.25">
      <c r="A225" s="23" t="s">
        <v>515</v>
      </c>
      <c r="B225" s="5" t="s">
        <v>516</v>
      </c>
      <c r="C225" s="5" t="s">
        <v>39</v>
      </c>
      <c r="D225" s="5" t="s">
        <v>44</v>
      </c>
      <c r="E225" s="5" t="s">
        <v>45</v>
      </c>
      <c r="F225" s="5" t="s">
        <v>18</v>
      </c>
      <c r="G225" s="5">
        <v>28</v>
      </c>
      <c r="H225" s="5" t="s">
        <v>2216</v>
      </c>
      <c r="I225" s="16">
        <v>82739</v>
      </c>
      <c r="J225" s="6">
        <v>0</v>
      </c>
      <c r="K225" s="5" t="s">
        <v>19</v>
      </c>
      <c r="L225" s="24" t="s">
        <v>40</v>
      </c>
    </row>
    <row r="226" spans="1:12" hidden="1" x14ac:dyDescent="0.25">
      <c r="A226" s="23" t="s">
        <v>517</v>
      </c>
      <c r="B226" s="5" t="s">
        <v>518</v>
      </c>
      <c r="C226" s="5" t="s">
        <v>202</v>
      </c>
      <c r="D226" s="5" t="s">
        <v>16</v>
      </c>
      <c r="E226" s="5" t="s">
        <v>24</v>
      </c>
      <c r="F226" s="5" t="s">
        <v>18</v>
      </c>
      <c r="G226" s="5">
        <v>36</v>
      </c>
      <c r="H226" s="5" t="s">
        <v>2217</v>
      </c>
      <c r="I226" s="16">
        <v>99080</v>
      </c>
      <c r="J226" s="6">
        <v>0</v>
      </c>
      <c r="K226" s="5" t="s">
        <v>19</v>
      </c>
      <c r="L226" s="24" t="s">
        <v>33</v>
      </c>
    </row>
    <row r="227" spans="1:12" hidden="1" x14ac:dyDescent="0.25">
      <c r="A227" s="23" t="s">
        <v>519</v>
      </c>
      <c r="B227" s="5" t="s">
        <v>520</v>
      </c>
      <c r="C227" s="5" t="s">
        <v>289</v>
      </c>
      <c r="D227" s="5" t="s">
        <v>44</v>
      </c>
      <c r="E227" s="5" t="s">
        <v>45</v>
      </c>
      <c r="F227" s="5" t="s">
        <v>18</v>
      </c>
      <c r="G227" s="5">
        <v>40</v>
      </c>
      <c r="H227" s="5" t="s">
        <v>2218</v>
      </c>
      <c r="I227" s="16">
        <v>96719</v>
      </c>
      <c r="J227" s="6">
        <v>0</v>
      </c>
      <c r="K227" s="5" t="s">
        <v>26</v>
      </c>
      <c r="L227" s="24" t="s">
        <v>129</v>
      </c>
    </row>
    <row r="228" spans="1:12" hidden="1" x14ac:dyDescent="0.25">
      <c r="A228" s="23" t="s">
        <v>521</v>
      </c>
      <c r="B228" s="5" t="s">
        <v>522</v>
      </c>
      <c r="C228" s="5" t="s">
        <v>30</v>
      </c>
      <c r="D228" s="5" t="s">
        <v>61</v>
      </c>
      <c r="E228" s="5" t="s">
        <v>17</v>
      </c>
      <c r="F228" s="5" t="s">
        <v>18</v>
      </c>
      <c r="G228" s="5">
        <v>51</v>
      </c>
      <c r="H228" s="5" t="s">
        <v>2219</v>
      </c>
      <c r="I228" s="16">
        <v>180687</v>
      </c>
      <c r="J228" s="6">
        <v>0.19</v>
      </c>
      <c r="K228" s="5" t="s">
        <v>19</v>
      </c>
      <c r="L228" s="24" t="s">
        <v>40</v>
      </c>
    </row>
    <row r="229" spans="1:12" hidden="1" x14ac:dyDescent="0.25">
      <c r="A229" s="23" t="s">
        <v>523</v>
      </c>
      <c r="B229" s="5" t="s">
        <v>524</v>
      </c>
      <c r="C229" s="5" t="s">
        <v>108</v>
      </c>
      <c r="D229" s="5" t="s">
        <v>65</v>
      </c>
      <c r="E229" s="5" t="s">
        <v>45</v>
      </c>
      <c r="F229" s="5" t="s">
        <v>25</v>
      </c>
      <c r="G229" s="5">
        <v>45</v>
      </c>
      <c r="H229" s="5" t="s">
        <v>2220</v>
      </c>
      <c r="I229" s="16">
        <v>95743</v>
      </c>
      <c r="J229" s="6">
        <v>0.15</v>
      </c>
      <c r="K229" s="5" t="s">
        <v>19</v>
      </c>
      <c r="L229" s="24" t="s">
        <v>56</v>
      </c>
    </row>
    <row r="230" spans="1:12" hidden="1" x14ac:dyDescent="0.25">
      <c r="A230" s="23" t="s">
        <v>525</v>
      </c>
      <c r="B230" s="5" t="s">
        <v>526</v>
      </c>
      <c r="C230" s="5" t="s">
        <v>272</v>
      </c>
      <c r="D230" s="5" t="s">
        <v>65</v>
      </c>
      <c r="E230" s="5" t="s">
        <v>17</v>
      </c>
      <c r="F230" s="5" t="s">
        <v>18</v>
      </c>
      <c r="G230" s="5">
        <v>44</v>
      </c>
      <c r="H230" s="5" t="s">
        <v>2221</v>
      </c>
      <c r="I230" s="16">
        <v>89695</v>
      </c>
      <c r="J230" s="6">
        <v>0</v>
      </c>
      <c r="K230" s="5" t="s">
        <v>19</v>
      </c>
      <c r="L230" s="24" t="s">
        <v>56</v>
      </c>
    </row>
    <row r="231" spans="1:12" hidden="1" x14ac:dyDescent="0.25">
      <c r="A231" s="23" t="s">
        <v>527</v>
      </c>
      <c r="B231" s="5" t="s">
        <v>528</v>
      </c>
      <c r="C231" s="5" t="s">
        <v>48</v>
      </c>
      <c r="D231" s="5" t="s">
        <v>31</v>
      </c>
      <c r="E231" s="5" t="s">
        <v>24</v>
      </c>
      <c r="F231" s="5" t="s">
        <v>25</v>
      </c>
      <c r="G231" s="5">
        <v>64</v>
      </c>
      <c r="H231" s="5" t="s">
        <v>2222</v>
      </c>
      <c r="I231" s="16">
        <v>122753</v>
      </c>
      <c r="J231" s="6">
        <v>0.09</v>
      </c>
      <c r="K231" s="5" t="s">
        <v>26</v>
      </c>
      <c r="L231" s="24" t="s">
        <v>27</v>
      </c>
    </row>
    <row r="232" spans="1:12" hidden="1" x14ac:dyDescent="0.25">
      <c r="A232" s="23" t="s">
        <v>529</v>
      </c>
      <c r="B232" s="5" t="s">
        <v>530</v>
      </c>
      <c r="C232" s="5" t="s">
        <v>138</v>
      </c>
      <c r="D232" s="5" t="s">
        <v>61</v>
      </c>
      <c r="E232" s="5" t="s">
        <v>17</v>
      </c>
      <c r="F232" s="5" t="s">
        <v>25</v>
      </c>
      <c r="G232" s="5">
        <v>30</v>
      </c>
      <c r="H232" s="5" t="s">
        <v>2223</v>
      </c>
      <c r="I232" s="16">
        <v>93734</v>
      </c>
      <c r="J232" s="6">
        <v>0</v>
      </c>
      <c r="K232" s="5" t="s">
        <v>19</v>
      </c>
      <c r="L232" s="24" t="s">
        <v>40</v>
      </c>
    </row>
    <row r="233" spans="1:12" hidden="1" x14ac:dyDescent="0.25">
      <c r="A233" s="23" t="s">
        <v>531</v>
      </c>
      <c r="B233" s="5" t="s">
        <v>532</v>
      </c>
      <c r="C233" s="5" t="s">
        <v>51</v>
      </c>
      <c r="D233" s="5" t="s">
        <v>55</v>
      </c>
      <c r="E233" s="5" t="s">
        <v>45</v>
      </c>
      <c r="F233" s="5" t="s">
        <v>25</v>
      </c>
      <c r="G233" s="5">
        <v>28</v>
      </c>
      <c r="H233" s="5" t="s">
        <v>2224</v>
      </c>
      <c r="I233" s="16">
        <v>52069</v>
      </c>
      <c r="J233" s="6">
        <v>0</v>
      </c>
      <c r="K233" s="5" t="s">
        <v>26</v>
      </c>
      <c r="L233" s="24" t="s">
        <v>27</v>
      </c>
    </row>
    <row r="234" spans="1:12" x14ac:dyDescent="0.25">
      <c r="A234" s="23" t="s">
        <v>533</v>
      </c>
      <c r="B234" s="5" t="s">
        <v>534</v>
      </c>
      <c r="C234" s="5" t="s">
        <v>75</v>
      </c>
      <c r="D234" s="5" t="s">
        <v>55</v>
      </c>
      <c r="E234" s="5" t="s">
        <v>45</v>
      </c>
      <c r="F234" s="5" t="s">
        <v>18</v>
      </c>
      <c r="G234" s="5">
        <v>33</v>
      </c>
      <c r="H234" s="5" t="s">
        <v>2225</v>
      </c>
      <c r="I234" s="16">
        <v>258426</v>
      </c>
      <c r="J234" s="6">
        <v>0.4</v>
      </c>
      <c r="K234" s="5" t="s">
        <v>88</v>
      </c>
      <c r="L234" s="24" t="s">
        <v>94</v>
      </c>
    </row>
    <row r="235" spans="1:12" hidden="1" x14ac:dyDescent="0.25">
      <c r="A235" s="23" t="s">
        <v>535</v>
      </c>
      <c r="B235" s="5" t="s">
        <v>536</v>
      </c>
      <c r="C235" s="5" t="s">
        <v>48</v>
      </c>
      <c r="D235" s="5" t="s">
        <v>31</v>
      </c>
      <c r="E235" s="5" t="s">
        <v>32</v>
      </c>
      <c r="F235" s="5" t="s">
        <v>25</v>
      </c>
      <c r="G235" s="5">
        <v>51</v>
      </c>
      <c r="H235" s="5" t="s">
        <v>2226</v>
      </c>
      <c r="I235" s="16">
        <v>125375</v>
      </c>
      <c r="J235" s="6">
        <v>0.09</v>
      </c>
      <c r="K235" s="5" t="s">
        <v>19</v>
      </c>
      <c r="L235" s="24" t="s">
        <v>33</v>
      </c>
    </row>
    <row r="236" spans="1:12" hidden="1" x14ac:dyDescent="0.25">
      <c r="A236" s="23" t="s">
        <v>537</v>
      </c>
      <c r="B236" s="5" t="s">
        <v>538</v>
      </c>
      <c r="C236" s="5" t="s">
        <v>75</v>
      </c>
      <c r="D236" s="5" t="s">
        <v>55</v>
      </c>
      <c r="E236" s="5" t="s">
        <v>24</v>
      </c>
      <c r="F236" s="5" t="s">
        <v>25</v>
      </c>
      <c r="G236" s="5">
        <v>25</v>
      </c>
      <c r="H236" s="5" t="s">
        <v>2227</v>
      </c>
      <c r="I236" s="16">
        <v>198243</v>
      </c>
      <c r="J236" s="6">
        <v>0.31</v>
      </c>
      <c r="K236" s="5" t="s">
        <v>19</v>
      </c>
      <c r="L236" s="24" t="s">
        <v>52</v>
      </c>
    </row>
    <row r="237" spans="1:12" hidden="1" x14ac:dyDescent="0.25">
      <c r="A237" s="23" t="s">
        <v>539</v>
      </c>
      <c r="B237" s="5" t="s">
        <v>540</v>
      </c>
      <c r="C237" s="5" t="s">
        <v>218</v>
      </c>
      <c r="D237" s="5" t="s">
        <v>65</v>
      </c>
      <c r="E237" s="5" t="s">
        <v>17</v>
      </c>
      <c r="F237" s="5" t="s">
        <v>18</v>
      </c>
      <c r="G237" s="5">
        <v>42</v>
      </c>
      <c r="H237" s="5" t="s">
        <v>2228</v>
      </c>
      <c r="I237" s="16">
        <v>96023</v>
      </c>
      <c r="J237" s="6">
        <v>0</v>
      </c>
      <c r="K237" s="5" t="s">
        <v>19</v>
      </c>
      <c r="L237" s="24" t="s">
        <v>52</v>
      </c>
    </row>
    <row r="238" spans="1:12" hidden="1" x14ac:dyDescent="0.25">
      <c r="A238" s="23" t="s">
        <v>541</v>
      </c>
      <c r="B238" s="5" t="s">
        <v>542</v>
      </c>
      <c r="C238" s="5" t="s">
        <v>39</v>
      </c>
      <c r="D238" s="5" t="s">
        <v>76</v>
      </c>
      <c r="E238" s="5" t="s">
        <v>17</v>
      </c>
      <c r="F238" s="5" t="s">
        <v>18</v>
      </c>
      <c r="G238" s="5">
        <v>34</v>
      </c>
      <c r="H238" s="5" t="s">
        <v>2229</v>
      </c>
      <c r="I238" s="16">
        <v>83066</v>
      </c>
      <c r="J238" s="6">
        <v>0</v>
      </c>
      <c r="K238" s="5" t="s">
        <v>19</v>
      </c>
      <c r="L238" s="24" t="s">
        <v>33</v>
      </c>
    </row>
    <row r="239" spans="1:12" hidden="1" x14ac:dyDescent="0.25">
      <c r="A239" s="23" t="s">
        <v>543</v>
      </c>
      <c r="B239" s="5" t="s">
        <v>544</v>
      </c>
      <c r="C239" s="5" t="s">
        <v>119</v>
      </c>
      <c r="D239" s="5" t="s">
        <v>44</v>
      </c>
      <c r="E239" s="5" t="s">
        <v>17</v>
      </c>
      <c r="F239" s="5" t="s">
        <v>18</v>
      </c>
      <c r="G239" s="5">
        <v>48</v>
      </c>
      <c r="H239" s="5" t="s">
        <v>2230</v>
      </c>
      <c r="I239" s="16">
        <v>61216</v>
      </c>
      <c r="J239" s="6">
        <v>0</v>
      </c>
      <c r="K239" s="5" t="s">
        <v>19</v>
      </c>
      <c r="L239" s="24" t="s">
        <v>20</v>
      </c>
    </row>
    <row r="240" spans="1:12" hidden="1" x14ac:dyDescent="0.25">
      <c r="A240" s="23" t="s">
        <v>545</v>
      </c>
      <c r="B240" s="5" t="s">
        <v>546</v>
      </c>
      <c r="C240" s="5" t="s">
        <v>15</v>
      </c>
      <c r="D240" s="5" t="s">
        <v>55</v>
      </c>
      <c r="E240" s="5" t="s">
        <v>45</v>
      </c>
      <c r="F240" s="5" t="s">
        <v>25</v>
      </c>
      <c r="G240" s="5">
        <v>33</v>
      </c>
      <c r="H240" s="5" t="s">
        <v>2231</v>
      </c>
      <c r="I240" s="16">
        <v>144231</v>
      </c>
      <c r="J240" s="6">
        <v>0.14000000000000001</v>
      </c>
      <c r="K240" s="5" t="s">
        <v>19</v>
      </c>
      <c r="L240" s="24" t="s">
        <v>83</v>
      </c>
    </row>
    <row r="241" spans="1:12" hidden="1" x14ac:dyDescent="0.25">
      <c r="A241" s="23" t="s">
        <v>547</v>
      </c>
      <c r="B241" s="5" t="s">
        <v>548</v>
      </c>
      <c r="C241" s="5" t="s">
        <v>159</v>
      </c>
      <c r="D241" s="5" t="s">
        <v>61</v>
      </c>
      <c r="E241" s="5" t="s">
        <v>17</v>
      </c>
      <c r="F241" s="5" t="s">
        <v>25</v>
      </c>
      <c r="G241" s="5">
        <v>41</v>
      </c>
      <c r="H241" s="5" t="s">
        <v>2232</v>
      </c>
      <c r="I241" s="16">
        <v>51630</v>
      </c>
      <c r="J241" s="6">
        <v>0</v>
      </c>
      <c r="K241" s="5" t="s">
        <v>26</v>
      </c>
      <c r="L241" s="24" t="s">
        <v>109</v>
      </c>
    </row>
    <row r="242" spans="1:12" x14ac:dyDescent="0.25">
      <c r="A242" s="23" t="s">
        <v>549</v>
      </c>
      <c r="B242" s="5" t="s">
        <v>550</v>
      </c>
      <c r="C242" s="5" t="s">
        <v>15</v>
      </c>
      <c r="D242" s="5" t="s">
        <v>44</v>
      </c>
      <c r="E242" s="5" t="s">
        <v>45</v>
      </c>
      <c r="F242" s="5" t="s">
        <v>25</v>
      </c>
      <c r="G242" s="5">
        <v>55</v>
      </c>
      <c r="H242" s="5" t="s">
        <v>2233</v>
      </c>
      <c r="I242" s="16">
        <v>124129</v>
      </c>
      <c r="J242" s="6">
        <v>0.15</v>
      </c>
      <c r="K242" s="5" t="s">
        <v>88</v>
      </c>
      <c r="L242" s="24" t="s">
        <v>213</v>
      </c>
    </row>
    <row r="243" spans="1:12" hidden="1" x14ac:dyDescent="0.25">
      <c r="A243" s="23" t="s">
        <v>551</v>
      </c>
      <c r="B243" s="5" t="s">
        <v>552</v>
      </c>
      <c r="C243" s="5" t="s">
        <v>218</v>
      </c>
      <c r="D243" s="5" t="s">
        <v>65</v>
      </c>
      <c r="E243" s="5" t="s">
        <v>24</v>
      </c>
      <c r="F243" s="5" t="s">
        <v>25</v>
      </c>
      <c r="G243" s="5">
        <v>36</v>
      </c>
      <c r="H243" s="5" t="s">
        <v>2234</v>
      </c>
      <c r="I243" s="16">
        <v>60055</v>
      </c>
      <c r="J243" s="6">
        <v>0</v>
      </c>
      <c r="K243" s="5" t="s">
        <v>19</v>
      </c>
      <c r="L243" s="24" t="s">
        <v>20</v>
      </c>
    </row>
    <row r="244" spans="1:12" x14ac:dyDescent="0.25">
      <c r="A244" s="23" t="s">
        <v>553</v>
      </c>
      <c r="B244" s="5" t="s">
        <v>554</v>
      </c>
      <c r="C244" s="5" t="s">
        <v>30</v>
      </c>
      <c r="D244" s="5" t="s">
        <v>65</v>
      </c>
      <c r="E244" s="5" t="s">
        <v>17</v>
      </c>
      <c r="F244" s="5" t="s">
        <v>25</v>
      </c>
      <c r="G244" s="5">
        <v>31</v>
      </c>
      <c r="H244" s="5" t="s">
        <v>2235</v>
      </c>
      <c r="I244" s="16">
        <v>189290</v>
      </c>
      <c r="J244" s="6">
        <v>0.22</v>
      </c>
      <c r="K244" s="5" t="s">
        <v>88</v>
      </c>
      <c r="L244" s="24" t="s">
        <v>213</v>
      </c>
    </row>
    <row r="245" spans="1:12" hidden="1" x14ac:dyDescent="0.25">
      <c r="A245" s="23" t="s">
        <v>555</v>
      </c>
      <c r="B245" s="5" t="s">
        <v>556</v>
      </c>
      <c r="C245" s="5" t="s">
        <v>75</v>
      </c>
      <c r="D245" s="5" t="s">
        <v>16</v>
      </c>
      <c r="E245" s="5" t="s">
        <v>45</v>
      </c>
      <c r="F245" s="5" t="s">
        <v>18</v>
      </c>
      <c r="G245" s="5">
        <v>53</v>
      </c>
      <c r="H245" s="5" t="s">
        <v>2236</v>
      </c>
      <c r="I245" s="16">
        <v>182202</v>
      </c>
      <c r="J245" s="6">
        <v>0.3</v>
      </c>
      <c r="K245" s="5" t="s">
        <v>19</v>
      </c>
      <c r="L245" s="24" t="s">
        <v>56</v>
      </c>
    </row>
    <row r="246" spans="1:12" hidden="1" x14ac:dyDescent="0.25">
      <c r="A246" s="23" t="s">
        <v>557</v>
      </c>
      <c r="B246" s="5" t="s">
        <v>558</v>
      </c>
      <c r="C246" s="5" t="s">
        <v>48</v>
      </c>
      <c r="D246" s="5" t="s">
        <v>44</v>
      </c>
      <c r="E246" s="5" t="s">
        <v>32</v>
      </c>
      <c r="F246" s="5" t="s">
        <v>25</v>
      </c>
      <c r="G246" s="5">
        <v>43</v>
      </c>
      <c r="H246" s="5" t="s">
        <v>2237</v>
      </c>
      <c r="I246" s="16">
        <v>117518</v>
      </c>
      <c r="J246" s="6">
        <v>7.0000000000000007E-2</v>
      </c>
      <c r="K246" s="5" t="s">
        <v>19</v>
      </c>
      <c r="L246" s="24" t="s">
        <v>20</v>
      </c>
    </row>
    <row r="247" spans="1:12" x14ac:dyDescent="0.25">
      <c r="A247" s="23" t="s">
        <v>559</v>
      </c>
      <c r="B247" s="5" t="s">
        <v>560</v>
      </c>
      <c r="C247" s="5" t="s">
        <v>15</v>
      </c>
      <c r="D247" s="5" t="s">
        <v>31</v>
      </c>
      <c r="E247" s="5" t="s">
        <v>24</v>
      </c>
      <c r="F247" s="5" t="s">
        <v>18</v>
      </c>
      <c r="G247" s="5">
        <v>37</v>
      </c>
      <c r="H247" s="5" t="s">
        <v>2238</v>
      </c>
      <c r="I247" s="16">
        <v>157474</v>
      </c>
      <c r="J247" s="6">
        <v>0.11</v>
      </c>
      <c r="K247" s="5" t="s">
        <v>88</v>
      </c>
      <c r="L247" s="24" t="s">
        <v>94</v>
      </c>
    </row>
    <row r="248" spans="1:12" hidden="1" x14ac:dyDescent="0.25">
      <c r="A248" s="23" t="s">
        <v>561</v>
      </c>
      <c r="B248" s="5" t="s">
        <v>562</v>
      </c>
      <c r="C248" s="5" t="s">
        <v>48</v>
      </c>
      <c r="D248" s="5" t="s">
        <v>76</v>
      </c>
      <c r="E248" s="5" t="s">
        <v>24</v>
      </c>
      <c r="F248" s="5" t="s">
        <v>25</v>
      </c>
      <c r="G248" s="5">
        <v>38</v>
      </c>
      <c r="H248" s="5" t="s">
        <v>2239</v>
      </c>
      <c r="I248" s="16">
        <v>126856</v>
      </c>
      <c r="J248" s="6">
        <v>0.06</v>
      </c>
      <c r="K248" s="5" t="s">
        <v>19</v>
      </c>
      <c r="L248" s="24" t="s">
        <v>83</v>
      </c>
    </row>
    <row r="249" spans="1:12" hidden="1" x14ac:dyDescent="0.25">
      <c r="A249" s="23" t="s">
        <v>563</v>
      </c>
      <c r="B249" s="5" t="s">
        <v>564</v>
      </c>
      <c r="C249" s="5" t="s">
        <v>15</v>
      </c>
      <c r="D249" s="5" t="s">
        <v>55</v>
      </c>
      <c r="E249" s="5" t="s">
        <v>24</v>
      </c>
      <c r="F249" s="5" t="s">
        <v>18</v>
      </c>
      <c r="G249" s="5">
        <v>49</v>
      </c>
      <c r="H249" s="5" t="s">
        <v>2240</v>
      </c>
      <c r="I249" s="16">
        <v>129124</v>
      </c>
      <c r="J249" s="6">
        <v>0.12</v>
      </c>
      <c r="K249" s="5" t="s">
        <v>26</v>
      </c>
      <c r="L249" s="24" t="s">
        <v>70</v>
      </c>
    </row>
    <row r="250" spans="1:12" hidden="1" x14ac:dyDescent="0.25">
      <c r="A250" s="23" t="s">
        <v>565</v>
      </c>
      <c r="B250" s="5" t="s">
        <v>566</v>
      </c>
      <c r="C250" s="5" t="s">
        <v>30</v>
      </c>
      <c r="D250" s="5" t="s">
        <v>44</v>
      </c>
      <c r="E250" s="5" t="s">
        <v>17</v>
      </c>
      <c r="F250" s="5" t="s">
        <v>18</v>
      </c>
      <c r="G250" s="5">
        <v>45</v>
      </c>
      <c r="H250" s="5" t="s">
        <v>2241</v>
      </c>
      <c r="I250" s="16">
        <v>165181</v>
      </c>
      <c r="J250" s="6">
        <v>0.16</v>
      </c>
      <c r="K250" s="5" t="s">
        <v>19</v>
      </c>
      <c r="L250" s="24" t="s">
        <v>20</v>
      </c>
    </row>
    <row r="251" spans="1:12" x14ac:dyDescent="0.25">
      <c r="A251" s="23" t="s">
        <v>567</v>
      </c>
      <c r="B251" s="5" t="s">
        <v>568</v>
      </c>
      <c r="C251" s="5" t="s">
        <v>75</v>
      </c>
      <c r="D251" s="5" t="s">
        <v>31</v>
      </c>
      <c r="E251" s="5" t="s">
        <v>45</v>
      </c>
      <c r="F251" s="5" t="s">
        <v>25</v>
      </c>
      <c r="G251" s="5">
        <v>50</v>
      </c>
      <c r="H251" s="5" t="s">
        <v>2242</v>
      </c>
      <c r="I251" s="16">
        <v>247939</v>
      </c>
      <c r="J251" s="6">
        <v>0.35</v>
      </c>
      <c r="K251" s="5" t="s">
        <v>88</v>
      </c>
      <c r="L251" s="24" t="s">
        <v>94</v>
      </c>
    </row>
    <row r="252" spans="1:12" x14ac:dyDescent="0.25">
      <c r="A252" s="23" t="s">
        <v>569</v>
      </c>
      <c r="B252" s="5" t="s">
        <v>570</v>
      </c>
      <c r="C252" s="5" t="s">
        <v>30</v>
      </c>
      <c r="D252" s="5" t="s">
        <v>65</v>
      </c>
      <c r="E252" s="5" t="s">
        <v>32</v>
      </c>
      <c r="F252" s="5" t="s">
        <v>25</v>
      </c>
      <c r="G252" s="5">
        <v>64</v>
      </c>
      <c r="H252" s="5" t="s">
        <v>2243</v>
      </c>
      <c r="I252" s="16">
        <v>169509</v>
      </c>
      <c r="J252" s="6">
        <v>0.18</v>
      </c>
      <c r="K252" s="5" t="s">
        <v>88</v>
      </c>
      <c r="L252" s="24" t="s">
        <v>89</v>
      </c>
    </row>
    <row r="253" spans="1:12" hidden="1" x14ac:dyDescent="0.25">
      <c r="A253" s="23" t="s">
        <v>571</v>
      </c>
      <c r="B253" s="5" t="s">
        <v>572</v>
      </c>
      <c r="C253" s="5" t="s">
        <v>15</v>
      </c>
      <c r="D253" s="5" t="s">
        <v>55</v>
      </c>
      <c r="E253" s="5" t="s">
        <v>24</v>
      </c>
      <c r="F253" s="5" t="s">
        <v>18</v>
      </c>
      <c r="G253" s="5">
        <v>55</v>
      </c>
      <c r="H253" s="5" t="s">
        <v>2244</v>
      </c>
      <c r="I253" s="16">
        <v>138521</v>
      </c>
      <c r="J253" s="6">
        <v>0.1</v>
      </c>
      <c r="K253" s="5" t="s">
        <v>19</v>
      </c>
      <c r="L253" s="24" t="s">
        <v>52</v>
      </c>
    </row>
    <row r="254" spans="1:12" x14ac:dyDescent="0.25">
      <c r="A254" s="23" t="s">
        <v>573</v>
      </c>
      <c r="B254" s="5" t="s">
        <v>574</v>
      </c>
      <c r="C254" s="5" t="s">
        <v>108</v>
      </c>
      <c r="D254" s="5" t="s">
        <v>65</v>
      </c>
      <c r="E254" s="5" t="s">
        <v>32</v>
      </c>
      <c r="F254" s="5" t="s">
        <v>18</v>
      </c>
      <c r="G254" s="5">
        <v>45</v>
      </c>
      <c r="H254" s="5" t="s">
        <v>2245</v>
      </c>
      <c r="I254" s="16">
        <v>113873</v>
      </c>
      <c r="J254" s="6">
        <v>0.11</v>
      </c>
      <c r="K254" s="5" t="s">
        <v>88</v>
      </c>
      <c r="L254" s="24" t="s">
        <v>94</v>
      </c>
    </row>
    <row r="255" spans="1:12" hidden="1" x14ac:dyDescent="0.25">
      <c r="A255" s="23" t="s">
        <v>575</v>
      </c>
      <c r="B255" s="5" t="s">
        <v>576</v>
      </c>
      <c r="C255" s="5" t="s">
        <v>126</v>
      </c>
      <c r="D255" s="5" t="s">
        <v>16</v>
      </c>
      <c r="E255" s="5" t="s">
        <v>45</v>
      </c>
      <c r="F255" s="5" t="s">
        <v>18</v>
      </c>
      <c r="G255" s="5">
        <v>39</v>
      </c>
      <c r="H255" s="5" t="s">
        <v>2246</v>
      </c>
      <c r="I255" s="16">
        <v>73317</v>
      </c>
      <c r="J255" s="6">
        <v>0</v>
      </c>
      <c r="K255" s="5" t="s">
        <v>19</v>
      </c>
      <c r="L255" s="24" t="s">
        <v>52</v>
      </c>
    </row>
    <row r="256" spans="1:12" hidden="1" x14ac:dyDescent="0.25">
      <c r="A256" s="23" t="s">
        <v>577</v>
      </c>
      <c r="B256" s="5" t="s">
        <v>578</v>
      </c>
      <c r="C256" s="5" t="s">
        <v>457</v>
      </c>
      <c r="D256" s="5" t="s">
        <v>16</v>
      </c>
      <c r="E256" s="5" t="s">
        <v>32</v>
      </c>
      <c r="F256" s="5" t="s">
        <v>18</v>
      </c>
      <c r="G256" s="5">
        <v>40</v>
      </c>
      <c r="H256" s="5" t="s">
        <v>2247</v>
      </c>
      <c r="I256" s="16">
        <v>69096</v>
      </c>
      <c r="J256" s="6">
        <v>0</v>
      </c>
      <c r="K256" s="5" t="s">
        <v>19</v>
      </c>
      <c r="L256" s="24" t="s">
        <v>20</v>
      </c>
    </row>
    <row r="257" spans="1:12" x14ac:dyDescent="0.25">
      <c r="A257" s="23" t="s">
        <v>579</v>
      </c>
      <c r="B257" s="5" t="s">
        <v>580</v>
      </c>
      <c r="C257" s="5" t="s">
        <v>138</v>
      </c>
      <c r="D257" s="5" t="s">
        <v>61</v>
      </c>
      <c r="E257" s="5" t="s">
        <v>24</v>
      </c>
      <c r="F257" s="5" t="s">
        <v>25</v>
      </c>
      <c r="G257" s="5">
        <v>48</v>
      </c>
      <c r="H257" s="5" t="s">
        <v>2248</v>
      </c>
      <c r="I257" s="16">
        <v>87158</v>
      </c>
      <c r="J257" s="6">
        <v>0</v>
      </c>
      <c r="K257" s="5" t="s">
        <v>88</v>
      </c>
      <c r="L257" s="24" t="s">
        <v>89</v>
      </c>
    </row>
    <row r="258" spans="1:12" hidden="1" x14ac:dyDescent="0.25">
      <c r="A258" s="23" t="s">
        <v>581</v>
      </c>
      <c r="B258" s="5" t="s">
        <v>582</v>
      </c>
      <c r="C258" s="5" t="s">
        <v>218</v>
      </c>
      <c r="D258" s="5" t="s">
        <v>65</v>
      </c>
      <c r="E258" s="5" t="s">
        <v>45</v>
      </c>
      <c r="F258" s="5" t="s">
        <v>25</v>
      </c>
      <c r="G258" s="5">
        <v>64</v>
      </c>
      <c r="H258" s="5" t="s">
        <v>2249</v>
      </c>
      <c r="I258" s="16">
        <v>70778</v>
      </c>
      <c r="J258" s="6">
        <v>0</v>
      </c>
      <c r="K258" s="5" t="s">
        <v>19</v>
      </c>
      <c r="L258" s="24" t="s">
        <v>56</v>
      </c>
    </row>
    <row r="259" spans="1:12" hidden="1" x14ac:dyDescent="0.25">
      <c r="A259" s="23" t="s">
        <v>583</v>
      </c>
      <c r="B259" s="5" t="s">
        <v>584</v>
      </c>
      <c r="C259" s="5" t="s">
        <v>30</v>
      </c>
      <c r="D259" s="5" t="s">
        <v>61</v>
      </c>
      <c r="E259" s="5" t="s">
        <v>32</v>
      </c>
      <c r="F259" s="5" t="s">
        <v>18</v>
      </c>
      <c r="G259" s="5">
        <v>65</v>
      </c>
      <c r="H259" s="5" t="s">
        <v>2250</v>
      </c>
      <c r="I259" s="16">
        <v>153938</v>
      </c>
      <c r="J259" s="6">
        <v>0.2</v>
      </c>
      <c r="K259" s="5" t="s">
        <v>19</v>
      </c>
      <c r="L259" s="24" t="s">
        <v>40</v>
      </c>
    </row>
    <row r="260" spans="1:12" hidden="1" x14ac:dyDescent="0.25">
      <c r="A260" s="23" t="s">
        <v>585</v>
      </c>
      <c r="B260" s="5" t="s">
        <v>586</v>
      </c>
      <c r="C260" s="5" t="s">
        <v>325</v>
      </c>
      <c r="D260" s="5" t="s">
        <v>16</v>
      </c>
      <c r="E260" s="5" t="s">
        <v>17</v>
      </c>
      <c r="F260" s="5" t="s">
        <v>25</v>
      </c>
      <c r="G260" s="5">
        <v>43</v>
      </c>
      <c r="H260" s="5" t="s">
        <v>2251</v>
      </c>
      <c r="I260" s="16">
        <v>59888</v>
      </c>
      <c r="J260" s="6">
        <v>0</v>
      </c>
      <c r="K260" s="5" t="s">
        <v>26</v>
      </c>
      <c r="L260" s="24" t="s">
        <v>109</v>
      </c>
    </row>
    <row r="261" spans="1:12" hidden="1" x14ac:dyDescent="0.25">
      <c r="A261" s="23" t="s">
        <v>587</v>
      </c>
      <c r="B261" s="5" t="s">
        <v>588</v>
      </c>
      <c r="C261" s="5" t="s">
        <v>218</v>
      </c>
      <c r="D261" s="5" t="s">
        <v>65</v>
      </c>
      <c r="E261" s="5" t="s">
        <v>45</v>
      </c>
      <c r="F261" s="5" t="s">
        <v>25</v>
      </c>
      <c r="G261" s="5">
        <v>50</v>
      </c>
      <c r="H261" s="5" t="s">
        <v>2252</v>
      </c>
      <c r="I261" s="16">
        <v>63098</v>
      </c>
      <c r="J261" s="6">
        <v>0</v>
      </c>
      <c r="K261" s="5" t="s">
        <v>19</v>
      </c>
      <c r="L261" s="24" t="s">
        <v>83</v>
      </c>
    </row>
    <row r="262" spans="1:12" x14ac:dyDescent="0.25">
      <c r="A262" s="23" t="s">
        <v>589</v>
      </c>
      <c r="B262" s="5" t="s">
        <v>590</v>
      </c>
      <c r="C262" s="5" t="s">
        <v>75</v>
      </c>
      <c r="D262" s="5" t="s">
        <v>31</v>
      </c>
      <c r="E262" s="5" t="s">
        <v>45</v>
      </c>
      <c r="F262" s="5" t="s">
        <v>18</v>
      </c>
      <c r="G262" s="5">
        <v>27</v>
      </c>
      <c r="H262" s="5" t="s">
        <v>2253</v>
      </c>
      <c r="I262" s="16">
        <v>255369</v>
      </c>
      <c r="J262" s="6">
        <v>0.33</v>
      </c>
      <c r="K262" s="5" t="s">
        <v>88</v>
      </c>
      <c r="L262" s="24" t="s">
        <v>213</v>
      </c>
    </row>
    <row r="263" spans="1:12" hidden="1" x14ac:dyDescent="0.25">
      <c r="A263" s="23" t="s">
        <v>591</v>
      </c>
      <c r="B263" s="5" t="s">
        <v>592</v>
      </c>
      <c r="C263" s="5" t="s">
        <v>15</v>
      </c>
      <c r="D263" s="5" t="s">
        <v>61</v>
      </c>
      <c r="E263" s="5" t="s">
        <v>24</v>
      </c>
      <c r="F263" s="5" t="s">
        <v>18</v>
      </c>
      <c r="G263" s="5">
        <v>55</v>
      </c>
      <c r="H263" s="5" t="s">
        <v>2254</v>
      </c>
      <c r="I263" s="16">
        <v>142318</v>
      </c>
      <c r="J263" s="6">
        <v>0.14000000000000001</v>
      </c>
      <c r="K263" s="5" t="s">
        <v>19</v>
      </c>
      <c r="L263" s="24" t="s">
        <v>33</v>
      </c>
    </row>
    <row r="264" spans="1:12" hidden="1" x14ac:dyDescent="0.25">
      <c r="A264" s="23" t="s">
        <v>593</v>
      </c>
      <c r="B264" s="5" t="s">
        <v>594</v>
      </c>
      <c r="C264" s="5" t="s">
        <v>179</v>
      </c>
      <c r="D264" s="5" t="s">
        <v>61</v>
      </c>
      <c r="E264" s="5" t="s">
        <v>24</v>
      </c>
      <c r="F264" s="5" t="s">
        <v>25</v>
      </c>
      <c r="G264" s="5">
        <v>41</v>
      </c>
      <c r="H264" s="5" t="s">
        <v>2255</v>
      </c>
      <c r="I264" s="16">
        <v>49186</v>
      </c>
      <c r="J264" s="6">
        <v>0</v>
      </c>
      <c r="K264" s="5" t="s">
        <v>19</v>
      </c>
      <c r="L264" s="24" t="s">
        <v>56</v>
      </c>
    </row>
    <row r="265" spans="1:12" hidden="1" x14ac:dyDescent="0.25">
      <c r="A265" s="23" t="s">
        <v>595</v>
      </c>
      <c r="B265" s="5" t="s">
        <v>596</v>
      </c>
      <c r="C265" s="5" t="s">
        <v>75</v>
      </c>
      <c r="D265" s="5" t="s">
        <v>61</v>
      </c>
      <c r="E265" s="5" t="s">
        <v>17</v>
      </c>
      <c r="F265" s="5" t="s">
        <v>18</v>
      </c>
      <c r="G265" s="5">
        <v>34</v>
      </c>
      <c r="H265" s="5" t="s">
        <v>2256</v>
      </c>
      <c r="I265" s="16">
        <v>220937</v>
      </c>
      <c r="J265" s="6">
        <v>0.38</v>
      </c>
      <c r="K265" s="5" t="s">
        <v>19</v>
      </c>
      <c r="L265" s="24" t="s">
        <v>56</v>
      </c>
    </row>
    <row r="266" spans="1:12" hidden="1" x14ac:dyDescent="0.25">
      <c r="A266" s="23" t="s">
        <v>597</v>
      </c>
      <c r="B266" s="5" t="s">
        <v>598</v>
      </c>
      <c r="C266" s="5" t="s">
        <v>30</v>
      </c>
      <c r="D266" s="5" t="s">
        <v>16</v>
      </c>
      <c r="E266" s="5" t="s">
        <v>32</v>
      </c>
      <c r="F266" s="5" t="s">
        <v>18</v>
      </c>
      <c r="G266" s="5">
        <v>47</v>
      </c>
      <c r="H266" s="5" t="s">
        <v>2257</v>
      </c>
      <c r="I266" s="16">
        <v>183156</v>
      </c>
      <c r="J266" s="6">
        <v>0.3</v>
      </c>
      <c r="K266" s="5" t="s">
        <v>19</v>
      </c>
      <c r="L266" s="24" t="s">
        <v>20</v>
      </c>
    </row>
    <row r="267" spans="1:12" hidden="1" x14ac:dyDescent="0.25">
      <c r="A267" s="23" t="s">
        <v>599</v>
      </c>
      <c r="B267" s="5" t="s">
        <v>600</v>
      </c>
      <c r="C267" s="5" t="s">
        <v>75</v>
      </c>
      <c r="D267" s="5" t="s">
        <v>16</v>
      </c>
      <c r="E267" s="5" t="s">
        <v>32</v>
      </c>
      <c r="F267" s="5" t="s">
        <v>18</v>
      </c>
      <c r="G267" s="5">
        <v>32</v>
      </c>
      <c r="H267" s="5" t="s">
        <v>2258</v>
      </c>
      <c r="I267" s="16">
        <v>192749</v>
      </c>
      <c r="J267" s="6">
        <v>0.31</v>
      </c>
      <c r="K267" s="5" t="s">
        <v>19</v>
      </c>
      <c r="L267" s="24" t="s">
        <v>33</v>
      </c>
    </row>
    <row r="268" spans="1:12" hidden="1" x14ac:dyDescent="0.25">
      <c r="A268" s="23" t="s">
        <v>601</v>
      </c>
      <c r="B268" s="5" t="s">
        <v>602</v>
      </c>
      <c r="C268" s="5" t="s">
        <v>15</v>
      </c>
      <c r="D268" s="5" t="s">
        <v>16</v>
      </c>
      <c r="E268" s="5" t="s">
        <v>24</v>
      </c>
      <c r="F268" s="5" t="s">
        <v>18</v>
      </c>
      <c r="G268" s="5">
        <v>39</v>
      </c>
      <c r="H268" s="5" t="s">
        <v>2259</v>
      </c>
      <c r="I268" s="16">
        <v>135325</v>
      </c>
      <c r="J268" s="6">
        <v>0.14000000000000001</v>
      </c>
      <c r="K268" s="5" t="s">
        <v>19</v>
      </c>
      <c r="L268" s="24" t="s">
        <v>40</v>
      </c>
    </row>
    <row r="269" spans="1:12" hidden="1" x14ac:dyDescent="0.25">
      <c r="A269" s="23" t="s">
        <v>603</v>
      </c>
      <c r="B269" s="5" t="s">
        <v>604</v>
      </c>
      <c r="C269" s="5" t="s">
        <v>39</v>
      </c>
      <c r="D269" s="5" t="s">
        <v>44</v>
      </c>
      <c r="E269" s="5" t="s">
        <v>32</v>
      </c>
      <c r="F269" s="5" t="s">
        <v>18</v>
      </c>
      <c r="G269" s="5">
        <v>26</v>
      </c>
      <c r="H269" s="5" t="s">
        <v>2260</v>
      </c>
      <c r="I269" s="16">
        <v>79356</v>
      </c>
      <c r="J269" s="6">
        <v>0</v>
      </c>
      <c r="K269" s="5" t="s">
        <v>19</v>
      </c>
      <c r="L269" s="24" t="s">
        <v>40</v>
      </c>
    </row>
    <row r="270" spans="1:12" hidden="1" x14ac:dyDescent="0.25">
      <c r="A270" s="23" t="s">
        <v>605</v>
      </c>
      <c r="B270" s="5" t="s">
        <v>606</v>
      </c>
      <c r="C270" s="5" t="s">
        <v>272</v>
      </c>
      <c r="D270" s="5" t="s">
        <v>65</v>
      </c>
      <c r="E270" s="5" t="s">
        <v>24</v>
      </c>
      <c r="F270" s="5" t="s">
        <v>25</v>
      </c>
      <c r="G270" s="5">
        <v>40</v>
      </c>
      <c r="H270" s="5" t="s">
        <v>2261</v>
      </c>
      <c r="I270" s="16">
        <v>74412</v>
      </c>
      <c r="J270" s="6">
        <v>0</v>
      </c>
      <c r="K270" s="5" t="s">
        <v>19</v>
      </c>
      <c r="L270" s="24" t="s">
        <v>20</v>
      </c>
    </row>
    <row r="271" spans="1:12" x14ac:dyDescent="0.25">
      <c r="A271" s="23" t="s">
        <v>227</v>
      </c>
      <c r="B271" s="5" t="s">
        <v>607</v>
      </c>
      <c r="C271" s="5" t="s">
        <v>36</v>
      </c>
      <c r="D271" s="5" t="s">
        <v>16</v>
      </c>
      <c r="E271" s="5" t="s">
        <v>24</v>
      </c>
      <c r="F271" s="5" t="s">
        <v>18</v>
      </c>
      <c r="G271" s="5">
        <v>32</v>
      </c>
      <c r="H271" s="5" t="s">
        <v>2262</v>
      </c>
      <c r="I271" s="16">
        <v>61886</v>
      </c>
      <c r="J271" s="6">
        <v>0.09</v>
      </c>
      <c r="K271" s="5" t="s">
        <v>88</v>
      </c>
      <c r="L271" s="24" t="s">
        <v>94</v>
      </c>
    </row>
    <row r="272" spans="1:12" hidden="1" x14ac:dyDescent="0.25">
      <c r="A272" s="23" t="s">
        <v>608</v>
      </c>
      <c r="B272" s="5" t="s">
        <v>609</v>
      </c>
      <c r="C272" s="5" t="s">
        <v>30</v>
      </c>
      <c r="D272" s="5" t="s">
        <v>55</v>
      </c>
      <c r="E272" s="5" t="s">
        <v>17</v>
      </c>
      <c r="F272" s="5" t="s">
        <v>18</v>
      </c>
      <c r="G272" s="5">
        <v>58</v>
      </c>
      <c r="H272" s="5" t="s">
        <v>2263</v>
      </c>
      <c r="I272" s="16">
        <v>173071</v>
      </c>
      <c r="J272" s="6">
        <v>0.28999999999999998</v>
      </c>
      <c r="K272" s="5" t="s">
        <v>19</v>
      </c>
      <c r="L272" s="24" t="s">
        <v>83</v>
      </c>
    </row>
    <row r="273" spans="1:12" hidden="1" x14ac:dyDescent="0.25">
      <c r="A273" s="23" t="s">
        <v>610</v>
      </c>
      <c r="B273" s="5" t="s">
        <v>611</v>
      </c>
      <c r="C273" s="5" t="s">
        <v>170</v>
      </c>
      <c r="D273" s="5" t="s">
        <v>65</v>
      </c>
      <c r="E273" s="5" t="s">
        <v>17</v>
      </c>
      <c r="F273" s="5" t="s">
        <v>18</v>
      </c>
      <c r="G273" s="5">
        <v>58</v>
      </c>
      <c r="H273" s="5" t="s">
        <v>2264</v>
      </c>
      <c r="I273" s="16">
        <v>70189</v>
      </c>
      <c r="J273" s="6">
        <v>0</v>
      </c>
      <c r="K273" s="5" t="s">
        <v>19</v>
      </c>
      <c r="L273" s="24" t="s">
        <v>83</v>
      </c>
    </row>
    <row r="274" spans="1:12" hidden="1" x14ac:dyDescent="0.25">
      <c r="A274" s="23" t="s">
        <v>612</v>
      </c>
      <c r="B274" s="5" t="s">
        <v>613</v>
      </c>
      <c r="C274" s="5" t="s">
        <v>75</v>
      </c>
      <c r="D274" s="5" t="s">
        <v>44</v>
      </c>
      <c r="E274" s="5" t="s">
        <v>17</v>
      </c>
      <c r="F274" s="5" t="s">
        <v>18</v>
      </c>
      <c r="G274" s="5">
        <v>42</v>
      </c>
      <c r="H274" s="5" t="s">
        <v>2265</v>
      </c>
      <c r="I274" s="16">
        <v>181452</v>
      </c>
      <c r="J274" s="6">
        <v>0.3</v>
      </c>
      <c r="K274" s="5" t="s">
        <v>19</v>
      </c>
      <c r="L274" s="24" t="s">
        <v>83</v>
      </c>
    </row>
    <row r="275" spans="1:12" hidden="1" x14ac:dyDescent="0.25">
      <c r="A275" s="23" t="s">
        <v>614</v>
      </c>
      <c r="B275" s="5" t="s">
        <v>615</v>
      </c>
      <c r="C275" s="5" t="s">
        <v>159</v>
      </c>
      <c r="D275" s="5" t="s">
        <v>61</v>
      </c>
      <c r="E275" s="5" t="s">
        <v>32</v>
      </c>
      <c r="F275" s="5" t="s">
        <v>25</v>
      </c>
      <c r="G275" s="5">
        <v>26</v>
      </c>
      <c r="H275" s="5" t="s">
        <v>2266</v>
      </c>
      <c r="I275" s="16">
        <v>70369</v>
      </c>
      <c r="J275" s="6">
        <v>0</v>
      </c>
      <c r="K275" s="5" t="s">
        <v>19</v>
      </c>
      <c r="L275" s="24" t="s">
        <v>20</v>
      </c>
    </row>
    <row r="276" spans="1:12" x14ac:dyDescent="0.25">
      <c r="A276" s="23" t="s">
        <v>616</v>
      </c>
      <c r="B276" s="5" t="s">
        <v>617</v>
      </c>
      <c r="C276" s="5" t="s">
        <v>39</v>
      </c>
      <c r="D276" s="5" t="s">
        <v>55</v>
      </c>
      <c r="E276" s="5" t="s">
        <v>24</v>
      </c>
      <c r="F276" s="5" t="s">
        <v>25</v>
      </c>
      <c r="G276" s="5">
        <v>38</v>
      </c>
      <c r="H276" s="5" t="s">
        <v>2267</v>
      </c>
      <c r="I276" s="16">
        <v>78056</v>
      </c>
      <c r="J276" s="6">
        <v>0</v>
      </c>
      <c r="K276" s="5" t="s">
        <v>88</v>
      </c>
      <c r="L276" s="24" t="s">
        <v>213</v>
      </c>
    </row>
    <row r="277" spans="1:12" hidden="1" x14ac:dyDescent="0.25">
      <c r="A277" s="23" t="s">
        <v>618</v>
      </c>
      <c r="B277" s="5" t="s">
        <v>619</v>
      </c>
      <c r="C277" s="5" t="s">
        <v>30</v>
      </c>
      <c r="D277" s="5" t="s">
        <v>31</v>
      </c>
      <c r="E277" s="5" t="s">
        <v>17</v>
      </c>
      <c r="F277" s="5" t="s">
        <v>25</v>
      </c>
      <c r="G277" s="5">
        <v>64</v>
      </c>
      <c r="H277" s="5" t="s">
        <v>2268</v>
      </c>
      <c r="I277" s="16">
        <v>189933</v>
      </c>
      <c r="J277" s="6">
        <v>0.23</v>
      </c>
      <c r="K277" s="5" t="s">
        <v>19</v>
      </c>
      <c r="L277" s="24" t="s">
        <v>52</v>
      </c>
    </row>
    <row r="278" spans="1:12" hidden="1" x14ac:dyDescent="0.25">
      <c r="A278" s="23" t="s">
        <v>49</v>
      </c>
      <c r="B278" s="5" t="s">
        <v>620</v>
      </c>
      <c r="C278" s="5" t="s">
        <v>173</v>
      </c>
      <c r="D278" s="5" t="s">
        <v>65</v>
      </c>
      <c r="E278" s="5" t="s">
        <v>32</v>
      </c>
      <c r="F278" s="5" t="s">
        <v>25</v>
      </c>
      <c r="G278" s="5">
        <v>38</v>
      </c>
      <c r="H278" s="5" t="s">
        <v>2269</v>
      </c>
      <c r="I278" s="16">
        <v>78237</v>
      </c>
      <c r="J278" s="6">
        <v>0</v>
      </c>
      <c r="K278" s="5" t="s">
        <v>19</v>
      </c>
      <c r="L278" s="24" t="s">
        <v>40</v>
      </c>
    </row>
    <row r="279" spans="1:12" x14ac:dyDescent="0.25">
      <c r="A279" s="23" t="s">
        <v>621</v>
      </c>
      <c r="B279" s="5" t="s">
        <v>622</v>
      </c>
      <c r="C279" s="5" t="s">
        <v>51</v>
      </c>
      <c r="D279" s="5" t="s">
        <v>55</v>
      </c>
      <c r="E279" s="5" t="s">
        <v>17</v>
      </c>
      <c r="F279" s="5" t="s">
        <v>18</v>
      </c>
      <c r="G279" s="5">
        <v>55</v>
      </c>
      <c r="H279" s="5" t="s">
        <v>2270</v>
      </c>
      <c r="I279" s="16">
        <v>48687</v>
      </c>
      <c r="J279" s="6">
        <v>0</v>
      </c>
      <c r="K279" s="5" t="s">
        <v>88</v>
      </c>
      <c r="L279" s="24" t="s">
        <v>94</v>
      </c>
    </row>
    <row r="280" spans="1:12" x14ac:dyDescent="0.25">
      <c r="A280" s="23" t="s">
        <v>623</v>
      </c>
      <c r="B280" s="5" t="s">
        <v>624</v>
      </c>
      <c r="C280" s="5" t="s">
        <v>15</v>
      </c>
      <c r="D280" s="5" t="s">
        <v>76</v>
      </c>
      <c r="E280" s="5" t="s">
        <v>24</v>
      </c>
      <c r="F280" s="5" t="s">
        <v>18</v>
      </c>
      <c r="G280" s="5">
        <v>45</v>
      </c>
      <c r="H280" s="5" t="s">
        <v>2271</v>
      </c>
      <c r="I280" s="16">
        <v>121065</v>
      </c>
      <c r="J280" s="6">
        <v>0.15</v>
      </c>
      <c r="K280" s="5" t="s">
        <v>88</v>
      </c>
      <c r="L280" s="24" t="s">
        <v>94</v>
      </c>
    </row>
    <row r="281" spans="1:12" hidden="1" x14ac:dyDescent="0.25">
      <c r="A281" s="23" t="s">
        <v>625</v>
      </c>
      <c r="B281" s="5" t="s">
        <v>626</v>
      </c>
      <c r="C281" s="5" t="s">
        <v>39</v>
      </c>
      <c r="D281" s="5" t="s">
        <v>44</v>
      </c>
      <c r="E281" s="5" t="s">
        <v>45</v>
      </c>
      <c r="F281" s="5" t="s">
        <v>25</v>
      </c>
      <c r="G281" s="5">
        <v>43</v>
      </c>
      <c r="H281" s="5" t="s">
        <v>2272</v>
      </c>
      <c r="I281" s="16">
        <v>94246</v>
      </c>
      <c r="J281" s="6">
        <v>0</v>
      </c>
      <c r="K281" s="5" t="s">
        <v>19</v>
      </c>
      <c r="L281" s="24" t="s">
        <v>56</v>
      </c>
    </row>
    <row r="282" spans="1:12" hidden="1" x14ac:dyDescent="0.25">
      <c r="A282" s="23" t="s">
        <v>285</v>
      </c>
      <c r="B282" s="5" t="s">
        <v>627</v>
      </c>
      <c r="C282" s="5" t="s">
        <v>325</v>
      </c>
      <c r="D282" s="5" t="s">
        <v>16</v>
      </c>
      <c r="E282" s="5" t="s">
        <v>24</v>
      </c>
      <c r="F282" s="5" t="s">
        <v>18</v>
      </c>
      <c r="G282" s="5">
        <v>34</v>
      </c>
      <c r="H282" s="5" t="s">
        <v>2078</v>
      </c>
      <c r="I282" s="16">
        <v>44614</v>
      </c>
      <c r="J282" s="6">
        <v>0</v>
      </c>
      <c r="K282" s="5" t="s">
        <v>19</v>
      </c>
      <c r="L282" s="24" t="s">
        <v>52</v>
      </c>
    </row>
    <row r="283" spans="1:12" hidden="1" x14ac:dyDescent="0.25">
      <c r="A283" s="23" t="s">
        <v>628</v>
      </c>
      <c r="B283" s="5" t="s">
        <v>629</v>
      </c>
      <c r="C283" s="5" t="s">
        <v>75</v>
      </c>
      <c r="D283" s="5" t="s">
        <v>16</v>
      </c>
      <c r="E283" s="5" t="s">
        <v>17</v>
      </c>
      <c r="F283" s="5" t="s">
        <v>25</v>
      </c>
      <c r="G283" s="5">
        <v>40</v>
      </c>
      <c r="H283" s="5" t="s">
        <v>2273</v>
      </c>
      <c r="I283" s="16">
        <v>234469</v>
      </c>
      <c r="J283" s="6">
        <v>0.31</v>
      </c>
      <c r="K283" s="5" t="s">
        <v>26</v>
      </c>
      <c r="L283" s="24" t="s">
        <v>129</v>
      </c>
    </row>
    <row r="284" spans="1:12" x14ac:dyDescent="0.25">
      <c r="A284" s="23" t="s">
        <v>630</v>
      </c>
      <c r="B284" s="5" t="s">
        <v>631</v>
      </c>
      <c r="C284" s="5" t="s">
        <v>173</v>
      </c>
      <c r="D284" s="5" t="s">
        <v>65</v>
      </c>
      <c r="E284" s="5" t="s">
        <v>17</v>
      </c>
      <c r="F284" s="5" t="s">
        <v>25</v>
      </c>
      <c r="G284" s="5">
        <v>52</v>
      </c>
      <c r="H284" s="5" t="s">
        <v>2274</v>
      </c>
      <c r="I284" s="16">
        <v>88272</v>
      </c>
      <c r="J284" s="6">
        <v>0</v>
      </c>
      <c r="K284" s="5" t="s">
        <v>88</v>
      </c>
      <c r="L284" s="24" t="s">
        <v>213</v>
      </c>
    </row>
    <row r="285" spans="1:12" hidden="1" x14ac:dyDescent="0.25">
      <c r="A285" s="23" t="s">
        <v>632</v>
      </c>
      <c r="B285" s="5" t="s">
        <v>633</v>
      </c>
      <c r="C285" s="5" t="s">
        <v>119</v>
      </c>
      <c r="D285" s="5" t="s">
        <v>31</v>
      </c>
      <c r="E285" s="5" t="s">
        <v>45</v>
      </c>
      <c r="F285" s="5" t="s">
        <v>25</v>
      </c>
      <c r="G285" s="5">
        <v>52</v>
      </c>
      <c r="H285" s="5" t="s">
        <v>2275</v>
      </c>
      <c r="I285" s="16">
        <v>74449</v>
      </c>
      <c r="J285" s="6">
        <v>0</v>
      </c>
      <c r="K285" s="5" t="s">
        <v>26</v>
      </c>
      <c r="L285" s="24" t="s">
        <v>109</v>
      </c>
    </row>
    <row r="286" spans="1:12" hidden="1" x14ac:dyDescent="0.25">
      <c r="A286" s="23" t="s">
        <v>634</v>
      </c>
      <c r="B286" s="5" t="s">
        <v>635</v>
      </c>
      <c r="C286" s="5" t="s">
        <v>75</v>
      </c>
      <c r="D286" s="5" t="s">
        <v>65</v>
      </c>
      <c r="E286" s="5" t="s">
        <v>32</v>
      </c>
      <c r="F286" s="5" t="s">
        <v>25</v>
      </c>
      <c r="G286" s="5">
        <v>47</v>
      </c>
      <c r="H286" s="5" t="s">
        <v>2276</v>
      </c>
      <c r="I286" s="16">
        <v>222941</v>
      </c>
      <c r="J286" s="6">
        <v>0.39</v>
      </c>
      <c r="K286" s="5" t="s">
        <v>26</v>
      </c>
      <c r="L286" s="24" t="s">
        <v>109</v>
      </c>
    </row>
    <row r="287" spans="1:12" hidden="1" x14ac:dyDescent="0.25">
      <c r="A287" s="23" t="s">
        <v>636</v>
      </c>
      <c r="B287" s="5" t="s">
        <v>637</v>
      </c>
      <c r="C287" s="5" t="s">
        <v>51</v>
      </c>
      <c r="D287" s="5" t="s">
        <v>76</v>
      </c>
      <c r="E287" s="5" t="s">
        <v>24</v>
      </c>
      <c r="F287" s="5" t="s">
        <v>18</v>
      </c>
      <c r="G287" s="5">
        <v>65</v>
      </c>
      <c r="H287" s="5" t="s">
        <v>2277</v>
      </c>
      <c r="I287" s="16">
        <v>50341</v>
      </c>
      <c r="J287" s="6">
        <v>0</v>
      </c>
      <c r="K287" s="5" t="s">
        <v>26</v>
      </c>
      <c r="L287" s="24" t="s">
        <v>109</v>
      </c>
    </row>
    <row r="288" spans="1:12" x14ac:dyDescent="0.25">
      <c r="A288" s="23" t="s">
        <v>638</v>
      </c>
      <c r="B288" s="5" t="s">
        <v>639</v>
      </c>
      <c r="C288" s="5" t="s">
        <v>159</v>
      </c>
      <c r="D288" s="5" t="s">
        <v>61</v>
      </c>
      <c r="E288" s="5" t="s">
        <v>45</v>
      </c>
      <c r="F288" s="5" t="s">
        <v>18</v>
      </c>
      <c r="G288" s="5">
        <v>31</v>
      </c>
      <c r="H288" s="5" t="s">
        <v>2278</v>
      </c>
      <c r="I288" s="16">
        <v>72235</v>
      </c>
      <c r="J288" s="6">
        <v>0</v>
      </c>
      <c r="K288" s="5" t="s">
        <v>88</v>
      </c>
      <c r="L288" s="24" t="s">
        <v>89</v>
      </c>
    </row>
    <row r="289" spans="1:12" hidden="1" x14ac:dyDescent="0.25">
      <c r="A289" s="23" t="s">
        <v>640</v>
      </c>
      <c r="B289" s="5" t="s">
        <v>641</v>
      </c>
      <c r="C289" s="5" t="s">
        <v>39</v>
      </c>
      <c r="D289" s="5" t="s">
        <v>55</v>
      </c>
      <c r="E289" s="5" t="s">
        <v>45</v>
      </c>
      <c r="F289" s="5" t="s">
        <v>18</v>
      </c>
      <c r="G289" s="5">
        <v>41</v>
      </c>
      <c r="H289" s="5" t="s">
        <v>2279</v>
      </c>
      <c r="I289" s="16">
        <v>70165</v>
      </c>
      <c r="J289" s="6">
        <v>0</v>
      </c>
      <c r="K289" s="5" t="s">
        <v>19</v>
      </c>
      <c r="L289" s="24" t="s">
        <v>83</v>
      </c>
    </row>
    <row r="290" spans="1:12" hidden="1" x14ac:dyDescent="0.25">
      <c r="A290" s="23" t="s">
        <v>642</v>
      </c>
      <c r="B290" s="5" t="s">
        <v>643</v>
      </c>
      <c r="C290" s="5" t="s">
        <v>15</v>
      </c>
      <c r="D290" s="5" t="s">
        <v>76</v>
      </c>
      <c r="E290" s="5" t="s">
        <v>32</v>
      </c>
      <c r="F290" s="5" t="s">
        <v>25</v>
      </c>
      <c r="G290" s="5">
        <v>30</v>
      </c>
      <c r="H290" s="5" t="s">
        <v>2280</v>
      </c>
      <c r="I290" s="16">
        <v>148485</v>
      </c>
      <c r="J290" s="6">
        <v>0.15</v>
      </c>
      <c r="K290" s="5" t="s">
        <v>19</v>
      </c>
      <c r="L290" s="24" t="s">
        <v>52</v>
      </c>
    </row>
    <row r="291" spans="1:12" hidden="1" x14ac:dyDescent="0.25">
      <c r="A291" s="23" t="s">
        <v>644</v>
      </c>
      <c r="B291" s="5" t="s">
        <v>645</v>
      </c>
      <c r="C291" s="5" t="s">
        <v>23</v>
      </c>
      <c r="D291" s="5" t="s">
        <v>16</v>
      </c>
      <c r="E291" s="5" t="s">
        <v>24</v>
      </c>
      <c r="F291" s="5" t="s">
        <v>18</v>
      </c>
      <c r="G291" s="5">
        <v>58</v>
      </c>
      <c r="H291" s="5" t="s">
        <v>2281</v>
      </c>
      <c r="I291" s="16">
        <v>86089</v>
      </c>
      <c r="J291" s="6">
        <v>0</v>
      </c>
      <c r="K291" s="5" t="s">
        <v>19</v>
      </c>
      <c r="L291" s="24" t="s">
        <v>33</v>
      </c>
    </row>
    <row r="292" spans="1:12" hidden="1" x14ac:dyDescent="0.25">
      <c r="A292" s="23" t="s">
        <v>646</v>
      </c>
      <c r="B292" s="5" t="s">
        <v>647</v>
      </c>
      <c r="C292" s="5" t="s">
        <v>108</v>
      </c>
      <c r="D292" s="5" t="s">
        <v>65</v>
      </c>
      <c r="E292" s="5" t="s">
        <v>17</v>
      </c>
      <c r="F292" s="5" t="s">
        <v>25</v>
      </c>
      <c r="G292" s="5">
        <v>54</v>
      </c>
      <c r="H292" s="5" t="s">
        <v>2282</v>
      </c>
      <c r="I292" s="16">
        <v>106313</v>
      </c>
      <c r="J292" s="6">
        <v>0.15</v>
      </c>
      <c r="K292" s="5" t="s">
        <v>19</v>
      </c>
      <c r="L292" s="24" t="s">
        <v>33</v>
      </c>
    </row>
    <row r="293" spans="1:12" hidden="1" x14ac:dyDescent="0.25">
      <c r="A293" s="23" t="s">
        <v>648</v>
      </c>
      <c r="B293" s="5" t="s">
        <v>649</v>
      </c>
      <c r="C293" s="5" t="s">
        <v>51</v>
      </c>
      <c r="D293" s="5" t="s">
        <v>76</v>
      </c>
      <c r="E293" s="5" t="s">
        <v>17</v>
      </c>
      <c r="F293" s="5" t="s">
        <v>18</v>
      </c>
      <c r="G293" s="5">
        <v>40</v>
      </c>
      <c r="H293" s="5" t="s">
        <v>2283</v>
      </c>
      <c r="I293" s="16">
        <v>46833</v>
      </c>
      <c r="J293" s="6">
        <v>0</v>
      </c>
      <c r="K293" s="5" t="s">
        <v>26</v>
      </c>
      <c r="L293" s="24" t="s">
        <v>129</v>
      </c>
    </row>
    <row r="294" spans="1:12" hidden="1" x14ac:dyDescent="0.25">
      <c r="A294" s="23" t="s">
        <v>650</v>
      </c>
      <c r="B294" s="5" t="s">
        <v>651</v>
      </c>
      <c r="C294" s="5" t="s">
        <v>30</v>
      </c>
      <c r="D294" s="5" t="s">
        <v>31</v>
      </c>
      <c r="E294" s="5" t="s">
        <v>17</v>
      </c>
      <c r="F294" s="5" t="s">
        <v>18</v>
      </c>
      <c r="G294" s="5">
        <v>63</v>
      </c>
      <c r="H294" s="5" t="s">
        <v>2284</v>
      </c>
      <c r="I294" s="16">
        <v>155320</v>
      </c>
      <c r="J294" s="6">
        <v>0.17</v>
      </c>
      <c r="K294" s="5" t="s">
        <v>26</v>
      </c>
      <c r="L294" s="24" t="s">
        <v>27</v>
      </c>
    </row>
    <row r="295" spans="1:12" hidden="1" x14ac:dyDescent="0.25">
      <c r="A295" s="23" t="s">
        <v>652</v>
      </c>
      <c r="B295" s="5" t="s">
        <v>653</v>
      </c>
      <c r="C295" s="5" t="s">
        <v>39</v>
      </c>
      <c r="D295" s="5" t="s">
        <v>55</v>
      </c>
      <c r="E295" s="5" t="s">
        <v>24</v>
      </c>
      <c r="F295" s="5" t="s">
        <v>25</v>
      </c>
      <c r="G295" s="5">
        <v>40</v>
      </c>
      <c r="H295" s="5" t="s">
        <v>2285</v>
      </c>
      <c r="I295" s="16">
        <v>89984</v>
      </c>
      <c r="J295" s="6">
        <v>0</v>
      </c>
      <c r="K295" s="5" t="s">
        <v>26</v>
      </c>
      <c r="L295" s="24" t="s">
        <v>129</v>
      </c>
    </row>
    <row r="296" spans="1:12" hidden="1" x14ac:dyDescent="0.25">
      <c r="A296" s="23" t="s">
        <v>654</v>
      </c>
      <c r="B296" s="5" t="s">
        <v>655</v>
      </c>
      <c r="C296" s="5" t="s">
        <v>108</v>
      </c>
      <c r="D296" s="5" t="s">
        <v>65</v>
      </c>
      <c r="E296" s="5" t="s">
        <v>32</v>
      </c>
      <c r="F296" s="5" t="s">
        <v>18</v>
      </c>
      <c r="G296" s="5">
        <v>65</v>
      </c>
      <c r="H296" s="5" t="s">
        <v>2286</v>
      </c>
      <c r="I296" s="16">
        <v>83756</v>
      </c>
      <c r="J296" s="6">
        <v>0.14000000000000001</v>
      </c>
      <c r="K296" s="5" t="s">
        <v>26</v>
      </c>
      <c r="L296" s="24" t="s">
        <v>70</v>
      </c>
    </row>
    <row r="297" spans="1:12" hidden="1" x14ac:dyDescent="0.25">
      <c r="A297" s="23" t="s">
        <v>656</v>
      </c>
      <c r="B297" s="5" t="s">
        <v>657</v>
      </c>
      <c r="C297" s="5" t="s">
        <v>30</v>
      </c>
      <c r="D297" s="5" t="s">
        <v>61</v>
      </c>
      <c r="E297" s="5" t="s">
        <v>45</v>
      </c>
      <c r="F297" s="5" t="s">
        <v>18</v>
      </c>
      <c r="G297" s="5">
        <v>57</v>
      </c>
      <c r="H297" s="5" t="s">
        <v>2287</v>
      </c>
      <c r="I297" s="16">
        <v>176324</v>
      </c>
      <c r="J297" s="6">
        <v>0.23</v>
      </c>
      <c r="K297" s="5" t="s">
        <v>26</v>
      </c>
      <c r="L297" s="24" t="s">
        <v>70</v>
      </c>
    </row>
    <row r="298" spans="1:12" hidden="1" x14ac:dyDescent="0.25">
      <c r="A298" s="23" t="s">
        <v>658</v>
      </c>
      <c r="B298" s="5" t="s">
        <v>659</v>
      </c>
      <c r="C298" s="5" t="s">
        <v>39</v>
      </c>
      <c r="D298" s="5" t="s">
        <v>55</v>
      </c>
      <c r="E298" s="5" t="s">
        <v>32</v>
      </c>
      <c r="F298" s="5" t="s">
        <v>25</v>
      </c>
      <c r="G298" s="5">
        <v>27</v>
      </c>
      <c r="H298" s="5" t="s">
        <v>2288</v>
      </c>
      <c r="I298" s="16">
        <v>74077</v>
      </c>
      <c r="J298" s="6">
        <v>0</v>
      </c>
      <c r="K298" s="5" t="s">
        <v>19</v>
      </c>
      <c r="L298" s="24" t="s">
        <v>20</v>
      </c>
    </row>
    <row r="299" spans="1:12" hidden="1" x14ac:dyDescent="0.25">
      <c r="A299" s="23" t="s">
        <v>660</v>
      </c>
      <c r="B299" s="5" t="s">
        <v>661</v>
      </c>
      <c r="C299" s="5" t="s">
        <v>48</v>
      </c>
      <c r="D299" s="5" t="s">
        <v>61</v>
      </c>
      <c r="E299" s="5" t="s">
        <v>24</v>
      </c>
      <c r="F299" s="5" t="s">
        <v>18</v>
      </c>
      <c r="G299" s="5">
        <v>31</v>
      </c>
      <c r="H299" s="5" t="s">
        <v>2289</v>
      </c>
      <c r="I299" s="16">
        <v>104162</v>
      </c>
      <c r="J299" s="6">
        <v>7.0000000000000007E-2</v>
      </c>
      <c r="K299" s="5" t="s">
        <v>19</v>
      </c>
      <c r="L299" s="24" t="s">
        <v>56</v>
      </c>
    </row>
    <row r="300" spans="1:12" hidden="1" x14ac:dyDescent="0.25">
      <c r="A300" s="23" t="s">
        <v>662</v>
      </c>
      <c r="B300" s="5" t="s">
        <v>663</v>
      </c>
      <c r="C300" s="5" t="s">
        <v>437</v>
      </c>
      <c r="D300" s="5" t="s">
        <v>16</v>
      </c>
      <c r="E300" s="5" t="s">
        <v>45</v>
      </c>
      <c r="F300" s="5" t="s">
        <v>18</v>
      </c>
      <c r="G300" s="5">
        <v>45</v>
      </c>
      <c r="H300" s="5" t="s">
        <v>2290</v>
      </c>
      <c r="I300" s="16">
        <v>82162</v>
      </c>
      <c r="J300" s="6">
        <v>0</v>
      </c>
      <c r="K300" s="5" t="s">
        <v>26</v>
      </c>
      <c r="L300" s="24" t="s">
        <v>109</v>
      </c>
    </row>
    <row r="301" spans="1:12" hidden="1" x14ac:dyDescent="0.25">
      <c r="A301" s="23" t="s">
        <v>664</v>
      </c>
      <c r="B301" s="5" t="s">
        <v>665</v>
      </c>
      <c r="C301" s="5" t="s">
        <v>43</v>
      </c>
      <c r="D301" s="5" t="s">
        <v>44</v>
      </c>
      <c r="E301" s="5" t="s">
        <v>32</v>
      </c>
      <c r="F301" s="5" t="s">
        <v>18</v>
      </c>
      <c r="G301" s="5">
        <v>47</v>
      </c>
      <c r="H301" s="5" t="s">
        <v>2291</v>
      </c>
      <c r="I301" s="16">
        <v>63880</v>
      </c>
      <c r="J301" s="6">
        <v>0</v>
      </c>
      <c r="K301" s="5" t="s">
        <v>26</v>
      </c>
      <c r="L301" s="24" t="s">
        <v>27</v>
      </c>
    </row>
    <row r="302" spans="1:12" hidden="1" x14ac:dyDescent="0.25">
      <c r="A302" s="23" t="s">
        <v>666</v>
      </c>
      <c r="B302" s="5" t="s">
        <v>667</v>
      </c>
      <c r="C302" s="5" t="s">
        <v>218</v>
      </c>
      <c r="D302" s="5" t="s">
        <v>65</v>
      </c>
      <c r="E302" s="5" t="s">
        <v>17</v>
      </c>
      <c r="F302" s="5" t="s">
        <v>18</v>
      </c>
      <c r="G302" s="5">
        <v>55</v>
      </c>
      <c r="H302" s="5" t="s">
        <v>2292</v>
      </c>
      <c r="I302" s="16">
        <v>73248</v>
      </c>
      <c r="J302" s="6">
        <v>0</v>
      </c>
      <c r="K302" s="5" t="s">
        <v>19</v>
      </c>
      <c r="L302" s="24" t="s">
        <v>83</v>
      </c>
    </row>
    <row r="303" spans="1:12" hidden="1" x14ac:dyDescent="0.25">
      <c r="A303" s="23" t="s">
        <v>668</v>
      </c>
      <c r="B303" s="5" t="s">
        <v>669</v>
      </c>
      <c r="C303" s="5" t="s">
        <v>39</v>
      </c>
      <c r="D303" s="5" t="s">
        <v>55</v>
      </c>
      <c r="E303" s="5" t="s">
        <v>24</v>
      </c>
      <c r="F303" s="5" t="s">
        <v>25</v>
      </c>
      <c r="G303" s="5">
        <v>51</v>
      </c>
      <c r="H303" s="5" t="s">
        <v>2293</v>
      </c>
      <c r="I303" s="16">
        <v>91853</v>
      </c>
      <c r="J303" s="6">
        <v>0</v>
      </c>
      <c r="K303" s="5" t="s">
        <v>19</v>
      </c>
      <c r="L303" s="24" t="s">
        <v>33</v>
      </c>
    </row>
    <row r="304" spans="1:12" hidden="1" x14ac:dyDescent="0.25">
      <c r="A304" s="23" t="s">
        <v>670</v>
      </c>
      <c r="B304" s="5" t="s">
        <v>671</v>
      </c>
      <c r="C304" s="5" t="s">
        <v>30</v>
      </c>
      <c r="D304" s="5" t="s">
        <v>31</v>
      </c>
      <c r="E304" s="5" t="s">
        <v>32</v>
      </c>
      <c r="F304" s="5" t="s">
        <v>25</v>
      </c>
      <c r="G304" s="5">
        <v>25</v>
      </c>
      <c r="H304" s="5" t="s">
        <v>2294</v>
      </c>
      <c r="I304" s="16">
        <v>168014</v>
      </c>
      <c r="J304" s="6">
        <v>0.27</v>
      </c>
      <c r="K304" s="5" t="s">
        <v>19</v>
      </c>
      <c r="L304" s="24" t="s">
        <v>33</v>
      </c>
    </row>
    <row r="305" spans="1:12" hidden="1" x14ac:dyDescent="0.25">
      <c r="A305" s="23" t="s">
        <v>672</v>
      </c>
      <c r="B305" s="5" t="s">
        <v>673</v>
      </c>
      <c r="C305" s="5" t="s">
        <v>272</v>
      </c>
      <c r="D305" s="5" t="s">
        <v>65</v>
      </c>
      <c r="E305" s="5" t="s">
        <v>45</v>
      </c>
      <c r="F305" s="5" t="s">
        <v>18</v>
      </c>
      <c r="G305" s="5">
        <v>37</v>
      </c>
      <c r="H305" s="5" t="s">
        <v>2295</v>
      </c>
      <c r="I305" s="16">
        <v>70770</v>
      </c>
      <c r="J305" s="6">
        <v>0</v>
      </c>
      <c r="K305" s="5" t="s">
        <v>19</v>
      </c>
      <c r="L305" s="24" t="s">
        <v>52</v>
      </c>
    </row>
    <row r="306" spans="1:12" hidden="1" x14ac:dyDescent="0.25">
      <c r="A306" s="23" t="s">
        <v>674</v>
      </c>
      <c r="B306" s="5" t="s">
        <v>675</v>
      </c>
      <c r="C306" s="5" t="s">
        <v>159</v>
      </c>
      <c r="D306" s="5" t="s">
        <v>61</v>
      </c>
      <c r="E306" s="5" t="s">
        <v>45</v>
      </c>
      <c r="F306" s="5" t="s">
        <v>25</v>
      </c>
      <c r="G306" s="5">
        <v>62</v>
      </c>
      <c r="H306" s="5" t="s">
        <v>2296</v>
      </c>
      <c r="I306" s="16">
        <v>50825</v>
      </c>
      <c r="J306" s="6">
        <v>0</v>
      </c>
      <c r="K306" s="5" t="s">
        <v>19</v>
      </c>
      <c r="L306" s="24" t="s">
        <v>20</v>
      </c>
    </row>
    <row r="307" spans="1:12" x14ac:dyDescent="0.25">
      <c r="A307" s="23" t="s">
        <v>676</v>
      </c>
      <c r="B307" s="5" t="s">
        <v>677</v>
      </c>
      <c r="C307" s="5" t="s">
        <v>15</v>
      </c>
      <c r="D307" s="5" t="s">
        <v>31</v>
      </c>
      <c r="E307" s="5" t="s">
        <v>17</v>
      </c>
      <c r="F307" s="5" t="s">
        <v>25</v>
      </c>
      <c r="G307" s="5">
        <v>31</v>
      </c>
      <c r="H307" s="5" t="s">
        <v>2297</v>
      </c>
      <c r="I307" s="16">
        <v>145846</v>
      </c>
      <c r="J307" s="6">
        <v>0.15</v>
      </c>
      <c r="K307" s="5" t="s">
        <v>88</v>
      </c>
      <c r="L307" s="24" t="s">
        <v>89</v>
      </c>
    </row>
    <row r="308" spans="1:12" hidden="1" x14ac:dyDescent="0.25">
      <c r="A308" s="23" t="s">
        <v>678</v>
      </c>
      <c r="B308" s="5" t="s">
        <v>679</v>
      </c>
      <c r="C308" s="5" t="s">
        <v>15</v>
      </c>
      <c r="D308" s="5" t="s">
        <v>61</v>
      </c>
      <c r="E308" s="5" t="s">
        <v>17</v>
      </c>
      <c r="F308" s="5" t="s">
        <v>18</v>
      </c>
      <c r="G308" s="5">
        <v>64</v>
      </c>
      <c r="H308" s="5" t="s">
        <v>2298</v>
      </c>
      <c r="I308" s="16">
        <v>125807</v>
      </c>
      <c r="J308" s="6">
        <v>0.15</v>
      </c>
      <c r="K308" s="5" t="s">
        <v>19</v>
      </c>
      <c r="L308" s="24" t="s">
        <v>33</v>
      </c>
    </row>
    <row r="309" spans="1:12" hidden="1" x14ac:dyDescent="0.25">
      <c r="A309" s="23" t="s">
        <v>680</v>
      </c>
      <c r="B309" s="5" t="s">
        <v>681</v>
      </c>
      <c r="C309" s="5" t="s">
        <v>51</v>
      </c>
      <c r="D309" s="5" t="s">
        <v>44</v>
      </c>
      <c r="E309" s="5" t="s">
        <v>32</v>
      </c>
      <c r="F309" s="5" t="s">
        <v>25</v>
      </c>
      <c r="G309" s="5">
        <v>25</v>
      </c>
      <c r="H309" s="5" t="s">
        <v>2299</v>
      </c>
      <c r="I309" s="16">
        <v>46845</v>
      </c>
      <c r="J309" s="6">
        <v>0</v>
      </c>
      <c r="K309" s="5" t="s">
        <v>19</v>
      </c>
      <c r="L309" s="24" t="s">
        <v>52</v>
      </c>
    </row>
    <row r="310" spans="1:12" hidden="1" x14ac:dyDescent="0.25">
      <c r="A310" s="23" t="s">
        <v>682</v>
      </c>
      <c r="B310" s="5" t="s">
        <v>683</v>
      </c>
      <c r="C310" s="5" t="s">
        <v>15</v>
      </c>
      <c r="D310" s="5" t="s">
        <v>76</v>
      </c>
      <c r="E310" s="5" t="s">
        <v>45</v>
      </c>
      <c r="F310" s="5" t="s">
        <v>18</v>
      </c>
      <c r="G310" s="5">
        <v>59</v>
      </c>
      <c r="H310" s="5" t="s">
        <v>2300</v>
      </c>
      <c r="I310" s="16">
        <v>157969</v>
      </c>
      <c r="J310" s="6">
        <v>0.1</v>
      </c>
      <c r="K310" s="5" t="s">
        <v>26</v>
      </c>
      <c r="L310" s="24" t="s">
        <v>27</v>
      </c>
    </row>
    <row r="311" spans="1:12" hidden="1" x14ac:dyDescent="0.25">
      <c r="A311" s="23" t="s">
        <v>684</v>
      </c>
      <c r="B311" s="5" t="s">
        <v>685</v>
      </c>
      <c r="C311" s="5" t="s">
        <v>367</v>
      </c>
      <c r="D311" s="5" t="s">
        <v>16</v>
      </c>
      <c r="E311" s="5" t="s">
        <v>45</v>
      </c>
      <c r="F311" s="5" t="s">
        <v>18</v>
      </c>
      <c r="G311" s="5">
        <v>40</v>
      </c>
      <c r="H311" s="5" t="s">
        <v>2301</v>
      </c>
      <c r="I311" s="16">
        <v>97807</v>
      </c>
      <c r="J311" s="6">
        <v>0</v>
      </c>
      <c r="K311" s="5" t="s">
        <v>19</v>
      </c>
      <c r="L311" s="24" t="s">
        <v>33</v>
      </c>
    </row>
    <row r="312" spans="1:12" hidden="1" x14ac:dyDescent="0.25">
      <c r="A312" s="23" t="s">
        <v>686</v>
      </c>
      <c r="B312" s="5" t="s">
        <v>687</v>
      </c>
      <c r="C312" s="5" t="s">
        <v>159</v>
      </c>
      <c r="D312" s="5" t="s">
        <v>61</v>
      </c>
      <c r="E312" s="5" t="s">
        <v>24</v>
      </c>
      <c r="F312" s="5" t="s">
        <v>25</v>
      </c>
      <c r="G312" s="5">
        <v>31</v>
      </c>
      <c r="H312" s="5" t="s">
        <v>2302</v>
      </c>
      <c r="I312" s="16">
        <v>73854</v>
      </c>
      <c r="J312" s="6">
        <v>0</v>
      </c>
      <c r="K312" s="5" t="s">
        <v>19</v>
      </c>
      <c r="L312" s="24" t="s">
        <v>20</v>
      </c>
    </row>
    <row r="313" spans="1:12" hidden="1" x14ac:dyDescent="0.25">
      <c r="A313" s="23" t="s">
        <v>688</v>
      </c>
      <c r="B313" s="5" t="s">
        <v>689</v>
      </c>
      <c r="C313" s="5" t="s">
        <v>15</v>
      </c>
      <c r="D313" s="5" t="s">
        <v>55</v>
      </c>
      <c r="E313" s="5" t="s">
        <v>24</v>
      </c>
      <c r="F313" s="5" t="s">
        <v>25</v>
      </c>
      <c r="G313" s="5">
        <v>45</v>
      </c>
      <c r="H313" s="5" t="s">
        <v>2303</v>
      </c>
      <c r="I313" s="16">
        <v>149537</v>
      </c>
      <c r="J313" s="6">
        <v>0.14000000000000001</v>
      </c>
      <c r="K313" s="5" t="s">
        <v>19</v>
      </c>
      <c r="L313" s="24" t="s">
        <v>20</v>
      </c>
    </row>
    <row r="314" spans="1:12" hidden="1" x14ac:dyDescent="0.25">
      <c r="A314" s="23" t="s">
        <v>690</v>
      </c>
      <c r="B314" s="5" t="s">
        <v>691</v>
      </c>
      <c r="C314" s="5" t="s">
        <v>15</v>
      </c>
      <c r="D314" s="5" t="s">
        <v>44</v>
      </c>
      <c r="E314" s="5" t="s">
        <v>24</v>
      </c>
      <c r="F314" s="5" t="s">
        <v>18</v>
      </c>
      <c r="G314" s="5">
        <v>49</v>
      </c>
      <c r="H314" s="5" t="s">
        <v>2304</v>
      </c>
      <c r="I314" s="16">
        <v>128303</v>
      </c>
      <c r="J314" s="6">
        <v>0.15</v>
      </c>
      <c r="K314" s="5" t="s">
        <v>19</v>
      </c>
      <c r="L314" s="24" t="s">
        <v>40</v>
      </c>
    </row>
    <row r="315" spans="1:12" hidden="1" x14ac:dyDescent="0.25">
      <c r="A315" s="23" t="s">
        <v>692</v>
      </c>
      <c r="B315" s="5" t="s">
        <v>693</v>
      </c>
      <c r="C315" s="5" t="s">
        <v>243</v>
      </c>
      <c r="D315" s="5" t="s">
        <v>16</v>
      </c>
      <c r="E315" s="5" t="s">
        <v>32</v>
      </c>
      <c r="F315" s="5" t="s">
        <v>25</v>
      </c>
      <c r="G315" s="5">
        <v>46</v>
      </c>
      <c r="H315" s="5" t="s">
        <v>2305</v>
      </c>
      <c r="I315" s="16">
        <v>67374</v>
      </c>
      <c r="J315" s="6">
        <v>0</v>
      </c>
      <c r="K315" s="5" t="s">
        <v>19</v>
      </c>
      <c r="L315" s="24" t="s">
        <v>56</v>
      </c>
    </row>
    <row r="316" spans="1:12" x14ac:dyDescent="0.25">
      <c r="A316" s="23" t="s">
        <v>694</v>
      </c>
      <c r="B316" s="5" t="s">
        <v>695</v>
      </c>
      <c r="C316" s="5" t="s">
        <v>48</v>
      </c>
      <c r="D316" s="5" t="s">
        <v>61</v>
      </c>
      <c r="E316" s="5" t="s">
        <v>45</v>
      </c>
      <c r="F316" s="5" t="s">
        <v>25</v>
      </c>
      <c r="G316" s="5">
        <v>46</v>
      </c>
      <c r="H316" s="5" t="s">
        <v>2306</v>
      </c>
      <c r="I316" s="16">
        <v>102167</v>
      </c>
      <c r="J316" s="6">
        <v>0.06</v>
      </c>
      <c r="K316" s="5" t="s">
        <v>88</v>
      </c>
      <c r="L316" s="24" t="s">
        <v>94</v>
      </c>
    </row>
    <row r="317" spans="1:12" hidden="1" x14ac:dyDescent="0.25">
      <c r="A317" s="23" t="s">
        <v>696</v>
      </c>
      <c r="B317" s="5" t="s">
        <v>697</v>
      </c>
      <c r="C317" s="5" t="s">
        <v>15</v>
      </c>
      <c r="D317" s="5" t="s">
        <v>44</v>
      </c>
      <c r="E317" s="5" t="s">
        <v>24</v>
      </c>
      <c r="F317" s="5" t="s">
        <v>25</v>
      </c>
      <c r="G317" s="5">
        <v>45</v>
      </c>
      <c r="H317" s="5" t="s">
        <v>2307</v>
      </c>
      <c r="I317" s="16">
        <v>151027</v>
      </c>
      <c r="J317" s="6">
        <v>0.1</v>
      </c>
      <c r="K317" s="5" t="s">
        <v>26</v>
      </c>
      <c r="L317" s="24" t="s">
        <v>70</v>
      </c>
    </row>
    <row r="318" spans="1:12" hidden="1" x14ac:dyDescent="0.25">
      <c r="A318" s="23" t="s">
        <v>698</v>
      </c>
      <c r="B318" s="5" t="s">
        <v>699</v>
      </c>
      <c r="C318" s="5" t="s">
        <v>48</v>
      </c>
      <c r="D318" s="5" t="s">
        <v>55</v>
      </c>
      <c r="E318" s="5" t="s">
        <v>32</v>
      </c>
      <c r="F318" s="5" t="s">
        <v>25</v>
      </c>
      <c r="G318" s="5">
        <v>40</v>
      </c>
      <c r="H318" s="5" t="s">
        <v>2308</v>
      </c>
      <c r="I318" s="16">
        <v>120905</v>
      </c>
      <c r="J318" s="6">
        <v>0.05</v>
      </c>
      <c r="K318" s="5" t="s">
        <v>19</v>
      </c>
      <c r="L318" s="24" t="s">
        <v>20</v>
      </c>
    </row>
    <row r="319" spans="1:12" hidden="1" x14ac:dyDescent="0.25">
      <c r="A319" s="23" t="s">
        <v>700</v>
      </c>
      <c r="B319" s="5" t="s">
        <v>701</v>
      </c>
      <c r="C319" s="5" t="s">
        <v>75</v>
      </c>
      <c r="D319" s="5" t="s">
        <v>31</v>
      </c>
      <c r="E319" s="5" t="s">
        <v>24</v>
      </c>
      <c r="F319" s="5" t="s">
        <v>18</v>
      </c>
      <c r="G319" s="5">
        <v>48</v>
      </c>
      <c r="H319" s="5" t="s">
        <v>2309</v>
      </c>
      <c r="I319" s="16">
        <v>231567</v>
      </c>
      <c r="J319" s="6">
        <v>0.36</v>
      </c>
      <c r="K319" s="5" t="s">
        <v>19</v>
      </c>
      <c r="L319" s="24" t="s">
        <v>20</v>
      </c>
    </row>
    <row r="320" spans="1:12" hidden="1" x14ac:dyDescent="0.25">
      <c r="A320" s="23" t="s">
        <v>407</v>
      </c>
      <c r="B320" s="5" t="s">
        <v>702</v>
      </c>
      <c r="C320" s="5" t="s">
        <v>75</v>
      </c>
      <c r="D320" s="5" t="s">
        <v>16</v>
      </c>
      <c r="E320" s="5" t="s">
        <v>17</v>
      </c>
      <c r="F320" s="5" t="s">
        <v>25</v>
      </c>
      <c r="G320" s="5">
        <v>31</v>
      </c>
      <c r="H320" s="5" t="s">
        <v>2310</v>
      </c>
      <c r="I320" s="16">
        <v>215388</v>
      </c>
      <c r="J320" s="6">
        <v>0.33</v>
      </c>
      <c r="K320" s="5" t="s">
        <v>19</v>
      </c>
      <c r="L320" s="24" t="s">
        <v>52</v>
      </c>
    </row>
    <row r="321" spans="1:12" hidden="1" x14ac:dyDescent="0.25">
      <c r="A321" s="23" t="s">
        <v>703</v>
      </c>
      <c r="B321" s="5" t="s">
        <v>704</v>
      </c>
      <c r="C321" s="5" t="s">
        <v>15</v>
      </c>
      <c r="D321" s="5" t="s">
        <v>44</v>
      </c>
      <c r="E321" s="5" t="s">
        <v>32</v>
      </c>
      <c r="F321" s="5" t="s">
        <v>18</v>
      </c>
      <c r="G321" s="5">
        <v>30</v>
      </c>
      <c r="H321" s="5" t="s">
        <v>2311</v>
      </c>
      <c r="I321" s="16">
        <v>127972</v>
      </c>
      <c r="J321" s="6">
        <v>0.11</v>
      </c>
      <c r="K321" s="5" t="s">
        <v>19</v>
      </c>
      <c r="L321" s="24" t="s">
        <v>20</v>
      </c>
    </row>
    <row r="322" spans="1:12" hidden="1" x14ac:dyDescent="0.25">
      <c r="A322" s="23" t="s">
        <v>705</v>
      </c>
      <c r="B322" s="5" t="s">
        <v>706</v>
      </c>
      <c r="C322" s="5" t="s">
        <v>176</v>
      </c>
      <c r="D322" s="5" t="s">
        <v>65</v>
      </c>
      <c r="E322" s="5" t="s">
        <v>45</v>
      </c>
      <c r="F322" s="5" t="s">
        <v>18</v>
      </c>
      <c r="G322" s="5">
        <v>55</v>
      </c>
      <c r="H322" s="5" t="s">
        <v>2312</v>
      </c>
      <c r="I322" s="16">
        <v>80701</v>
      </c>
      <c r="J322" s="6">
        <v>0</v>
      </c>
      <c r="K322" s="5" t="s">
        <v>19</v>
      </c>
      <c r="L322" s="24" t="s">
        <v>33</v>
      </c>
    </row>
    <row r="323" spans="1:12" hidden="1" x14ac:dyDescent="0.25">
      <c r="A323" s="23" t="s">
        <v>707</v>
      </c>
      <c r="B323" s="5" t="s">
        <v>708</v>
      </c>
      <c r="C323" s="5" t="s">
        <v>48</v>
      </c>
      <c r="D323" s="5" t="s">
        <v>76</v>
      </c>
      <c r="E323" s="5" t="s">
        <v>45</v>
      </c>
      <c r="F323" s="5" t="s">
        <v>25</v>
      </c>
      <c r="G323" s="5">
        <v>28</v>
      </c>
      <c r="H323" s="5" t="s">
        <v>2313</v>
      </c>
      <c r="I323" s="16">
        <v>115417</v>
      </c>
      <c r="J323" s="6">
        <v>0.06</v>
      </c>
      <c r="K323" s="5" t="s">
        <v>26</v>
      </c>
      <c r="L323" s="24" t="s">
        <v>70</v>
      </c>
    </row>
    <row r="324" spans="1:12" hidden="1" x14ac:dyDescent="0.25">
      <c r="A324" s="23" t="s">
        <v>340</v>
      </c>
      <c r="B324" s="5" t="s">
        <v>709</v>
      </c>
      <c r="C324" s="5" t="s">
        <v>103</v>
      </c>
      <c r="D324" s="5" t="s">
        <v>65</v>
      </c>
      <c r="E324" s="5" t="s">
        <v>45</v>
      </c>
      <c r="F324" s="5" t="s">
        <v>18</v>
      </c>
      <c r="G324" s="5">
        <v>45</v>
      </c>
      <c r="H324" s="5" t="s">
        <v>2314</v>
      </c>
      <c r="I324" s="16">
        <v>88045</v>
      </c>
      <c r="J324" s="6">
        <v>0</v>
      </c>
      <c r="K324" s="5" t="s">
        <v>19</v>
      </c>
      <c r="L324" s="24" t="s">
        <v>33</v>
      </c>
    </row>
    <row r="325" spans="1:12" hidden="1" x14ac:dyDescent="0.25">
      <c r="A325" s="23" t="s">
        <v>710</v>
      </c>
      <c r="B325" s="5" t="s">
        <v>711</v>
      </c>
      <c r="C325" s="5" t="s">
        <v>36</v>
      </c>
      <c r="D325" s="5" t="s">
        <v>16</v>
      </c>
      <c r="E325" s="5" t="s">
        <v>32</v>
      </c>
      <c r="F325" s="5" t="s">
        <v>18</v>
      </c>
      <c r="G325" s="5">
        <v>45</v>
      </c>
      <c r="H325" s="5" t="s">
        <v>2315</v>
      </c>
      <c r="I325" s="16">
        <v>86478</v>
      </c>
      <c r="J325" s="6">
        <v>0.06</v>
      </c>
      <c r="K325" s="5" t="s">
        <v>19</v>
      </c>
      <c r="L325" s="24" t="s">
        <v>56</v>
      </c>
    </row>
    <row r="326" spans="1:12" hidden="1" x14ac:dyDescent="0.25">
      <c r="A326" s="23" t="s">
        <v>712</v>
      </c>
      <c r="B326" s="5" t="s">
        <v>713</v>
      </c>
      <c r="C326" s="5" t="s">
        <v>75</v>
      </c>
      <c r="D326" s="5" t="s">
        <v>65</v>
      </c>
      <c r="E326" s="5" t="s">
        <v>24</v>
      </c>
      <c r="F326" s="5" t="s">
        <v>25</v>
      </c>
      <c r="G326" s="5">
        <v>63</v>
      </c>
      <c r="H326" s="5" t="s">
        <v>2316</v>
      </c>
      <c r="I326" s="16">
        <v>180994</v>
      </c>
      <c r="J326" s="6">
        <v>0.39</v>
      </c>
      <c r="K326" s="5" t="s">
        <v>19</v>
      </c>
      <c r="L326" s="24" t="s">
        <v>20</v>
      </c>
    </row>
    <row r="327" spans="1:12" hidden="1" x14ac:dyDescent="0.25">
      <c r="A327" s="23" t="s">
        <v>714</v>
      </c>
      <c r="B327" s="5" t="s">
        <v>715</v>
      </c>
      <c r="C327" s="5" t="s">
        <v>119</v>
      </c>
      <c r="D327" s="5" t="s">
        <v>31</v>
      </c>
      <c r="E327" s="5" t="s">
        <v>17</v>
      </c>
      <c r="F327" s="5" t="s">
        <v>18</v>
      </c>
      <c r="G327" s="5">
        <v>55</v>
      </c>
      <c r="H327" s="5" t="s">
        <v>2317</v>
      </c>
      <c r="I327" s="16">
        <v>64494</v>
      </c>
      <c r="J327" s="6">
        <v>0</v>
      </c>
      <c r="K327" s="5" t="s">
        <v>19</v>
      </c>
      <c r="L327" s="24" t="s">
        <v>83</v>
      </c>
    </row>
    <row r="328" spans="1:12" hidden="1" x14ac:dyDescent="0.25">
      <c r="A328" s="23" t="s">
        <v>716</v>
      </c>
      <c r="B328" s="5" t="s">
        <v>717</v>
      </c>
      <c r="C328" s="5" t="s">
        <v>43</v>
      </c>
      <c r="D328" s="5" t="s">
        <v>44</v>
      </c>
      <c r="E328" s="5" t="s">
        <v>24</v>
      </c>
      <c r="F328" s="5" t="s">
        <v>25</v>
      </c>
      <c r="G328" s="5">
        <v>47</v>
      </c>
      <c r="H328" s="5" t="s">
        <v>2318</v>
      </c>
      <c r="I328" s="16">
        <v>70122</v>
      </c>
      <c r="J328" s="6">
        <v>0</v>
      </c>
      <c r="K328" s="5" t="s">
        <v>19</v>
      </c>
      <c r="L328" s="24" t="s">
        <v>83</v>
      </c>
    </row>
    <row r="329" spans="1:12" hidden="1" x14ac:dyDescent="0.25">
      <c r="A329" s="23" t="s">
        <v>718</v>
      </c>
      <c r="B329" s="5" t="s">
        <v>719</v>
      </c>
      <c r="C329" s="5" t="s">
        <v>30</v>
      </c>
      <c r="D329" s="5" t="s">
        <v>55</v>
      </c>
      <c r="E329" s="5" t="s">
        <v>24</v>
      </c>
      <c r="F329" s="5" t="s">
        <v>25</v>
      </c>
      <c r="G329" s="5">
        <v>29</v>
      </c>
      <c r="H329" s="5" t="s">
        <v>2319</v>
      </c>
      <c r="I329" s="16">
        <v>181854</v>
      </c>
      <c r="J329" s="6">
        <v>0.28999999999999998</v>
      </c>
      <c r="K329" s="5" t="s">
        <v>19</v>
      </c>
      <c r="L329" s="24" t="s">
        <v>20</v>
      </c>
    </row>
    <row r="330" spans="1:12" hidden="1" x14ac:dyDescent="0.25">
      <c r="A330" s="23" t="s">
        <v>720</v>
      </c>
      <c r="B330" s="5" t="s">
        <v>721</v>
      </c>
      <c r="C330" s="5" t="s">
        <v>179</v>
      </c>
      <c r="D330" s="5" t="s">
        <v>61</v>
      </c>
      <c r="E330" s="5" t="s">
        <v>32</v>
      </c>
      <c r="F330" s="5" t="s">
        <v>18</v>
      </c>
      <c r="G330" s="5">
        <v>34</v>
      </c>
      <c r="H330" s="5" t="s">
        <v>2320</v>
      </c>
      <c r="I330" s="16">
        <v>52811</v>
      </c>
      <c r="J330" s="6">
        <v>0</v>
      </c>
      <c r="K330" s="5" t="s">
        <v>19</v>
      </c>
      <c r="L330" s="24" t="s">
        <v>52</v>
      </c>
    </row>
    <row r="331" spans="1:12" hidden="1" x14ac:dyDescent="0.25">
      <c r="A331" s="23" t="s">
        <v>722</v>
      </c>
      <c r="B331" s="5" t="s">
        <v>723</v>
      </c>
      <c r="C331" s="5" t="s">
        <v>325</v>
      </c>
      <c r="D331" s="5" t="s">
        <v>16</v>
      </c>
      <c r="E331" s="5" t="s">
        <v>17</v>
      </c>
      <c r="F331" s="5" t="s">
        <v>18</v>
      </c>
      <c r="G331" s="5">
        <v>28</v>
      </c>
      <c r="H331" s="5" t="s">
        <v>2321</v>
      </c>
      <c r="I331" s="16">
        <v>50111</v>
      </c>
      <c r="J331" s="6">
        <v>0</v>
      </c>
      <c r="K331" s="5" t="s">
        <v>26</v>
      </c>
      <c r="L331" s="24" t="s">
        <v>129</v>
      </c>
    </row>
    <row r="332" spans="1:12" hidden="1" x14ac:dyDescent="0.25">
      <c r="A332" s="23" t="s">
        <v>724</v>
      </c>
      <c r="B332" s="5" t="s">
        <v>620</v>
      </c>
      <c r="C332" s="5" t="s">
        <v>480</v>
      </c>
      <c r="D332" s="5" t="s">
        <v>16</v>
      </c>
      <c r="E332" s="5" t="s">
        <v>24</v>
      </c>
      <c r="F332" s="5" t="s">
        <v>25</v>
      </c>
      <c r="G332" s="5">
        <v>31</v>
      </c>
      <c r="H332" s="5" t="s">
        <v>2322</v>
      </c>
      <c r="I332" s="16">
        <v>71192</v>
      </c>
      <c r="J332" s="6">
        <v>0</v>
      </c>
      <c r="K332" s="5" t="s">
        <v>19</v>
      </c>
      <c r="L332" s="24" t="s">
        <v>56</v>
      </c>
    </row>
    <row r="333" spans="1:12" hidden="1" x14ac:dyDescent="0.25">
      <c r="A333" s="23" t="s">
        <v>725</v>
      </c>
      <c r="B333" s="5" t="s">
        <v>726</v>
      </c>
      <c r="C333" s="5" t="s">
        <v>30</v>
      </c>
      <c r="D333" s="5" t="s">
        <v>44</v>
      </c>
      <c r="E333" s="5" t="s">
        <v>24</v>
      </c>
      <c r="F333" s="5" t="s">
        <v>18</v>
      </c>
      <c r="G333" s="5">
        <v>50</v>
      </c>
      <c r="H333" s="5" t="s">
        <v>2323</v>
      </c>
      <c r="I333" s="16">
        <v>155351</v>
      </c>
      <c r="J333" s="6">
        <v>0.2</v>
      </c>
      <c r="K333" s="5" t="s">
        <v>19</v>
      </c>
      <c r="L333" s="24" t="s">
        <v>20</v>
      </c>
    </row>
    <row r="334" spans="1:12" hidden="1" x14ac:dyDescent="0.25">
      <c r="A334" s="23" t="s">
        <v>727</v>
      </c>
      <c r="B334" s="5" t="s">
        <v>728</v>
      </c>
      <c r="C334" s="5" t="s">
        <v>30</v>
      </c>
      <c r="D334" s="5" t="s">
        <v>61</v>
      </c>
      <c r="E334" s="5" t="s">
        <v>32</v>
      </c>
      <c r="F334" s="5" t="s">
        <v>25</v>
      </c>
      <c r="G334" s="5">
        <v>39</v>
      </c>
      <c r="H334" s="5" t="s">
        <v>2324</v>
      </c>
      <c r="I334" s="16">
        <v>161690</v>
      </c>
      <c r="J334" s="6">
        <v>0.28999999999999998</v>
      </c>
      <c r="K334" s="5" t="s">
        <v>26</v>
      </c>
      <c r="L334" s="24" t="s">
        <v>109</v>
      </c>
    </row>
    <row r="335" spans="1:12" hidden="1" x14ac:dyDescent="0.25">
      <c r="A335" s="23" t="s">
        <v>729</v>
      </c>
      <c r="B335" s="5" t="s">
        <v>730</v>
      </c>
      <c r="C335" s="5" t="s">
        <v>272</v>
      </c>
      <c r="D335" s="5" t="s">
        <v>65</v>
      </c>
      <c r="E335" s="5" t="s">
        <v>32</v>
      </c>
      <c r="F335" s="5" t="s">
        <v>18</v>
      </c>
      <c r="G335" s="5">
        <v>35</v>
      </c>
      <c r="H335" s="5" t="s">
        <v>2325</v>
      </c>
      <c r="I335" s="16">
        <v>60132</v>
      </c>
      <c r="J335" s="6">
        <v>0</v>
      </c>
      <c r="K335" s="5" t="s">
        <v>26</v>
      </c>
      <c r="L335" s="24" t="s">
        <v>27</v>
      </c>
    </row>
    <row r="336" spans="1:12" hidden="1" x14ac:dyDescent="0.25">
      <c r="A336" s="23" t="s">
        <v>731</v>
      </c>
      <c r="B336" s="5" t="s">
        <v>732</v>
      </c>
      <c r="C336" s="5" t="s">
        <v>243</v>
      </c>
      <c r="D336" s="5" t="s">
        <v>16</v>
      </c>
      <c r="E336" s="5" t="s">
        <v>24</v>
      </c>
      <c r="F336" s="5" t="s">
        <v>25</v>
      </c>
      <c r="G336" s="5">
        <v>54</v>
      </c>
      <c r="H336" s="5" t="s">
        <v>2326</v>
      </c>
      <c r="I336" s="16">
        <v>87216</v>
      </c>
      <c r="J336" s="6">
        <v>0</v>
      </c>
      <c r="K336" s="5" t="s">
        <v>19</v>
      </c>
      <c r="L336" s="24" t="s">
        <v>52</v>
      </c>
    </row>
    <row r="337" spans="1:12" hidden="1" x14ac:dyDescent="0.25">
      <c r="A337" s="23" t="s">
        <v>733</v>
      </c>
      <c r="B337" s="5" t="s">
        <v>734</v>
      </c>
      <c r="C337" s="5" t="s">
        <v>325</v>
      </c>
      <c r="D337" s="5" t="s">
        <v>16</v>
      </c>
      <c r="E337" s="5" t="s">
        <v>45</v>
      </c>
      <c r="F337" s="5" t="s">
        <v>25</v>
      </c>
      <c r="G337" s="5">
        <v>47</v>
      </c>
      <c r="H337" s="5" t="s">
        <v>2327</v>
      </c>
      <c r="I337" s="16">
        <v>50069</v>
      </c>
      <c r="J337" s="6">
        <v>0</v>
      </c>
      <c r="K337" s="5" t="s">
        <v>19</v>
      </c>
      <c r="L337" s="24" t="s">
        <v>20</v>
      </c>
    </row>
    <row r="338" spans="1:12" hidden="1" x14ac:dyDescent="0.25">
      <c r="A338" s="23" t="s">
        <v>735</v>
      </c>
      <c r="B338" s="5" t="s">
        <v>736</v>
      </c>
      <c r="C338" s="5" t="s">
        <v>30</v>
      </c>
      <c r="D338" s="5" t="s">
        <v>16</v>
      </c>
      <c r="E338" s="5" t="s">
        <v>32</v>
      </c>
      <c r="F338" s="5" t="s">
        <v>18</v>
      </c>
      <c r="G338" s="5">
        <v>26</v>
      </c>
      <c r="H338" s="5" t="s">
        <v>2328</v>
      </c>
      <c r="I338" s="16">
        <v>151108</v>
      </c>
      <c r="J338" s="6">
        <v>0.22</v>
      </c>
      <c r="K338" s="5" t="s">
        <v>19</v>
      </c>
      <c r="L338" s="24" t="s">
        <v>40</v>
      </c>
    </row>
    <row r="339" spans="1:12" hidden="1" x14ac:dyDescent="0.25">
      <c r="A339" s="23" t="s">
        <v>737</v>
      </c>
      <c r="B339" s="5" t="s">
        <v>738</v>
      </c>
      <c r="C339" s="5" t="s">
        <v>36</v>
      </c>
      <c r="D339" s="5" t="s">
        <v>16</v>
      </c>
      <c r="E339" s="5" t="s">
        <v>24</v>
      </c>
      <c r="F339" s="5" t="s">
        <v>18</v>
      </c>
      <c r="G339" s="5">
        <v>42</v>
      </c>
      <c r="H339" s="5" t="s">
        <v>2329</v>
      </c>
      <c r="I339" s="16">
        <v>67398</v>
      </c>
      <c r="J339" s="6">
        <v>7.0000000000000007E-2</v>
      </c>
      <c r="K339" s="5" t="s">
        <v>19</v>
      </c>
      <c r="L339" s="24" t="s">
        <v>40</v>
      </c>
    </row>
    <row r="340" spans="1:12" hidden="1" x14ac:dyDescent="0.25">
      <c r="A340" s="23" t="s">
        <v>739</v>
      </c>
      <c r="B340" s="5" t="s">
        <v>740</v>
      </c>
      <c r="C340" s="5" t="s">
        <v>272</v>
      </c>
      <c r="D340" s="5" t="s">
        <v>65</v>
      </c>
      <c r="E340" s="5" t="s">
        <v>17</v>
      </c>
      <c r="F340" s="5" t="s">
        <v>18</v>
      </c>
      <c r="G340" s="5">
        <v>47</v>
      </c>
      <c r="H340" s="5" t="s">
        <v>2330</v>
      </c>
      <c r="I340" s="16">
        <v>68488</v>
      </c>
      <c r="J340" s="6">
        <v>0</v>
      </c>
      <c r="K340" s="5" t="s">
        <v>19</v>
      </c>
      <c r="L340" s="24" t="s">
        <v>20</v>
      </c>
    </row>
    <row r="341" spans="1:12" hidden="1" x14ac:dyDescent="0.25">
      <c r="A341" s="23" t="s">
        <v>741</v>
      </c>
      <c r="B341" s="5" t="s">
        <v>742</v>
      </c>
      <c r="C341" s="5" t="s">
        <v>103</v>
      </c>
      <c r="D341" s="5" t="s">
        <v>65</v>
      </c>
      <c r="E341" s="5" t="s">
        <v>24</v>
      </c>
      <c r="F341" s="5" t="s">
        <v>18</v>
      </c>
      <c r="G341" s="5">
        <v>60</v>
      </c>
      <c r="H341" s="5" t="s">
        <v>2331</v>
      </c>
      <c r="I341" s="16">
        <v>92932</v>
      </c>
      <c r="J341" s="6">
        <v>0</v>
      </c>
      <c r="K341" s="5" t="s">
        <v>19</v>
      </c>
      <c r="L341" s="24" t="s">
        <v>83</v>
      </c>
    </row>
    <row r="342" spans="1:12" hidden="1" x14ac:dyDescent="0.25">
      <c r="A342" s="23" t="s">
        <v>743</v>
      </c>
      <c r="B342" s="5" t="s">
        <v>744</v>
      </c>
      <c r="C342" s="5" t="s">
        <v>51</v>
      </c>
      <c r="D342" s="5" t="s">
        <v>31</v>
      </c>
      <c r="E342" s="5" t="s">
        <v>45</v>
      </c>
      <c r="F342" s="5" t="s">
        <v>18</v>
      </c>
      <c r="G342" s="5">
        <v>36</v>
      </c>
      <c r="H342" s="5" t="s">
        <v>2332</v>
      </c>
      <c r="I342" s="16">
        <v>43363</v>
      </c>
      <c r="J342" s="6">
        <v>0</v>
      </c>
      <c r="K342" s="5" t="s">
        <v>19</v>
      </c>
      <c r="L342" s="24" t="s">
        <v>56</v>
      </c>
    </row>
    <row r="343" spans="1:12" hidden="1" x14ac:dyDescent="0.25">
      <c r="A343" s="23" t="s">
        <v>745</v>
      </c>
      <c r="B343" s="5" t="s">
        <v>746</v>
      </c>
      <c r="C343" s="5" t="s">
        <v>457</v>
      </c>
      <c r="D343" s="5" t="s">
        <v>16</v>
      </c>
      <c r="E343" s="5" t="s">
        <v>32</v>
      </c>
      <c r="F343" s="5" t="s">
        <v>25</v>
      </c>
      <c r="G343" s="5">
        <v>31</v>
      </c>
      <c r="H343" s="5" t="s">
        <v>2333</v>
      </c>
      <c r="I343" s="16">
        <v>95963</v>
      </c>
      <c r="J343" s="6">
        <v>0</v>
      </c>
      <c r="K343" s="5" t="s">
        <v>26</v>
      </c>
      <c r="L343" s="24" t="s">
        <v>129</v>
      </c>
    </row>
    <row r="344" spans="1:12" x14ac:dyDescent="0.25">
      <c r="A344" s="23" t="s">
        <v>747</v>
      </c>
      <c r="B344" s="5" t="s">
        <v>748</v>
      </c>
      <c r="C344" s="5" t="s">
        <v>48</v>
      </c>
      <c r="D344" s="5" t="s">
        <v>31</v>
      </c>
      <c r="E344" s="5" t="s">
        <v>32</v>
      </c>
      <c r="F344" s="5" t="s">
        <v>18</v>
      </c>
      <c r="G344" s="5">
        <v>55</v>
      </c>
      <c r="H344" s="5" t="s">
        <v>2334</v>
      </c>
      <c r="I344" s="16">
        <v>111038</v>
      </c>
      <c r="J344" s="6">
        <v>0.05</v>
      </c>
      <c r="K344" s="5" t="s">
        <v>88</v>
      </c>
      <c r="L344" s="24" t="s">
        <v>213</v>
      </c>
    </row>
    <row r="345" spans="1:12" hidden="1" x14ac:dyDescent="0.25">
      <c r="A345" s="23" t="s">
        <v>749</v>
      </c>
      <c r="B345" s="5" t="s">
        <v>750</v>
      </c>
      <c r="C345" s="5" t="s">
        <v>75</v>
      </c>
      <c r="D345" s="5" t="s">
        <v>65</v>
      </c>
      <c r="E345" s="5" t="s">
        <v>17</v>
      </c>
      <c r="F345" s="5" t="s">
        <v>18</v>
      </c>
      <c r="G345" s="5">
        <v>51</v>
      </c>
      <c r="H345" s="5" t="s">
        <v>2335</v>
      </c>
      <c r="I345" s="16">
        <v>200246</v>
      </c>
      <c r="J345" s="6">
        <v>0.34</v>
      </c>
      <c r="K345" s="5" t="s">
        <v>19</v>
      </c>
      <c r="L345" s="24" t="s">
        <v>83</v>
      </c>
    </row>
    <row r="346" spans="1:12" hidden="1" x14ac:dyDescent="0.25">
      <c r="A346" s="23" t="s">
        <v>539</v>
      </c>
      <c r="B346" s="5" t="s">
        <v>751</v>
      </c>
      <c r="C346" s="5" t="s">
        <v>75</v>
      </c>
      <c r="D346" s="5" t="s">
        <v>16</v>
      </c>
      <c r="E346" s="5" t="s">
        <v>45</v>
      </c>
      <c r="F346" s="5" t="s">
        <v>18</v>
      </c>
      <c r="G346" s="5">
        <v>48</v>
      </c>
      <c r="H346" s="5" t="s">
        <v>2336</v>
      </c>
      <c r="I346" s="16">
        <v>194871</v>
      </c>
      <c r="J346" s="6">
        <v>0.35</v>
      </c>
      <c r="K346" s="5" t="s">
        <v>19</v>
      </c>
      <c r="L346" s="24" t="s">
        <v>83</v>
      </c>
    </row>
    <row r="347" spans="1:12" x14ac:dyDescent="0.25">
      <c r="A347" s="23" t="s">
        <v>752</v>
      </c>
      <c r="B347" s="5" t="s">
        <v>753</v>
      </c>
      <c r="C347" s="5" t="s">
        <v>39</v>
      </c>
      <c r="D347" s="5" t="s">
        <v>55</v>
      </c>
      <c r="E347" s="5" t="s">
        <v>17</v>
      </c>
      <c r="F347" s="5" t="s">
        <v>25</v>
      </c>
      <c r="G347" s="5">
        <v>58</v>
      </c>
      <c r="H347" s="5" t="s">
        <v>2337</v>
      </c>
      <c r="I347" s="16">
        <v>98769</v>
      </c>
      <c r="J347" s="6">
        <v>0</v>
      </c>
      <c r="K347" s="5" t="s">
        <v>88</v>
      </c>
      <c r="L347" s="24" t="s">
        <v>94</v>
      </c>
    </row>
    <row r="348" spans="1:12" x14ac:dyDescent="0.25">
      <c r="A348" s="23" t="s">
        <v>754</v>
      </c>
      <c r="B348" s="5" t="s">
        <v>755</v>
      </c>
      <c r="C348" s="5" t="s">
        <v>43</v>
      </c>
      <c r="D348" s="5" t="s">
        <v>44</v>
      </c>
      <c r="E348" s="5" t="s">
        <v>17</v>
      </c>
      <c r="F348" s="5" t="s">
        <v>18</v>
      </c>
      <c r="G348" s="5">
        <v>29</v>
      </c>
      <c r="H348" s="5" t="s">
        <v>2338</v>
      </c>
      <c r="I348" s="16">
        <v>65334</v>
      </c>
      <c r="J348" s="6">
        <v>0</v>
      </c>
      <c r="K348" s="5" t="s">
        <v>88</v>
      </c>
      <c r="L348" s="24" t="s">
        <v>94</v>
      </c>
    </row>
    <row r="349" spans="1:12" hidden="1" x14ac:dyDescent="0.25">
      <c r="A349" s="23" t="s">
        <v>756</v>
      </c>
      <c r="B349" s="5" t="s">
        <v>757</v>
      </c>
      <c r="C349" s="5" t="s">
        <v>23</v>
      </c>
      <c r="D349" s="5" t="s">
        <v>16</v>
      </c>
      <c r="E349" s="5" t="s">
        <v>24</v>
      </c>
      <c r="F349" s="5" t="s">
        <v>18</v>
      </c>
      <c r="G349" s="5">
        <v>25</v>
      </c>
      <c r="H349" s="5" t="s">
        <v>2339</v>
      </c>
      <c r="I349" s="16">
        <v>83934</v>
      </c>
      <c r="J349" s="6">
        <v>0</v>
      </c>
      <c r="K349" s="5" t="s">
        <v>19</v>
      </c>
      <c r="L349" s="24" t="s">
        <v>52</v>
      </c>
    </row>
    <row r="350" spans="1:12" hidden="1" x14ac:dyDescent="0.25">
      <c r="A350" s="23" t="s">
        <v>758</v>
      </c>
      <c r="B350" s="5" t="s">
        <v>759</v>
      </c>
      <c r="C350" s="5" t="s">
        <v>30</v>
      </c>
      <c r="D350" s="5" t="s">
        <v>55</v>
      </c>
      <c r="E350" s="5" t="s">
        <v>17</v>
      </c>
      <c r="F350" s="5" t="s">
        <v>25</v>
      </c>
      <c r="G350" s="5">
        <v>36</v>
      </c>
      <c r="H350" s="5" t="s">
        <v>2340</v>
      </c>
      <c r="I350" s="16">
        <v>150399</v>
      </c>
      <c r="J350" s="6">
        <v>0.28000000000000003</v>
      </c>
      <c r="K350" s="5" t="s">
        <v>19</v>
      </c>
      <c r="L350" s="24" t="s">
        <v>33</v>
      </c>
    </row>
    <row r="351" spans="1:12" hidden="1" x14ac:dyDescent="0.25">
      <c r="A351" s="23" t="s">
        <v>760</v>
      </c>
      <c r="B351" s="5" t="s">
        <v>761</v>
      </c>
      <c r="C351" s="5" t="s">
        <v>30</v>
      </c>
      <c r="D351" s="5" t="s">
        <v>61</v>
      </c>
      <c r="E351" s="5" t="s">
        <v>17</v>
      </c>
      <c r="F351" s="5" t="s">
        <v>25</v>
      </c>
      <c r="G351" s="5">
        <v>37</v>
      </c>
      <c r="H351" s="5" t="s">
        <v>2341</v>
      </c>
      <c r="I351" s="16">
        <v>160280</v>
      </c>
      <c r="J351" s="6">
        <v>0.19</v>
      </c>
      <c r="K351" s="5" t="s">
        <v>26</v>
      </c>
      <c r="L351" s="24" t="s">
        <v>109</v>
      </c>
    </row>
    <row r="352" spans="1:12" hidden="1" x14ac:dyDescent="0.25">
      <c r="A352" s="23" t="s">
        <v>762</v>
      </c>
      <c r="B352" s="5" t="s">
        <v>763</v>
      </c>
      <c r="C352" s="5" t="s">
        <v>179</v>
      </c>
      <c r="D352" s="5" t="s">
        <v>61</v>
      </c>
      <c r="E352" s="5" t="s">
        <v>32</v>
      </c>
      <c r="F352" s="5" t="s">
        <v>25</v>
      </c>
      <c r="G352" s="5">
        <v>57</v>
      </c>
      <c r="H352" s="5" t="s">
        <v>2342</v>
      </c>
      <c r="I352" s="16">
        <v>54051</v>
      </c>
      <c r="J352" s="6">
        <v>0</v>
      </c>
      <c r="K352" s="5" t="s">
        <v>19</v>
      </c>
      <c r="L352" s="24" t="s">
        <v>52</v>
      </c>
    </row>
    <row r="353" spans="1:12" x14ac:dyDescent="0.25">
      <c r="A353" s="23" t="s">
        <v>764</v>
      </c>
      <c r="B353" s="5" t="s">
        <v>765</v>
      </c>
      <c r="C353" s="5" t="s">
        <v>30</v>
      </c>
      <c r="D353" s="5" t="s">
        <v>65</v>
      </c>
      <c r="E353" s="5" t="s">
        <v>17</v>
      </c>
      <c r="F353" s="5" t="s">
        <v>18</v>
      </c>
      <c r="G353" s="5">
        <v>59</v>
      </c>
      <c r="H353" s="5" t="s">
        <v>2343</v>
      </c>
      <c r="I353" s="16">
        <v>150699</v>
      </c>
      <c r="J353" s="6">
        <v>0.28999999999999998</v>
      </c>
      <c r="K353" s="5" t="s">
        <v>88</v>
      </c>
      <c r="L353" s="24" t="s">
        <v>213</v>
      </c>
    </row>
    <row r="354" spans="1:12" hidden="1" x14ac:dyDescent="0.25">
      <c r="A354" s="23" t="s">
        <v>766</v>
      </c>
      <c r="B354" s="5" t="s">
        <v>767</v>
      </c>
      <c r="C354" s="5" t="s">
        <v>119</v>
      </c>
      <c r="D354" s="5" t="s">
        <v>76</v>
      </c>
      <c r="E354" s="5" t="s">
        <v>32</v>
      </c>
      <c r="F354" s="5" t="s">
        <v>25</v>
      </c>
      <c r="G354" s="5">
        <v>37</v>
      </c>
      <c r="H354" s="5" t="s">
        <v>2344</v>
      </c>
      <c r="I354" s="16">
        <v>69570</v>
      </c>
      <c r="J354" s="6">
        <v>0</v>
      </c>
      <c r="K354" s="5" t="s">
        <v>19</v>
      </c>
      <c r="L354" s="24" t="s">
        <v>52</v>
      </c>
    </row>
    <row r="355" spans="1:12" hidden="1" x14ac:dyDescent="0.25">
      <c r="A355" s="23" t="s">
        <v>768</v>
      </c>
      <c r="B355" s="5" t="s">
        <v>769</v>
      </c>
      <c r="C355" s="5" t="s">
        <v>457</v>
      </c>
      <c r="D355" s="5" t="s">
        <v>16</v>
      </c>
      <c r="E355" s="5" t="s">
        <v>24</v>
      </c>
      <c r="F355" s="5" t="s">
        <v>18</v>
      </c>
      <c r="G355" s="5">
        <v>30</v>
      </c>
      <c r="H355" s="5" t="s">
        <v>2345</v>
      </c>
      <c r="I355" s="16">
        <v>86774</v>
      </c>
      <c r="J355" s="6">
        <v>0</v>
      </c>
      <c r="K355" s="5" t="s">
        <v>26</v>
      </c>
      <c r="L355" s="24" t="s">
        <v>129</v>
      </c>
    </row>
    <row r="356" spans="1:12" hidden="1" x14ac:dyDescent="0.25">
      <c r="A356" s="23" t="s">
        <v>770</v>
      </c>
      <c r="B356" s="5" t="s">
        <v>771</v>
      </c>
      <c r="C356" s="5" t="s">
        <v>159</v>
      </c>
      <c r="D356" s="5" t="s">
        <v>61</v>
      </c>
      <c r="E356" s="5" t="s">
        <v>24</v>
      </c>
      <c r="F356" s="5" t="s">
        <v>25</v>
      </c>
      <c r="G356" s="5">
        <v>49</v>
      </c>
      <c r="H356" s="5" t="s">
        <v>2346</v>
      </c>
      <c r="I356" s="16">
        <v>57606</v>
      </c>
      <c r="J356" s="6">
        <v>0</v>
      </c>
      <c r="K356" s="5" t="s">
        <v>19</v>
      </c>
      <c r="L356" s="24" t="s">
        <v>52</v>
      </c>
    </row>
    <row r="357" spans="1:12" hidden="1" x14ac:dyDescent="0.25">
      <c r="A357" s="23" t="s">
        <v>772</v>
      </c>
      <c r="B357" s="5" t="s">
        <v>773</v>
      </c>
      <c r="C357" s="5" t="s">
        <v>15</v>
      </c>
      <c r="D357" s="5" t="s">
        <v>31</v>
      </c>
      <c r="E357" s="5" t="s">
        <v>45</v>
      </c>
      <c r="F357" s="5" t="s">
        <v>18</v>
      </c>
      <c r="G357" s="5">
        <v>48</v>
      </c>
      <c r="H357" s="5" t="s">
        <v>2347</v>
      </c>
      <c r="I357" s="16">
        <v>125730</v>
      </c>
      <c r="J357" s="6">
        <v>0.11</v>
      </c>
      <c r="K357" s="5" t="s">
        <v>26</v>
      </c>
      <c r="L357" s="24" t="s">
        <v>27</v>
      </c>
    </row>
    <row r="358" spans="1:12" hidden="1" x14ac:dyDescent="0.25">
      <c r="A358" s="23" t="s">
        <v>774</v>
      </c>
      <c r="B358" s="5" t="s">
        <v>775</v>
      </c>
      <c r="C358" s="5" t="s">
        <v>294</v>
      </c>
      <c r="D358" s="5" t="s">
        <v>16</v>
      </c>
      <c r="E358" s="5" t="s">
        <v>17</v>
      </c>
      <c r="F358" s="5" t="s">
        <v>18</v>
      </c>
      <c r="G358" s="5">
        <v>51</v>
      </c>
      <c r="H358" s="5" t="s">
        <v>2348</v>
      </c>
      <c r="I358" s="16">
        <v>64170</v>
      </c>
      <c r="J358" s="6">
        <v>0</v>
      </c>
      <c r="K358" s="5" t="s">
        <v>19</v>
      </c>
      <c r="L358" s="24" t="s">
        <v>83</v>
      </c>
    </row>
    <row r="359" spans="1:12" hidden="1" x14ac:dyDescent="0.25">
      <c r="A359" s="23" t="s">
        <v>776</v>
      </c>
      <c r="B359" s="5" t="s">
        <v>777</v>
      </c>
      <c r="C359" s="5" t="s">
        <v>138</v>
      </c>
      <c r="D359" s="5" t="s">
        <v>61</v>
      </c>
      <c r="E359" s="5" t="s">
        <v>32</v>
      </c>
      <c r="F359" s="5" t="s">
        <v>25</v>
      </c>
      <c r="G359" s="5">
        <v>56</v>
      </c>
      <c r="H359" s="5" t="s">
        <v>2349</v>
      </c>
      <c r="I359" s="16">
        <v>72303</v>
      </c>
      <c r="J359" s="6">
        <v>0</v>
      </c>
      <c r="K359" s="5" t="s">
        <v>19</v>
      </c>
      <c r="L359" s="24" t="s">
        <v>40</v>
      </c>
    </row>
    <row r="360" spans="1:12" hidden="1" x14ac:dyDescent="0.25">
      <c r="A360" s="23" t="s">
        <v>778</v>
      </c>
      <c r="B360" s="5" t="s">
        <v>779</v>
      </c>
      <c r="C360" s="5" t="s">
        <v>48</v>
      </c>
      <c r="D360" s="5" t="s">
        <v>44</v>
      </c>
      <c r="E360" s="5" t="s">
        <v>17</v>
      </c>
      <c r="F360" s="5" t="s">
        <v>25</v>
      </c>
      <c r="G360" s="5">
        <v>36</v>
      </c>
      <c r="H360" s="5" t="s">
        <v>2350</v>
      </c>
      <c r="I360" s="16">
        <v>105891</v>
      </c>
      <c r="J360" s="6">
        <v>7.0000000000000007E-2</v>
      </c>
      <c r="K360" s="5" t="s">
        <v>19</v>
      </c>
      <c r="L360" s="24" t="s">
        <v>20</v>
      </c>
    </row>
    <row r="361" spans="1:12" hidden="1" x14ac:dyDescent="0.25">
      <c r="A361" s="23" t="s">
        <v>443</v>
      </c>
      <c r="B361" s="5" t="s">
        <v>780</v>
      </c>
      <c r="C361" s="5" t="s">
        <v>75</v>
      </c>
      <c r="D361" s="5" t="s">
        <v>76</v>
      </c>
      <c r="E361" s="5" t="s">
        <v>32</v>
      </c>
      <c r="F361" s="5" t="s">
        <v>25</v>
      </c>
      <c r="G361" s="5">
        <v>38</v>
      </c>
      <c r="H361" s="5" t="s">
        <v>2351</v>
      </c>
      <c r="I361" s="16">
        <v>255230</v>
      </c>
      <c r="J361" s="6">
        <v>0.36</v>
      </c>
      <c r="K361" s="5" t="s">
        <v>19</v>
      </c>
      <c r="L361" s="24" t="s">
        <v>56</v>
      </c>
    </row>
    <row r="362" spans="1:12" x14ac:dyDescent="0.25">
      <c r="A362" s="23" t="s">
        <v>781</v>
      </c>
      <c r="B362" s="5" t="s">
        <v>782</v>
      </c>
      <c r="C362" s="5" t="s">
        <v>119</v>
      </c>
      <c r="D362" s="5" t="s">
        <v>44</v>
      </c>
      <c r="E362" s="5" t="s">
        <v>24</v>
      </c>
      <c r="F362" s="5" t="s">
        <v>18</v>
      </c>
      <c r="G362" s="5">
        <v>56</v>
      </c>
      <c r="H362" s="5" t="s">
        <v>2352</v>
      </c>
      <c r="I362" s="16">
        <v>59591</v>
      </c>
      <c r="J362" s="6">
        <v>0</v>
      </c>
      <c r="K362" s="5" t="s">
        <v>88</v>
      </c>
      <c r="L362" s="24" t="s">
        <v>213</v>
      </c>
    </row>
    <row r="363" spans="1:12" hidden="1" x14ac:dyDescent="0.25">
      <c r="A363" s="23" t="s">
        <v>783</v>
      </c>
      <c r="B363" s="5" t="s">
        <v>784</v>
      </c>
      <c r="C363" s="5" t="s">
        <v>75</v>
      </c>
      <c r="D363" s="5" t="s">
        <v>61</v>
      </c>
      <c r="E363" s="5" t="s">
        <v>24</v>
      </c>
      <c r="F363" s="5" t="s">
        <v>18</v>
      </c>
      <c r="G363" s="5">
        <v>52</v>
      </c>
      <c r="H363" s="5" t="s">
        <v>2353</v>
      </c>
      <c r="I363" s="16">
        <v>187048</v>
      </c>
      <c r="J363" s="6">
        <v>0.32</v>
      </c>
      <c r="K363" s="5" t="s">
        <v>26</v>
      </c>
      <c r="L363" s="24" t="s">
        <v>129</v>
      </c>
    </row>
    <row r="364" spans="1:12" hidden="1" x14ac:dyDescent="0.25">
      <c r="A364" s="23" t="s">
        <v>785</v>
      </c>
      <c r="B364" s="5" t="s">
        <v>786</v>
      </c>
      <c r="C364" s="5" t="s">
        <v>119</v>
      </c>
      <c r="D364" s="5" t="s">
        <v>31</v>
      </c>
      <c r="E364" s="5" t="s">
        <v>32</v>
      </c>
      <c r="F364" s="5" t="s">
        <v>18</v>
      </c>
      <c r="G364" s="5">
        <v>53</v>
      </c>
      <c r="H364" s="5" t="s">
        <v>2354</v>
      </c>
      <c r="I364" s="16">
        <v>58605</v>
      </c>
      <c r="J364" s="6">
        <v>0</v>
      </c>
      <c r="K364" s="5" t="s">
        <v>19</v>
      </c>
      <c r="L364" s="24" t="s">
        <v>40</v>
      </c>
    </row>
    <row r="365" spans="1:12" hidden="1" x14ac:dyDescent="0.25">
      <c r="A365" s="23" t="s">
        <v>787</v>
      </c>
      <c r="B365" s="5" t="s">
        <v>788</v>
      </c>
      <c r="C365" s="5" t="s">
        <v>30</v>
      </c>
      <c r="D365" s="5" t="s">
        <v>65</v>
      </c>
      <c r="E365" s="5" t="s">
        <v>45</v>
      </c>
      <c r="F365" s="5" t="s">
        <v>18</v>
      </c>
      <c r="G365" s="5">
        <v>60</v>
      </c>
      <c r="H365" s="5" t="s">
        <v>2355</v>
      </c>
      <c r="I365" s="16">
        <v>178502</v>
      </c>
      <c r="J365" s="6">
        <v>0.2</v>
      </c>
      <c r="K365" s="5" t="s">
        <v>19</v>
      </c>
      <c r="L365" s="24" t="s">
        <v>56</v>
      </c>
    </row>
    <row r="366" spans="1:12" hidden="1" x14ac:dyDescent="0.25">
      <c r="A366" s="23" t="s">
        <v>789</v>
      </c>
      <c r="B366" s="5" t="s">
        <v>790</v>
      </c>
      <c r="C366" s="5" t="s">
        <v>48</v>
      </c>
      <c r="D366" s="5" t="s">
        <v>55</v>
      </c>
      <c r="E366" s="5" t="s">
        <v>32</v>
      </c>
      <c r="F366" s="5" t="s">
        <v>25</v>
      </c>
      <c r="G366" s="5">
        <v>63</v>
      </c>
      <c r="H366" s="5" t="s">
        <v>2356</v>
      </c>
      <c r="I366" s="16">
        <v>103724</v>
      </c>
      <c r="J366" s="6">
        <v>0.05</v>
      </c>
      <c r="K366" s="5" t="s">
        <v>26</v>
      </c>
      <c r="L366" s="24" t="s">
        <v>70</v>
      </c>
    </row>
    <row r="367" spans="1:12" x14ac:dyDescent="0.25">
      <c r="A367" s="23" t="s">
        <v>791</v>
      </c>
      <c r="B367" s="5" t="s">
        <v>792</v>
      </c>
      <c r="C367" s="5" t="s">
        <v>30</v>
      </c>
      <c r="D367" s="5" t="s">
        <v>65</v>
      </c>
      <c r="E367" s="5" t="s">
        <v>17</v>
      </c>
      <c r="F367" s="5" t="s">
        <v>18</v>
      </c>
      <c r="G367" s="5">
        <v>37</v>
      </c>
      <c r="H367" s="5" t="s">
        <v>2357</v>
      </c>
      <c r="I367" s="16">
        <v>156277</v>
      </c>
      <c r="J367" s="6">
        <v>0.22</v>
      </c>
      <c r="K367" s="5" t="s">
        <v>88</v>
      </c>
      <c r="L367" s="24" t="s">
        <v>89</v>
      </c>
    </row>
    <row r="368" spans="1:12" x14ac:dyDescent="0.25">
      <c r="A368" s="23" t="s">
        <v>793</v>
      </c>
      <c r="B368" s="5" t="s">
        <v>794</v>
      </c>
      <c r="C368" s="5" t="s">
        <v>170</v>
      </c>
      <c r="D368" s="5" t="s">
        <v>65</v>
      </c>
      <c r="E368" s="5" t="s">
        <v>17</v>
      </c>
      <c r="F368" s="5" t="s">
        <v>18</v>
      </c>
      <c r="G368" s="5">
        <v>30</v>
      </c>
      <c r="H368" s="5" t="s">
        <v>2358</v>
      </c>
      <c r="I368" s="16">
        <v>87744</v>
      </c>
      <c r="J368" s="6">
        <v>0</v>
      </c>
      <c r="K368" s="5" t="s">
        <v>88</v>
      </c>
      <c r="L368" s="24" t="s">
        <v>213</v>
      </c>
    </row>
    <row r="369" spans="1:12" hidden="1" x14ac:dyDescent="0.25">
      <c r="A369" s="23" t="s">
        <v>795</v>
      </c>
      <c r="B369" s="5" t="s">
        <v>796</v>
      </c>
      <c r="C369" s="5" t="s">
        <v>119</v>
      </c>
      <c r="D369" s="5" t="s">
        <v>31</v>
      </c>
      <c r="E369" s="5" t="s">
        <v>24</v>
      </c>
      <c r="F369" s="5" t="s">
        <v>25</v>
      </c>
      <c r="G369" s="5">
        <v>30</v>
      </c>
      <c r="H369" s="5" t="s">
        <v>2359</v>
      </c>
      <c r="I369" s="16">
        <v>54714</v>
      </c>
      <c r="J369" s="6">
        <v>0</v>
      </c>
      <c r="K369" s="5" t="s">
        <v>19</v>
      </c>
      <c r="L369" s="24" t="s">
        <v>83</v>
      </c>
    </row>
    <row r="370" spans="1:12" hidden="1" x14ac:dyDescent="0.25">
      <c r="A370" s="23" t="s">
        <v>797</v>
      </c>
      <c r="B370" s="5" t="s">
        <v>798</v>
      </c>
      <c r="C370" s="5" t="s">
        <v>126</v>
      </c>
      <c r="D370" s="5" t="s">
        <v>16</v>
      </c>
      <c r="E370" s="5" t="s">
        <v>45</v>
      </c>
      <c r="F370" s="5" t="s">
        <v>18</v>
      </c>
      <c r="G370" s="5">
        <v>45</v>
      </c>
      <c r="H370" s="5" t="s">
        <v>2360</v>
      </c>
      <c r="I370" s="16">
        <v>99169</v>
      </c>
      <c r="J370" s="6">
        <v>0</v>
      </c>
      <c r="K370" s="5" t="s">
        <v>26</v>
      </c>
      <c r="L370" s="24" t="s">
        <v>109</v>
      </c>
    </row>
    <row r="371" spans="1:12" hidden="1" x14ac:dyDescent="0.25">
      <c r="A371" s="23" t="s">
        <v>799</v>
      </c>
      <c r="B371" s="5" t="s">
        <v>800</v>
      </c>
      <c r="C371" s="5" t="s">
        <v>15</v>
      </c>
      <c r="D371" s="5" t="s">
        <v>55</v>
      </c>
      <c r="E371" s="5" t="s">
        <v>17</v>
      </c>
      <c r="F371" s="5" t="s">
        <v>18</v>
      </c>
      <c r="G371" s="5">
        <v>55</v>
      </c>
      <c r="H371" s="5" t="s">
        <v>2361</v>
      </c>
      <c r="I371" s="16">
        <v>142628</v>
      </c>
      <c r="J371" s="6">
        <v>0.12</v>
      </c>
      <c r="K371" s="5" t="s">
        <v>26</v>
      </c>
      <c r="L371" s="24" t="s">
        <v>27</v>
      </c>
    </row>
    <row r="372" spans="1:12" x14ac:dyDescent="0.25">
      <c r="A372" s="23" t="s">
        <v>801</v>
      </c>
      <c r="B372" s="5" t="s">
        <v>802</v>
      </c>
      <c r="C372" s="5" t="s">
        <v>39</v>
      </c>
      <c r="D372" s="5" t="s">
        <v>76</v>
      </c>
      <c r="E372" s="5" t="s">
        <v>24</v>
      </c>
      <c r="F372" s="5" t="s">
        <v>18</v>
      </c>
      <c r="G372" s="5">
        <v>33</v>
      </c>
      <c r="H372" s="5" t="s">
        <v>2362</v>
      </c>
      <c r="I372" s="16">
        <v>75869</v>
      </c>
      <c r="J372" s="6">
        <v>0</v>
      </c>
      <c r="K372" s="5" t="s">
        <v>88</v>
      </c>
      <c r="L372" s="24" t="s">
        <v>213</v>
      </c>
    </row>
    <row r="373" spans="1:12" hidden="1" x14ac:dyDescent="0.25">
      <c r="A373" s="23" t="s">
        <v>803</v>
      </c>
      <c r="B373" s="5" t="s">
        <v>804</v>
      </c>
      <c r="C373" s="5" t="s">
        <v>243</v>
      </c>
      <c r="D373" s="5" t="s">
        <v>16</v>
      </c>
      <c r="E373" s="5" t="s">
        <v>24</v>
      </c>
      <c r="F373" s="5" t="s">
        <v>18</v>
      </c>
      <c r="G373" s="5">
        <v>65</v>
      </c>
      <c r="H373" s="5" t="s">
        <v>2363</v>
      </c>
      <c r="I373" s="16">
        <v>60985</v>
      </c>
      <c r="J373" s="6">
        <v>0</v>
      </c>
      <c r="K373" s="5" t="s">
        <v>19</v>
      </c>
      <c r="L373" s="24" t="s">
        <v>20</v>
      </c>
    </row>
    <row r="374" spans="1:12" hidden="1" x14ac:dyDescent="0.25">
      <c r="A374" s="23" t="s">
        <v>805</v>
      </c>
      <c r="B374" s="5" t="s">
        <v>806</v>
      </c>
      <c r="C374" s="5" t="s">
        <v>15</v>
      </c>
      <c r="D374" s="5" t="s">
        <v>16</v>
      </c>
      <c r="E374" s="5" t="s">
        <v>17</v>
      </c>
      <c r="F374" s="5" t="s">
        <v>18</v>
      </c>
      <c r="G374" s="5">
        <v>60</v>
      </c>
      <c r="H374" s="5" t="s">
        <v>2364</v>
      </c>
      <c r="I374" s="16">
        <v>126911</v>
      </c>
      <c r="J374" s="6">
        <v>0.1</v>
      </c>
      <c r="K374" s="5" t="s">
        <v>26</v>
      </c>
      <c r="L374" s="24" t="s">
        <v>70</v>
      </c>
    </row>
    <row r="375" spans="1:12" hidden="1" x14ac:dyDescent="0.25">
      <c r="A375" s="23" t="s">
        <v>807</v>
      </c>
      <c r="B375" s="5" t="s">
        <v>808</v>
      </c>
      <c r="C375" s="5" t="s">
        <v>75</v>
      </c>
      <c r="D375" s="5" t="s">
        <v>44</v>
      </c>
      <c r="E375" s="5" t="s">
        <v>17</v>
      </c>
      <c r="F375" s="5" t="s">
        <v>25</v>
      </c>
      <c r="G375" s="5">
        <v>56</v>
      </c>
      <c r="H375" s="5" t="s">
        <v>2365</v>
      </c>
      <c r="I375" s="16">
        <v>216949</v>
      </c>
      <c r="J375" s="6">
        <v>0.32</v>
      </c>
      <c r="K375" s="5" t="s">
        <v>26</v>
      </c>
      <c r="L375" s="24" t="s">
        <v>70</v>
      </c>
    </row>
    <row r="376" spans="1:12" hidden="1" x14ac:dyDescent="0.25">
      <c r="A376" s="23" t="s">
        <v>809</v>
      </c>
      <c r="B376" s="5" t="s">
        <v>810</v>
      </c>
      <c r="C376" s="5" t="s">
        <v>30</v>
      </c>
      <c r="D376" s="5" t="s">
        <v>65</v>
      </c>
      <c r="E376" s="5" t="s">
        <v>24</v>
      </c>
      <c r="F376" s="5" t="s">
        <v>25</v>
      </c>
      <c r="G376" s="5">
        <v>53</v>
      </c>
      <c r="H376" s="5" t="s">
        <v>2366</v>
      </c>
      <c r="I376" s="16">
        <v>168510</v>
      </c>
      <c r="J376" s="6">
        <v>0.28999999999999998</v>
      </c>
      <c r="K376" s="5" t="s">
        <v>19</v>
      </c>
      <c r="L376" s="24" t="s">
        <v>20</v>
      </c>
    </row>
    <row r="377" spans="1:12" x14ac:dyDescent="0.25">
      <c r="A377" s="23" t="s">
        <v>811</v>
      </c>
      <c r="B377" s="5" t="s">
        <v>812</v>
      </c>
      <c r="C377" s="5" t="s">
        <v>170</v>
      </c>
      <c r="D377" s="5" t="s">
        <v>65</v>
      </c>
      <c r="E377" s="5" t="s">
        <v>32</v>
      </c>
      <c r="F377" s="5" t="s">
        <v>18</v>
      </c>
      <c r="G377" s="5">
        <v>36</v>
      </c>
      <c r="H377" s="5" t="s">
        <v>2367</v>
      </c>
      <c r="I377" s="16">
        <v>85870</v>
      </c>
      <c r="J377" s="6">
        <v>0</v>
      </c>
      <c r="K377" s="5" t="s">
        <v>88</v>
      </c>
      <c r="L377" s="24" t="s">
        <v>213</v>
      </c>
    </row>
    <row r="378" spans="1:12" hidden="1" x14ac:dyDescent="0.25">
      <c r="A378" s="23" t="s">
        <v>813</v>
      </c>
      <c r="B378" s="5" t="s">
        <v>814</v>
      </c>
      <c r="C378" s="5" t="s">
        <v>39</v>
      </c>
      <c r="D378" s="5" t="s">
        <v>76</v>
      </c>
      <c r="E378" s="5" t="s">
        <v>45</v>
      </c>
      <c r="F378" s="5" t="s">
        <v>18</v>
      </c>
      <c r="G378" s="5">
        <v>46</v>
      </c>
      <c r="H378" s="5" t="s">
        <v>2368</v>
      </c>
      <c r="I378" s="16">
        <v>86510</v>
      </c>
      <c r="J378" s="6">
        <v>0</v>
      </c>
      <c r="K378" s="5" t="s">
        <v>26</v>
      </c>
      <c r="L378" s="24" t="s">
        <v>109</v>
      </c>
    </row>
    <row r="379" spans="1:12" x14ac:dyDescent="0.25">
      <c r="A379" s="23" t="s">
        <v>815</v>
      </c>
      <c r="B379" s="5" t="s">
        <v>816</v>
      </c>
      <c r="C379" s="5" t="s">
        <v>48</v>
      </c>
      <c r="D379" s="5" t="s">
        <v>44</v>
      </c>
      <c r="E379" s="5" t="s">
        <v>32</v>
      </c>
      <c r="F379" s="5" t="s">
        <v>18</v>
      </c>
      <c r="G379" s="5">
        <v>38</v>
      </c>
      <c r="H379" s="5" t="s">
        <v>2369</v>
      </c>
      <c r="I379" s="16">
        <v>119647</v>
      </c>
      <c r="J379" s="6">
        <v>0.09</v>
      </c>
      <c r="K379" s="5" t="s">
        <v>88</v>
      </c>
      <c r="L379" s="24" t="s">
        <v>213</v>
      </c>
    </row>
    <row r="380" spans="1:12" hidden="1" x14ac:dyDescent="0.25">
      <c r="A380" s="23" t="s">
        <v>817</v>
      </c>
      <c r="B380" s="5" t="s">
        <v>818</v>
      </c>
      <c r="C380" s="5" t="s">
        <v>126</v>
      </c>
      <c r="D380" s="5" t="s">
        <v>16</v>
      </c>
      <c r="E380" s="5" t="s">
        <v>17</v>
      </c>
      <c r="F380" s="5" t="s">
        <v>25</v>
      </c>
      <c r="G380" s="5">
        <v>62</v>
      </c>
      <c r="H380" s="5" t="s">
        <v>2370</v>
      </c>
      <c r="I380" s="16">
        <v>80921</v>
      </c>
      <c r="J380" s="6">
        <v>0</v>
      </c>
      <c r="K380" s="5" t="s">
        <v>19</v>
      </c>
      <c r="L380" s="24" t="s">
        <v>83</v>
      </c>
    </row>
    <row r="381" spans="1:12" hidden="1" x14ac:dyDescent="0.25">
      <c r="A381" s="23" t="s">
        <v>819</v>
      </c>
      <c r="B381" s="5" t="s">
        <v>820</v>
      </c>
      <c r="C381" s="5" t="s">
        <v>108</v>
      </c>
      <c r="D381" s="5" t="s">
        <v>65</v>
      </c>
      <c r="E381" s="5" t="s">
        <v>17</v>
      </c>
      <c r="F381" s="5" t="s">
        <v>18</v>
      </c>
      <c r="G381" s="5">
        <v>61</v>
      </c>
      <c r="H381" s="5" t="s">
        <v>2371</v>
      </c>
      <c r="I381" s="16">
        <v>98110</v>
      </c>
      <c r="J381" s="6">
        <v>0.13</v>
      </c>
      <c r="K381" s="5" t="s">
        <v>19</v>
      </c>
      <c r="L381" s="24" t="s">
        <v>33</v>
      </c>
    </row>
    <row r="382" spans="1:12" hidden="1" x14ac:dyDescent="0.25">
      <c r="A382" s="23" t="s">
        <v>821</v>
      </c>
      <c r="B382" s="5" t="s">
        <v>822</v>
      </c>
      <c r="C382" s="5" t="s">
        <v>243</v>
      </c>
      <c r="D382" s="5" t="s">
        <v>16</v>
      </c>
      <c r="E382" s="5" t="s">
        <v>32</v>
      </c>
      <c r="F382" s="5" t="s">
        <v>18</v>
      </c>
      <c r="G382" s="5">
        <v>59</v>
      </c>
      <c r="H382" s="5" t="s">
        <v>2372</v>
      </c>
      <c r="I382" s="16">
        <v>86831</v>
      </c>
      <c r="J382" s="6">
        <v>0</v>
      </c>
      <c r="K382" s="5" t="s">
        <v>19</v>
      </c>
      <c r="L382" s="24" t="s">
        <v>40</v>
      </c>
    </row>
    <row r="383" spans="1:12" hidden="1" x14ac:dyDescent="0.25">
      <c r="A383" s="23" t="s">
        <v>823</v>
      </c>
      <c r="B383" s="5" t="s">
        <v>824</v>
      </c>
      <c r="C383" s="5" t="s">
        <v>23</v>
      </c>
      <c r="D383" s="5" t="s">
        <v>16</v>
      </c>
      <c r="E383" s="5" t="s">
        <v>32</v>
      </c>
      <c r="F383" s="5" t="s">
        <v>18</v>
      </c>
      <c r="G383" s="5">
        <v>49</v>
      </c>
      <c r="H383" s="5" t="s">
        <v>2373</v>
      </c>
      <c r="I383" s="16">
        <v>72826</v>
      </c>
      <c r="J383" s="6">
        <v>0</v>
      </c>
      <c r="K383" s="5" t="s">
        <v>26</v>
      </c>
      <c r="L383" s="24" t="s">
        <v>109</v>
      </c>
    </row>
    <row r="384" spans="1:12" hidden="1" x14ac:dyDescent="0.25">
      <c r="A384" s="23" t="s">
        <v>825</v>
      </c>
      <c r="B384" s="5" t="s">
        <v>826</v>
      </c>
      <c r="C384" s="5" t="s">
        <v>30</v>
      </c>
      <c r="D384" s="5" t="s">
        <v>76</v>
      </c>
      <c r="E384" s="5" t="s">
        <v>24</v>
      </c>
      <c r="F384" s="5" t="s">
        <v>18</v>
      </c>
      <c r="G384" s="5">
        <v>64</v>
      </c>
      <c r="H384" s="5" t="s">
        <v>2374</v>
      </c>
      <c r="I384" s="16">
        <v>171217</v>
      </c>
      <c r="J384" s="6">
        <v>0.19</v>
      </c>
      <c r="K384" s="5" t="s">
        <v>19</v>
      </c>
      <c r="L384" s="24" t="s">
        <v>20</v>
      </c>
    </row>
    <row r="385" spans="1:12" hidden="1" x14ac:dyDescent="0.25">
      <c r="A385" s="23" t="s">
        <v>827</v>
      </c>
      <c r="B385" s="5" t="s">
        <v>828</v>
      </c>
      <c r="C385" s="5" t="s">
        <v>48</v>
      </c>
      <c r="D385" s="5" t="s">
        <v>16</v>
      </c>
      <c r="E385" s="5" t="s">
        <v>17</v>
      </c>
      <c r="F385" s="5" t="s">
        <v>18</v>
      </c>
      <c r="G385" s="5">
        <v>57</v>
      </c>
      <c r="H385" s="5" t="s">
        <v>2375</v>
      </c>
      <c r="I385" s="16">
        <v>103058</v>
      </c>
      <c r="J385" s="6">
        <v>7.0000000000000007E-2</v>
      </c>
      <c r="K385" s="5" t="s">
        <v>19</v>
      </c>
      <c r="L385" s="24" t="s">
        <v>83</v>
      </c>
    </row>
    <row r="386" spans="1:12" hidden="1" x14ac:dyDescent="0.25">
      <c r="A386" s="23" t="s">
        <v>829</v>
      </c>
      <c r="B386" s="5" t="s">
        <v>830</v>
      </c>
      <c r="C386" s="5" t="s">
        <v>48</v>
      </c>
      <c r="D386" s="5" t="s">
        <v>44</v>
      </c>
      <c r="E386" s="5" t="s">
        <v>32</v>
      </c>
      <c r="F386" s="5" t="s">
        <v>25</v>
      </c>
      <c r="G386" s="5">
        <v>52</v>
      </c>
      <c r="H386" s="5" t="s">
        <v>2376</v>
      </c>
      <c r="I386" s="16">
        <v>117062</v>
      </c>
      <c r="J386" s="6">
        <v>7.0000000000000007E-2</v>
      </c>
      <c r="K386" s="5" t="s">
        <v>19</v>
      </c>
      <c r="L386" s="24" t="s">
        <v>40</v>
      </c>
    </row>
    <row r="387" spans="1:12" hidden="1" x14ac:dyDescent="0.25">
      <c r="A387" s="23" t="s">
        <v>831</v>
      </c>
      <c r="B387" s="5" t="s">
        <v>832</v>
      </c>
      <c r="C387" s="5" t="s">
        <v>15</v>
      </c>
      <c r="D387" s="5" t="s">
        <v>55</v>
      </c>
      <c r="E387" s="5" t="s">
        <v>32</v>
      </c>
      <c r="F387" s="5" t="s">
        <v>25</v>
      </c>
      <c r="G387" s="5">
        <v>40</v>
      </c>
      <c r="H387" s="5" t="s">
        <v>2377</v>
      </c>
      <c r="I387" s="16">
        <v>159031</v>
      </c>
      <c r="J387" s="6">
        <v>0.1</v>
      </c>
      <c r="K387" s="5" t="s">
        <v>19</v>
      </c>
      <c r="L387" s="24" t="s">
        <v>52</v>
      </c>
    </row>
    <row r="388" spans="1:12" x14ac:dyDescent="0.25">
      <c r="A388" s="23" t="s">
        <v>833</v>
      </c>
      <c r="B388" s="5" t="s">
        <v>834</v>
      </c>
      <c r="C388" s="5" t="s">
        <v>15</v>
      </c>
      <c r="D388" s="5" t="s">
        <v>16</v>
      </c>
      <c r="E388" s="5" t="s">
        <v>17</v>
      </c>
      <c r="F388" s="5" t="s">
        <v>18</v>
      </c>
      <c r="G388" s="5">
        <v>49</v>
      </c>
      <c r="H388" s="5" t="s">
        <v>2378</v>
      </c>
      <c r="I388" s="16">
        <v>125086</v>
      </c>
      <c r="J388" s="6">
        <v>0.1</v>
      </c>
      <c r="K388" s="5" t="s">
        <v>88</v>
      </c>
      <c r="L388" s="24" t="s">
        <v>213</v>
      </c>
    </row>
    <row r="389" spans="1:12" hidden="1" x14ac:dyDescent="0.25">
      <c r="A389" s="23" t="s">
        <v>835</v>
      </c>
      <c r="B389" s="5" t="s">
        <v>836</v>
      </c>
      <c r="C389" s="5" t="s">
        <v>294</v>
      </c>
      <c r="D389" s="5" t="s">
        <v>16</v>
      </c>
      <c r="E389" s="5" t="s">
        <v>32</v>
      </c>
      <c r="F389" s="5" t="s">
        <v>25</v>
      </c>
      <c r="G389" s="5">
        <v>43</v>
      </c>
      <c r="H389" s="5" t="s">
        <v>2379</v>
      </c>
      <c r="I389" s="16">
        <v>67976</v>
      </c>
      <c r="J389" s="6">
        <v>0</v>
      </c>
      <c r="K389" s="5" t="s">
        <v>19</v>
      </c>
      <c r="L389" s="24" t="s">
        <v>20</v>
      </c>
    </row>
    <row r="390" spans="1:12" hidden="1" x14ac:dyDescent="0.25">
      <c r="A390" s="23" t="s">
        <v>837</v>
      </c>
      <c r="B390" s="5" t="s">
        <v>838</v>
      </c>
      <c r="C390" s="5" t="s">
        <v>119</v>
      </c>
      <c r="D390" s="5" t="s">
        <v>31</v>
      </c>
      <c r="E390" s="5" t="s">
        <v>32</v>
      </c>
      <c r="F390" s="5" t="s">
        <v>25</v>
      </c>
      <c r="G390" s="5">
        <v>31</v>
      </c>
      <c r="H390" s="5" t="s">
        <v>2380</v>
      </c>
      <c r="I390" s="16">
        <v>74215</v>
      </c>
      <c r="J390" s="6">
        <v>0</v>
      </c>
      <c r="K390" s="5" t="s">
        <v>19</v>
      </c>
      <c r="L390" s="24" t="s">
        <v>40</v>
      </c>
    </row>
    <row r="391" spans="1:12" hidden="1" x14ac:dyDescent="0.25">
      <c r="A391" s="23" t="s">
        <v>839</v>
      </c>
      <c r="B391" s="5" t="s">
        <v>840</v>
      </c>
      <c r="C391" s="5" t="s">
        <v>30</v>
      </c>
      <c r="D391" s="5" t="s">
        <v>55</v>
      </c>
      <c r="E391" s="5" t="s">
        <v>24</v>
      </c>
      <c r="F391" s="5" t="s">
        <v>25</v>
      </c>
      <c r="G391" s="5">
        <v>55</v>
      </c>
      <c r="H391" s="5" t="s">
        <v>2381</v>
      </c>
      <c r="I391" s="16">
        <v>187389</v>
      </c>
      <c r="J391" s="6">
        <v>0.25</v>
      </c>
      <c r="K391" s="5" t="s">
        <v>26</v>
      </c>
      <c r="L391" s="24" t="s">
        <v>129</v>
      </c>
    </row>
    <row r="392" spans="1:12" hidden="1" x14ac:dyDescent="0.25">
      <c r="A392" s="23" t="s">
        <v>642</v>
      </c>
      <c r="B392" s="5" t="s">
        <v>841</v>
      </c>
      <c r="C392" s="5" t="s">
        <v>15</v>
      </c>
      <c r="D392" s="5" t="s">
        <v>61</v>
      </c>
      <c r="E392" s="5" t="s">
        <v>32</v>
      </c>
      <c r="F392" s="5" t="s">
        <v>18</v>
      </c>
      <c r="G392" s="5">
        <v>41</v>
      </c>
      <c r="H392" s="5" t="s">
        <v>2382</v>
      </c>
      <c r="I392" s="16">
        <v>131841</v>
      </c>
      <c r="J392" s="6">
        <v>0.13</v>
      </c>
      <c r="K392" s="5" t="s">
        <v>19</v>
      </c>
      <c r="L392" s="24" t="s">
        <v>83</v>
      </c>
    </row>
    <row r="393" spans="1:12" hidden="1" x14ac:dyDescent="0.25">
      <c r="A393" s="23" t="s">
        <v>842</v>
      </c>
      <c r="B393" s="5" t="s">
        <v>843</v>
      </c>
      <c r="C393" s="5" t="s">
        <v>39</v>
      </c>
      <c r="D393" s="5" t="s">
        <v>55</v>
      </c>
      <c r="E393" s="5" t="s">
        <v>17</v>
      </c>
      <c r="F393" s="5" t="s">
        <v>25</v>
      </c>
      <c r="G393" s="5">
        <v>34</v>
      </c>
      <c r="H393" s="5" t="s">
        <v>2383</v>
      </c>
      <c r="I393" s="16">
        <v>97231</v>
      </c>
      <c r="J393" s="6">
        <v>0</v>
      </c>
      <c r="K393" s="5" t="s">
        <v>26</v>
      </c>
      <c r="L393" s="24" t="s">
        <v>109</v>
      </c>
    </row>
    <row r="394" spans="1:12" hidden="1" x14ac:dyDescent="0.25">
      <c r="A394" s="23" t="s">
        <v>844</v>
      </c>
      <c r="B394" s="5" t="s">
        <v>845</v>
      </c>
      <c r="C394" s="5" t="s">
        <v>15</v>
      </c>
      <c r="D394" s="5" t="s">
        <v>31</v>
      </c>
      <c r="E394" s="5" t="s">
        <v>45</v>
      </c>
      <c r="F394" s="5" t="s">
        <v>18</v>
      </c>
      <c r="G394" s="5">
        <v>41</v>
      </c>
      <c r="H394" s="5" t="s">
        <v>2384</v>
      </c>
      <c r="I394" s="16">
        <v>155004</v>
      </c>
      <c r="J394" s="6">
        <v>0.12</v>
      </c>
      <c r="K394" s="5" t="s">
        <v>19</v>
      </c>
      <c r="L394" s="24" t="s">
        <v>56</v>
      </c>
    </row>
    <row r="395" spans="1:12" hidden="1" x14ac:dyDescent="0.25">
      <c r="A395" s="23" t="s">
        <v>846</v>
      </c>
      <c r="B395" s="5" t="s">
        <v>847</v>
      </c>
      <c r="C395" s="5" t="s">
        <v>325</v>
      </c>
      <c r="D395" s="5" t="s">
        <v>16</v>
      </c>
      <c r="E395" s="5" t="s">
        <v>24</v>
      </c>
      <c r="F395" s="5" t="s">
        <v>25</v>
      </c>
      <c r="G395" s="5">
        <v>40</v>
      </c>
      <c r="H395" s="5" t="s">
        <v>2385</v>
      </c>
      <c r="I395" s="16">
        <v>41859</v>
      </c>
      <c r="J395" s="6">
        <v>0</v>
      </c>
      <c r="K395" s="5" t="s">
        <v>19</v>
      </c>
      <c r="L395" s="24" t="s">
        <v>20</v>
      </c>
    </row>
    <row r="396" spans="1:12" hidden="1" x14ac:dyDescent="0.25">
      <c r="A396" s="23" t="s">
        <v>848</v>
      </c>
      <c r="B396" s="5" t="s">
        <v>849</v>
      </c>
      <c r="C396" s="5" t="s">
        <v>114</v>
      </c>
      <c r="D396" s="5" t="s">
        <v>16</v>
      </c>
      <c r="E396" s="5" t="s">
        <v>24</v>
      </c>
      <c r="F396" s="5" t="s">
        <v>25</v>
      </c>
      <c r="G396" s="5">
        <v>42</v>
      </c>
      <c r="H396" s="5" t="s">
        <v>2386</v>
      </c>
      <c r="I396" s="16">
        <v>52733</v>
      </c>
      <c r="J396" s="6">
        <v>0</v>
      </c>
      <c r="K396" s="5" t="s">
        <v>19</v>
      </c>
      <c r="L396" s="24" t="s">
        <v>33</v>
      </c>
    </row>
    <row r="397" spans="1:12" hidden="1" x14ac:dyDescent="0.25">
      <c r="A397" s="23" t="s">
        <v>850</v>
      </c>
      <c r="B397" s="5" t="s">
        <v>851</v>
      </c>
      <c r="C397" s="5" t="s">
        <v>75</v>
      </c>
      <c r="D397" s="5" t="s">
        <v>61</v>
      </c>
      <c r="E397" s="5" t="s">
        <v>45</v>
      </c>
      <c r="F397" s="5" t="s">
        <v>25</v>
      </c>
      <c r="G397" s="5">
        <v>31</v>
      </c>
      <c r="H397" s="5" t="s">
        <v>2387</v>
      </c>
      <c r="I397" s="16">
        <v>250953</v>
      </c>
      <c r="J397" s="6">
        <v>0.34</v>
      </c>
      <c r="K397" s="5" t="s">
        <v>19</v>
      </c>
      <c r="L397" s="24" t="s">
        <v>83</v>
      </c>
    </row>
    <row r="398" spans="1:12" hidden="1" x14ac:dyDescent="0.25">
      <c r="A398" s="23" t="s">
        <v>852</v>
      </c>
      <c r="B398" s="5" t="s">
        <v>853</v>
      </c>
      <c r="C398" s="5" t="s">
        <v>30</v>
      </c>
      <c r="D398" s="5" t="s">
        <v>76</v>
      </c>
      <c r="E398" s="5" t="s">
        <v>17</v>
      </c>
      <c r="F398" s="5" t="s">
        <v>25</v>
      </c>
      <c r="G398" s="5">
        <v>49</v>
      </c>
      <c r="H398" s="5" t="s">
        <v>2388</v>
      </c>
      <c r="I398" s="16">
        <v>191807</v>
      </c>
      <c r="J398" s="6">
        <v>0.21</v>
      </c>
      <c r="K398" s="5" t="s">
        <v>26</v>
      </c>
      <c r="L398" s="24" t="s">
        <v>27</v>
      </c>
    </row>
    <row r="399" spans="1:12" hidden="1" x14ac:dyDescent="0.25">
      <c r="A399" s="23" t="s">
        <v>854</v>
      </c>
      <c r="B399" s="5" t="s">
        <v>855</v>
      </c>
      <c r="C399" s="5" t="s">
        <v>23</v>
      </c>
      <c r="D399" s="5" t="s">
        <v>16</v>
      </c>
      <c r="E399" s="5" t="s">
        <v>32</v>
      </c>
      <c r="F399" s="5" t="s">
        <v>25</v>
      </c>
      <c r="G399" s="5">
        <v>42</v>
      </c>
      <c r="H399" s="5" t="s">
        <v>2389</v>
      </c>
      <c r="I399" s="16">
        <v>64677</v>
      </c>
      <c r="J399" s="6">
        <v>0</v>
      </c>
      <c r="K399" s="5" t="s">
        <v>26</v>
      </c>
      <c r="L399" s="24" t="s">
        <v>27</v>
      </c>
    </row>
    <row r="400" spans="1:12" hidden="1" x14ac:dyDescent="0.25">
      <c r="A400" s="23" t="s">
        <v>404</v>
      </c>
      <c r="B400" s="5" t="s">
        <v>856</v>
      </c>
      <c r="C400" s="5" t="s">
        <v>15</v>
      </c>
      <c r="D400" s="5" t="s">
        <v>16</v>
      </c>
      <c r="E400" s="5" t="s">
        <v>45</v>
      </c>
      <c r="F400" s="5" t="s">
        <v>25</v>
      </c>
      <c r="G400" s="5">
        <v>46</v>
      </c>
      <c r="H400" s="5" t="s">
        <v>2390</v>
      </c>
      <c r="I400" s="16">
        <v>130274</v>
      </c>
      <c r="J400" s="6">
        <v>0.11</v>
      </c>
      <c r="K400" s="5" t="s">
        <v>19</v>
      </c>
      <c r="L400" s="24" t="s">
        <v>33</v>
      </c>
    </row>
    <row r="401" spans="1:12" hidden="1" x14ac:dyDescent="0.25">
      <c r="A401" s="23" t="s">
        <v>857</v>
      </c>
      <c r="B401" s="5" t="s">
        <v>858</v>
      </c>
      <c r="C401" s="5" t="s">
        <v>243</v>
      </c>
      <c r="D401" s="5" t="s">
        <v>16</v>
      </c>
      <c r="E401" s="5" t="s">
        <v>17</v>
      </c>
      <c r="F401" s="5" t="s">
        <v>25</v>
      </c>
      <c r="G401" s="5">
        <v>37</v>
      </c>
      <c r="H401" s="5" t="s">
        <v>2129</v>
      </c>
      <c r="I401" s="16">
        <v>96331</v>
      </c>
      <c r="J401" s="6">
        <v>0</v>
      </c>
      <c r="K401" s="5" t="s">
        <v>26</v>
      </c>
      <c r="L401" s="24" t="s">
        <v>70</v>
      </c>
    </row>
    <row r="402" spans="1:12" hidden="1" x14ac:dyDescent="0.25">
      <c r="A402" s="23" t="s">
        <v>859</v>
      </c>
      <c r="B402" s="5" t="s">
        <v>860</v>
      </c>
      <c r="C402" s="5" t="s">
        <v>15</v>
      </c>
      <c r="D402" s="5" t="s">
        <v>31</v>
      </c>
      <c r="E402" s="5" t="s">
        <v>17</v>
      </c>
      <c r="F402" s="5" t="s">
        <v>18</v>
      </c>
      <c r="G402" s="5">
        <v>51</v>
      </c>
      <c r="H402" s="5" t="s">
        <v>2391</v>
      </c>
      <c r="I402" s="16">
        <v>150758</v>
      </c>
      <c r="J402" s="6">
        <v>0.13</v>
      </c>
      <c r="K402" s="5" t="s">
        <v>19</v>
      </c>
      <c r="L402" s="24" t="s">
        <v>33</v>
      </c>
    </row>
    <row r="403" spans="1:12" x14ac:dyDescent="0.25">
      <c r="A403" s="23" t="s">
        <v>861</v>
      </c>
      <c r="B403" s="5" t="s">
        <v>862</v>
      </c>
      <c r="C403" s="5" t="s">
        <v>30</v>
      </c>
      <c r="D403" s="5" t="s">
        <v>65</v>
      </c>
      <c r="E403" s="5" t="s">
        <v>45</v>
      </c>
      <c r="F403" s="5" t="s">
        <v>25</v>
      </c>
      <c r="G403" s="5">
        <v>46</v>
      </c>
      <c r="H403" s="5" t="s">
        <v>2392</v>
      </c>
      <c r="I403" s="16">
        <v>173629</v>
      </c>
      <c r="J403" s="6">
        <v>0.21</v>
      </c>
      <c r="K403" s="5" t="s">
        <v>88</v>
      </c>
      <c r="L403" s="24" t="s">
        <v>213</v>
      </c>
    </row>
    <row r="404" spans="1:12" hidden="1" x14ac:dyDescent="0.25">
      <c r="A404" s="23" t="s">
        <v>863</v>
      </c>
      <c r="B404" s="5" t="s">
        <v>864</v>
      </c>
      <c r="C404" s="5" t="s">
        <v>367</v>
      </c>
      <c r="D404" s="5" t="s">
        <v>16</v>
      </c>
      <c r="E404" s="5" t="s">
        <v>45</v>
      </c>
      <c r="F404" s="5" t="s">
        <v>25</v>
      </c>
      <c r="G404" s="5">
        <v>55</v>
      </c>
      <c r="H404" s="5" t="s">
        <v>2393</v>
      </c>
      <c r="I404" s="16">
        <v>62174</v>
      </c>
      <c r="J404" s="6">
        <v>0</v>
      </c>
      <c r="K404" s="5" t="s">
        <v>19</v>
      </c>
      <c r="L404" s="24" t="s">
        <v>33</v>
      </c>
    </row>
    <row r="405" spans="1:12" hidden="1" x14ac:dyDescent="0.25">
      <c r="A405" s="23" t="s">
        <v>865</v>
      </c>
      <c r="B405" s="5" t="s">
        <v>866</v>
      </c>
      <c r="C405" s="5" t="s">
        <v>119</v>
      </c>
      <c r="D405" s="5" t="s">
        <v>55</v>
      </c>
      <c r="E405" s="5" t="s">
        <v>24</v>
      </c>
      <c r="F405" s="5" t="s">
        <v>25</v>
      </c>
      <c r="G405" s="5">
        <v>43</v>
      </c>
      <c r="H405" s="5" t="s">
        <v>2372</v>
      </c>
      <c r="I405" s="16">
        <v>56555</v>
      </c>
      <c r="J405" s="6">
        <v>0</v>
      </c>
      <c r="K405" s="5" t="s">
        <v>19</v>
      </c>
      <c r="L405" s="24" t="s">
        <v>40</v>
      </c>
    </row>
    <row r="406" spans="1:12" hidden="1" x14ac:dyDescent="0.25">
      <c r="A406" s="23" t="s">
        <v>867</v>
      </c>
      <c r="B406" s="5" t="s">
        <v>868</v>
      </c>
      <c r="C406" s="5" t="s">
        <v>119</v>
      </c>
      <c r="D406" s="5" t="s">
        <v>76</v>
      </c>
      <c r="E406" s="5" t="s">
        <v>24</v>
      </c>
      <c r="F406" s="5" t="s">
        <v>25</v>
      </c>
      <c r="G406" s="5">
        <v>48</v>
      </c>
      <c r="H406" s="5" t="s">
        <v>2394</v>
      </c>
      <c r="I406" s="16">
        <v>74655</v>
      </c>
      <c r="J406" s="6">
        <v>0</v>
      </c>
      <c r="K406" s="5" t="s">
        <v>19</v>
      </c>
      <c r="L406" s="24" t="s">
        <v>56</v>
      </c>
    </row>
    <row r="407" spans="1:12" hidden="1" x14ac:dyDescent="0.25">
      <c r="A407" s="23" t="s">
        <v>869</v>
      </c>
      <c r="B407" s="5" t="s">
        <v>870</v>
      </c>
      <c r="C407" s="5" t="s">
        <v>294</v>
      </c>
      <c r="D407" s="5" t="s">
        <v>16</v>
      </c>
      <c r="E407" s="5" t="s">
        <v>45</v>
      </c>
      <c r="F407" s="5" t="s">
        <v>25</v>
      </c>
      <c r="G407" s="5">
        <v>48</v>
      </c>
      <c r="H407" s="5" t="s">
        <v>2395</v>
      </c>
      <c r="I407" s="16">
        <v>93017</v>
      </c>
      <c r="J407" s="6">
        <v>0</v>
      </c>
      <c r="K407" s="5" t="s">
        <v>19</v>
      </c>
      <c r="L407" s="24" t="s">
        <v>20</v>
      </c>
    </row>
    <row r="408" spans="1:12" hidden="1" x14ac:dyDescent="0.25">
      <c r="A408" s="23" t="s">
        <v>871</v>
      </c>
      <c r="B408" s="5" t="s">
        <v>872</v>
      </c>
      <c r="C408" s="5" t="s">
        <v>39</v>
      </c>
      <c r="D408" s="5" t="s">
        <v>76</v>
      </c>
      <c r="E408" s="5" t="s">
        <v>24</v>
      </c>
      <c r="F408" s="5" t="s">
        <v>25</v>
      </c>
      <c r="G408" s="5">
        <v>51</v>
      </c>
      <c r="H408" s="5" t="s">
        <v>2396</v>
      </c>
      <c r="I408" s="16">
        <v>82300</v>
      </c>
      <c r="J408" s="6">
        <v>0</v>
      </c>
      <c r="K408" s="5" t="s">
        <v>26</v>
      </c>
      <c r="L408" s="24" t="s">
        <v>129</v>
      </c>
    </row>
    <row r="409" spans="1:12" hidden="1" x14ac:dyDescent="0.25">
      <c r="A409" s="23" t="s">
        <v>873</v>
      </c>
      <c r="B409" s="5" t="s">
        <v>874</v>
      </c>
      <c r="C409" s="5" t="s">
        <v>173</v>
      </c>
      <c r="D409" s="5" t="s">
        <v>65</v>
      </c>
      <c r="E409" s="5" t="s">
        <v>17</v>
      </c>
      <c r="F409" s="5" t="s">
        <v>18</v>
      </c>
      <c r="G409" s="5">
        <v>46</v>
      </c>
      <c r="H409" s="5" t="s">
        <v>2397</v>
      </c>
      <c r="I409" s="16">
        <v>91621</v>
      </c>
      <c r="J409" s="6">
        <v>0</v>
      </c>
      <c r="K409" s="5" t="s">
        <v>19</v>
      </c>
      <c r="L409" s="24" t="s">
        <v>33</v>
      </c>
    </row>
    <row r="410" spans="1:12" hidden="1" x14ac:dyDescent="0.25">
      <c r="A410" s="23" t="s">
        <v>875</v>
      </c>
      <c r="B410" s="5" t="s">
        <v>876</v>
      </c>
      <c r="C410" s="5" t="s">
        <v>39</v>
      </c>
      <c r="D410" s="5" t="s">
        <v>76</v>
      </c>
      <c r="E410" s="5" t="s">
        <v>17</v>
      </c>
      <c r="F410" s="5" t="s">
        <v>25</v>
      </c>
      <c r="G410" s="5">
        <v>33</v>
      </c>
      <c r="H410" s="5" t="s">
        <v>2398</v>
      </c>
      <c r="I410" s="16">
        <v>91280</v>
      </c>
      <c r="J410" s="6">
        <v>0</v>
      </c>
      <c r="K410" s="5" t="s">
        <v>19</v>
      </c>
      <c r="L410" s="24" t="s">
        <v>52</v>
      </c>
    </row>
    <row r="411" spans="1:12" hidden="1" x14ac:dyDescent="0.25">
      <c r="A411" s="23" t="s">
        <v>877</v>
      </c>
      <c r="B411" s="5" t="s">
        <v>878</v>
      </c>
      <c r="C411" s="5" t="s">
        <v>179</v>
      </c>
      <c r="D411" s="5" t="s">
        <v>61</v>
      </c>
      <c r="E411" s="5" t="s">
        <v>24</v>
      </c>
      <c r="F411" s="5" t="s">
        <v>18</v>
      </c>
      <c r="G411" s="5">
        <v>42</v>
      </c>
      <c r="H411" s="5" t="s">
        <v>2399</v>
      </c>
      <c r="I411" s="16">
        <v>47071</v>
      </c>
      <c r="J411" s="6">
        <v>0</v>
      </c>
      <c r="K411" s="5" t="s">
        <v>19</v>
      </c>
      <c r="L411" s="24" t="s">
        <v>83</v>
      </c>
    </row>
    <row r="412" spans="1:12" hidden="1" x14ac:dyDescent="0.25">
      <c r="A412" s="23" t="s">
        <v>879</v>
      </c>
      <c r="B412" s="5" t="s">
        <v>880</v>
      </c>
      <c r="C412" s="5" t="s">
        <v>437</v>
      </c>
      <c r="D412" s="5" t="s">
        <v>16</v>
      </c>
      <c r="E412" s="5" t="s">
        <v>24</v>
      </c>
      <c r="F412" s="5" t="s">
        <v>18</v>
      </c>
      <c r="G412" s="5">
        <v>55</v>
      </c>
      <c r="H412" s="5" t="s">
        <v>2400</v>
      </c>
      <c r="I412" s="16">
        <v>81218</v>
      </c>
      <c r="J412" s="6">
        <v>0</v>
      </c>
      <c r="K412" s="5" t="s">
        <v>19</v>
      </c>
      <c r="L412" s="24" t="s">
        <v>33</v>
      </c>
    </row>
    <row r="413" spans="1:12" hidden="1" x14ac:dyDescent="0.25">
      <c r="A413" s="23" t="s">
        <v>881</v>
      </c>
      <c r="B413" s="5" t="s">
        <v>882</v>
      </c>
      <c r="C413" s="5" t="s">
        <v>75</v>
      </c>
      <c r="D413" s="5" t="s">
        <v>65</v>
      </c>
      <c r="E413" s="5" t="s">
        <v>24</v>
      </c>
      <c r="F413" s="5" t="s">
        <v>18</v>
      </c>
      <c r="G413" s="5">
        <v>50</v>
      </c>
      <c r="H413" s="5" t="s">
        <v>2401</v>
      </c>
      <c r="I413" s="16">
        <v>181801</v>
      </c>
      <c r="J413" s="6">
        <v>0.4</v>
      </c>
      <c r="K413" s="5" t="s">
        <v>26</v>
      </c>
      <c r="L413" s="24" t="s">
        <v>27</v>
      </c>
    </row>
    <row r="414" spans="1:12" hidden="1" x14ac:dyDescent="0.25">
      <c r="A414" s="23" t="s">
        <v>883</v>
      </c>
      <c r="B414" s="5" t="s">
        <v>884</v>
      </c>
      <c r="C414" s="5" t="s">
        <v>43</v>
      </c>
      <c r="D414" s="5" t="s">
        <v>44</v>
      </c>
      <c r="E414" s="5" t="s">
        <v>24</v>
      </c>
      <c r="F414" s="5" t="s">
        <v>18</v>
      </c>
      <c r="G414" s="5">
        <v>26</v>
      </c>
      <c r="H414" s="5" t="s">
        <v>2402</v>
      </c>
      <c r="I414" s="16">
        <v>63137</v>
      </c>
      <c r="J414" s="6">
        <v>0</v>
      </c>
      <c r="K414" s="5" t="s">
        <v>19</v>
      </c>
      <c r="L414" s="24" t="s">
        <v>33</v>
      </c>
    </row>
    <row r="415" spans="1:12" hidden="1" x14ac:dyDescent="0.25">
      <c r="A415" s="23" t="s">
        <v>885</v>
      </c>
      <c r="B415" s="5" t="s">
        <v>886</v>
      </c>
      <c r="C415" s="5" t="s">
        <v>75</v>
      </c>
      <c r="D415" s="5" t="s">
        <v>65</v>
      </c>
      <c r="E415" s="5" t="s">
        <v>24</v>
      </c>
      <c r="F415" s="5" t="s">
        <v>18</v>
      </c>
      <c r="G415" s="5">
        <v>55</v>
      </c>
      <c r="H415" s="5" t="s">
        <v>2403</v>
      </c>
      <c r="I415" s="16">
        <v>221465</v>
      </c>
      <c r="J415" s="6">
        <v>0.34</v>
      </c>
      <c r="K415" s="5" t="s">
        <v>26</v>
      </c>
      <c r="L415" s="24" t="s">
        <v>129</v>
      </c>
    </row>
    <row r="416" spans="1:12" hidden="1" x14ac:dyDescent="0.25">
      <c r="A416" s="23" t="s">
        <v>887</v>
      </c>
      <c r="B416" s="5" t="s">
        <v>888</v>
      </c>
      <c r="C416" s="5" t="s">
        <v>103</v>
      </c>
      <c r="D416" s="5" t="s">
        <v>65</v>
      </c>
      <c r="E416" s="5" t="s">
        <v>17</v>
      </c>
      <c r="F416" s="5" t="s">
        <v>18</v>
      </c>
      <c r="G416" s="5">
        <v>50</v>
      </c>
      <c r="H416" s="5" t="s">
        <v>2404</v>
      </c>
      <c r="I416" s="16">
        <v>79388</v>
      </c>
      <c r="J416" s="6">
        <v>0</v>
      </c>
      <c r="K416" s="5" t="s">
        <v>19</v>
      </c>
      <c r="L416" s="24" t="s">
        <v>56</v>
      </c>
    </row>
    <row r="417" spans="1:12" hidden="1" x14ac:dyDescent="0.25">
      <c r="A417" s="23" t="s">
        <v>889</v>
      </c>
      <c r="B417" s="5" t="s">
        <v>890</v>
      </c>
      <c r="C417" s="5" t="s">
        <v>367</v>
      </c>
      <c r="D417" s="5" t="s">
        <v>16</v>
      </c>
      <c r="E417" s="5" t="s">
        <v>24</v>
      </c>
      <c r="F417" s="5" t="s">
        <v>18</v>
      </c>
      <c r="G417" s="5">
        <v>28</v>
      </c>
      <c r="H417" s="5" t="s">
        <v>2127</v>
      </c>
      <c r="I417" s="16">
        <v>68176</v>
      </c>
      <c r="J417" s="6">
        <v>0</v>
      </c>
      <c r="K417" s="5" t="s">
        <v>19</v>
      </c>
      <c r="L417" s="24" t="s">
        <v>20</v>
      </c>
    </row>
    <row r="418" spans="1:12" hidden="1" x14ac:dyDescent="0.25">
      <c r="A418" s="23" t="s">
        <v>883</v>
      </c>
      <c r="B418" s="5" t="s">
        <v>891</v>
      </c>
      <c r="C418" s="5" t="s">
        <v>15</v>
      </c>
      <c r="D418" s="5" t="s">
        <v>31</v>
      </c>
      <c r="E418" s="5" t="s">
        <v>17</v>
      </c>
      <c r="F418" s="5" t="s">
        <v>18</v>
      </c>
      <c r="G418" s="5">
        <v>39</v>
      </c>
      <c r="H418" s="5" t="s">
        <v>2405</v>
      </c>
      <c r="I418" s="16">
        <v>122829</v>
      </c>
      <c r="J418" s="6">
        <v>0.11</v>
      </c>
      <c r="K418" s="5" t="s">
        <v>19</v>
      </c>
      <c r="L418" s="24" t="s">
        <v>33</v>
      </c>
    </row>
    <row r="419" spans="1:12" hidden="1" x14ac:dyDescent="0.25">
      <c r="A419" s="23" t="s">
        <v>892</v>
      </c>
      <c r="B419" s="5" t="s">
        <v>893</v>
      </c>
      <c r="C419" s="5" t="s">
        <v>15</v>
      </c>
      <c r="D419" s="5" t="s">
        <v>76</v>
      </c>
      <c r="E419" s="5" t="s">
        <v>32</v>
      </c>
      <c r="F419" s="5" t="s">
        <v>18</v>
      </c>
      <c r="G419" s="5">
        <v>31</v>
      </c>
      <c r="H419" s="5" t="s">
        <v>2406</v>
      </c>
      <c r="I419" s="16">
        <v>126353</v>
      </c>
      <c r="J419" s="6">
        <v>0.12</v>
      </c>
      <c r="K419" s="5" t="s">
        <v>26</v>
      </c>
      <c r="L419" s="24" t="s">
        <v>70</v>
      </c>
    </row>
    <row r="420" spans="1:12" hidden="1" x14ac:dyDescent="0.25">
      <c r="A420" s="23" t="s">
        <v>894</v>
      </c>
      <c r="B420" s="5" t="s">
        <v>895</v>
      </c>
      <c r="C420" s="5" t="s">
        <v>30</v>
      </c>
      <c r="D420" s="5" t="s">
        <v>55</v>
      </c>
      <c r="E420" s="5" t="s">
        <v>32</v>
      </c>
      <c r="F420" s="5" t="s">
        <v>18</v>
      </c>
      <c r="G420" s="5">
        <v>55</v>
      </c>
      <c r="H420" s="5" t="s">
        <v>2407</v>
      </c>
      <c r="I420" s="16">
        <v>188727</v>
      </c>
      <c r="J420" s="6">
        <v>0.23</v>
      </c>
      <c r="K420" s="5" t="s">
        <v>26</v>
      </c>
      <c r="L420" s="24" t="s">
        <v>129</v>
      </c>
    </row>
    <row r="421" spans="1:12" hidden="1" x14ac:dyDescent="0.25">
      <c r="A421" s="23" t="s">
        <v>587</v>
      </c>
      <c r="B421" s="5" t="s">
        <v>896</v>
      </c>
      <c r="C421" s="5" t="s">
        <v>39</v>
      </c>
      <c r="D421" s="5" t="s">
        <v>44</v>
      </c>
      <c r="E421" s="5" t="s">
        <v>17</v>
      </c>
      <c r="F421" s="5" t="s">
        <v>25</v>
      </c>
      <c r="G421" s="5">
        <v>52</v>
      </c>
      <c r="H421" s="5" t="s">
        <v>2408</v>
      </c>
      <c r="I421" s="16">
        <v>99624</v>
      </c>
      <c r="J421" s="6">
        <v>0</v>
      </c>
      <c r="K421" s="5" t="s">
        <v>19</v>
      </c>
      <c r="L421" s="24" t="s">
        <v>20</v>
      </c>
    </row>
    <row r="422" spans="1:12" hidden="1" x14ac:dyDescent="0.25">
      <c r="A422" s="23" t="s">
        <v>897</v>
      </c>
      <c r="B422" s="5" t="s">
        <v>898</v>
      </c>
      <c r="C422" s="5" t="s">
        <v>48</v>
      </c>
      <c r="D422" s="5" t="s">
        <v>44</v>
      </c>
      <c r="E422" s="5" t="s">
        <v>32</v>
      </c>
      <c r="F422" s="5" t="s">
        <v>18</v>
      </c>
      <c r="G422" s="5">
        <v>55</v>
      </c>
      <c r="H422" s="5" t="s">
        <v>2409</v>
      </c>
      <c r="I422" s="16">
        <v>108686</v>
      </c>
      <c r="J422" s="6">
        <v>0.06</v>
      </c>
      <c r="K422" s="5" t="s">
        <v>19</v>
      </c>
      <c r="L422" s="24" t="s">
        <v>83</v>
      </c>
    </row>
    <row r="423" spans="1:12" x14ac:dyDescent="0.25">
      <c r="A423" s="23" t="s">
        <v>899</v>
      </c>
      <c r="B423" s="5" t="s">
        <v>900</v>
      </c>
      <c r="C423" s="5" t="s">
        <v>51</v>
      </c>
      <c r="D423" s="5" t="s">
        <v>55</v>
      </c>
      <c r="E423" s="5" t="s">
        <v>45</v>
      </c>
      <c r="F423" s="5" t="s">
        <v>18</v>
      </c>
      <c r="G423" s="5">
        <v>56</v>
      </c>
      <c r="H423" s="5" t="s">
        <v>2410</v>
      </c>
      <c r="I423" s="16">
        <v>50857</v>
      </c>
      <c r="J423" s="6">
        <v>0</v>
      </c>
      <c r="K423" s="5" t="s">
        <v>88</v>
      </c>
      <c r="L423" s="24" t="s">
        <v>89</v>
      </c>
    </row>
    <row r="424" spans="1:12" hidden="1" x14ac:dyDescent="0.25">
      <c r="A424" s="23" t="s">
        <v>901</v>
      </c>
      <c r="B424" s="5" t="s">
        <v>902</v>
      </c>
      <c r="C424" s="5" t="s">
        <v>176</v>
      </c>
      <c r="D424" s="5" t="s">
        <v>65</v>
      </c>
      <c r="E424" s="5" t="s">
        <v>24</v>
      </c>
      <c r="F424" s="5" t="s">
        <v>25</v>
      </c>
      <c r="G424" s="5">
        <v>47</v>
      </c>
      <c r="H424" s="5" t="s">
        <v>2411</v>
      </c>
      <c r="I424" s="16">
        <v>120628</v>
      </c>
      <c r="J424" s="6">
        <v>0</v>
      </c>
      <c r="K424" s="5" t="s">
        <v>19</v>
      </c>
      <c r="L424" s="24" t="s">
        <v>33</v>
      </c>
    </row>
    <row r="425" spans="1:12" hidden="1" x14ac:dyDescent="0.25">
      <c r="A425" s="23" t="s">
        <v>903</v>
      </c>
      <c r="B425" s="5" t="s">
        <v>904</v>
      </c>
      <c r="C425" s="5" t="s">
        <v>30</v>
      </c>
      <c r="D425" s="5" t="s">
        <v>44</v>
      </c>
      <c r="E425" s="5" t="s">
        <v>32</v>
      </c>
      <c r="F425" s="5" t="s">
        <v>18</v>
      </c>
      <c r="G425" s="5">
        <v>63</v>
      </c>
      <c r="H425" s="5" t="s">
        <v>2412</v>
      </c>
      <c r="I425" s="16">
        <v>181216</v>
      </c>
      <c r="J425" s="6">
        <v>0.27</v>
      </c>
      <c r="K425" s="5" t="s">
        <v>19</v>
      </c>
      <c r="L425" s="24" t="s">
        <v>83</v>
      </c>
    </row>
    <row r="426" spans="1:12" hidden="1" x14ac:dyDescent="0.25">
      <c r="A426" s="23" t="s">
        <v>905</v>
      </c>
      <c r="B426" s="5" t="s">
        <v>906</v>
      </c>
      <c r="C426" s="5" t="s">
        <v>51</v>
      </c>
      <c r="D426" s="5" t="s">
        <v>31</v>
      </c>
      <c r="E426" s="5" t="s">
        <v>45</v>
      </c>
      <c r="F426" s="5" t="s">
        <v>18</v>
      </c>
      <c r="G426" s="5">
        <v>63</v>
      </c>
      <c r="H426" s="5" t="s">
        <v>2413</v>
      </c>
      <c r="I426" s="16">
        <v>46081</v>
      </c>
      <c r="J426" s="6">
        <v>0</v>
      </c>
      <c r="K426" s="5" t="s">
        <v>19</v>
      </c>
      <c r="L426" s="24" t="s">
        <v>33</v>
      </c>
    </row>
    <row r="427" spans="1:12" hidden="1" x14ac:dyDescent="0.25">
      <c r="A427" s="23" t="s">
        <v>907</v>
      </c>
      <c r="B427" s="5" t="s">
        <v>908</v>
      </c>
      <c r="C427" s="5" t="s">
        <v>15</v>
      </c>
      <c r="D427" s="5" t="s">
        <v>55</v>
      </c>
      <c r="E427" s="5" t="s">
        <v>45</v>
      </c>
      <c r="F427" s="5" t="s">
        <v>18</v>
      </c>
      <c r="G427" s="5">
        <v>55</v>
      </c>
      <c r="H427" s="5" t="s">
        <v>2414</v>
      </c>
      <c r="I427" s="16">
        <v>159885</v>
      </c>
      <c r="J427" s="6">
        <v>0.12</v>
      </c>
      <c r="K427" s="5" t="s">
        <v>19</v>
      </c>
      <c r="L427" s="24" t="s">
        <v>83</v>
      </c>
    </row>
    <row r="428" spans="1:12" hidden="1" x14ac:dyDescent="0.25">
      <c r="A428" s="23" t="s">
        <v>909</v>
      </c>
      <c r="B428" s="5" t="s">
        <v>910</v>
      </c>
      <c r="C428" s="5" t="s">
        <v>30</v>
      </c>
      <c r="D428" s="5" t="s">
        <v>44</v>
      </c>
      <c r="E428" s="5" t="s">
        <v>24</v>
      </c>
      <c r="F428" s="5" t="s">
        <v>18</v>
      </c>
      <c r="G428" s="5">
        <v>55</v>
      </c>
      <c r="H428" s="5" t="s">
        <v>2415</v>
      </c>
      <c r="I428" s="16">
        <v>153271</v>
      </c>
      <c r="J428" s="6">
        <v>0.15</v>
      </c>
      <c r="K428" s="5" t="s">
        <v>19</v>
      </c>
      <c r="L428" s="24" t="s">
        <v>56</v>
      </c>
    </row>
    <row r="429" spans="1:12" hidden="1" x14ac:dyDescent="0.25">
      <c r="A429" s="23" t="s">
        <v>911</v>
      </c>
      <c r="B429" s="5" t="s">
        <v>912</v>
      </c>
      <c r="C429" s="5" t="s">
        <v>48</v>
      </c>
      <c r="D429" s="5" t="s">
        <v>61</v>
      </c>
      <c r="E429" s="5" t="s">
        <v>24</v>
      </c>
      <c r="F429" s="5" t="s">
        <v>25</v>
      </c>
      <c r="G429" s="5">
        <v>42</v>
      </c>
      <c r="H429" s="5" t="s">
        <v>2416</v>
      </c>
      <c r="I429" s="16">
        <v>114242</v>
      </c>
      <c r="J429" s="6">
        <v>0.08</v>
      </c>
      <c r="K429" s="5" t="s">
        <v>19</v>
      </c>
      <c r="L429" s="24" t="s">
        <v>40</v>
      </c>
    </row>
    <row r="430" spans="1:12" hidden="1" x14ac:dyDescent="0.25">
      <c r="A430" s="23" t="s">
        <v>913</v>
      </c>
      <c r="B430" s="5" t="s">
        <v>914</v>
      </c>
      <c r="C430" s="5" t="s">
        <v>114</v>
      </c>
      <c r="D430" s="5" t="s">
        <v>16</v>
      </c>
      <c r="E430" s="5" t="s">
        <v>32</v>
      </c>
      <c r="F430" s="5" t="s">
        <v>18</v>
      </c>
      <c r="G430" s="5">
        <v>39</v>
      </c>
      <c r="H430" s="5" t="s">
        <v>2417</v>
      </c>
      <c r="I430" s="16">
        <v>48415</v>
      </c>
      <c r="J430" s="6">
        <v>0</v>
      </c>
      <c r="K430" s="5" t="s">
        <v>26</v>
      </c>
      <c r="L430" s="24" t="s">
        <v>70</v>
      </c>
    </row>
    <row r="431" spans="1:12" hidden="1" x14ac:dyDescent="0.25">
      <c r="A431" s="23" t="s">
        <v>915</v>
      </c>
      <c r="B431" s="5" t="s">
        <v>916</v>
      </c>
      <c r="C431" s="5" t="s">
        <v>272</v>
      </c>
      <c r="D431" s="5" t="s">
        <v>65</v>
      </c>
      <c r="E431" s="5" t="s">
        <v>24</v>
      </c>
      <c r="F431" s="5" t="s">
        <v>25</v>
      </c>
      <c r="G431" s="5">
        <v>35</v>
      </c>
      <c r="H431" s="5" t="s">
        <v>2418</v>
      </c>
      <c r="I431" s="16">
        <v>65566</v>
      </c>
      <c r="J431" s="6">
        <v>0</v>
      </c>
      <c r="K431" s="5" t="s">
        <v>19</v>
      </c>
      <c r="L431" s="24" t="s">
        <v>20</v>
      </c>
    </row>
    <row r="432" spans="1:12" hidden="1" x14ac:dyDescent="0.25">
      <c r="A432" s="23" t="s">
        <v>917</v>
      </c>
      <c r="B432" s="5" t="s">
        <v>918</v>
      </c>
      <c r="C432" s="5" t="s">
        <v>15</v>
      </c>
      <c r="D432" s="5" t="s">
        <v>76</v>
      </c>
      <c r="E432" s="5" t="s">
        <v>17</v>
      </c>
      <c r="F432" s="5" t="s">
        <v>25</v>
      </c>
      <c r="G432" s="5">
        <v>45</v>
      </c>
      <c r="H432" s="5" t="s">
        <v>2419</v>
      </c>
      <c r="I432" s="16">
        <v>147752</v>
      </c>
      <c r="J432" s="6">
        <v>0.12</v>
      </c>
      <c r="K432" s="5" t="s">
        <v>26</v>
      </c>
      <c r="L432" s="24" t="s">
        <v>70</v>
      </c>
    </row>
    <row r="433" spans="1:12" hidden="1" x14ac:dyDescent="0.25">
      <c r="A433" s="23" t="s">
        <v>919</v>
      </c>
      <c r="B433" s="5" t="s">
        <v>920</v>
      </c>
      <c r="C433" s="5" t="s">
        <v>15</v>
      </c>
      <c r="D433" s="5" t="s">
        <v>76</v>
      </c>
      <c r="E433" s="5" t="s">
        <v>24</v>
      </c>
      <c r="F433" s="5" t="s">
        <v>18</v>
      </c>
      <c r="G433" s="5">
        <v>25</v>
      </c>
      <c r="H433" s="5" t="s">
        <v>2420</v>
      </c>
      <c r="I433" s="16">
        <v>136810</v>
      </c>
      <c r="J433" s="6">
        <v>0.14000000000000001</v>
      </c>
      <c r="K433" s="5" t="s">
        <v>26</v>
      </c>
      <c r="L433" s="24" t="s">
        <v>27</v>
      </c>
    </row>
    <row r="434" spans="1:12" hidden="1" x14ac:dyDescent="0.25">
      <c r="A434" s="23" t="s">
        <v>921</v>
      </c>
      <c r="B434" s="5" t="s">
        <v>922</v>
      </c>
      <c r="C434" s="5" t="s">
        <v>51</v>
      </c>
      <c r="D434" s="5" t="s">
        <v>44</v>
      </c>
      <c r="E434" s="5" t="s">
        <v>45</v>
      </c>
      <c r="F434" s="5" t="s">
        <v>25</v>
      </c>
      <c r="G434" s="5">
        <v>47</v>
      </c>
      <c r="H434" s="5" t="s">
        <v>2421</v>
      </c>
      <c r="I434" s="16">
        <v>54635</v>
      </c>
      <c r="J434" s="6">
        <v>0</v>
      </c>
      <c r="K434" s="5" t="s">
        <v>19</v>
      </c>
      <c r="L434" s="24" t="s">
        <v>33</v>
      </c>
    </row>
    <row r="435" spans="1:12" hidden="1" x14ac:dyDescent="0.25">
      <c r="A435" s="23" t="s">
        <v>923</v>
      </c>
      <c r="B435" s="5" t="s">
        <v>924</v>
      </c>
      <c r="C435" s="5" t="s">
        <v>202</v>
      </c>
      <c r="D435" s="5" t="s">
        <v>16</v>
      </c>
      <c r="E435" s="5" t="s">
        <v>45</v>
      </c>
      <c r="F435" s="5" t="s">
        <v>18</v>
      </c>
      <c r="G435" s="5">
        <v>42</v>
      </c>
      <c r="H435" s="5" t="s">
        <v>2422</v>
      </c>
      <c r="I435" s="16">
        <v>96636</v>
      </c>
      <c r="J435" s="6">
        <v>0</v>
      </c>
      <c r="K435" s="5" t="s">
        <v>19</v>
      </c>
      <c r="L435" s="24" t="s">
        <v>83</v>
      </c>
    </row>
    <row r="436" spans="1:12" hidden="1" x14ac:dyDescent="0.25">
      <c r="A436" s="23" t="s">
        <v>925</v>
      </c>
      <c r="B436" s="5" t="s">
        <v>926</v>
      </c>
      <c r="C436" s="5" t="s">
        <v>294</v>
      </c>
      <c r="D436" s="5" t="s">
        <v>16</v>
      </c>
      <c r="E436" s="5" t="s">
        <v>24</v>
      </c>
      <c r="F436" s="5" t="s">
        <v>18</v>
      </c>
      <c r="G436" s="5">
        <v>35</v>
      </c>
      <c r="H436" s="5" t="s">
        <v>2045</v>
      </c>
      <c r="I436" s="16">
        <v>91592</v>
      </c>
      <c r="J436" s="6">
        <v>0</v>
      </c>
      <c r="K436" s="5" t="s">
        <v>19</v>
      </c>
      <c r="L436" s="24" t="s">
        <v>33</v>
      </c>
    </row>
    <row r="437" spans="1:12" hidden="1" x14ac:dyDescent="0.25">
      <c r="A437" s="23" t="s">
        <v>927</v>
      </c>
      <c r="B437" s="5" t="s">
        <v>928</v>
      </c>
      <c r="C437" s="5" t="s">
        <v>179</v>
      </c>
      <c r="D437" s="5" t="s">
        <v>61</v>
      </c>
      <c r="E437" s="5" t="s">
        <v>17</v>
      </c>
      <c r="F437" s="5" t="s">
        <v>18</v>
      </c>
      <c r="G437" s="5">
        <v>45</v>
      </c>
      <c r="H437" s="5" t="s">
        <v>2423</v>
      </c>
      <c r="I437" s="16">
        <v>55563</v>
      </c>
      <c r="J437" s="6">
        <v>0</v>
      </c>
      <c r="K437" s="5" t="s">
        <v>26</v>
      </c>
      <c r="L437" s="24" t="s">
        <v>129</v>
      </c>
    </row>
    <row r="438" spans="1:12" hidden="1" x14ac:dyDescent="0.25">
      <c r="A438" s="23" t="s">
        <v>929</v>
      </c>
      <c r="B438" s="5" t="s">
        <v>930</v>
      </c>
      <c r="C438" s="5" t="s">
        <v>30</v>
      </c>
      <c r="D438" s="5" t="s">
        <v>16</v>
      </c>
      <c r="E438" s="5" t="s">
        <v>17</v>
      </c>
      <c r="F438" s="5" t="s">
        <v>18</v>
      </c>
      <c r="G438" s="5">
        <v>52</v>
      </c>
      <c r="H438" s="5" t="s">
        <v>2424</v>
      </c>
      <c r="I438" s="16">
        <v>159724</v>
      </c>
      <c r="J438" s="6">
        <v>0.23</v>
      </c>
      <c r="K438" s="5" t="s">
        <v>26</v>
      </c>
      <c r="L438" s="24" t="s">
        <v>109</v>
      </c>
    </row>
    <row r="439" spans="1:12" hidden="1" x14ac:dyDescent="0.25">
      <c r="A439" s="23" t="s">
        <v>931</v>
      </c>
      <c r="B439" s="5" t="s">
        <v>932</v>
      </c>
      <c r="C439" s="5" t="s">
        <v>75</v>
      </c>
      <c r="D439" s="5" t="s">
        <v>76</v>
      </c>
      <c r="E439" s="5" t="s">
        <v>45</v>
      </c>
      <c r="F439" s="5" t="s">
        <v>25</v>
      </c>
      <c r="G439" s="5">
        <v>57</v>
      </c>
      <c r="H439" s="5" t="s">
        <v>2182</v>
      </c>
      <c r="I439" s="16">
        <v>183190</v>
      </c>
      <c r="J439" s="6">
        <v>0.36</v>
      </c>
      <c r="K439" s="5" t="s">
        <v>19</v>
      </c>
      <c r="L439" s="24" t="s">
        <v>33</v>
      </c>
    </row>
    <row r="440" spans="1:12" hidden="1" x14ac:dyDescent="0.25">
      <c r="A440" s="23" t="s">
        <v>933</v>
      </c>
      <c r="B440" s="5" t="s">
        <v>934</v>
      </c>
      <c r="C440" s="5" t="s">
        <v>51</v>
      </c>
      <c r="D440" s="5" t="s">
        <v>55</v>
      </c>
      <c r="E440" s="5" t="s">
        <v>32</v>
      </c>
      <c r="F440" s="5" t="s">
        <v>18</v>
      </c>
      <c r="G440" s="5">
        <v>56</v>
      </c>
      <c r="H440" s="5" t="s">
        <v>2425</v>
      </c>
      <c r="I440" s="16">
        <v>54829</v>
      </c>
      <c r="J440" s="6">
        <v>0</v>
      </c>
      <c r="K440" s="5" t="s">
        <v>19</v>
      </c>
      <c r="L440" s="24" t="s">
        <v>40</v>
      </c>
    </row>
    <row r="441" spans="1:12" x14ac:dyDescent="0.25">
      <c r="A441" s="23" t="s">
        <v>935</v>
      </c>
      <c r="B441" s="5" t="s">
        <v>936</v>
      </c>
      <c r="C441" s="5" t="s">
        <v>103</v>
      </c>
      <c r="D441" s="5" t="s">
        <v>65</v>
      </c>
      <c r="E441" s="5" t="s">
        <v>45</v>
      </c>
      <c r="F441" s="5" t="s">
        <v>25</v>
      </c>
      <c r="G441" s="5">
        <v>46</v>
      </c>
      <c r="H441" s="5" t="s">
        <v>2426</v>
      </c>
      <c r="I441" s="16">
        <v>96639</v>
      </c>
      <c r="J441" s="6">
        <v>0</v>
      </c>
      <c r="K441" s="5" t="s">
        <v>88</v>
      </c>
      <c r="L441" s="24" t="s">
        <v>94</v>
      </c>
    </row>
    <row r="442" spans="1:12" hidden="1" x14ac:dyDescent="0.25">
      <c r="A442" s="23" t="s">
        <v>937</v>
      </c>
      <c r="B442" s="5" t="s">
        <v>938</v>
      </c>
      <c r="C442" s="5" t="s">
        <v>48</v>
      </c>
      <c r="D442" s="5" t="s">
        <v>76</v>
      </c>
      <c r="E442" s="5" t="s">
        <v>32</v>
      </c>
      <c r="F442" s="5" t="s">
        <v>18</v>
      </c>
      <c r="G442" s="5">
        <v>43</v>
      </c>
      <c r="H442" s="5" t="s">
        <v>2427</v>
      </c>
      <c r="I442" s="16">
        <v>117278</v>
      </c>
      <c r="J442" s="6">
        <v>0.09</v>
      </c>
      <c r="K442" s="5" t="s">
        <v>19</v>
      </c>
      <c r="L442" s="24" t="s">
        <v>52</v>
      </c>
    </row>
    <row r="443" spans="1:12" hidden="1" x14ac:dyDescent="0.25">
      <c r="A443" s="23" t="s">
        <v>939</v>
      </c>
      <c r="B443" s="5" t="s">
        <v>940</v>
      </c>
      <c r="C443" s="5" t="s">
        <v>36</v>
      </c>
      <c r="D443" s="5" t="s">
        <v>16</v>
      </c>
      <c r="E443" s="5" t="s">
        <v>32</v>
      </c>
      <c r="F443" s="5" t="s">
        <v>25</v>
      </c>
      <c r="G443" s="5">
        <v>53</v>
      </c>
      <c r="H443" s="5" t="s">
        <v>2428</v>
      </c>
      <c r="I443" s="16">
        <v>84193</v>
      </c>
      <c r="J443" s="6">
        <v>0.09</v>
      </c>
      <c r="K443" s="5" t="s">
        <v>26</v>
      </c>
      <c r="L443" s="24" t="s">
        <v>70</v>
      </c>
    </row>
    <row r="444" spans="1:12" hidden="1" x14ac:dyDescent="0.25">
      <c r="A444" s="23" t="s">
        <v>941</v>
      </c>
      <c r="B444" s="5" t="s">
        <v>942</v>
      </c>
      <c r="C444" s="5" t="s">
        <v>480</v>
      </c>
      <c r="D444" s="5" t="s">
        <v>16</v>
      </c>
      <c r="E444" s="5" t="s">
        <v>24</v>
      </c>
      <c r="F444" s="5" t="s">
        <v>18</v>
      </c>
      <c r="G444" s="5">
        <v>47</v>
      </c>
      <c r="H444" s="5" t="s">
        <v>2429</v>
      </c>
      <c r="I444" s="16">
        <v>87806</v>
      </c>
      <c r="J444" s="6">
        <v>0</v>
      </c>
      <c r="K444" s="5" t="s">
        <v>19</v>
      </c>
      <c r="L444" s="24" t="s">
        <v>20</v>
      </c>
    </row>
    <row r="445" spans="1:12" hidden="1" x14ac:dyDescent="0.25">
      <c r="A445" s="23" t="s">
        <v>943</v>
      </c>
      <c r="B445" s="5" t="s">
        <v>944</v>
      </c>
      <c r="C445" s="5" t="s">
        <v>218</v>
      </c>
      <c r="D445" s="5" t="s">
        <v>65</v>
      </c>
      <c r="E445" s="5" t="s">
        <v>17</v>
      </c>
      <c r="F445" s="5" t="s">
        <v>25</v>
      </c>
      <c r="G445" s="5">
        <v>62</v>
      </c>
      <c r="H445" s="5" t="s">
        <v>2430</v>
      </c>
      <c r="I445" s="16">
        <v>63959</v>
      </c>
      <c r="J445" s="6">
        <v>0</v>
      </c>
      <c r="K445" s="5" t="s">
        <v>19</v>
      </c>
      <c r="L445" s="24" t="s">
        <v>20</v>
      </c>
    </row>
    <row r="446" spans="1:12" hidden="1" x14ac:dyDescent="0.25">
      <c r="A446" s="23" t="s">
        <v>945</v>
      </c>
      <c r="B446" s="5" t="s">
        <v>946</v>
      </c>
      <c r="C446" s="5" t="s">
        <v>75</v>
      </c>
      <c r="D446" s="5" t="s">
        <v>16</v>
      </c>
      <c r="E446" s="5" t="s">
        <v>17</v>
      </c>
      <c r="F446" s="5" t="s">
        <v>25</v>
      </c>
      <c r="G446" s="5">
        <v>35</v>
      </c>
      <c r="H446" s="5" t="s">
        <v>2431</v>
      </c>
      <c r="I446" s="16">
        <v>234723</v>
      </c>
      <c r="J446" s="6">
        <v>0.36</v>
      </c>
      <c r="K446" s="5" t="s">
        <v>26</v>
      </c>
      <c r="L446" s="24" t="s">
        <v>70</v>
      </c>
    </row>
    <row r="447" spans="1:12" hidden="1" x14ac:dyDescent="0.25">
      <c r="A447" s="23" t="s">
        <v>947</v>
      </c>
      <c r="B447" s="5" t="s">
        <v>948</v>
      </c>
      <c r="C447" s="5" t="s">
        <v>51</v>
      </c>
      <c r="D447" s="5" t="s">
        <v>55</v>
      </c>
      <c r="E447" s="5" t="s">
        <v>45</v>
      </c>
      <c r="F447" s="5" t="s">
        <v>18</v>
      </c>
      <c r="G447" s="5">
        <v>27</v>
      </c>
      <c r="H447" s="5" t="s">
        <v>2432</v>
      </c>
      <c r="I447" s="16">
        <v>50809</v>
      </c>
      <c r="J447" s="6">
        <v>0</v>
      </c>
      <c r="K447" s="5" t="s">
        <v>26</v>
      </c>
      <c r="L447" s="24" t="s">
        <v>27</v>
      </c>
    </row>
    <row r="448" spans="1:12" hidden="1" x14ac:dyDescent="0.25">
      <c r="A448" s="23" t="s">
        <v>949</v>
      </c>
      <c r="B448" s="5" t="s">
        <v>950</v>
      </c>
      <c r="C448" s="5" t="s">
        <v>39</v>
      </c>
      <c r="D448" s="5" t="s">
        <v>31</v>
      </c>
      <c r="E448" s="5" t="s">
        <v>24</v>
      </c>
      <c r="F448" s="5" t="s">
        <v>25</v>
      </c>
      <c r="G448" s="5">
        <v>55</v>
      </c>
      <c r="H448" s="5" t="s">
        <v>2433</v>
      </c>
      <c r="I448" s="16">
        <v>77396</v>
      </c>
      <c r="J448" s="6">
        <v>0</v>
      </c>
      <c r="K448" s="5" t="s">
        <v>19</v>
      </c>
      <c r="L448" s="24" t="s">
        <v>52</v>
      </c>
    </row>
    <row r="449" spans="1:12" hidden="1" x14ac:dyDescent="0.25">
      <c r="A449" s="23" t="s">
        <v>951</v>
      </c>
      <c r="B449" s="5" t="s">
        <v>952</v>
      </c>
      <c r="C449" s="5" t="s">
        <v>39</v>
      </c>
      <c r="D449" s="5" t="s">
        <v>31</v>
      </c>
      <c r="E449" s="5" t="s">
        <v>32</v>
      </c>
      <c r="F449" s="5" t="s">
        <v>18</v>
      </c>
      <c r="G449" s="5">
        <v>63</v>
      </c>
      <c r="H449" s="5" t="s">
        <v>2434</v>
      </c>
      <c r="I449" s="16">
        <v>89523</v>
      </c>
      <c r="J449" s="6">
        <v>0</v>
      </c>
      <c r="K449" s="5" t="s">
        <v>19</v>
      </c>
      <c r="L449" s="24" t="s">
        <v>40</v>
      </c>
    </row>
    <row r="450" spans="1:12" hidden="1" x14ac:dyDescent="0.25">
      <c r="A450" s="23" t="s">
        <v>953</v>
      </c>
      <c r="B450" s="5" t="s">
        <v>954</v>
      </c>
      <c r="C450" s="5" t="s">
        <v>202</v>
      </c>
      <c r="D450" s="5" t="s">
        <v>16</v>
      </c>
      <c r="E450" s="5" t="s">
        <v>45</v>
      </c>
      <c r="F450" s="5" t="s">
        <v>18</v>
      </c>
      <c r="G450" s="5">
        <v>53</v>
      </c>
      <c r="H450" s="5" t="s">
        <v>2435</v>
      </c>
      <c r="I450" s="16">
        <v>86173</v>
      </c>
      <c r="J450" s="6">
        <v>0</v>
      </c>
      <c r="K450" s="5" t="s">
        <v>26</v>
      </c>
      <c r="L450" s="24" t="s">
        <v>27</v>
      </c>
    </row>
    <row r="451" spans="1:12" hidden="1" x14ac:dyDescent="0.25">
      <c r="A451" s="23" t="s">
        <v>955</v>
      </c>
      <c r="B451" s="5" t="s">
        <v>956</v>
      </c>
      <c r="C451" s="5" t="s">
        <v>75</v>
      </c>
      <c r="D451" s="5" t="s">
        <v>44</v>
      </c>
      <c r="E451" s="5" t="s">
        <v>24</v>
      </c>
      <c r="F451" s="5" t="s">
        <v>18</v>
      </c>
      <c r="G451" s="5">
        <v>54</v>
      </c>
      <c r="H451" s="5" t="s">
        <v>2436</v>
      </c>
      <c r="I451" s="16">
        <v>222224</v>
      </c>
      <c r="J451" s="6">
        <v>0.38</v>
      </c>
      <c r="K451" s="5" t="s">
        <v>19</v>
      </c>
      <c r="L451" s="24" t="s">
        <v>83</v>
      </c>
    </row>
    <row r="452" spans="1:12" hidden="1" x14ac:dyDescent="0.25">
      <c r="A452" s="23" t="s">
        <v>957</v>
      </c>
      <c r="B452" s="5" t="s">
        <v>958</v>
      </c>
      <c r="C452" s="5" t="s">
        <v>15</v>
      </c>
      <c r="D452" s="5" t="s">
        <v>31</v>
      </c>
      <c r="E452" s="5" t="s">
        <v>17</v>
      </c>
      <c r="F452" s="5" t="s">
        <v>25</v>
      </c>
      <c r="G452" s="5">
        <v>43</v>
      </c>
      <c r="H452" s="5" t="s">
        <v>2437</v>
      </c>
      <c r="I452" s="16">
        <v>146140</v>
      </c>
      <c r="J452" s="6">
        <v>0.15</v>
      </c>
      <c r="K452" s="5" t="s">
        <v>19</v>
      </c>
      <c r="L452" s="24" t="s">
        <v>20</v>
      </c>
    </row>
    <row r="453" spans="1:12" hidden="1" x14ac:dyDescent="0.25">
      <c r="A453" s="23" t="s">
        <v>959</v>
      </c>
      <c r="B453" s="5" t="s">
        <v>960</v>
      </c>
      <c r="C453" s="5" t="s">
        <v>108</v>
      </c>
      <c r="D453" s="5" t="s">
        <v>65</v>
      </c>
      <c r="E453" s="5" t="s">
        <v>32</v>
      </c>
      <c r="F453" s="5" t="s">
        <v>18</v>
      </c>
      <c r="G453" s="5">
        <v>64</v>
      </c>
      <c r="H453" s="5" t="s">
        <v>2438</v>
      </c>
      <c r="I453" s="16">
        <v>109456</v>
      </c>
      <c r="J453" s="6">
        <v>0.1</v>
      </c>
      <c r="K453" s="5" t="s">
        <v>19</v>
      </c>
      <c r="L453" s="24" t="s">
        <v>33</v>
      </c>
    </row>
    <row r="454" spans="1:12" x14ac:dyDescent="0.25">
      <c r="A454" s="23" t="s">
        <v>961</v>
      </c>
      <c r="B454" s="5" t="s">
        <v>962</v>
      </c>
      <c r="C454" s="5" t="s">
        <v>30</v>
      </c>
      <c r="D454" s="5" t="s">
        <v>31</v>
      </c>
      <c r="E454" s="5" t="s">
        <v>17</v>
      </c>
      <c r="F454" s="5" t="s">
        <v>18</v>
      </c>
      <c r="G454" s="5">
        <v>65</v>
      </c>
      <c r="H454" s="5" t="s">
        <v>2439</v>
      </c>
      <c r="I454" s="16">
        <v>170221</v>
      </c>
      <c r="J454" s="6">
        <v>0.15</v>
      </c>
      <c r="K454" s="5" t="s">
        <v>88</v>
      </c>
      <c r="L454" s="24" t="s">
        <v>89</v>
      </c>
    </row>
    <row r="455" spans="1:12" hidden="1" x14ac:dyDescent="0.25">
      <c r="A455" s="23" t="s">
        <v>716</v>
      </c>
      <c r="B455" s="5" t="s">
        <v>963</v>
      </c>
      <c r="C455" s="5" t="s">
        <v>36</v>
      </c>
      <c r="D455" s="5" t="s">
        <v>16</v>
      </c>
      <c r="E455" s="5" t="s">
        <v>17</v>
      </c>
      <c r="F455" s="5" t="s">
        <v>18</v>
      </c>
      <c r="G455" s="5">
        <v>42</v>
      </c>
      <c r="H455" s="5" t="s">
        <v>2440</v>
      </c>
      <c r="I455" s="16">
        <v>97433</v>
      </c>
      <c r="J455" s="6">
        <v>0.05</v>
      </c>
      <c r="K455" s="5" t="s">
        <v>19</v>
      </c>
      <c r="L455" s="24" t="s">
        <v>20</v>
      </c>
    </row>
    <row r="456" spans="1:12" hidden="1" x14ac:dyDescent="0.25">
      <c r="A456" s="23" t="s">
        <v>964</v>
      </c>
      <c r="B456" s="5" t="s">
        <v>965</v>
      </c>
      <c r="C456" s="5" t="s">
        <v>43</v>
      </c>
      <c r="D456" s="5" t="s">
        <v>44</v>
      </c>
      <c r="E456" s="5" t="s">
        <v>24</v>
      </c>
      <c r="F456" s="5" t="s">
        <v>25</v>
      </c>
      <c r="G456" s="5">
        <v>35</v>
      </c>
      <c r="H456" s="5" t="s">
        <v>2441</v>
      </c>
      <c r="I456" s="16">
        <v>59646</v>
      </c>
      <c r="J456" s="6">
        <v>0</v>
      </c>
      <c r="K456" s="5" t="s">
        <v>26</v>
      </c>
      <c r="L456" s="24" t="s">
        <v>70</v>
      </c>
    </row>
    <row r="457" spans="1:12" hidden="1" x14ac:dyDescent="0.25">
      <c r="A457" s="23" t="s">
        <v>966</v>
      </c>
      <c r="B457" s="5" t="s">
        <v>967</v>
      </c>
      <c r="C457" s="5" t="s">
        <v>30</v>
      </c>
      <c r="D457" s="5" t="s">
        <v>65</v>
      </c>
      <c r="E457" s="5" t="s">
        <v>32</v>
      </c>
      <c r="F457" s="5" t="s">
        <v>25</v>
      </c>
      <c r="G457" s="5">
        <v>64</v>
      </c>
      <c r="H457" s="5" t="s">
        <v>2442</v>
      </c>
      <c r="I457" s="16">
        <v>158787</v>
      </c>
      <c r="J457" s="6">
        <v>0.18</v>
      </c>
      <c r="K457" s="5" t="s">
        <v>26</v>
      </c>
      <c r="L457" s="24" t="s">
        <v>129</v>
      </c>
    </row>
    <row r="458" spans="1:12" hidden="1" x14ac:dyDescent="0.25">
      <c r="A458" s="23" t="s">
        <v>968</v>
      </c>
      <c r="B458" s="5" t="s">
        <v>969</v>
      </c>
      <c r="C458" s="5" t="s">
        <v>64</v>
      </c>
      <c r="D458" s="5" t="s">
        <v>65</v>
      </c>
      <c r="E458" s="5" t="s">
        <v>17</v>
      </c>
      <c r="F458" s="5" t="s">
        <v>25</v>
      </c>
      <c r="G458" s="5">
        <v>55</v>
      </c>
      <c r="H458" s="5" t="s">
        <v>2443</v>
      </c>
      <c r="I458" s="16">
        <v>83378</v>
      </c>
      <c r="J458" s="6">
        <v>0</v>
      </c>
      <c r="K458" s="5" t="s">
        <v>26</v>
      </c>
      <c r="L458" s="24" t="s">
        <v>109</v>
      </c>
    </row>
    <row r="459" spans="1:12" hidden="1" x14ac:dyDescent="0.25">
      <c r="A459" s="23" t="s">
        <v>970</v>
      </c>
      <c r="B459" s="5" t="s">
        <v>971</v>
      </c>
      <c r="C459" s="5" t="s">
        <v>39</v>
      </c>
      <c r="D459" s="5" t="s">
        <v>76</v>
      </c>
      <c r="E459" s="5" t="s">
        <v>45</v>
      </c>
      <c r="F459" s="5" t="s">
        <v>18</v>
      </c>
      <c r="G459" s="5">
        <v>32</v>
      </c>
      <c r="H459" s="5" t="s">
        <v>2444</v>
      </c>
      <c r="I459" s="16">
        <v>88895</v>
      </c>
      <c r="J459" s="6">
        <v>0</v>
      </c>
      <c r="K459" s="5" t="s">
        <v>19</v>
      </c>
      <c r="L459" s="24" t="s">
        <v>33</v>
      </c>
    </row>
    <row r="460" spans="1:12" hidden="1" x14ac:dyDescent="0.25">
      <c r="A460" s="23" t="s">
        <v>972</v>
      </c>
      <c r="B460" s="5" t="s">
        <v>973</v>
      </c>
      <c r="C460" s="5" t="s">
        <v>30</v>
      </c>
      <c r="D460" s="5" t="s">
        <v>76</v>
      </c>
      <c r="E460" s="5" t="s">
        <v>45</v>
      </c>
      <c r="F460" s="5" t="s">
        <v>25</v>
      </c>
      <c r="G460" s="5">
        <v>45</v>
      </c>
      <c r="H460" s="5" t="s">
        <v>2445</v>
      </c>
      <c r="I460" s="16">
        <v>168846</v>
      </c>
      <c r="J460" s="6">
        <v>0.24</v>
      </c>
      <c r="K460" s="5" t="s">
        <v>26</v>
      </c>
      <c r="L460" s="24" t="s">
        <v>27</v>
      </c>
    </row>
    <row r="461" spans="1:12" hidden="1" x14ac:dyDescent="0.25">
      <c r="A461" s="23" t="s">
        <v>974</v>
      </c>
      <c r="B461" s="5" t="s">
        <v>975</v>
      </c>
      <c r="C461" s="5" t="s">
        <v>179</v>
      </c>
      <c r="D461" s="5" t="s">
        <v>61</v>
      </c>
      <c r="E461" s="5" t="s">
        <v>17</v>
      </c>
      <c r="F461" s="5" t="s">
        <v>25</v>
      </c>
      <c r="G461" s="5">
        <v>35</v>
      </c>
      <c r="H461" s="5" t="s">
        <v>2446</v>
      </c>
      <c r="I461" s="16">
        <v>43336</v>
      </c>
      <c r="J461" s="6">
        <v>0</v>
      </c>
      <c r="K461" s="5" t="s">
        <v>19</v>
      </c>
      <c r="L461" s="24" t="s">
        <v>56</v>
      </c>
    </row>
    <row r="462" spans="1:12" hidden="1" x14ac:dyDescent="0.25">
      <c r="A462" s="23" t="s">
        <v>976</v>
      </c>
      <c r="B462" s="5" t="s">
        <v>977</v>
      </c>
      <c r="C462" s="5" t="s">
        <v>15</v>
      </c>
      <c r="D462" s="5" t="s">
        <v>61</v>
      </c>
      <c r="E462" s="5" t="s">
        <v>45</v>
      </c>
      <c r="F462" s="5" t="s">
        <v>25</v>
      </c>
      <c r="G462" s="5">
        <v>38</v>
      </c>
      <c r="H462" s="5" t="s">
        <v>2447</v>
      </c>
      <c r="I462" s="16">
        <v>127801</v>
      </c>
      <c r="J462" s="6">
        <v>0.15</v>
      </c>
      <c r="K462" s="5" t="s">
        <v>19</v>
      </c>
      <c r="L462" s="24" t="s">
        <v>40</v>
      </c>
    </row>
    <row r="463" spans="1:12" hidden="1" x14ac:dyDescent="0.25">
      <c r="A463" s="23" t="s">
        <v>978</v>
      </c>
      <c r="B463" s="5" t="s">
        <v>979</v>
      </c>
      <c r="C463" s="5" t="s">
        <v>480</v>
      </c>
      <c r="D463" s="5" t="s">
        <v>16</v>
      </c>
      <c r="E463" s="5" t="s">
        <v>45</v>
      </c>
      <c r="F463" s="5" t="s">
        <v>25</v>
      </c>
      <c r="G463" s="5">
        <v>54</v>
      </c>
      <c r="H463" s="5" t="s">
        <v>2448</v>
      </c>
      <c r="I463" s="16">
        <v>76352</v>
      </c>
      <c r="J463" s="6">
        <v>0</v>
      </c>
      <c r="K463" s="5" t="s">
        <v>19</v>
      </c>
      <c r="L463" s="24" t="s">
        <v>56</v>
      </c>
    </row>
    <row r="464" spans="1:12" hidden="1" x14ac:dyDescent="0.25">
      <c r="A464" s="23" t="s">
        <v>980</v>
      </c>
      <c r="B464" s="5" t="s">
        <v>981</v>
      </c>
      <c r="C464" s="5" t="s">
        <v>75</v>
      </c>
      <c r="D464" s="5" t="s">
        <v>31</v>
      </c>
      <c r="E464" s="5" t="s">
        <v>45</v>
      </c>
      <c r="F464" s="5" t="s">
        <v>25</v>
      </c>
      <c r="G464" s="5">
        <v>28</v>
      </c>
      <c r="H464" s="5" t="s">
        <v>2449</v>
      </c>
      <c r="I464" s="16">
        <v>250767</v>
      </c>
      <c r="J464" s="6">
        <v>0.38</v>
      </c>
      <c r="K464" s="5" t="s">
        <v>19</v>
      </c>
      <c r="L464" s="24" t="s">
        <v>20</v>
      </c>
    </row>
    <row r="465" spans="1:12" hidden="1" x14ac:dyDescent="0.25">
      <c r="A465" s="23" t="s">
        <v>982</v>
      </c>
      <c r="B465" s="5" t="s">
        <v>983</v>
      </c>
      <c r="C465" s="5" t="s">
        <v>75</v>
      </c>
      <c r="D465" s="5" t="s">
        <v>76</v>
      </c>
      <c r="E465" s="5" t="s">
        <v>45</v>
      </c>
      <c r="F465" s="5" t="s">
        <v>25</v>
      </c>
      <c r="G465" s="5">
        <v>26</v>
      </c>
      <c r="H465" s="5" t="s">
        <v>2450</v>
      </c>
      <c r="I465" s="16">
        <v>223055</v>
      </c>
      <c r="J465" s="6">
        <v>0.3</v>
      </c>
      <c r="K465" s="5" t="s">
        <v>19</v>
      </c>
      <c r="L465" s="24" t="s">
        <v>83</v>
      </c>
    </row>
    <row r="466" spans="1:12" x14ac:dyDescent="0.25">
      <c r="A466" s="23" t="s">
        <v>984</v>
      </c>
      <c r="B466" s="5" t="s">
        <v>985</v>
      </c>
      <c r="C466" s="5" t="s">
        <v>30</v>
      </c>
      <c r="D466" s="5" t="s">
        <v>65</v>
      </c>
      <c r="E466" s="5" t="s">
        <v>45</v>
      </c>
      <c r="F466" s="5" t="s">
        <v>25</v>
      </c>
      <c r="G466" s="5">
        <v>45</v>
      </c>
      <c r="H466" s="5" t="s">
        <v>2451</v>
      </c>
      <c r="I466" s="16">
        <v>189680</v>
      </c>
      <c r="J466" s="6">
        <v>0.23</v>
      </c>
      <c r="K466" s="5" t="s">
        <v>88</v>
      </c>
      <c r="L466" s="24" t="s">
        <v>213</v>
      </c>
    </row>
    <row r="467" spans="1:12" hidden="1" x14ac:dyDescent="0.25">
      <c r="A467" s="23" t="s">
        <v>986</v>
      </c>
      <c r="B467" s="5" t="s">
        <v>987</v>
      </c>
      <c r="C467" s="5" t="s">
        <v>218</v>
      </c>
      <c r="D467" s="5" t="s">
        <v>65</v>
      </c>
      <c r="E467" s="5" t="s">
        <v>24</v>
      </c>
      <c r="F467" s="5" t="s">
        <v>25</v>
      </c>
      <c r="G467" s="5">
        <v>57</v>
      </c>
      <c r="H467" s="5" t="s">
        <v>2452</v>
      </c>
      <c r="I467" s="16">
        <v>71167</v>
      </c>
      <c r="J467" s="6">
        <v>0</v>
      </c>
      <c r="K467" s="5" t="s">
        <v>19</v>
      </c>
      <c r="L467" s="24" t="s">
        <v>83</v>
      </c>
    </row>
    <row r="468" spans="1:12" hidden="1" x14ac:dyDescent="0.25">
      <c r="A468" s="23" t="s">
        <v>988</v>
      </c>
      <c r="B468" s="5" t="s">
        <v>989</v>
      </c>
      <c r="C468" s="5" t="s">
        <v>23</v>
      </c>
      <c r="D468" s="5" t="s">
        <v>16</v>
      </c>
      <c r="E468" s="5" t="s">
        <v>32</v>
      </c>
      <c r="F468" s="5" t="s">
        <v>18</v>
      </c>
      <c r="G468" s="5">
        <v>59</v>
      </c>
      <c r="H468" s="5" t="s">
        <v>2453</v>
      </c>
      <c r="I468" s="16">
        <v>76027</v>
      </c>
      <c r="J468" s="6">
        <v>0</v>
      </c>
      <c r="K468" s="5" t="s">
        <v>19</v>
      </c>
      <c r="L468" s="24" t="s">
        <v>20</v>
      </c>
    </row>
    <row r="469" spans="1:12" x14ac:dyDescent="0.25">
      <c r="A469" s="23" t="s">
        <v>990</v>
      </c>
      <c r="B469" s="5" t="s">
        <v>991</v>
      </c>
      <c r="C469" s="5" t="s">
        <v>30</v>
      </c>
      <c r="D469" s="5" t="s">
        <v>65</v>
      </c>
      <c r="E469" s="5" t="s">
        <v>45</v>
      </c>
      <c r="F469" s="5" t="s">
        <v>25</v>
      </c>
      <c r="G469" s="5">
        <v>48</v>
      </c>
      <c r="H469" s="5" t="s">
        <v>2454</v>
      </c>
      <c r="I469" s="16">
        <v>183113</v>
      </c>
      <c r="J469" s="6">
        <v>0.24</v>
      </c>
      <c r="K469" s="5" t="s">
        <v>88</v>
      </c>
      <c r="L469" s="24" t="s">
        <v>94</v>
      </c>
    </row>
    <row r="470" spans="1:12" hidden="1" x14ac:dyDescent="0.25">
      <c r="A470" s="23" t="s">
        <v>992</v>
      </c>
      <c r="B470" s="5" t="s">
        <v>993</v>
      </c>
      <c r="C470" s="5" t="s">
        <v>119</v>
      </c>
      <c r="D470" s="5" t="s">
        <v>55</v>
      </c>
      <c r="E470" s="5" t="s">
        <v>24</v>
      </c>
      <c r="F470" s="5" t="s">
        <v>25</v>
      </c>
      <c r="G470" s="5">
        <v>30</v>
      </c>
      <c r="H470" s="5" t="s">
        <v>2455</v>
      </c>
      <c r="I470" s="16">
        <v>67753</v>
      </c>
      <c r="J470" s="6">
        <v>0</v>
      </c>
      <c r="K470" s="5" t="s">
        <v>19</v>
      </c>
      <c r="L470" s="24" t="s">
        <v>40</v>
      </c>
    </row>
    <row r="471" spans="1:12" hidden="1" x14ac:dyDescent="0.25">
      <c r="A471" s="23" t="s">
        <v>994</v>
      </c>
      <c r="B471" s="5" t="s">
        <v>995</v>
      </c>
      <c r="C471" s="5" t="s">
        <v>36</v>
      </c>
      <c r="D471" s="5" t="s">
        <v>16</v>
      </c>
      <c r="E471" s="5" t="s">
        <v>45</v>
      </c>
      <c r="F471" s="5" t="s">
        <v>25</v>
      </c>
      <c r="G471" s="5">
        <v>31</v>
      </c>
      <c r="H471" s="5" t="s">
        <v>2456</v>
      </c>
      <c r="I471" s="16">
        <v>63744</v>
      </c>
      <c r="J471" s="6">
        <v>0.08</v>
      </c>
      <c r="K471" s="5" t="s">
        <v>19</v>
      </c>
      <c r="L471" s="24" t="s">
        <v>56</v>
      </c>
    </row>
    <row r="472" spans="1:12" hidden="1" x14ac:dyDescent="0.25">
      <c r="A472" s="23" t="s">
        <v>336</v>
      </c>
      <c r="B472" s="5" t="s">
        <v>996</v>
      </c>
      <c r="C472" s="5" t="s">
        <v>103</v>
      </c>
      <c r="D472" s="5" t="s">
        <v>65</v>
      </c>
      <c r="E472" s="5" t="s">
        <v>24</v>
      </c>
      <c r="F472" s="5" t="s">
        <v>18</v>
      </c>
      <c r="G472" s="5">
        <v>50</v>
      </c>
      <c r="H472" s="5" t="s">
        <v>2015</v>
      </c>
      <c r="I472" s="16">
        <v>92209</v>
      </c>
      <c r="J472" s="6">
        <v>0</v>
      </c>
      <c r="K472" s="5" t="s">
        <v>26</v>
      </c>
      <c r="L472" s="24" t="s">
        <v>70</v>
      </c>
    </row>
    <row r="473" spans="1:12" hidden="1" x14ac:dyDescent="0.25">
      <c r="A473" s="23" t="s">
        <v>997</v>
      </c>
      <c r="B473" s="5" t="s">
        <v>998</v>
      </c>
      <c r="C473" s="5" t="s">
        <v>15</v>
      </c>
      <c r="D473" s="5" t="s">
        <v>44</v>
      </c>
      <c r="E473" s="5" t="s">
        <v>45</v>
      </c>
      <c r="F473" s="5" t="s">
        <v>25</v>
      </c>
      <c r="G473" s="5">
        <v>51</v>
      </c>
      <c r="H473" s="5" t="s">
        <v>2457</v>
      </c>
      <c r="I473" s="16">
        <v>157487</v>
      </c>
      <c r="J473" s="6">
        <v>0.12</v>
      </c>
      <c r="K473" s="5" t="s">
        <v>19</v>
      </c>
      <c r="L473" s="24" t="s">
        <v>40</v>
      </c>
    </row>
    <row r="474" spans="1:12" x14ac:dyDescent="0.25">
      <c r="A474" s="23" t="s">
        <v>999</v>
      </c>
      <c r="B474" s="5" t="s">
        <v>1000</v>
      </c>
      <c r="C474" s="5" t="s">
        <v>39</v>
      </c>
      <c r="D474" s="5" t="s">
        <v>76</v>
      </c>
      <c r="E474" s="5" t="s">
        <v>17</v>
      </c>
      <c r="F474" s="5" t="s">
        <v>25</v>
      </c>
      <c r="G474" s="5">
        <v>42</v>
      </c>
      <c r="H474" s="5" t="s">
        <v>2458</v>
      </c>
      <c r="I474" s="16">
        <v>99697</v>
      </c>
      <c r="J474" s="6">
        <v>0</v>
      </c>
      <c r="K474" s="5" t="s">
        <v>88</v>
      </c>
      <c r="L474" s="24" t="s">
        <v>94</v>
      </c>
    </row>
    <row r="475" spans="1:12" hidden="1" x14ac:dyDescent="0.25">
      <c r="A475" s="23" t="s">
        <v>1001</v>
      </c>
      <c r="B475" s="5" t="s">
        <v>1002</v>
      </c>
      <c r="C475" s="5" t="s">
        <v>480</v>
      </c>
      <c r="D475" s="5" t="s">
        <v>16</v>
      </c>
      <c r="E475" s="5" t="s">
        <v>17</v>
      </c>
      <c r="F475" s="5" t="s">
        <v>25</v>
      </c>
      <c r="G475" s="5">
        <v>45</v>
      </c>
      <c r="H475" s="5" t="s">
        <v>2459</v>
      </c>
      <c r="I475" s="16">
        <v>90770</v>
      </c>
      <c r="J475" s="6">
        <v>0</v>
      </c>
      <c r="K475" s="5" t="s">
        <v>19</v>
      </c>
      <c r="L475" s="24" t="s">
        <v>83</v>
      </c>
    </row>
    <row r="476" spans="1:12" hidden="1" x14ac:dyDescent="0.25">
      <c r="A476" s="23" t="s">
        <v>1003</v>
      </c>
      <c r="B476" s="5" t="s">
        <v>1004</v>
      </c>
      <c r="C476" s="5" t="s">
        <v>51</v>
      </c>
      <c r="D476" s="5" t="s">
        <v>44</v>
      </c>
      <c r="E476" s="5" t="s">
        <v>32</v>
      </c>
      <c r="F476" s="5" t="s">
        <v>18</v>
      </c>
      <c r="G476" s="5">
        <v>64</v>
      </c>
      <c r="H476" s="5" t="s">
        <v>2460</v>
      </c>
      <c r="I476" s="16">
        <v>55369</v>
      </c>
      <c r="J476" s="6">
        <v>0</v>
      </c>
      <c r="K476" s="5" t="s">
        <v>19</v>
      </c>
      <c r="L476" s="24" t="s">
        <v>40</v>
      </c>
    </row>
    <row r="477" spans="1:12" x14ac:dyDescent="0.25">
      <c r="A477" s="23" t="s">
        <v>1005</v>
      </c>
      <c r="B477" s="5" t="s">
        <v>1006</v>
      </c>
      <c r="C477" s="5" t="s">
        <v>170</v>
      </c>
      <c r="D477" s="5" t="s">
        <v>65</v>
      </c>
      <c r="E477" s="5" t="s">
        <v>32</v>
      </c>
      <c r="F477" s="5" t="s">
        <v>18</v>
      </c>
      <c r="G477" s="5">
        <v>59</v>
      </c>
      <c r="H477" s="5" t="s">
        <v>2461</v>
      </c>
      <c r="I477" s="16">
        <v>69578</v>
      </c>
      <c r="J477" s="6">
        <v>0</v>
      </c>
      <c r="K477" s="5" t="s">
        <v>88</v>
      </c>
      <c r="L477" s="24" t="s">
        <v>94</v>
      </c>
    </row>
    <row r="478" spans="1:12" hidden="1" x14ac:dyDescent="0.25">
      <c r="A478" s="23" t="s">
        <v>1007</v>
      </c>
      <c r="B478" s="5" t="s">
        <v>1008</v>
      </c>
      <c r="C478" s="5" t="s">
        <v>30</v>
      </c>
      <c r="D478" s="5" t="s">
        <v>55</v>
      </c>
      <c r="E478" s="5" t="s">
        <v>32</v>
      </c>
      <c r="F478" s="5" t="s">
        <v>25</v>
      </c>
      <c r="G478" s="5">
        <v>41</v>
      </c>
      <c r="H478" s="5" t="s">
        <v>2462</v>
      </c>
      <c r="I478" s="16">
        <v>167526</v>
      </c>
      <c r="J478" s="6">
        <v>0.26</v>
      </c>
      <c r="K478" s="5" t="s">
        <v>19</v>
      </c>
      <c r="L478" s="24" t="s">
        <v>52</v>
      </c>
    </row>
    <row r="479" spans="1:12" x14ac:dyDescent="0.25">
      <c r="A479" s="23" t="s">
        <v>1009</v>
      </c>
      <c r="B479" s="5" t="s">
        <v>1010</v>
      </c>
      <c r="C479" s="5" t="s">
        <v>170</v>
      </c>
      <c r="D479" s="5" t="s">
        <v>65</v>
      </c>
      <c r="E479" s="5" t="s">
        <v>32</v>
      </c>
      <c r="F479" s="5" t="s">
        <v>18</v>
      </c>
      <c r="G479" s="5">
        <v>42</v>
      </c>
      <c r="H479" s="5" t="s">
        <v>2463</v>
      </c>
      <c r="I479" s="16">
        <v>65507</v>
      </c>
      <c r="J479" s="6">
        <v>0</v>
      </c>
      <c r="K479" s="5" t="s">
        <v>88</v>
      </c>
      <c r="L479" s="24" t="s">
        <v>89</v>
      </c>
    </row>
    <row r="480" spans="1:12" x14ac:dyDescent="0.25">
      <c r="A480" s="23" t="s">
        <v>1011</v>
      </c>
      <c r="B480" s="5" t="s">
        <v>1012</v>
      </c>
      <c r="C480" s="5" t="s">
        <v>48</v>
      </c>
      <c r="D480" s="5" t="s">
        <v>31</v>
      </c>
      <c r="E480" s="5" t="s">
        <v>17</v>
      </c>
      <c r="F480" s="5" t="s">
        <v>25</v>
      </c>
      <c r="G480" s="5">
        <v>54</v>
      </c>
      <c r="H480" s="5" t="s">
        <v>2464</v>
      </c>
      <c r="I480" s="16">
        <v>108268</v>
      </c>
      <c r="J480" s="6">
        <v>0.09</v>
      </c>
      <c r="K480" s="5" t="s">
        <v>88</v>
      </c>
      <c r="L480" s="24" t="s">
        <v>213</v>
      </c>
    </row>
    <row r="481" spans="1:12" hidden="1" x14ac:dyDescent="0.25">
      <c r="A481" s="23" t="s">
        <v>1013</v>
      </c>
      <c r="B481" s="5" t="s">
        <v>1014</v>
      </c>
      <c r="C481" s="5" t="s">
        <v>23</v>
      </c>
      <c r="D481" s="5" t="s">
        <v>16</v>
      </c>
      <c r="E481" s="5" t="s">
        <v>17</v>
      </c>
      <c r="F481" s="5" t="s">
        <v>25</v>
      </c>
      <c r="G481" s="5">
        <v>37</v>
      </c>
      <c r="H481" s="5" t="s">
        <v>2465</v>
      </c>
      <c r="I481" s="16">
        <v>80055</v>
      </c>
      <c r="J481" s="6">
        <v>0</v>
      </c>
      <c r="K481" s="5" t="s">
        <v>26</v>
      </c>
      <c r="L481" s="24" t="s">
        <v>109</v>
      </c>
    </row>
    <row r="482" spans="1:12" x14ac:dyDescent="0.25">
      <c r="A482" s="23" t="s">
        <v>1015</v>
      </c>
      <c r="B482" s="5" t="s">
        <v>1016</v>
      </c>
      <c r="C482" s="5" t="s">
        <v>39</v>
      </c>
      <c r="D482" s="5" t="s">
        <v>44</v>
      </c>
      <c r="E482" s="5" t="s">
        <v>17</v>
      </c>
      <c r="F482" s="5" t="s">
        <v>25</v>
      </c>
      <c r="G482" s="5">
        <v>58</v>
      </c>
      <c r="H482" s="5" t="s">
        <v>2466</v>
      </c>
      <c r="I482" s="16">
        <v>76802</v>
      </c>
      <c r="J482" s="6">
        <v>0</v>
      </c>
      <c r="K482" s="5" t="s">
        <v>88</v>
      </c>
      <c r="L482" s="24" t="s">
        <v>89</v>
      </c>
    </row>
    <row r="483" spans="1:12" hidden="1" x14ac:dyDescent="0.25">
      <c r="A483" s="23" t="s">
        <v>1017</v>
      </c>
      <c r="B483" s="5" t="s">
        <v>1018</v>
      </c>
      <c r="C483" s="5" t="s">
        <v>75</v>
      </c>
      <c r="D483" s="5" t="s">
        <v>44</v>
      </c>
      <c r="E483" s="5" t="s">
        <v>32</v>
      </c>
      <c r="F483" s="5" t="s">
        <v>25</v>
      </c>
      <c r="G483" s="5">
        <v>47</v>
      </c>
      <c r="H483" s="5" t="s">
        <v>2467</v>
      </c>
      <c r="I483" s="16">
        <v>253249</v>
      </c>
      <c r="J483" s="6">
        <v>0.31</v>
      </c>
      <c r="K483" s="5" t="s">
        <v>19</v>
      </c>
      <c r="L483" s="24" t="s">
        <v>56</v>
      </c>
    </row>
    <row r="484" spans="1:12" hidden="1" x14ac:dyDescent="0.25">
      <c r="A484" s="23" t="s">
        <v>149</v>
      </c>
      <c r="B484" s="5" t="s">
        <v>1019</v>
      </c>
      <c r="C484" s="5" t="s">
        <v>138</v>
      </c>
      <c r="D484" s="5" t="s">
        <v>61</v>
      </c>
      <c r="E484" s="5" t="s">
        <v>17</v>
      </c>
      <c r="F484" s="5" t="s">
        <v>18</v>
      </c>
      <c r="G484" s="5">
        <v>60</v>
      </c>
      <c r="H484" s="5" t="s">
        <v>2468</v>
      </c>
      <c r="I484" s="16">
        <v>78388</v>
      </c>
      <c r="J484" s="6">
        <v>0</v>
      </c>
      <c r="K484" s="5" t="s">
        <v>26</v>
      </c>
      <c r="L484" s="24" t="s">
        <v>27</v>
      </c>
    </row>
    <row r="485" spans="1:12" hidden="1" x14ac:dyDescent="0.25">
      <c r="A485" s="23" t="s">
        <v>535</v>
      </c>
      <c r="B485" s="5" t="s">
        <v>1020</v>
      </c>
      <c r="C485" s="5" t="s">
        <v>75</v>
      </c>
      <c r="D485" s="5" t="s">
        <v>16</v>
      </c>
      <c r="E485" s="5" t="s">
        <v>45</v>
      </c>
      <c r="F485" s="5" t="s">
        <v>25</v>
      </c>
      <c r="G485" s="5">
        <v>38</v>
      </c>
      <c r="H485" s="5" t="s">
        <v>2469</v>
      </c>
      <c r="I485" s="16">
        <v>249870</v>
      </c>
      <c r="J485" s="6">
        <v>0.34</v>
      </c>
      <c r="K485" s="5" t="s">
        <v>19</v>
      </c>
      <c r="L485" s="24" t="s">
        <v>33</v>
      </c>
    </row>
    <row r="486" spans="1:12" hidden="1" x14ac:dyDescent="0.25">
      <c r="A486" s="23" t="s">
        <v>737</v>
      </c>
      <c r="B486" s="5" t="s">
        <v>1021</v>
      </c>
      <c r="C486" s="5" t="s">
        <v>15</v>
      </c>
      <c r="D486" s="5" t="s">
        <v>76</v>
      </c>
      <c r="E486" s="5" t="s">
        <v>24</v>
      </c>
      <c r="F486" s="5" t="s">
        <v>25</v>
      </c>
      <c r="G486" s="5">
        <v>63</v>
      </c>
      <c r="H486" s="5" t="s">
        <v>2470</v>
      </c>
      <c r="I486" s="16">
        <v>148321</v>
      </c>
      <c r="J486" s="6">
        <v>0.15</v>
      </c>
      <c r="K486" s="5" t="s">
        <v>26</v>
      </c>
      <c r="L486" s="24" t="s">
        <v>109</v>
      </c>
    </row>
    <row r="487" spans="1:12" hidden="1" x14ac:dyDescent="0.25">
      <c r="A487" s="23" t="s">
        <v>1022</v>
      </c>
      <c r="B487" s="5" t="s">
        <v>1023</v>
      </c>
      <c r="C487" s="5" t="s">
        <v>457</v>
      </c>
      <c r="D487" s="5" t="s">
        <v>16</v>
      </c>
      <c r="E487" s="5" t="s">
        <v>45</v>
      </c>
      <c r="F487" s="5" t="s">
        <v>18</v>
      </c>
      <c r="G487" s="5">
        <v>60</v>
      </c>
      <c r="H487" s="5" t="s">
        <v>2471</v>
      </c>
      <c r="I487" s="16">
        <v>90258</v>
      </c>
      <c r="J487" s="6">
        <v>0</v>
      </c>
      <c r="K487" s="5" t="s">
        <v>26</v>
      </c>
      <c r="L487" s="24" t="s">
        <v>27</v>
      </c>
    </row>
    <row r="488" spans="1:12" hidden="1" x14ac:dyDescent="0.25">
      <c r="A488" s="23" t="s">
        <v>1024</v>
      </c>
      <c r="B488" s="5" t="s">
        <v>1025</v>
      </c>
      <c r="C488" s="5" t="s">
        <v>294</v>
      </c>
      <c r="D488" s="5" t="s">
        <v>16</v>
      </c>
      <c r="E488" s="5" t="s">
        <v>24</v>
      </c>
      <c r="F488" s="5" t="s">
        <v>18</v>
      </c>
      <c r="G488" s="5">
        <v>42</v>
      </c>
      <c r="H488" s="5" t="s">
        <v>2472</v>
      </c>
      <c r="I488" s="16">
        <v>72486</v>
      </c>
      <c r="J488" s="6">
        <v>0</v>
      </c>
      <c r="K488" s="5" t="s">
        <v>19</v>
      </c>
      <c r="L488" s="24" t="s">
        <v>20</v>
      </c>
    </row>
    <row r="489" spans="1:12" x14ac:dyDescent="0.25">
      <c r="A489" s="23" t="s">
        <v>1026</v>
      </c>
      <c r="B489" s="5" t="s">
        <v>1027</v>
      </c>
      <c r="C489" s="5" t="s">
        <v>39</v>
      </c>
      <c r="D489" s="5" t="s">
        <v>31</v>
      </c>
      <c r="E489" s="5" t="s">
        <v>45</v>
      </c>
      <c r="F489" s="5" t="s">
        <v>25</v>
      </c>
      <c r="G489" s="5">
        <v>34</v>
      </c>
      <c r="H489" s="5" t="s">
        <v>2473</v>
      </c>
      <c r="I489" s="16">
        <v>95499</v>
      </c>
      <c r="J489" s="6">
        <v>0</v>
      </c>
      <c r="K489" s="5" t="s">
        <v>88</v>
      </c>
      <c r="L489" s="24" t="s">
        <v>213</v>
      </c>
    </row>
    <row r="490" spans="1:12" x14ac:dyDescent="0.25">
      <c r="A490" s="23" t="s">
        <v>1028</v>
      </c>
      <c r="B490" s="5" t="s">
        <v>1029</v>
      </c>
      <c r="C490" s="5" t="s">
        <v>39</v>
      </c>
      <c r="D490" s="5" t="s">
        <v>55</v>
      </c>
      <c r="E490" s="5" t="s">
        <v>17</v>
      </c>
      <c r="F490" s="5" t="s">
        <v>18</v>
      </c>
      <c r="G490" s="5">
        <v>53</v>
      </c>
      <c r="H490" s="5" t="s">
        <v>2474</v>
      </c>
      <c r="I490" s="16">
        <v>90212</v>
      </c>
      <c r="J490" s="6">
        <v>0</v>
      </c>
      <c r="K490" s="5" t="s">
        <v>88</v>
      </c>
      <c r="L490" s="24" t="s">
        <v>213</v>
      </c>
    </row>
    <row r="491" spans="1:12" hidden="1" x14ac:dyDescent="0.25">
      <c r="A491" s="23" t="s">
        <v>1030</v>
      </c>
      <c r="B491" s="5" t="s">
        <v>1031</v>
      </c>
      <c r="C491" s="5" t="s">
        <v>75</v>
      </c>
      <c r="D491" s="5" t="s">
        <v>76</v>
      </c>
      <c r="E491" s="5" t="s">
        <v>17</v>
      </c>
      <c r="F491" s="5" t="s">
        <v>25</v>
      </c>
      <c r="G491" s="5">
        <v>39</v>
      </c>
      <c r="H491" s="5" t="s">
        <v>2475</v>
      </c>
      <c r="I491" s="16">
        <v>254057</v>
      </c>
      <c r="J491" s="6">
        <v>0.39</v>
      </c>
      <c r="K491" s="5" t="s">
        <v>26</v>
      </c>
      <c r="L491" s="24" t="s">
        <v>70</v>
      </c>
    </row>
    <row r="492" spans="1:12" hidden="1" x14ac:dyDescent="0.25">
      <c r="A492" s="23" t="s">
        <v>1032</v>
      </c>
      <c r="B492" s="5" t="s">
        <v>1033</v>
      </c>
      <c r="C492" s="5" t="s">
        <v>179</v>
      </c>
      <c r="D492" s="5" t="s">
        <v>61</v>
      </c>
      <c r="E492" s="5" t="s">
        <v>24</v>
      </c>
      <c r="F492" s="5" t="s">
        <v>18</v>
      </c>
      <c r="G492" s="5">
        <v>58</v>
      </c>
      <c r="H492" s="5" t="s">
        <v>2476</v>
      </c>
      <c r="I492" s="16">
        <v>43001</v>
      </c>
      <c r="J492" s="6">
        <v>0</v>
      </c>
      <c r="K492" s="5" t="s">
        <v>19</v>
      </c>
      <c r="L492" s="24" t="s">
        <v>56</v>
      </c>
    </row>
    <row r="493" spans="1:12" hidden="1" x14ac:dyDescent="0.25">
      <c r="A493" s="23" t="s">
        <v>194</v>
      </c>
      <c r="B493" s="5" t="s">
        <v>1034</v>
      </c>
      <c r="C493" s="5" t="s">
        <v>36</v>
      </c>
      <c r="D493" s="5" t="s">
        <v>16</v>
      </c>
      <c r="E493" s="5" t="s">
        <v>24</v>
      </c>
      <c r="F493" s="5" t="s">
        <v>25</v>
      </c>
      <c r="G493" s="5">
        <v>60</v>
      </c>
      <c r="H493" s="5" t="s">
        <v>2477</v>
      </c>
      <c r="I493" s="16">
        <v>85120</v>
      </c>
      <c r="J493" s="6">
        <v>0.09</v>
      </c>
      <c r="K493" s="5" t="s">
        <v>19</v>
      </c>
      <c r="L493" s="24" t="s">
        <v>20</v>
      </c>
    </row>
    <row r="494" spans="1:12" hidden="1" x14ac:dyDescent="0.25">
      <c r="A494" s="23" t="s">
        <v>1035</v>
      </c>
      <c r="B494" s="5" t="s">
        <v>1036</v>
      </c>
      <c r="C494" s="5" t="s">
        <v>179</v>
      </c>
      <c r="D494" s="5" t="s">
        <v>61</v>
      </c>
      <c r="E494" s="5" t="s">
        <v>24</v>
      </c>
      <c r="F494" s="5" t="s">
        <v>25</v>
      </c>
      <c r="G494" s="5">
        <v>34</v>
      </c>
      <c r="H494" s="5" t="s">
        <v>2478</v>
      </c>
      <c r="I494" s="16">
        <v>52200</v>
      </c>
      <c r="J494" s="6">
        <v>0</v>
      </c>
      <c r="K494" s="5" t="s">
        <v>19</v>
      </c>
      <c r="L494" s="24" t="s">
        <v>83</v>
      </c>
    </row>
    <row r="495" spans="1:12" hidden="1" x14ac:dyDescent="0.25">
      <c r="A495" s="23" t="s">
        <v>1037</v>
      </c>
      <c r="B495" s="5" t="s">
        <v>1038</v>
      </c>
      <c r="C495" s="5" t="s">
        <v>15</v>
      </c>
      <c r="D495" s="5" t="s">
        <v>61</v>
      </c>
      <c r="E495" s="5" t="s">
        <v>45</v>
      </c>
      <c r="F495" s="5" t="s">
        <v>18</v>
      </c>
      <c r="G495" s="5">
        <v>60</v>
      </c>
      <c r="H495" s="5" t="s">
        <v>2479</v>
      </c>
      <c r="I495" s="16">
        <v>150855</v>
      </c>
      <c r="J495" s="6">
        <v>0.11</v>
      </c>
      <c r="K495" s="5" t="s">
        <v>19</v>
      </c>
      <c r="L495" s="24" t="s">
        <v>40</v>
      </c>
    </row>
    <row r="496" spans="1:12" hidden="1" x14ac:dyDescent="0.25">
      <c r="A496" s="23" t="s">
        <v>1039</v>
      </c>
      <c r="B496" s="5" t="s">
        <v>1040</v>
      </c>
      <c r="C496" s="5" t="s">
        <v>126</v>
      </c>
      <c r="D496" s="5" t="s">
        <v>16</v>
      </c>
      <c r="E496" s="5" t="s">
        <v>24</v>
      </c>
      <c r="F496" s="5" t="s">
        <v>18</v>
      </c>
      <c r="G496" s="5">
        <v>53</v>
      </c>
      <c r="H496" s="5" t="s">
        <v>2480</v>
      </c>
      <c r="I496" s="16">
        <v>65702</v>
      </c>
      <c r="J496" s="6">
        <v>0</v>
      </c>
      <c r="K496" s="5" t="s">
        <v>19</v>
      </c>
      <c r="L496" s="24" t="s">
        <v>83</v>
      </c>
    </row>
    <row r="497" spans="1:12" hidden="1" x14ac:dyDescent="0.25">
      <c r="A497" s="23" t="s">
        <v>1041</v>
      </c>
      <c r="B497" s="5" t="s">
        <v>1042</v>
      </c>
      <c r="C497" s="5" t="s">
        <v>30</v>
      </c>
      <c r="D497" s="5" t="s">
        <v>31</v>
      </c>
      <c r="E497" s="5" t="s">
        <v>45</v>
      </c>
      <c r="F497" s="5" t="s">
        <v>25</v>
      </c>
      <c r="G497" s="5">
        <v>58</v>
      </c>
      <c r="H497" s="5" t="s">
        <v>2481</v>
      </c>
      <c r="I497" s="16">
        <v>162038</v>
      </c>
      <c r="J497" s="6">
        <v>0.24</v>
      </c>
      <c r="K497" s="5" t="s">
        <v>26</v>
      </c>
      <c r="L497" s="24" t="s">
        <v>27</v>
      </c>
    </row>
    <row r="498" spans="1:12" hidden="1" x14ac:dyDescent="0.25">
      <c r="A498" s="23" t="s">
        <v>1043</v>
      </c>
      <c r="B498" s="5" t="s">
        <v>1044</v>
      </c>
      <c r="C498" s="5" t="s">
        <v>15</v>
      </c>
      <c r="D498" s="5" t="s">
        <v>76</v>
      </c>
      <c r="E498" s="5" t="s">
        <v>17</v>
      </c>
      <c r="F498" s="5" t="s">
        <v>18</v>
      </c>
      <c r="G498" s="5">
        <v>25</v>
      </c>
      <c r="H498" s="5" t="s">
        <v>2482</v>
      </c>
      <c r="I498" s="16">
        <v>157057</v>
      </c>
      <c r="J498" s="6">
        <v>0.1</v>
      </c>
      <c r="K498" s="5" t="s">
        <v>19</v>
      </c>
      <c r="L498" s="24" t="s">
        <v>83</v>
      </c>
    </row>
    <row r="499" spans="1:12" hidden="1" x14ac:dyDescent="0.25">
      <c r="A499" s="23" t="s">
        <v>1045</v>
      </c>
      <c r="B499" s="5" t="s">
        <v>1046</v>
      </c>
      <c r="C499" s="5" t="s">
        <v>48</v>
      </c>
      <c r="D499" s="5" t="s">
        <v>16</v>
      </c>
      <c r="E499" s="5" t="s">
        <v>17</v>
      </c>
      <c r="F499" s="5" t="s">
        <v>25</v>
      </c>
      <c r="G499" s="5">
        <v>46</v>
      </c>
      <c r="H499" s="5" t="s">
        <v>2483</v>
      </c>
      <c r="I499" s="16">
        <v>127559</v>
      </c>
      <c r="J499" s="6">
        <v>0.1</v>
      </c>
      <c r="K499" s="5" t="s">
        <v>19</v>
      </c>
      <c r="L499" s="24" t="s">
        <v>56</v>
      </c>
    </row>
    <row r="500" spans="1:12" hidden="1" x14ac:dyDescent="0.25">
      <c r="A500" s="23" t="s">
        <v>1047</v>
      </c>
      <c r="B500" s="5" t="s">
        <v>1048</v>
      </c>
      <c r="C500" s="5" t="s">
        <v>170</v>
      </c>
      <c r="D500" s="5" t="s">
        <v>65</v>
      </c>
      <c r="E500" s="5" t="s">
        <v>45</v>
      </c>
      <c r="F500" s="5" t="s">
        <v>18</v>
      </c>
      <c r="G500" s="5">
        <v>39</v>
      </c>
      <c r="H500" s="5" t="s">
        <v>2484</v>
      </c>
      <c r="I500" s="16">
        <v>62644</v>
      </c>
      <c r="J500" s="6">
        <v>0</v>
      </c>
      <c r="K500" s="5" t="s">
        <v>19</v>
      </c>
      <c r="L500" s="24" t="s">
        <v>20</v>
      </c>
    </row>
    <row r="501" spans="1:12" hidden="1" x14ac:dyDescent="0.25">
      <c r="A501" s="23" t="s">
        <v>1049</v>
      </c>
      <c r="B501" s="5" t="s">
        <v>1050</v>
      </c>
      <c r="C501" s="5" t="s">
        <v>243</v>
      </c>
      <c r="D501" s="5" t="s">
        <v>16</v>
      </c>
      <c r="E501" s="5" t="s">
        <v>24</v>
      </c>
      <c r="F501" s="5" t="s">
        <v>25</v>
      </c>
      <c r="G501" s="5">
        <v>50</v>
      </c>
      <c r="H501" s="5" t="s">
        <v>2485</v>
      </c>
      <c r="I501" s="16">
        <v>73907</v>
      </c>
      <c r="J501" s="6">
        <v>0</v>
      </c>
      <c r="K501" s="5" t="s">
        <v>26</v>
      </c>
      <c r="L501" s="24" t="s">
        <v>70</v>
      </c>
    </row>
    <row r="502" spans="1:12" hidden="1" x14ac:dyDescent="0.25">
      <c r="A502" s="23" t="s">
        <v>1051</v>
      </c>
      <c r="B502" s="5" t="s">
        <v>1052</v>
      </c>
      <c r="C502" s="5" t="s">
        <v>39</v>
      </c>
      <c r="D502" s="5" t="s">
        <v>55</v>
      </c>
      <c r="E502" s="5" t="s">
        <v>24</v>
      </c>
      <c r="F502" s="5" t="s">
        <v>18</v>
      </c>
      <c r="G502" s="5">
        <v>56</v>
      </c>
      <c r="H502" s="5" t="s">
        <v>2486</v>
      </c>
      <c r="I502" s="16">
        <v>90040</v>
      </c>
      <c r="J502" s="6">
        <v>0</v>
      </c>
      <c r="K502" s="5" t="s">
        <v>19</v>
      </c>
      <c r="L502" s="24" t="s">
        <v>33</v>
      </c>
    </row>
    <row r="503" spans="1:12" x14ac:dyDescent="0.25">
      <c r="A503" s="23" t="s">
        <v>1053</v>
      </c>
      <c r="B503" s="5" t="s">
        <v>1054</v>
      </c>
      <c r="C503" s="5" t="s">
        <v>272</v>
      </c>
      <c r="D503" s="5" t="s">
        <v>65</v>
      </c>
      <c r="E503" s="5" t="s">
        <v>24</v>
      </c>
      <c r="F503" s="5" t="s">
        <v>18</v>
      </c>
      <c r="G503" s="5">
        <v>30</v>
      </c>
      <c r="H503" s="5" t="s">
        <v>2487</v>
      </c>
      <c r="I503" s="16">
        <v>91134</v>
      </c>
      <c r="J503" s="6">
        <v>0</v>
      </c>
      <c r="K503" s="5" t="s">
        <v>88</v>
      </c>
      <c r="L503" s="24" t="s">
        <v>213</v>
      </c>
    </row>
    <row r="504" spans="1:12" hidden="1" x14ac:dyDescent="0.25">
      <c r="A504" s="23" t="s">
        <v>1055</v>
      </c>
      <c r="B504" s="5" t="s">
        <v>1056</v>
      </c>
      <c r="C504" s="5" t="s">
        <v>75</v>
      </c>
      <c r="D504" s="5" t="s">
        <v>61</v>
      </c>
      <c r="E504" s="5" t="s">
        <v>32</v>
      </c>
      <c r="F504" s="5" t="s">
        <v>18</v>
      </c>
      <c r="G504" s="5">
        <v>45</v>
      </c>
      <c r="H504" s="5" t="s">
        <v>2488</v>
      </c>
      <c r="I504" s="16">
        <v>201396</v>
      </c>
      <c r="J504" s="6">
        <v>0.32</v>
      </c>
      <c r="K504" s="5" t="s">
        <v>19</v>
      </c>
      <c r="L504" s="24" t="s">
        <v>52</v>
      </c>
    </row>
    <row r="505" spans="1:12" hidden="1" x14ac:dyDescent="0.25">
      <c r="A505" s="23" t="s">
        <v>1057</v>
      </c>
      <c r="B505" s="5" t="s">
        <v>1058</v>
      </c>
      <c r="C505" s="5" t="s">
        <v>51</v>
      </c>
      <c r="D505" s="5" t="s">
        <v>55</v>
      </c>
      <c r="E505" s="5" t="s">
        <v>45</v>
      </c>
      <c r="F505" s="5" t="s">
        <v>18</v>
      </c>
      <c r="G505" s="5">
        <v>55</v>
      </c>
      <c r="H505" s="5" t="s">
        <v>2489</v>
      </c>
      <c r="I505" s="16">
        <v>54733</v>
      </c>
      <c r="J505" s="6">
        <v>0</v>
      </c>
      <c r="K505" s="5" t="s">
        <v>26</v>
      </c>
      <c r="L505" s="24" t="s">
        <v>27</v>
      </c>
    </row>
    <row r="506" spans="1:12" hidden="1" x14ac:dyDescent="0.25">
      <c r="A506" s="23" t="s">
        <v>1059</v>
      </c>
      <c r="B506" s="5" t="s">
        <v>1060</v>
      </c>
      <c r="C506" s="5" t="s">
        <v>294</v>
      </c>
      <c r="D506" s="5" t="s">
        <v>16</v>
      </c>
      <c r="E506" s="5" t="s">
        <v>45</v>
      </c>
      <c r="F506" s="5" t="s">
        <v>25</v>
      </c>
      <c r="G506" s="5">
        <v>28</v>
      </c>
      <c r="H506" s="5" t="s">
        <v>2490</v>
      </c>
      <c r="I506" s="16">
        <v>65341</v>
      </c>
      <c r="J506" s="6">
        <v>0</v>
      </c>
      <c r="K506" s="5" t="s">
        <v>19</v>
      </c>
      <c r="L506" s="24" t="s">
        <v>52</v>
      </c>
    </row>
    <row r="507" spans="1:12" hidden="1" x14ac:dyDescent="0.25">
      <c r="A507" s="23" t="s">
        <v>1061</v>
      </c>
      <c r="B507" s="5" t="s">
        <v>1062</v>
      </c>
      <c r="C507" s="5" t="s">
        <v>15</v>
      </c>
      <c r="D507" s="5" t="s">
        <v>31</v>
      </c>
      <c r="E507" s="5" t="s">
        <v>45</v>
      </c>
      <c r="F507" s="5" t="s">
        <v>18</v>
      </c>
      <c r="G507" s="5">
        <v>59</v>
      </c>
      <c r="H507" s="5" t="s">
        <v>2491</v>
      </c>
      <c r="I507" s="16">
        <v>139208</v>
      </c>
      <c r="J507" s="6">
        <v>0.11</v>
      </c>
      <c r="K507" s="5" t="s">
        <v>19</v>
      </c>
      <c r="L507" s="24" t="s">
        <v>56</v>
      </c>
    </row>
    <row r="508" spans="1:12" hidden="1" x14ac:dyDescent="0.25">
      <c r="A508" s="23" t="s">
        <v>1063</v>
      </c>
      <c r="B508" s="5" t="s">
        <v>1064</v>
      </c>
      <c r="C508" s="5" t="s">
        <v>39</v>
      </c>
      <c r="D508" s="5" t="s">
        <v>44</v>
      </c>
      <c r="E508" s="5" t="s">
        <v>32</v>
      </c>
      <c r="F508" s="5" t="s">
        <v>25</v>
      </c>
      <c r="G508" s="5">
        <v>63</v>
      </c>
      <c r="H508" s="5" t="s">
        <v>2492</v>
      </c>
      <c r="I508" s="16">
        <v>73200</v>
      </c>
      <c r="J508" s="6">
        <v>0</v>
      </c>
      <c r="K508" s="5" t="s">
        <v>26</v>
      </c>
      <c r="L508" s="24" t="s">
        <v>70</v>
      </c>
    </row>
    <row r="509" spans="1:12" hidden="1" x14ac:dyDescent="0.25">
      <c r="A509" s="23" t="s">
        <v>1065</v>
      </c>
      <c r="B509" s="5" t="s">
        <v>1066</v>
      </c>
      <c r="C509" s="5" t="s">
        <v>48</v>
      </c>
      <c r="D509" s="5" t="s">
        <v>55</v>
      </c>
      <c r="E509" s="5" t="s">
        <v>32</v>
      </c>
      <c r="F509" s="5" t="s">
        <v>18</v>
      </c>
      <c r="G509" s="5">
        <v>46</v>
      </c>
      <c r="H509" s="5" t="s">
        <v>2493</v>
      </c>
      <c r="I509" s="16">
        <v>102636</v>
      </c>
      <c r="J509" s="6">
        <v>0.06</v>
      </c>
      <c r="K509" s="5" t="s">
        <v>19</v>
      </c>
      <c r="L509" s="24" t="s">
        <v>20</v>
      </c>
    </row>
    <row r="510" spans="1:12" x14ac:dyDescent="0.25">
      <c r="A510" s="23" t="s">
        <v>1067</v>
      </c>
      <c r="B510" s="5" t="s">
        <v>1068</v>
      </c>
      <c r="C510" s="5" t="s">
        <v>289</v>
      </c>
      <c r="D510" s="5" t="s">
        <v>44</v>
      </c>
      <c r="E510" s="5" t="s">
        <v>32</v>
      </c>
      <c r="F510" s="5" t="s">
        <v>18</v>
      </c>
      <c r="G510" s="5">
        <v>26</v>
      </c>
      <c r="H510" s="5" t="s">
        <v>2494</v>
      </c>
      <c r="I510" s="16">
        <v>87427</v>
      </c>
      <c r="J510" s="6">
        <v>0</v>
      </c>
      <c r="K510" s="5" t="s">
        <v>88</v>
      </c>
      <c r="L510" s="24" t="s">
        <v>213</v>
      </c>
    </row>
    <row r="511" spans="1:12" hidden="1" x14ac:dyDescent="0.25">
      <c r="A511" s="23" t="s">
        <v>1069</v>
      </c>
      <c r="B511" s="5" t="s">
        <v>1070</v>
      </c>
      <c r="C511" s="5" t="s">
        <v>114</v>
      </c>
      <c r="D511" s="5" t="s">
        <v>16</v>
      </c>
      <c r="E511" s="5" t="s">
        <v>17</v>
      </c>
      <c r="F511" s="5" t="s">
        <v>25</v>
      </c>
      <c r="G511" s="5">
        <v>45</v>
      </c>
      <c r="H511" s="5" t="s">
        <v>2495</v>
      </c>
      <c r="I511" s="16">
        <v>49219</v>
      </c>
      <c r="J511" s="6">
        <v>0</v>
      </c>
      <c r="K511" s="5" t="s">
        <v>19</v>
      </c>
      <c r="L511" s="24" t="s">
        <v>83</v>
      </c>
    </row>
    <row r="512" spans="1:12" hidden="1" x14ac:dyDescent="0.25">
      <c r="A512" s="23" t="s">
        <v>1071</v>
      </c>
      <c r="B512" s="5" t="s">
        <v>619</v>
      </c>
      <c r="C512" s="5" t="s">
        <v>48</v>
      </c>
      <c r="D512" s="5" t="s">
        <v>31</v>
      </c>
      <c r="E512" s="5" t="s">
        <v>24</v>
      </c>
      <c r="F512" s="5" t="s">
        <v>25</v>
      </c>
      <c r="G512" s="5">
        <v>50</v>
      </c>
      <c r="H512" s="5" t="s">
        <v>2338</v>
      </c>
      <c r="I512" s="16">
        <v>106437</v>
      </c>
      <c r="J512" s="6">
        <v>7.0000000000000007E-2</v>
      </c>
      <c r="K512" s="5" t="s">
        <v>26</v>
      </c>
      <c r="L512" s="24" t="s">
        <v>27</v>
      </c>
    </row>
    <row r="513" spans="1:12" x14ac:dyDescent="0.25">
      <c r="A513" s="23" t="s">
        <v>1072</v>
      </c>
      <c r="B513" s="5" t="s">
        <v>1073</v>
      </c>
      <c r="C513" s="5" t="s">
        <v>119</v>
      </c>
      <c r="D513" s="5" t="s">
        <v>31</v>
      </c>
      <c r="E513" s="5" t="s">
        <v>24</v>
      </c>
      <c r="F513" s="5" t="s">
        <v>25</v>
      </c>
      <c r="G513" s="5">
        <v>46</v>
      </c>
      <c r="H513" s="5" t="s">
        <v>2496</v>
      </c>
      <c r="I513" s="16">
        <v>64364</v>
      </c>
      <c r="J513" s="6">
        <v>0</v>
      </c>
      <c r="K513" s="5" t="s">
        <v>88</v>
      </c>
      <c r="L513" s="24" t="s">
        <v>213</v>
      </c>
    </row>
    <row r="514" spans="1:12" hidden="1" x14ac:dyDescent="0.25">
      <c r="A514" s="23" t="s">
        <v>1074</v>
      </c>
      <c r="B514" s="5" t="s">
        <v>1075</v>
      </c>
      <c r="C514" s="5" t="s">
        <v>30</v>
      </c>
      <c r="D514" s="5" t="s">
        <v>61</v>
      </c>
      <c r="E514" s="5" t="s">
        <v>24</v>
      </c>
      <c r="F514" s="5" t="s">
        <v>25</v>
      </c>
      <c r="G514" s="5">
        <v>50</v>
      </c>
      <c r="H514" s="5" t="s">
        <v>2497</v>
      </c>
      <c r="I514" s="16">
        <v>172180</v>
      </c>
      <c r="J514" s="6">
        <v>0.3</v>
      </c>
      <c r="K514" s="5" t="s">
        <v>19</v>
      </c>
      <c r="L514" s="24" t="s">
        <v>83</v>
      </c>
    </row>
    <row r="515" spans="1:12" x14ac:dyDescent="0.25">
      <c r="A515" s="23" t="s">
        <v>1076</v>
      </c>
      <c r="B515" s="5" t="s">
        <v>1077</v>
      </c>
      <c r="C515" s="5" t="s">
        <v>39</v>
      </c>
      <c r="D515" s="5" t="s">
        <v>44</v>
      </c>
      <c r="E515" s="5" t="s">
        <v>24</v>
      </c>
      <c r="F515" s="5" t="s">
        <v>18</v>
      </c>
      <c r="G515" s="5">
        <v>33</v>
      </c>
      <c r="H515" s="5" t="s">
        <v>2498</v>
      </c>
      <c r="I515" s="16">
        <v>88343</v>
      </c>
      <c r="J515" s="6">
        <v>0</v>
      </c>
      <c r="K515" s="5" t="s">
        <v>88</v>
      </c>
      <c r="L515" s="24" t="s">
        <v>94</v>
      </c>
    </row>
    <row r="516" spans="1:12" x14ac:dyDescent="0.25">
      <c r="A516" s="23" t="s">
        <v>1078</v>
      </c>
      <c r="B516" s="5" t="s">
        <v>1079</v>
      </c>
      <c r="C516" s="5" t="s">
        <v>367</v>
      </c>
      <c r="D516" s="5" t="s">
        <v>16</v>
      </c>
      <c r="E516" s="5" t="s">
        <v>32</v>
      </c>
      <c r="F516" s="5" t="s">
        <v>25</v>
      </c>
      <c r="G516" s="5">
        <v>57</v>
      </c>
      <c r="H516" s="5" t="s">
        <v>2499</v>
      </c>
      <c r="I516" s="16">
        <v>66649</v>
      </c>
      <c r="J516" s="6">
        <v>0</v>
      </c>
      <c r="K516" s="5" t="s">
        <v>88</v>
      </c>
      <c r="L516" s="24" t="s">
        <v>94</v>
      </c>
    </row>
    <row r="517" spans="1:12" hidden="1" x14ac:dyDescent="0.25">
      <c r="A517" s="23" t="s">
        <v>153</v>
      </c>
      <c r="B517" s="5" t="s">
        <v>1080</v>
      </c>
      <c r="C517" s="5" t="s">
        <v>48</v>
      </c>
      <c r="D517" s="5" t="s">
        <v>31</v>
      </c>
      <c r="E517" s="5" t="s">
        <v>45</v>
      </c>
      <c r="F517" s="5" t="s">
        <v>18</v>
      </c>
      <c r="G517" s="5">
        <v>48</v>
      </c>
      <c r="H517" s="5" t="s">
        <v>2500</v>
      </c>
      <c r="I517" s="16">
        <v>102847</v>
      </c>
      <c r="J517" s="6">
        <v>0.05</v>
      </c>
      <c r="K517" s="5" t="s">
        <v>19</v>
      </c>
      <c r="L517" s="24" t="s">
        <v>33</v>
      </c>
    </row>
    <row r="518" spans="1:12" x14ac:dyDescent="0.25">
      <c r="A518" s="23" t="s">
        <v>1081</v>
      </c>
      <c r="B518" s="5" t="s">
        <v>1082</v>
      </c>
      <c r="C518" s="5" t="s">
        <v>15</v>
      </c>
      <c r="D518" s="5" t="s">
        <v>31</v>
      </c>
      <c r="E518" s="5" t="s">
        <v>24</v>
      </c>
      <c r="F518" s="5" t="s">
        <v>25</v>
      </c>
      <c r="G518" s="5">
        <v>46</v>
      </c>
      <c r="H518" s="5" t="s">
        <v>2501</v>
      </c>
      <c r="I518" s="16">
        <v>134881</v>
      </c>
      <c r="J518" s="6">
        <v>0.15</v>
      </c>
      <c r="K518" s="5" t="s">
        <v>88</v>
      </c>
      <c r="L518" s="24" t="s">
        <v>89</v>
      </c>
    </row>
    <row r="519" spans="1:12" hidden="1" x14ac:dyDescent="0.25">
      <c r="A519" s="23" t="s">
        <v>1083</v>
      </c>
      <c r="B519" s="5" t="s">
        <v>1084</v>
      </c>
      <c r="C519" s="5" t="s">
        <v>119</v>
      </c>
      <c r="D519" s="5" t="s">
        <v>76</v>
      </c>
      <c r="E519" s="5" t="s">
        <v>24</v>
      </c>
      <c r="F519" s="5" t="s">
        <v>25</v>
      </c>
      <c r="G519" s="5">
        <v>52</v>
      </c>
      <c r="H519" s="5" t="s">
        <v>2502</v>
      </c>
      <c r="I519" s="16">
        <v>68807</v>
      </c>
      <c r="J519" s="6">
        <v>0</v>
      </c>
      <c r="K519" s="5" t="s">
        <v>26</v>
      </c>
      <c r="L519" s="24" t="s">
        <v>129</v>
      </c>
    </row>
    <row r="520" spans="1:12" hidden="1" x14ac:dyDescent="0.25">
      <c r="A520" s="23" t="s">
        <v>1085</v>
      </c>
      <c r="B520" s="5" t="s">
        <v>1086</v>
      </c>
      <c r="C520" s="5" t="s">
        <v>75</v>
      </c>
      <c r="D520" s="5" t="s">
        <v>16</v>
      </c>
      <c r="E520" s="5" t="s">
        <v>24</v>
      </c>
      <c r="F520" s="5" t="s">
        <v>25</v>
      </c>
      <c r="G520" s="5">
        <v>56</v>
      </c>
      <c r="H520" s="5" t="s">
        <v>2503</v>
      </c>
      <c r="I520" s="16">
        <v>228822</v>
      </c>
      <c r="J520" s="6">
        <v>0.36</v>
      </c>
      <c r="K520" s="5" t="s">
        <v>19</v>
      </c>
      <c r="L520" s="24" t="s">
        <v>52</v>
      </c>
    </row>
    <row r="521" spans="1:12" hidden="1" x14ac:dyDescent="0.25">
      <c r="A521" s="23" t="s">
        <v>1087</v>
      </c>
      <c r="B521" s="5" t="s">
        <v>1088</v>
      </c>
      <c r="C521" s="5" t="s">
        <v>51</v>
      </c>
      <c r="D521" s="5" t="s">
        <v>76</v>
      </c>
      <c r="E521" s="5" t="s">
        <v>24</v>
      </c>
      <c r="F521" s="5" t="s">
        <v>25</v>
      </c>
      <c r="G521" s="5">
        <v>28</v>
      </c>
      <c r="H521" s="5" t="s">
        <v>2504</v>
      </c>
      <c r="I521" s="16">
        <v>43391</v>
      </c>
      <c r="J521" s="6">
        <v>0</v>
      </c>
      <c r="K521" s="5" t="s">
        <v>19</v>
      </c>
      <c r="L521" s="24" t="s">
        <v>83</v>
      </c>
    </row>
    <row r="522" spans="1:12" hidden="1" x14ac:dyDescent="0.25">
      <c r="A522" s="23" t="s">
        <v>1089</v>
      </c>
      <c r="B522" s="5" t="s">
        <v>1090</v>
      </c>
      <c r="C522" s="5" t="s">
        <v>103</v>
      </c>
      <c r="D522" s="5" t="s">
        <v>65</v>
      </c>
      <c r="E522" s="5" t="s">
        <v>32</v>
      </c>
      <c r="F522" s="5" t="s">
        <v>25</v>
      </c>
      <c r="G522" s="5">
        <v>29</v>
      </c>
      <c r="H522" s="5" t="s">
        <v>2505</v>
      </c>
      <c r="I522" s="16">
        <v>91782</v>
      </c>
      <c r="J522" s="6">
        <v>0</v>
      </c>
      <c r="K522" s="5" t="s">
        <v>26</v>
      </c>
      <c r="L522" s="24" t="s">
        <v>27</v>
      </c>
    </row>
    <row r="523" spans="1:12" hidden="1" x14ac:dyDescent="0.25">
      <c r="A523" s="23" t="s">
        <v>1091</v>
      </c>
      <c r="B523" s="5" t="s">
        <v>1092</v>
      </c>
      <c r="C523" s="5" t="s">
        <v>75</v>
      </c>
      <c r="D523" s="5" t="s">
        <v>76</v>
      </c>
      <c r="E523" s="5" t="s">
        <v>45</v>
      </c>
      <c r="F523" s="5" t="s">
        <v>18</v>
      </c>
      <c r="G523" s="5">
        <v>45</v>
      </c>
      <c r="H523" s="5" t="s">
        <v>2506</v>
      </c>
      <c r="I523" s="16">
        <v>211637</v>
      </c>
      <c r="J523" s="6">
        <v>0.31</v>
      </c>
      <c r="K523" s="5" t="s">
        <v>19</v>
      </c>
      <c r="L523" s="24" t="s">
        <v>33</v>
      </c>
    </row>
    <row r="524" spans="1:12" hidden="1" x14ac:dyDescent="0.25">
      <c r="A524" s="23" t="s">
        <v>205</v>
      </c>
      <c r="B524" s="5" t="s">
        <v>1093</v>
      </c>
      <c r="C524" s="5" t="s">
        <v>36</v>
      </c>
      <c r="D524" s="5" t="s">
        <v>16</v>
      </c>
      <c r="E524" s="5" t="s">
        <v>24</v>
      </c>
      <c r="F524" s="5" t="s">
        <v>25</v>
      </c>
      <c r="G524" s="5">
        <v>28</v>
      </c>
      <c r="H524" s="5" t="s">
        <v>2507</v>
      </c>
      <c r="I524" s="16">
        <v>73255</v>
      </c>
      <c r="J524" s="6">
        <v>0.09</v>
      </c>
      <c r="K524" s="5" t="s">
        <v>19</v>
      </c>
      <c r="L524" s="24" t="s">
        <v>40</v>
      </c>
    </row>
    <row r="525" spans="1:12" hidden="1" x14ac:dyDescent="0.25">
      <c r="A525" s="23" t="s">
        <v>1094</v>
      </c>
      <c r="B525" s="5" t="s">
        <v>1095</v>
      </c>
      <c r="C525" s="5" t="s">
        <v>48</v>
      </c>
      <c r="D525" s="5" t="s">
        <v>44</v>
      </c>
      <c r="E525" s="5" t="s">
        <v>45</v>
      </c>
      <c r="F525" s="5" t="s">
        <v>25</v>
      </c>
      <c r="G525" s="5">
        <v>28</v>
      </c>
      <c r="H525" s="5" t="s">
        <v>2508</v>
      </c>
      <c r="I525" s="16">
        <v>108826</v>
      </c>
      <c r="J525" s="6">
        <v>0.1</v>
      </c>
      <c r="K525" s="5" t="s">
        <v>19</v>
      </c>
      <c r="L525" s="24" t="s">
        <v>52</v>
      </c>
    </row>
    <row r="526" spans="1:12" hidden="1" x14ac:dyDescent="0.25">
      <c r="A526" s="23" t="s">
        <v>1096</v>
      </c>
      <c r="B526" s="5" t="s">
        <v>1097</v>
      </c>
      <c r="C526" s="5" t="s">
        <v>367</v>
      </c>
      <c r="D526" s="5" t="s">
        <v>16</v>
      </c>
      <c r="E526" s="5" t="s">
        <v>32</v>
      </c>
      <c r="F526" s="5" t="s">
        <v>25</v>
      </c>
      <c r="G526" s="5">
        <v>34</v>
      </c>
      <c r="H526" s="5" t="s">
        <v>2509</v>
      </c>
      <c r="I526" s="16">
        <v>94352</v>
      </c>
      <c r="J526" s="6">
        <v>0</v>
      </c>
      <c r="K526" s="5" t="s">
        <v>19</v>
      </c>
      <c r="L526" s="24" t="s">
        <v>52</v>
      </c>
    </row>
    <row r="527" spans="1:12" hidden="1" x14ac:dyDescent="0.25">
      <c r="A527" s="23" t="s">
        <v>1098</v>
      </c>
      <c r="B527" s="5" t="s">
        <v>1099</v>
      </c>
      <c r="C527" s="5" t="s">
        <v>437</v>
      </c>
      <c r="D527" s="5" t="s">
        <v>16</v>
      </c>
      <c r="E527" s="5" t="s">
        <v>17</v>
      </c>
      <c r="F527" s="5" t="s">
        <v>18</v>
      </c>
      <c r="G527" s="5">
        <v>55</v>
      </c>
      <c r="H527" s="5" t="s">
        <v>2510</v>
      </c>
      <c r="I527" s="16">
        <v>73955</v>
      </c>
      <c r="J527" s="6">
        <v>0</v>
      </c>
      <c r="K527" s="5" t="s">
        <v>19</v>
      </c>
      <c r="L527" s="24" t="s">
        <v>40</v>
      </c>
    </row>
    <row r="528" spans="1:12" x14ac:dyDescent="0.25">
      <c r="A528" s="23" t="s">
        <v>1100</v>
      </c>
      <c r="B528" s="5" t="s">
        <v>1101</v>
      </c>
      <c r="C528" s="5" t="s">
        <v>48</v>
      </c>
      <c r="D528" s="5" t="s">
        <v>61</v>
      </c>
      <c r="E528" s="5" t="s">
        <v>24</v>
      </c>
      <c r="F528" s="5" t="s">
        <v>25</v>
      </c>
      <c r="G528" s="5">
        <v>34</v>
      </c>
      <c r="H528" s="5" t="s">
        <v>2511</v>
      </c>
      <c r="I528" s="16">
        <v>113909</v>
      </c>
      <c r="J528" s="6">
        <v>0.06</v>
      </c>
      <c r="K528" s="5" t="s">
        <v>88</v>
      </c>
      <c r="L528" s="24" t="s">
        <v>94</v>
      </c>
    </row>
    <row r="529" spans="1:12" hidden="1" x14ac:dyDescent="0.25">
      <c r="A529" s="23" t="s">
        <v>1102</v>
      </c>
      <c r="B529" s="5" t="s">
        <v>1103</v>
      </c>
      <c r="C529" s="5" t="s">
        <v>480</v>
      </c>
      <c r="D529" s="5" t="s">
        <v>16</v>
      </c>
      <c r="E529" s="5" t="s">
        <v>24</v>
      </c>
      <c r="F529" s="5" t="s">
        <v>25</v>
      </c>
      <c r="G529" s="5">
        <v>27</v>
      </c>
      <c r="H529" s="5" t="s">
        <v>2512</v>
      </c>
      <c r="I529" s="16">
        <v>92321</v>
      </c>
      <c r="J529" s="6">
        <v>0</v>
      </c>
      <c r="K529" s="5" t="s">
        <v>19</v>
      </c>
      <c r="L529" s="24" t="s">
        <v>33</v>
      </c>
    </row>
    <row r="530" spans="1:12" hidden="1" x14ac:dyDescent="0.25">
      <c r="A530" s="23" t="s">
        <v>1041</v>
      </c>
      <c r="B530" s="5" t="s">
        <v>1104</v>
      </c>
      <c r="C530" s="5" t="s">
        <v>36</v>
      </c>
      <c r="D530" s="5" t="s">
        <v>16</v>
      </c>
      <c r="E530" s="5" t="s">
        <v>17</v>
      </c>
      <c r="F530" s="5" t="s">
        <v>25</v>
      </c>
      <c r="G530" s="5">
        <v>52</v>
      </c>
      <c r="H530" s="5" t="s">
        <v>2513</v>
      </c>
      <c r="I530" s="16">
        <v>99557</v>
      </c>
      <c r="J530" s="6">
        <v>0.09</v>
      </c>
      <c r="K530" s="5" t="s">
        <v>19</v>
      </c>
      <c r="L530" s="24" t="s">
        <v>20</v>
      </c>
    </row>
    <row r="531" spans="1:12" hidden="1" x14ac:dyDescent="0.25">
      <c r="A531" s="23" t="s">
        <v>1105</v>
      </c>
      <c r="B531" s="5" t="s">
        <v>1106</v>
      </c>
      <c r="C531" s="5" t="s">
        <v>173</v>
      </c>
      <c r="D531" s="5" t="s">
        <v>65</v>
      </c>
      <c r="E531" s="5" t="s">
        <v>32</v>
      </c>
      <c r="F531" s="5" t="s">
        <v>18</v>
      </c>
      <c r="G531" s="5">
        <v>28</v>
      </c>
      <c r="H531" s="5" t="s">
        <v>2514</v>
      </c>
      <c r="I531" s="16">
        <v>115854</v>
      </c>
      <c r="J531" s="6">
        <v>0</v>
      </c>
      <c r="K531" s="5" t="s">
        <v>19</v>
      </c>
      <c r="L531" s="24" t="s">
        <v>40</v>
      </c>
    </row>
    <row r="532" spans="1:12" hidden="1" x14ac:dyDescent="0.25">
      <c r="A532" s="23" t="s">
        <v>1107</v>
      </c>
      <c r="B532" s="5" t="s">
        <v>1108</v>
      </c>
      <c r="C532" s="5" t="s">
        <v>437</v>
      </c>
      <c r="D532" s="5" t="s">
        <v>16</v>
      </c>
      <c r="E532" s="5" t="s">
        <v>24</v>
      </c>
      <c r="F532" s="5" t="s">
        <v>18</v>
      </c>
      <c r="G532" s="5">
        <v>44</v>
      </c>
      <c r="H532" s="5" t="s">
        <v>2515</v>
      </c>
      <c r="I532" s="16">
        <v>82462</v>
      </c>
      <c r="J532" s="6">
        <v>0</v>
      </c>
      <c r="K532" s="5" t="s">
        <v>19</v>
      </c>
      <c r="L532" s="24" t="s">
        <v>56</v>
      </c>
    </row>
    <row r="533" spans="1:12" hidden="1" x14ac:dyDescent="0.25">
      <c r="A533" s="23" t="s">
        <v>1109</v>
      </c>
      <c r="B533" s="5" t="s">
        <v>1110</v>
      </c>
      <c r="C533" s="5" t="s">
        <v>75</v>
      </c>
      <c r="D533" s="5" t="s">
        <v>16</v>
      </c>
      <c r="E533" s="5" t="s">
        <v>17</v>
      </c>
      <c r="F533" s="5" t="s">
        <v>18</v>
      </c>
      <c r="G533" s="5">
        <v>53</v>
      </c>
      <c r="H533" s="5" t="s">
        <v>2516</v>
      </c>
      <c r="I533" s="16">
        <v>198473</v>
      </c>
      <c r="J533" s="6">
        <v>0.32</v>
      </c>
      <c r="K533" s="5" t="s">
        <v>19</v>
      </c>
      <c r="L533" s="24" t="s">
        <v>52</v>
      </c>
    </row>
    <row r="534" spans="1:12" hidden="1" x14ac:dyDescent="0.25">
      <c r="A534" s="23" t="s">
        <v>1111</v>
      </c>
      <c r="B534" s="5" t="s">
        <v>1112</v>
      </c>
      <c r="C534" s="5" t="s">
        <v>15</v>
      </c>
      <c r="D534" s="5" t="s">
        <v>31</v>
      </c>
      <c r="E534" s="5" t="s">
        <v>45</v>
      </c>
      <c r="F534" s="5" t="s">
        <v>18</v>
      </c>
      <c r="G534" s="5">
        <v>43</v>
      </c>
      <c r="H534" s="5" t="s">
        <v>2517</v>
      </c>
      <c r="I534" s="16">
        <v>153492</v>
      </c>
      <c r="J534" s="6">
        <v>0.11</v>
      </c>
      <c r="K534" s="5" t="s">
        <v>19</v>
      </c>
      <c r="L534" s="24" t="s">
        <v>33</v>
      </c>
    </row>
    <row r="535" spans="1:12" hidden="1" x14ac:dyDescent="0.25">
      <c r="A535" s="23" t="s">
        <v>1113</v>
      </c>
      <c r="B535" s="5" t="s">
        <v>1114</v>
      </c>
      <c r="C535" s="5" t="s">
        <v>75</v>
      </c>
      <c r="D535" s="5" t="s">
        <v>61</v>
      </c>
      <c r="E535" s="5" t="s">
        <v>45</v>
      </c>
      <c r="F535" s="5" t="s">
        <v>18</v>
      </c>
      <c r="G535" s="5">
        <v>28</v>
      </c>
      <c r="H535" s="5" t="s">
        <v>2518</v>
      </c>
      <c r="I535" s="16">
        <v>208210</v>
      </c>
      <c r="J535" s="6">
        <v>0.3</v>
      </c>
      <c r="K535" s="5" t="s">
        <v>19</v>
      </c>
      <c r="L535" s="24" t="s">
        <v>20</v>
      </c>
    </row>
    <row r="536" spans="1:12" hidden="1" x14ac:dyDescent="0.25">
      <c r="A536" s="23" t="s">
        <v>1115</v>
      </c>
      <c r="B536" s="5" t="s">
        <v>1116</v>
      </c>
      <c r="C536" s="5" t="s">
        <v>39</v>
      </c>
      <c r="D536" s="5" t="s">
        <v>76</v>
      </c>
      <c r="E536" s="5" t="s">
        <v>45</v>
      </c>
      <c r="F536" s="5" t="s">
        <v>25</v>
      </c>
      <c r="G536" s="5">
        <v>33</v>
      </c>
      <c r="H536" s="5" t="s">
        <v>2519</v>
      </c>
      <c r="I536" s="16">
        <v>91632</v>
      </c>
      <c r="J536" s="6">
        <v>0</v>
      </c>
      <c r="K536" s="5" t="s">
        <v>19</v>
      </c>
      <c r="L536" s="24" t="s">
        <v>40</v>
      </c>
    </row>
    <row r="537" spans="1:12" hidden="1" x14ac:dyDescent="0.25">
      <c r="A537" s="23" t="s">
        <v>1117</v>
      </c>
      <c r="B537" s="5" t="s">
        <v>1118</v>
      </c>
      <c r="C537" s="5" t="s">
        <v>159</v>
      </c>
      <c r="D537" s="5" t="s">
        <v>61</v>
      </c>
      <c r="E537" s="5" t="s">
        <v>45</v>
      </c>
      <c r="F537" s="5" t="s">
        <v>25</v>
      </c>
      <c r="G537" s="5">
        <v>31</v>
      </c>
      <c r="H537" s="5" t="s">
        <v>2520</v>
      </c>
      <c r="I537" s="16">
        <v>71755</v>
      </c>
      <c r="J537" s="6">
        <v>0</v>
      </c>
      <c r="K537" s="5" t="s">
        <v>26</v>
      </c>
      <c r="L537" s="24" t="s">
        <v>27</v>
      </c>
    </row>
    <row r="538" spans="1:12" hidden="1" x14ac:dyDescent="0.25">
      <c r="A538" s="23" t="s">
        <v>1119</v>
      </c>
      <c r="B538" s="5" t="s">
        <v>1120</v>
      </c>
      <c r="C538" s="5" t="s">
        <v>48</v>
      </c>
      <c r="D538" s="5" t="s">
        <v>55</v>
      </c>
      <c r="E538" s="5" t="s">
        <v>45</v>
      </c>
      <c r="F538" s="5" t="s">
        <v>18</v>
      </c>
      <c r="G538" s="5">
        <v>52</v>
      </c>
      <c r="H538" s="5" t="s">
        <v>2521</v>
      </c>
      <c r="I538" s="16">
        <v>111006</v>
      </c>
      <c r="J538" s="6">
        <v>0.08</v>
      </c>
      <c r="K538" s="5" t="s">
        <v>26</v>
      </c>
      <c r="L538" s="24" t="s">
        <v>27</v>
      </c>
    </row>
    <row r="539" spans="1:12" hidden="1" x14ac:dyDescent="0.25">
      <c r="A539" s="23" t="s">
        <v>1121</v>
      </c>
      <c r="B539" s="5" t="s">
        <v>1122</v>
      </c>
      <c r="C539" s="5" t="s">
        <v>202</v>
      </c>
      <c r="D539" s="5" t="s">
        <v>16</v>
      </c>
      <c r="E539" s="5" t="s">
        <v>45</v>
      </c>
      <c r="F539" s="5" t="s">
        <v>25</v>
      </c>
      <c r="G539" s="5">
        <v>55</v>
      </c>
      <c r="H539" s="5" t="s">
        <v>2522</v>
      </c>
      <c r="I539" s="16">
        <v>99774</v>
      </c>
      <c r="J539" s="6">
        <v>0</v>
      </c>
      <c r="K539" s="5" t="s">
        <v>19</v>
      </c>
      <c r="L539" s="24" t="s">
        <v>56</v>
      </c>
    </row>
    <row r="540" spans="1:12" hidden="1" x14ac:dyDescent="0.25">
      <c r="A540" s="23" t="s">
        <v>1123</v>
      </c>
      <c r="B540" s="5" t="s">
        <v>1124</v>
      </c>
      <c r="C540" s="5" t="s">
        <v>30</v>
      </c>
      <c r="D540" s="5" t="s">
        <v>16</v>
      </c>
      <c r="E540" s="5" t="s">
        <v>17</v>
      </c>
      <c r="F540" s="5" t="s">
        <v>25</v>
      </c>
      <c r="G540" s="5">
        <v>55</v>
      </c>
      <c r="H540" s="5" t="s">
        <v>2523</v>
      </c>
      <c r="I540" s="16">
        <v>184648</v>
      </c>
      <c r="J540" s="6">
        <v>0.24</v>
      </c>
      <c r="K540" s="5" t="s">
        <v>26</v>
      </c>
      <c r="L540" s="24" t="s">
        <v>70</v>
      </c>
    </row>
    <row r="541" spans="1:12" x14ac:dyDescent="0.25">
      <c r="A541" s="23" t="s">
        <v>1125</v>
      </c>
      <c r="B541" s="5" t="s">
        <v>1126</v>
      </c>
      <c r="C541" s="5" t="s">
        <v>75</v>
      </c>
      <c r="D541" s="5" t="s">
        <v>16</v>
      </c>
      <c r="E541" s="5" t="s">
        <v>24</v>
      </c>
      <c r="F541" s="5" t="s">
        <v>25</v>
      </c>
      <c r="G541" s="5">
        <v>51</v>
      </c>
      <c r="H541" s="5" t="s">
        <v>2524</v>
      </c>
      <c r="I541" s="16">
        <v>247874</v>
      </c>
      <c r="J541" s="6">
        <v>0.33</v>
      </c>
      <c r="K541" s="5" t="s">
        <v>88</v>
      </c>
      <c r="L541" s="24" t="s">
        <v>89</v>
      </c>
    </row>
    <row r="542" spans="1:12" hidden="1" x14ac:dyDescent="0.25">
      <c r="A542" s="23" t="s">
        <v>1127</v>
      </c>
      <c r="B542" s="5" t="s">
        <v>1128</v>
      </c>
      <c r="C542" s="5" t="s">
        <v>272</v>
      </c>
      <c r="D542" s="5" t="s">
        <v>65</v>
      </c>
      <c r="E542" s="5" t="s">
        <v>24</v>
      </c>
      <c r="F542" s="5" t="s">
        <v>25</v>
      </c>
      <c r="G542" s="5">
        <v>60</v>
      </c>
      <c r="H542" s="5" t="s">
        <v>2525</v>
      </c>
      <c r="I542" s="16">
        <v>62239</v>
      </c>
      <c r="J542" s="6">
        <v>0</v>
      </c>
      <c r="K542" s="5" t="s">
        <v>26</v>
      </c>
      <c r="L542" s="24" t="s">
        <v>109</v>
      </c>
    </row>
    <row r="543" spans="1:12" hidden="1" x14ac:dyDescent="0.25">
      <c r="A543" s="23" t="s">
        <v>1129</v>
      </c>
      <c r="B543" s="5" t="s">
        <v>1130</v>
      </c>
      <c r="C543" s="5" t="s">
        <v>48</v>
      </c>
      <c r="D543" s="5" t="s">
        <v>55</v>
      </c>
      <c r="E543" s="5" t="s">
        <v>32</v>
      </c>
      <c r="F543" s="5" t="s">
        <v>18</v>
      </c>
      <c r="G543" s="5">
        <v>31</v>
      </c>
      <c r="H543" s="5" t="s">
        <v>2526</v>
      </c>
      <c r="I543" s="16">
        <v>114911</v>
      </c>
      <c r="J543" s="6">
        <v>7.0000000000000007E-2</v>
      </c>
      <c r="K543" s="5" t="s">
        <v>19</v>
      </c>
      <c r="L543" s="24" t="s">
        <v>33</v>
      </c>
    </row>
    <row r="544" spans="1:12" hidden="1" x14ac:dyDescent="0.25">
      <c r="A544" s="23" t="s">
        <v>1131</v>
      </c>
      <c r="B544" s="5" t="s">
        <v>1132</v>
      </c>
      <c r="C544" s="5" t="s">
        <v>108</v>
      </c>
      <c r="D544" s="5" t="s">
        <v>65</v>
      </c>
      <c r="E544" s="5" t="s">
        <v>45</v>
      </c>
      <c r="F544" s="5" t="s">
        <v>25</v>
      </c>
      <c r="G544" s="5">
        <v>45</v>
      </c>
      <c r="H544" s="5" t="s">
        <v>2527</v>
      </c>
      <c r="I544" s="16">
        <v>115490</v>
      </c>
      <c r="J544" s="6">
        <v>0.12</v>
      </c>
      <c r="K544" s="5" t="s">
        <v>19</v>
      </c>
      <c r="L544" s="24" t="s">
        <v>33</v>
      </c>
    </row>
    <row r="545" spans="1:12" hidden="1" x14ac:dyDescent="0.25">
      <c r="A545" s="23" t="s">
        <v>1133</v>
      </c>
      <c r="B545" s="5" t="s">
        <v>1134</v>
      </c>
      <c r="C545" s="5" t="s">
        <v>48</v>
      </c>
      <c r="D545" s="5" t="s">
        <v>55</v>
      </c>
      <c r="E545" s="5" t="s">
        <v>32</v>
      </c>
      <c r="F545" s="5" t="s">
        <v>25</v>
      </c>
      <c r="G545" s="5">
        <v>34</v>
      </c>
      <c r="H545" s="5" t="s">
        <v>2528</v>
      </c>
      <c r="I545" s="16">
        <v>118708</v>
      </c>
      <c r="J545" s="6">
        <v>7.0000000000000007E-2</v>
      </c>
      <c r="K545" s="5" t="s">
        <v>26</v>
      </c>
      <c r="L545" s="24" t="s">
        <v>70</v>
      </c>
    </row>
    <row r="546" spans="1:12" hidden="1" x14ac:dyDescent="0.25">
      <c r="A546" s="23" t="s">
        <v>1135</v>
      </c>
      <c r="B546" s="5" t="s">
        <v>1136</v>
      </c>
      <c r="C546" s="5" t="s">
        <v>30</v>
      </c>
      <c r="D546" s="5" t="s">
        <v>55</v>
      </c>
      <c r="E546" s="5" t="s">
        <v>32</v>
      </c>
      <c r="F546" s="5" t="s">
        <v>18</v>
      </c>
      <c r="G546" s="5">
        <v>29</v>
      </c>
      <c r="H546" s="5" t="s">
        <v>2529</v>
      </c>
      <c r="I546" s="16">
        <v>197649</v>
      </c>
      <c r="J546" s="6">
        <v>0.2</v>
      </c>
      <c r="K546" s="5" t="s">
        <v>19</v>
      </c>
      <c r="L546" s="24" t="s">
        <v>83</v>
      </c>
    </row>
    <row r="547" spans="1:12" hidden="1" x14ac:dyDescent="0.25">
      <c r="A547" s="23" t="s">
        <v>1137</v>
      </c>
      <c r="B547" s="5" t="s">
        <v>1138</v>
      </c>
      <c r="C547" s="5" t="s">
        <v>39</v>
      </c>
      <c r="D547" s="5" t="s">
        <v>55</v>
      </c>
      <c r="E547" s="5" t="s">
        <v>32</v>
      </c>
      <c r="F547" s="5" t="s">
        <v>18</v>
      </c>
      <c r="G547" s="5">
        <v>45</v>
      </c>
      <c r="H547" s="5" t="s">
        <v>2530</v>
      </c>
      <c r="I547" s="16">
        <v>89841</v>
      </c>
      <c r="J547" s="6">
        <v>0</v>
      </c>
      <c r="K547" s="5" t="s">
        <v>26</v>
      </c>
      <c r="L547" s="24" t="s">
        <v>109</v>
      </c>
    </row>
    <row r="548" spans="1:12" hidden="1" x14ac:dyDescent="0.25">
      <c r="A548" s="23" t="s">
        <v>266</v>
      </c>
      <c r="B548" s="5" t="s">
        <v>1139</v>
      </c>
      <c r="C548" s="5" t="s">
        <v>119</v>
      </c>
      <c r="D548" s="5" t="s">
        <v>31</v>
      </c>
      <c r="E548" s="5" t="s">
        <v>32</v>
      </c>
      <c r="F548" s="5" t="s">
        <v>18</v>
      </c>
      <c r="G548" s="5">
        <v>52</v>
      </c>
      <c r="H548" s="5" t="s">
        <v>2531</v>
      </c>
      <c r="I548" s="16">
        <v>61026</v>
      </c>
      <c r="J548" s="6">
        <v>0</v>
      </c>
      <c r="K548" s="5" t="s">
        <v>19</v>
      </c>
      <c r="L548" s="24" t="s">
        <v>40</v>
      </c>
    </row>
    <row r="549" spans="1:12" hidden="1" x14ac:dyDescent="0.25">
      <c r="A549" s="23" t="s">
        <v>1140</v>
      </c>
      <c r="B549" s="5" t="s">
        <v>1141</v>
      </c>
      <c r="C549" s="5" t="s">
        <v>64</v>
      </c>
      <c r="D549" s="5" t="s">
        <v>65</v>
      </c>
      <c r="E549" s="5" t="s">
        <v>32</v>
      </c>
      <c r="F549" s="5" t="s">
        <v>18</v>
      </c>
      <c r="G549" s="5">
        <v>48</v>
      </c>
      <c r="H549" s="5" t="s">
        <v>2532</v>
      </c>
      <c r="I549" s="16">
        <v>96693</v>
      </c>
      <c r="J549" s="6">
        <v>0</v>
      </c>
      <c r="K549" s="5" t="s">
        <v>19</v>
      </c>
      <c r="L549" s="24" t="s">
        <v>33</v>
      </c>
    </row>
    <row r="550" spans="1:12" hidden="1" x14ac:dyDescent="0.25">
      <c r="A550" s="23" t="s">
        <v>1142</v>
      </c>
      <c r="B550" s="5" t="s">
        <v>1143</v>
      </c>
      <c r="C550" s="5" t="s">
        <v>218</v>
      </c>
      <c r="D550" s="5" t="s">
        <v>65</v>
      </c>
      <c r="E550" s="5" t="s">
        <v>32</v>
      </c>
      <c r="F550" s="5" t="s">
        <v>18</v>
      </c>
      <c r="G550" s="5">
        <v>48</v>
      </c>
      <c r="H550" s="5" t="s">
        <v>2533</v>
      </c>
      <c r="I550" s="16">
        <v>82907</v>
      </c>
      <c r="J550" s="6">
        <v>0</v>
      </c>
      <c r="K550" s="5" t="s">
        <v>19</v>
      </c>
      <c r="L550" s="24" t="s">
        <v>20</v>
      </c>
    </row>
    <row r="551" spans="1:12" hidden="1" x14ac:dyDescent="0.25">
      <c r="A551" s="23" t="s">
        <v>1144</v>
      </c>
      <c r="B551" s="5" t="s">
        <v>1145</v>
      </c>
      <c r="C551" s="5" t="s">
        <v>75</v>
      </c>
      <c r="D551" s="5" t="s">
        <v>76</v>
      </c>
      <c r="E551" s="5" t="s">
        <v>45</v>
      </c>
      <c r="F551" s="5" t="s">
        <v>25</v>
      </c>
      <c r="G551" s="5">
        <v>41</v>
      </c>
      <c r="H551" s="5" t="s">
        <v>2534</v>
      </c>
      <c r="I551" s="16">
        <v>257194</v>
      </c>
      <c r="J551" s="6">
        <v>0.35</v>
      </c>
      <c r="K551" s="5" t="s">
        <v>26</v>
      </c>
      <c r="L551" s="24" t="s">
        <v>27</v>
      </c>
    </row>
    <row r="552" spans="1:12" hidden="1" x14ac:dyDescent="0.25">
      <c r="A552" s="23" t="s">
        <v>1146</v>
      </c>
      <c r="B552" s="5" t="s">
        <v>1147</v>
      </c>
      <c r="C552" s="5" t="s">
        <v>103</v>
      </c>
      <c r="D552" s="5" t="s">
        <v>65</v>
      </c>
      <c r="E552" s="5" t="s">
        <v>17</v>
      </c>
      <c r="F552" s="5" t="s">
        <v>25</v>
      </c>
      <c r="G552" s="5">
        <v>41</v>
      </c>
      <c r="H552" s="5" t="s">
        <v>2535</v>
      </c>
      <c r="I552" s="16">
        <v>94658</v>
      </c>
      <c r="J552" s="6">
        <v>0</v>
      </c>
      <c r="K552" s="5" t="s">
        <v>19</v>
      </c>
      <c r="L552" s="24" t="s">
        <v>52</v>
      </c>
    </row>
    <row r="553" spans="1:12" hidden="1" x14ac:dyDescent="0.25">
      <c r="A553" s="23" t="s">
        <v>1148</v>
      </c>
      <c r="B553" s="5" t="s">
        <v>1149</v>
      </c>
      <c r="C553" s="5" t="s">
        <v>103</v>
      </c>
      <c r="D553" s="5" t="s">
        <v>65</v>
      </c>
      <c r="E553" s="5" t="s">
        <v>17</v>
      </c>
      <c r="F553" s="5" t="s">
        <v>25</v>
      </c>
      <c r="G553" s="5">
        <v>55</v>
      </c>
      <c r="H553" s="5" t="s">
        <v>2536</v>
      </c>
      <c r="I553" s="16">
        <v>89419</v>
      </c>
      <c r="J553" s="6">
        <v>0</v>
      </c>
      <c r="K553" s="5" t="s">
        <v>26</v>
      </c>
      <c r="L553" s="24" t="s">
        <v>70</v>
      </c>
    </row>
    <row r="554" spans="1:12" hidden="1" x14ac:dyDescent="0.25">
      <c r="A554" s="23" t="s">
        <v>1150</v>
      </c>
      <c r="B554" s="5" t="s">
        <v>1151</v>
      </c>
      <c r="C554" s="5" t="s">
        <v>159</v>
      </c>
      <c r="D554" s="5" t="s">
        <v>61</v>
      </c>
      <c r="E554" s="5" t="s">
        <v>24</v>
      </c>
      <c r="F554" s="5" t="s">
        <v>25</v>
      </c>
      <c r="G554" s="5">
        <v>45</v>
      </c>
      <c r="H554" s="5" t="s">
        <v>2537</v>
      </c>
      <c r="I554" s="16">
        <v>51983</v>
      </c>
      <c r="J554" s="6">
        <v>0</v>
      </c>
      <c r="K554" s="5" t="s">
        <v>19</v>
      </c>
      <c r="L554" s="24" t="s">
        <v>83</v>
      </c>
    </row>
    <row r="555" spans="1:12" hidden="1" x14ac:dyDescent="0.25">
      <c r="A555" s="23" t="s">
        <v>1152</v>
      </c>
      <c r="B555" s="5" t="s">
        <v>1153</v>
      </c>
      <c r="C555" s="5" t="s">
        <v>30</v>
      </c>
      <c r="D555" s="5" t="s">
        <v>31</v>
      </c>
      <c r="E555" s="5" t="s">
        <v>45</v>
      </c>
      <c r="F555" s="5" t="s">
        <v>18</v>
      </c>
      <c r="G555" s="5">
        <v>53</v>
      </c>
      <c r="H555" s="5" t="s">
        <v>2538</v>
      </c>
      <c r="I555" s="16">
        <v>179494</v>
      </c>
      <c r="J555" s="6">
        <v>0.2</v>
      </c>
      <c r="K555" s="5" t="s">
        <v>26</v>
      </c>
      <c r="L555" s="24" t="s">
        <v>27</v>
      </c>
    </row>
    <row r="556" spans="1:12" x14ac:dyDescent="0.25">
      <c r="A556" s="23" t="s">
        <v>1154</v>
      </c>
      <c r="B556" s="5" t="s">
        <v>1155</v>
      </c>
      <c r="C556" s="5" t="s">
        <v>437</v>
      </c>
      <c r="D556" s="5" t="s">
        <v>16</v>
      </c>
      <c r="E556" s="5" t="s">
        <v>45</v>
      </c>
      <c r="F556" s="5" t="s">
        <v>25</v>
      </c>
      <c r="G556" s="5">
        <v>49</v>
      </c>
      <c r="H556" s="5" t="s">
        <v>2539</v>
      </c>
      <c r="I556" s="16">
        <v>68426</v>
      </c>
      <c r="J556" s="6">
        <v>0</v>
      </c>
      <c r="K556" s="5" t="s">
        <v>88</v>
      </c>
      <c r="L556" s="24" t="s">
        <v>94</v>
      </c>
    </row>
    <row r="557" spans="1:12" hidden="1" x14ac:dyDescent="0.25">
      <c r="A557" s="23" t="s">
        <v>1156</v>
      </c>
      <c r="B557" s="5" t="s">
        <v>1157</v>
      </c>
      <c r="C557" s="5" t="s">
        <v>15</v>
      </c>
      <c r="D557" s="5" t="s">
        <v>31</v>
      </c>
      <c r="E557" s="5" t="s">
        <v>45</v>
      </c>
      <c r="F557" s="5" t="s">
        <v>18</v>
      </c>
      <c r="G557" s="5">
        <v>55</v>
      </c>
      <c r="H557" s="5" t="s">
        <v>2540</v>
      </c>
      <c r="I557" s="16">
        <v>144986</v>
      </c>
      <c r="J557" s="6">
        <v>0.12</v>
      </c>
      <c r="K557" s="5" t="s">
        <v>19</v>
      </c>
      <c r="L557" s="24" t="s">
        <v>40</v>
      </c>
    </row>
    <row r="558" spans="1:12" hidden="1" x14ac:dyDescent="0.25">
      <c r="A558" s="23" t="s">
        <v>1158</v>
      </c>
      <c r="B558" s="5" t="s">
        <v>1159</v>
      </c>
      <c r="C558" s="5" t="s">
        <v>43</v>
      </c>
      <c r="D558" s="5" t="s">
        <v>44</v>
      </c>
      <c r="E558" s="5" t="s">
        <v>32</v>
      </c>
      <c r="F558" s="5" t="s">
        <v>18</v>
      </c>
      <c r="G558" s="5">
        <v>45</v>
      </c>
      <c r="H558" s="5" t="s">
        <v>2541</v>
      </c>
      <c r="I558" s="16">
        <v>60113</v>
      </c>
      <c r="J558" s="6">
        <v>0</v>
      </c>
      <c r="K558" s="5" t="s">
        <v>19</v>
      </c>
      <c r="L558" s="24" t="s">
        <v>33</v>
      </c>
    </row>
    <row r="559" spans="1:12" x14ac:dyDescent="0.25">
      <c r="A559" s="23" t="s">
        <v>251</v>
      </c>
      <c r="B559" s="5" t="s">
        <v>1160</v>
      </c>
      <c r="C559" s="5" t="s">
        <v>159</v>
      </c>
      <c r="D559" s="5" t="s">
        <v>61</v>
      </c>
      <c r="E559" s="5" t="s">
        <v>17</v>
      </c>
      <c r="F559" s="5" t="s">
        <v>18</v>
      </c>
      <c r="G559" s="5">
        <v>52</v>
      </c>
      <c r="H559" s="5" t="s">
        <v>2542</v>
      </c>
      <c r="I559" s="16">
        <v>50548</v>
      </c>
      <c r="J559" s="6">
        <v>0</v>
      </c>
      <c r="K559" s="5" t="s">
        <v>88</v>
      </c>
      <c r="L559" s="24" t="s">
        <v>213</v>
      </c>
    </row>
    <row r="560" spans="1:12" hidden="1" x14ac:dyDescent="0.25">
      <c r="A560" s="23" t="s">
        <v>1161</v>
      </c>
      <c r="B560" s="5" t="s">
        <v>1162</v>
      </c>
      <c r="C560" s="5" t="s">
        <v>119</v>
      </c>
      <c r="D560" s="5" t="s">
        <v>76</v>
      </c>
      <c r="E560" s="5" t="s">
        <v>24</v>
      </c>
      <c r="F560" s="5" t="s">
        <v>18</v>
      </c>
      <c r="G560" s="5">
        <v>33</v>
      </c>
      <c r="H560" s="5" t="s">
        <v>2543</v>
      </c>
      <c r="I560" s="16">
        <v>68846</v>
      </c>
      <c r="J560" s="6">
        <v>0</v>
      </c>
      <c r="K560" s="5" t="s">
        <v>19</v>
      </c>
      <c r="L560" s="24" t="s">
        <v>33</v>
      </c>
    </row>
    <row r="561" spans="1:12" hidden="1" x14ac:dyDescent="0.25">
      <c r="A561" s="23" t="s">
        <v>537</v>
      </c>
      <c r="B561" s="5" t="s">
        <v>1163</v>
      </c>
      <c r="C561" s="5" t="s">
        <v>367</v>
      </c>
      <c r="D561" s="5" t="s">
        <v>16</v>
      </c>
      <c r="E561" s="5" t="s">
        <v>45</v>
      </c>
      <c r="F561" s="5" t="s">
        <v>18</v>
      </c>
      <c r="G561" s="5">
        <v>59</v>
      </c>
      <c r="H561" s="5" t="s">
        <v>2544</v>
      </c>
      <c r="I561" s="16">
        <v>90901</v>
      </c>
      <c r="J561" s="6">
        <v>0</v>
      </c>
      <c r="K561" s="5" t="s">
        <v>19</v>
      </c>
      <c r="L561" s="24" t="s">
        <v>20</v>
      </c>
    </row>
    <row r="562" spans="1:12" hidden="1" x14ac:dyDescent="0.25">
      <c r="A562" s="23" t="s">
        <v>1164</v>
      </c>
      <c r="B562" s="5" t="s">
        <v>1165</v>
      </c>
      <c r="C562" s="5" t="s">
        <v>48</v>
      </c>
      <c r="D562" s="5" t="s">
        <v>55</v>
      </c>
      <c r="E562" s="5" t="s">
        <v>45</v>
      </c>
      <c r="F562" s="5" t="s">
        <v>18</v>
      </c>
      <c r="G562" s="5">
        <v>50</v>
      </c>
      <c r="H562" s="5" t="s">
        <v>2545</v>
      </c>
      <c r="I562" s="16">
        <v>102033</v>
      </c>
      <c r="J562" s="6">
        <v>0.08</v>
      </c>
      <c r="K562" s="5" t="s">
        <v>19</v>
      </c>
      <c r="L562" s="24" t="s">
        <v>56</v>
      </c>
    </row>
    <row r="563" spans="1:12" hidden="1" x14ac:dyDescent="0.25">
      <c r="A563" s="23" t="s">
        <v>1166</v>
      </c>
      <c r="B563" s="5" t="s">
        <v>1167</v>
      </c>
      <c r="C563" s="5" t="s">
        <v>30</v>
      </c>
      <c r="D563" s="5" t="s">
        <v>44</v>
      </c>
      <c r="E563" s="5" t="s">
        <v>24</v>
      </c>
      <c r="F563" s="5" t="s">
        <v>18</v>
      </c>
      <c r="G563" s="5">
        <v>61</v>
      </c>
      <c r="H563" s="5" t="s">
        <v>2546</v>
      </c>
      <c r="I563" s="16">
        <v>151783</v>
      </c>
      <c r="J563" s="6">
        <v>0.26</v>
      </c>
      <c r="K563" s="5" t="s">
        <v>19</v>
      </c>
      <c r="L563" s="24" t="s">
        <v>20</v>
      </c>
    </row>
    <row r="564" spans="1:12" hidden="1" x14ac:dyDescent="0.25">
      <c r="A564" s="23" t="s">
        <v>1168</v>
      </c>
      <c r="B564" s="5" t="s">
        <v>1169</v>
      </c>
      <c r="C564" s="5" t="s">
        <v>30</v>
      </c>
      <c r="D564" s="5" t="s">
        <v>65</v>
      </c>
      <c r="E564" s="5" t="s">
        <v>45</v>
      </c>
      <c r="F564" s="5" t="s">
        <v>18</v>
      </c>
      <c r="G564" s="5">
        <v>27</v>
      </c>
      <c r="H564" s="5" t="s">
        <v>2547</v>
      </c>
      <c r="I564" s="16">
        <v>170164</v>
      </c>
      <c r="J564" s="6">
        <v>0.17</v>
      </c>
      <c r="K564" s="5" t="s">
        <v>19</v>
      </c>
      <c r="L564" s="24" t="s">
        <v>56</v>
      </c>
    </row>
    <row r="565" spans="1:12" hidden="1" x14ac:dyDescent="0.25">
      <c r="A565" s="23" t="s">
        <v>1170</v>
      </c>
      <c r="B565" s="5" t="s">
        <v>1171</v>
      </c>
      <c r="C565" s="5" t="s">
        <v>15</v>
      </c>
      <c r="D565" s="5" t="s">
        <v>76</v>
      </c>
      <c r="E565" s="5" t="s">
        <v>32</v>
      </c>
      <c r="F565" s="5" t="s">
        <v>18</v>
      </c>
      <c r="G565" s="5">
        <v>35</v>
      </c>
      <c r="H565" s="5" t="s">
        <v>2548</v>
      </c>
      <c r="I565" s="16">
        <v>155905</v>
      </c>
      <c r="J565" s="6">
        <v>0.14000000000000001</v>
      </c>
      <c r="K565" s="5" t="s">
        <v>19</v>
      </c>
      <c r="L565" s="24" t="s">
        <v>40</v>
      </c>
    </row>
    <row r="566" spans="1:12" hidden="1" x14ac:dyDescent="0.25">
      <c r="A566" s="23" t="s">
        <v>917</v>
      </c>
      <c r="B566" s="5" t="s">
        <v>1172</v>
      </c>
      <c r="C566" s="5" t="s">
        <v>51</v>
      </c>
      <c r="D566" s="5" t="s">
        <v>44</v>
      </c>
      <c r="E566" s="5" t="s">
        <v>45</v>
      </c>
      <c r="F566" s="5" t="s">
        <v>25</v>
      </c>
      <c r="G566" s="5">
        <v>40</v>
      </c>
      <c r="H566" s="5" t="s">
        <v>2549</v>
      </c>
      <c r="I566" s="16">
        <v>50733</v>
      </c>
      <c r="J566" s="6">
        <v>0</v>
      </c>
      <c r="K566" s="5" t="s">
        <v>19</v>
      </c>
      <c r="L566" s="24" t="s">
        <v>52</v>
      </c>
    </row>
    <row r="567" spans="1:12" hidden="1" x14ac:dyDescent="0.25">
      <c r="A567" s="23" t="s">
        <v>1173</v>
      </c>
      <c r="B567" s="5" t="s">
        <v>1174</v>
      </c>
      <c r="C567" s="5" t="s">
        <v>138</v>
      </c>
      <c r="D567" s="5" t="s">
        <v>61</v>
      </c>
      <c r="E567" s="5" t="s">
        <v>45</v>
      </c>
      <c r="F567" s="5" t="s">
        <v>18</v>
      </c>
      <c r="G567" s="5">
        <v>30</v>
      </c>
      <c r="H567" s="5" t="s">
        <v>2550</v>
      </c>
      <c r="I567" s="16">
        <v>88663</v>
      </c>
      <c r="J567" s="6">
        <v>0</v>
      </c>
      <c r="K567" s="5" t="s">
        <v>19</v>
      </c>
      <c r="L567" s="24" t="s">
        <v>40</v>
      </c>
    </row>
    <row r="568" spans="1:12" hidden="1" x14ac:dyDescent="0.25">
      <c r="A568" s="23" t="s">
        <v>1175</v>
      </c>
      <c r="B568" s="5" t="s">
        <v>1176</v>
      </c>
      <c r="C568" s="5" t="s">
        <v>170</v>
      </c>
      <c r="D568" s="5" t="s">
        <v>65</v>
      </c>
      <c r="E568" s="5" t="s">
        <v>24</v>
      </c>
      <c r="F568" s="5" t="s">
        <v>25</v>
      </c>
      <c r="G568" s="5">
        <v>60</v>
      </c>
      <c r="H568" s="5" t="s">
        <v>2551</v>
      </c>
      <c r="I568" s="16">
        <v>88213</v>
      </c>
      <c r="J568" s="6">
        <v>0</v>
      </c>
      <c r="K568" s="5" t="s">
        <v>26</v>
      </c>
      <c r="L568" s="24" t="s">
        <v>27</v>
      </c>
    </row>
    <row r="569" spans="1:12" hidden="1" x14ac:dyDescent="0.25">
      <c r="A569" s="23" t="s">
        <v>1177</v>
      </c>
      <c r="B569" s="5" t="s">
        <v>1178</v>
      </c>
      <c r="C569" s="5" t="s">
        <v>119</v>
      </c>
      <c r="D569" s="5" t="s">
        <v>44</v>
      </c>
      <c r="E569" s="5" t="s">
        <v>32</v>
      </c>
      <c r="F569" s="5" t="s">
        <v>25</v>
      </c>
      <c r="G569" s="5">
        <v>55</v>
      </c>
      <c r="H569" s="5" t="s">
        <v>2552</v>
      </c>
      <c r="I569" s="16">
        <v>67130</v>
      </c>
      <c r="J569" s="6">
        <v>0</v>
      </c>
      <c r="K569" s="5" t="s">
        <v>19</v>
      </c>
      <c r="L569" s="24" t="s">
        <v>52</v>
      </c>
    </row>
    <row r="570" spans="1:12" hidden="1" x14ac:dyDescent="0.25">
      <c r="A570" s="23" t="s">
        <v>317</v>
      </c>
      <c r="B570" s="5" t="s">
        <v>1179</v>
      </c>
      <c r="C570" s="5" t="s">
        <v>39</v>
      </c>
      <c r="D570" s="5" t="s">
        <v>31</v>
      </c>
      <c r="E570" s="5" t="s">
        <v>32</v>
      </c>
      <c r="F570" s="5" t="s">
        <v>18</v>
      </c>
      <c r="G570" s="5">
        <v>33</v>
      </c>
      <c r="H570" s="5" t="s">
        <v>2553</v>
      </c>
      <c r="I570" s="16">
        <v>94876</v>
      </c>
      <c r="J570" s="6">
        <v>0</v>
      </c>
      <c r="K570" s="5" t="s">
        <v>19</v>
      </c>
      <c r="L570" s="24" t="s">
        <v>52</v>
      </c>
    </row>
    <row r="571" spans="1:12" hidden="1" x14ac:dyDescent="0.25">
      <c r="A571" s="23" t="s">
        <v>1180</v>
      </c>
      <c r="B571" s="5" t="s">
        <v>1181</v>
      </c>
      <c r="C571" s="5" t="s">
        <v>272</v>
      </c>
      <c r="D571" s="5" t="s">
        <v>65</v>
      </c>
      <c r="E571" s="5" t="s">
        <v>32</v>
      </c>
      <c r="F571" s="5" t="s">
        <v>25</v>
      </c>
      <c r="G571" s="5">
        <v>62</v>
      </c>
      <c r="H571" s="5" t="s">
        <v>2554</v>
      </c>
      <c r="I571" s="16">
        <v>98230</v>
      </c>
      <c r="J571" s="6">
        <v>0</v>
      </c>
      <c r="K571" s="5" t="s">
        <v>19</v>
      </c>
      <c r="L571" s="24" t="s">
        <v>52</v>
      </c>
    </row>
    <row r="572" spans="1:12" hidden="1" x14ac:dyDescent="0.25">
      <c r="A572" s="23" t="s">
        <v>1182</v>
      </c>
      <c r="B572" s="5" t="s">
        <v>1183</v>
      </c>
      <c r="C572" s="5" t="s">
        <v>218</v>
      </c>
      <c r="D572" s="5" t="s">
        <v>65</v>
      </c>
      <c r="E572" s="5" t="s">
        <v>17</v>
      </c>
      <c r="F572" s="5" t="s">
        <v>18</v>
      </c>
      <c r="G572" s="5">
        <v>36</v>
      </c>
      <c r="H572" s="5" t="s">
        <v>2555</v>
      </c>
      <c r="I572" s="16">
        <v>96757</v>
      </c>
      <c r="J572" s="6">
        <v>0</v>
      </c>
      <c r="K572" s="5" t="s">
        <v>19</v>
      </c>
      <c r="L572" s="24" t="s">
        <v>83</v>
      </c>
    </row>
    <row r="573" spans="1:12" hidden="1" x14ac:dyDescent="0.25">
      <c r="A573" s="23" t="s">
        <v>1184</v>
      </c>
      <c r="B573" s="5" t="s">
        <v>1185</v>
      </c>
      <c r="C573" s="5" t="s">
        <v>119</v>
      </c>
      <c r="D573" s="5" t="s">
        <v>76</v>
      </c>
      <c r="E573" s="5" t="s">
        <v>24</v>
      </c>
      <c r="F573" s="5" t="s">
        <v>25</v>
      </c>
      <c r="G573" s="5">
        <v>35</v>
      </c>
      <c r="H573" s="5" t="s">
        <v>2556</v>
      </c>
      <c r="I573" s="16">
        <v>51513</v>
      </c>
      <c r="J573" s="6">
        <v>0</v>
      </c>
      <c r="K573" s="5" t="s">
        <v>19</v>
      </c>
      <c r="L573" s="24" t="s">
        <v>83</v>
      </c>
    </row>
    <row r="574" spans="1:12" hidden="1" x14ac:dyDescent="0.25">
      <c r="A574" s="23" t="s">
        <v>1186</v>
      </c>
      <c r="B574" s="5" t="s">
        <v>1187</v>
      </c>
      <c r="C574" s="5" t="s">
        <v>75</v>
      </c>
      <c r="D574" s="5" t="s">
        <v>76</v>
      </c>
      <c r="E574" s="5" t="s">
        <v>45</v>
      </c>
      <c r="F574" s="5" t="s">
        <v>25</v>
      </c>
      <c r="G574" s="5">
        <v>60</v>
      </c>
      <c r="H574" s="5" t="s">
        <v>2557</v>
      </c>
      <c r="I574" s="16">
        <v>234311</v>
      </c>
      <c r="J574" s="6">
        <v>0.37</v>
      </c>
      <c r="K574" s="5" t="s">
        <v>19</v>
      </c>
      <c r="L574" s="24" t="s">
        <v>52</v>
      </c>
    </row>
    <row r="575" spans="1:12" hidden="1" x14ac:dyDescent="0.25">
      <c r="A575" s="23" t="s">
        <v>1188</v>
      </c>
      <c r="B575" s="5" t="s">
        <v>1189</v>
      </c>
      <c r="C575" s="5" t="s">
        <v>15</v>
      </c>
      <c r="D575" s="5" t="s">
        <v>61</v>
      </c>
      <c r="E575" s="5" t="s">
        <v>32</v>
      </c>
      <c r="F575" s="5" t="s">
        <v>18</v>
      </c>
      <c r="G575" s="5">
        <v>45</v>
      </c>
      <c r="H575" s="5" t="s">
        <v>2558</v>
      </c>
      <c r="I575" s="16">
        <v>152353</v>
      </c>
      <c r="J575" s="6">
        <v>0.14000000000000001</v>
      </c>
      <c r="K575" s="5" t="s">
        <v>19</v>
      </c>
      <c r="L575" s="24" t="s">
        <v>20</v>
      </c>
    </row>
    <row r="576" spans="1:12" hidden="1" x14ac:dyDescent="0.25">
      <c r="A576" s="23" t="s">
        <v>1190</v>
      </c>
      <c r="B576" s="5" t="s">
        <v>1191</v>
      </c>
      <c r="C576" s="5" t="s">
        <v>15</v>
      </c>
      <c r="D576" s="5" t="s">
        <v>55</v>
      </c>
      <c r="E576" s="5" t="s">
        <v>32</v>
      </c>
      <c r="F576" s="5" t="s">
        <v>18</v>
      </c>
      <c r="G576" s="5">
        <v>48</v>
      </c>
      <c r="H576" s="5" t="s">
        <v>2559</v>
      </c>
      <c r="I576" s="16">
        <v>124774</v>
      </c>
      <c r="J576" s="6">
        <v>0.12</v>
      </c>
      <c r="K576" s="5" t="s">
        <v>19</v>
      </c>
      <c r="L576" s="24" t="s">
        <v>40</v>
      </c>
    </row>
    <row r="577" spans="1:12" hidden="1" x14ac:dyDescent="0.25">
      <c r="A577" s="23" t="s">
        <v>907</v>
      </c>
      <c r="B577" s="5" t="s">
        <v>1192</v>
      </c>
      <c r="C577" s="5" t="s">
        <v>30</v>
      </c>
      <c r="D577" s="5" t="s">
        <v>76</v>
      </c>
      <c r="E577" s="5" t="s">
        <v>45</v>
      </c>
      <c r="F577" s="5" t="s">
        <v>18</v>
      </c>
      <c r="G577" s="5">
        <v>36</v>
      </c>
      <c r="H577" s="5" t="s">
        <v>2560</v>
      </c>
      <c r="I577" s="16">
        <v>157070</v>
      </c>
      <c r="J577" s="6">
        <v>0.28000000000000003</v>
      </c>
      <c r="K577" s="5" t="s">
        <v>26</v>
      </c>
      <c r="L577" s="24" t="s">
        <v>27</v>
      </c>
    </row>
    <row r="578" spans="1:12" hidden="1" x14ac:dyDescent="0.25">
      <c r="A578" s="23" t="s">
        <v>1193</v>
      </c>
      <c r="B578" s="5" t="s">
        <v>1194</v>
      </c>
      <c r="C578" s="5" t="s">
        <v>15</v>
      </c>
      <c r="D578" s="5" t="s">
        <v>31</v>
      </c>
      <c r="E578" s="5" t="s">
        <v>32</v>
      </c>
      <c r="F578" s="5" t="s">
        <v>25</v>
      </c>
      <c r="G578" s="5">
        <v>44</v>
      </c>
      <c r="H578" s="5" t="s">
        <v>2561</v>
      </c>
      <c r="I578" s="16">
        <v>130133</v>
      </c>
      <c r="J578" s="6">
        <v>0.15</v>
      </c>
      <c r="K578" s="5" t="s">
        <v>19</v>
      </c>
      <c r="L578" s="24" t="s">
        <v>56</v>
      </c>
    </row>
    <row r="579" spans="1:12" hidden="1" x14ac:dyDescent="0.25">
      <c r="A579" s="23" t="s">
        <v>1195</v>
      </c>
      <c r="B579" s="5" t="s">
        <v>1196</v>
      </c>
      <c r="C579" s="5" t="s">
        <v>48</v>
      </c>
      <c r="D579" s="5" t="s">
        <v>76</v>
      </c>
      <c r="E579" s="5" t="s">
        <v>24</v>
      </c>
      <c r="F579" s="5" t="s">
        <v>18</v>
      </c>
      <c r="G579" s="5">
        <v>64</v>
      </c>
      <c r="H579" s="5" t="s">
        <v>2562</v>
      </c>
      <c r="I579" s="16">
        <v>108780</v>
      </c>
      <c r="J579" s="6">
        <v>0.06</v>
      </c>
      <c r="K579" s="5" t="s">
        <v>26</v>
      </c>
      <c r="L579" s="24" t="s">
        <v>70</v>
      </c>
    </row>
    <row r="580" spans="1:12" hidden="1" x14ac:dyDescent="0.25">
      <c r="A580" s="23" t="s">
        <v>1197</v>
      </c>
      <c r="B580" s="5" t="s">
        <v>1198</v>
      </c>
      <c r="C580" s="5" t="s">
        <v>30</v>
      </c>
      <c r="D580" s="5" t="s">
        <v>65</v>
      </c>
      <c r="E580" s="5" t="s">
        <v>32</v>
      </c>
      <c r="F580" s="5" t="s">
        <v>18</v>
      </c>
      <c r="G580" s="5">
        <v>46</v>
      </c>
      <c r="H580" s="5" t="s">
        <v>2563</v>
      </c>
      <c r="I580" s="16">
        <v>151853</v>
      </c>
      <c r="J580" s="6">
        <v>0.16</v>
      </c>
      <c r="K580" s="5" t="s">
        <v>26</v>
      </c>
      <c r="L580" s="24" t="s">
        <v>129</v>
      </c>
    </row>
    <row r="581" spans="1:12" hidden="1" x14ac:dyDescent="0.25">
      <c r="A581" s="23" t="s">
        <v>1199</v>
      </c>
      <c r="B581" s="5" t="s">
        <v>1200</v>
      </c>
      <c r="C581" s="5" t="s">
        <v>43</v>
      </c>
      <c r="D581" s="5" t="s">
        <v>44</v>
      </c>
      <c r="E581" s="5" t="s">
        <v>24</v>
      </c>
      <c r="F581" s="5" t="s">
        <v>18</v>
      </c>
      <c r="G581" s="5">
        <v>62</v>
      </c>
      <c r="H581" s="5" t="s">
        <v>2564</v>
      </c>
      <c r="I581" s="16">
        <v>64669</v>
      </c>
      <c r="J581" s="6">
        <v>0</v>
      </c>
      <c r="K581" s="5" t="s">
        <v>26</v>
      </c>
      <c r="L581" s="24" t="s">
        <v>27</v>
      </c>
    </row>
    <row r="582" spans="1:12" x14ac:dyDescent="0.25">
      <c r="A582" s="23" t="s">
        <v>1201</v>
      </c>
      <c r="B582" s="5" t="s">
        <v>1202</v>
      </c>
      <c r="C582" s="5" t="s">
        <v>119</v>
      </c>
      <c r="D582" s="5" t="s">
        <v>76</v>
      </c>
      <c r="E582" s="5" t="s">
        <v>17</v>
      </c>
      <c r="F582" s="5" t="s">
        <v>25</v>
      </c>
      <c r="G582" s="5">
        <v>61</v>
      </c>
      <c r="H582" s="5" t="s">
        <v>2236</v>
      </c>
      <c r="I582" s="16">
        <v>69352</v>
      </c>
      <c r="J582" s="6">
        <v>0</v>
      </c>
      <c r="K582" s="5" t="s">
        <v>88</v>
      </c>
      <c r="L582" s="24" t="s">
        <v>94</v>
      </c>
    </row>
    <row r="583" spans="1:12" hidden="1" x14ac:dyDescent="0.25">
      <c r="A583" s="23" t="s">
        <v>1203</v>
      </c>
      <c r="B583" s="5" t="s">
        <v>1204</v>
      </c>
      <c r="C583" s="5" t="s">
        <v>119</v>
      </c>
      <c r="D583" s="5" t="s">
        <v>76</v>
      </c>
      <c r="E583" s="5" t="s">
        <v>17</v>
      </c>
      <c r="F583" s="5" t="s">
        <v>25</v>
      </c>
      <c r="G583" s="5">
        <v>65</v>
      </c>
      <c r="H583" s="5" t="s">
        <v>2565</v>
      </c>
      <c r="I583" s="16">
        <v>74631</v>
      </c>
      <c r="J583" s="6">
        <v>0</v>
      </c>
      <c r="K583" s="5" t="s">
        <v>26</v>
      </c>
      <c r="L583" s="24" t="s">
        <v>27</v>
      </c>
    </row>
    <row r="584" spans="1:12" x14ac:dyDescent="0.25">
      <c r="A584" s="23" t="s">
        <v>1205</v>
      </c>
      <c r="B584" s="5" t="s">
        <v>1206</v>
      </c>
      <c r="C584" s="5" t="s">
        <v>103</v>
      </c>
      <c r="D584" s="5" t="s">
        <v>65</v>
      </c>
      <c r="E584" s="5" t="s">
        <v>32</v>
      </c>
      <c r="F584" s="5" t="s">
        <v>25</v>
      </c>
      <c r="G584" s="5">
        <v>54</v>
      </c>
      <c r="H584" s="5" t="s">
        <v>2566</v>
      </c>
      <c r="I584" s="16">
        <v>96441</v>
      </c>
      <c r="J584" s="6">
        <v>0</v>
      </c>
      <c r="K584" s="5" t="s">
        <v>88</v>
      </c>
      <c r="L584" s="24" t="s">
        <v>213</v>
      </c>
    </row>
    <row r="585" spans="1:12" hidden="1" x14ac:dyDescent="0.25">
      <c r="A585" s="23" t="s">
        <v>1207</v>
      </c>
      <c r="B585" s="5" t="s">
        <v>1208</v>
      </c>
      <c r="C585" s="5" t="s">
        <v>108</v>
      </c>
      <c r="D585" s="5" t="s">
        <v>65</v>
      </c>
      <c r="E585" s="5" t="s">
        <v>32</v>
      </c>
      <c r="F585" s="5" t="s">
        <v>25</v>
      </c>
      <c r="G585" s="5">
        <v>46</v>
      </c>
      <c r="H585" s="5" t="s">
        <v>2567</v>
      </c>
      <c r="I585" s="16">
        <v>114250</v>
      </c>
      <c r="J585" s="6">
        <v>0.14000000000000001</v>
      </c>
      <c r="K585" s="5" t="s">
        <v>26</v>
      </c>
      <c r="L585" s="24" t="s">
        <v>129</v>
      </c>
    </row>
    <row r="586" spans="1:12" x14ac:dyDescent="0.25">
      <c r="A586" s="23" t="s">
        <v>1209</v>
      </c>
      <c r="B586" s="5" t="s">
        <v>1210</v>
      </c>
      <c r="C586" s="5" t="s">
        <v>36</v>
      </c>
      <c r="D586" s="5" t="s">
        <v>16</v>
      </c>
      <c r="E586" s="5" t="s">
        <v>45</v>
      </c>
      <c r="F586" s="5" t="s">
        <v>25</v>
      </c>
      <c r="G586" s="5">
        <v>36</v>
      </c>
      <c r="H586" s="5" t="s">
        <v>2568</v>
      </c>
      <c r="I586" s="16">
        <v>70165</v>
      </c>
      <c r="J586" s="6">
        <v>7.0000000000000007E-2</v>
      </c>
      <c r="K586" s="5" t="s">
        <v>88</v>
      </c>
      <c r="L586" s="24" t="s">
        <v>89</v>
      </c>
    </row>
    <row r="587" spans="1:12" hidden="1" x14ac:dyDescent="0.25">
      <c r="A587" s="23" t="s">
        <v>1211</v>
      </c>
      <c r="B587" s="5" t="s">
        <v>1212</v>
      </c>
      <c r="C587" s="5" t="s">
        <v>48</v>
      </c>
      <c r="D587" s="5" t="s">
        <v>16</v>
      </c>
      <c r="E587" s="5" t="s">
        <v>45</v>
      </c>
      <c r="F587" s="5" t="s">
        <v>25</v>
      </c>
      <c r="G587" s="5">
        <v>60</v>
      </c>
      <c r="H587" s="5" t="s">
        <v>2569</v>
      </c>
      <c r="I587" s="16">
        <v>109059</v>
      </c>
      <c r="J587" s="6">
        <v>7.0000000000000007E-2</v>
      </c>
      <c r="K587" s="5" t="s">
        <v>26</v>
      </c>
      <c r="L587" s="24" t="s">
        <v>129</v>
      </c>
    </row>
    <row r="588" spans="1:12" hidden="1" x14ac:dyDescent="0.25">
      <c r="A588" s="23" t="s">
        <v>1213</v>
      </c>
      <c r="B588" s="5" t="s">
        <v>1214</v>
      </c>
      <c r="C588" s="5" t="s">
        <v>176</v>
      </c>
      <c r="D588" s="5" t="s">
        <v>65</v>
      </c>
      <c r="E588" s="5" t="s">
        <v>17</v>
      </c>
      <c r="F588" s="5" t="s">
        <v>18</v>
      </c>
      <c r="G588" s="5">
        <v>30</v>
      </c>
      <c r="H588" s="5" t="s">
        <v>2570</v>
      </c>
      <c r="I588" s="16">
        <v>77442</v>
      </c>
      <c r="J588" s="6">
        <v>0</v>
      </c>
      <c r="K588" s="5" t="s">
        <v>19</v>
      </c>
      <c r="L588" s="24" t="s">
        <v>83</v>
      </c>
    </row>
    <row r="589" spans="1:12" x14ac:dyDescent="0.25">
      <c r="A589" s="23" t="s">
        <v>1215</v>
      </c>
      <c r="B589" s="5" t="s">
        <v>1216</v>
      </c>
      <c r="C589" s="5" t="s">
        <v>119</v>
      </c>
      <c r="D589" s="5" t="s">
        <v>44</v>
      </c>
      <c r="E589" s="5" t="s">
        <v>45</v>
      </c>
      <c r="F589" s="5" t="s">
        <v>18</v>
      </c>
      <c r="G589" s="5">
        <v>34</v>
      </c>
      <c r="H589" s="5" t="s">
        <v>2571</v>
      </c>
      <c r="I589" s="16">
        <v>72126</v>
      </c>
      <c r="J589" s="6">
        <v>0</v>
      </c>
      <c r="K589" s="5" t="s">
        <v>88</v>
      </c>
      <c r="L589" s="24" t="s">
        <v>89</v>
      </c>
    </row>
    <row r="590" spans="1:12" hidden="1" x14ac:dyDescent="0.25">
      <c r="A590" s="23" t="s">
        <v>1217</v>
      </c>
      <c r="B590" s="5" t="s">
        <v>1218</v>
      </c>
      <c r="C590" s="5" t="s">
        <v>457</v>
      </c>
      <c r="D590" s="5" t="s">
        <v>16</v>
      </c>
      <c r="E590" s="5" t="s">
        <v>24</v>
      </c>
      <c r="F590" s="5" t="s">
        <v>25</v>
      </c>
      <c r="G590" s="5">
        <v>55</v>
      </c>
      <c r="H590" s="5" t="s">
        <v>2572</v>
      </c>
      <c r="I590" s="16">
        <v>70334</v>
      </c>
      <c r="J590" s="6">
        <v>0</v>
      </c>
      <c r="K590" s="5" t="s">
        <v>19</v>
      </c>
      <c r="L590" s="24" t="s">
        <v>52</v>
      </c>
    </row>
    <row r="591" spans="1:12" hidden="1" x14ac:dyDescent="0.25">
      <c r="A591" s="23" t="s">
        <v>1219</v>
      </c>
      <c r="B591" s="5" t="s">
        <v>1220</v>
      </c>
      <c r="C591" s="5" t="s">
        <v>103</v>
      </c>
      <c r="D591" s="5" t="s">
        <v>65</v>
      </c>
      <c r="E591" s="5" t="s">
        <v>17</v>
      </c>
      <c r="F591" s="5" t="s">
        <v>25</v>
      </c>
      <c r="G591" s="5">
        <v>59</v>
      </c>
      <c r="H591" s="5" t="s">
        <v>2573</v>
      </c>
      <c r="I591" s="16">
        <v>78006</v>
      </c>
      <c r="J591" s="6">
        <v>0</v>
      </c>
      <c r="K591" s="5" t="s">
        <v>19</v>
      </c>
      <c r="L591" s="24" t="s">
        <v>52</v>
      </c>
    </row>
    <row r="592" spans="1:12" hidden="1" x14ac:dyDescent="0.25">
      <c r="A592" s="23" t="s">
        <v>1221</v>
      </c>
      <c r="B592" s="5" t="s">
        <v>1222</v>
      </c>
      <c r="C592" s="5" t="s">
        <v>30</v>
      </c>
      <c r="D592" s="5" t="s">
        <v>16</v>
      </c>
      <c r="E592" s="5" t="s">
        <v>24</v>
      </c>
      <c r="F592" s="5" t="s">
        <v>18</v>
      </c>
      <c r="G592" s="5">
        <v>28</v>
      </c>
      <c r="H592" s="5" t="s">
        <v>2574</v>
      </c>
      <c r="I592" s="16">
        <v>160385</v>
      </c>
      <c r="J592" s="6">
        <v>0.23</v>
      </c>
      <c r="K592" s="5" t="s">
        <v>19</v>
      </c>
      <c r="L592" s="24" t="s">
        <v>52</v>
      </c>
    </row>
    <row r="593" spans="1:12" hidden="1" x14ac:dyDescent="0.25">
      <c r="A593" s="23" t="s">
        <v>1223</v>
      </c>
      <c r="B593" s="5" t="s">
        <v>1224</v>
      </c>
      <c r="C593" s="5" t="s">
        <v>75</v>
      </c>
      <c r="D593" s="5" t="s">
        <v>31</v>
      </c>
      <c r="E593" s="5" t="s">
        <v>45</v>
      </c>
      <c r="F593" s="5" t="s">
        <v>18</v>
      </c>
      <c r="G593" s="5">
        <v>36</v>
      </c>
      <c r="H593" s="5" t="s">
        <v>2575</v>
      </c>
      <c r="I593" s="16">
        <v>202323</v>
      </c>
      <c r="J593" s="6">
        <v>0.39</v>
      </c>
      <c r="K593" s="5" t="s">
        <v>19</v>
      </c>
      <c r="L593" s="24" t="s">
        <v>33</v>
      </c>
    </row>
    <row r="594" spans="1:12" x14ac:dyDescent="0.25">
      <c r="A594" s="23" t="s">
        <v>1225</v>
      </c>
      <c r="B594" s="5" t="s">
        <v>1226</v>
      </c>
      <c r="C594" s="5" t="s">
        <v>15</v>
      </c>
      <c r="D594" s="5" t="s">
        <v>61</v>
      </c>
      <c r="E594" s="5" t="s">
        <v>45</v>
      </c>
      <c r="F594" s="5" t="s">
        <v>18</v>
      </c>
      <c r="G594" s="5">
        <v>29</v>
      </c>
      <c r="H594" s="5" t="s">
        <v>2576</v>
      </c>
      <c r="I594" s="16">
        <v>141555</v>
      </c>
      <c r="J594" s="6">
        <v>0.11</v>
      </c>
      <c r="K594" s="5" t="s">
        <v>88</v>
      </c>
      <c r="L594" s="24" t="s">
        <v>89</v>
      </c>
    </row>
    <row r="595" spans="1:12" hidden="1" x14ac:dyDescent="0.25">
      <c r="A595" s="23" t="s">
        <v>1227</v>
      </c>
      <c r="B595" s="5" t="s">
        <v>1228</v>
      </c>
      <c r="C595" s="5" t="s">
        <v>30</v>
      </c>
      <c r="D595" s="5" t="s">
        <v>31</v>
      </c>
      <c r="E595" s="5" t="s">
        <v>32</v>
      </c>
      <c r="F595" s="5" t="s">
        <v>18</v>
      </c>
      <c r="G595" s="5">
        <v>34</v>
      </c>
      <c r="H595" s="5" t="s">
        <v>2577</v>
      </c>
      <c r="I595" s="16">
        <v>184960</v>
      </c>
      <c r="J595" s="6">
        <v>0.18</v>
      </c>
      <c r="K595" s="5" t="s">
        <v>19</v>
      </c>
      <c r="L595" s="24" t="s">
        <v>20</v>
      </c>
    </row>
    <row r="596" spans="1:12" hidden="1" x14ac:dyDescent="0.25">
      <c r="A596" s="23" t="s">
        <v>1229</v>
      </c>
      <c r="B596" s="5" t="s">
        <v>1230</v>
      </c>
      <c r="C596" s="5" t="s">
        <v>75</v>
      </c>
      <c r="D596" s="5" t="s">
        <v>16</v>
      </c>
      <c r="E596" s="5" t="s">
        <v>24</v>
      </c>
      <c r="F596" s="5" t="s">
        <v>25</v>
      </c>
      <c r="G596" s="5">
        <v>37</v>
      </c>
      <c r="H596" s="5" t="s">
        <v>2578</v>
      </c>
      <c r="I596" s="16">
        <v>221592</v>
      </c>
      <c r="J596" s="6">
        <v>0.31</v>
      </c>
      <c r="K596" s="5" t="s">
        <v>19</v>
      </c>
      <c r="L596" s="24" t="s">
        <v>83</v>
      </c>
    </row>
    <row r="597" spans="1:12" hidden="1" x14ac:dyDescent="0.25">
      <c r="A597" s="23" t="s">
        <v>1231</v>
      </c>
      <c r="B597" s="5" t="s">
        <v>1232</v>
      </c>
      <c r="C597" s="5" t="s">
        <v>159</v>
      </c>
      <c r="D597" s="5" t="s">
        <v>61</v>
      </c>
      <c r="E597" s="5" t="s">
        <v>24</v>
      </c>
      <c r="F597" s="5" t="s">
        <v>18</v>
      </c>
      <c r="G597" s="5">
        <v>44</v>
      </c>
      <c r="H597" s="5" t="s">
        <v>2579</v>
      </c>
      <c r="I597" s="16">
        <v>53301</v>
      </c>
      <c r="J597" s="6">
        <v>0</v>
      </c>
      <c r="K597" s="5" t="s">
        <v>19</v>
      </c>
      <c r="L597" s="24" t="s">
        <v>20</v>
      </c>
    </row>
    <row r="598" spans="1:12" hidden="1" x14ac:dyDescent="0.25">
      <c r="A598" s="23" t="s">
        <v>1233</v>
      </c>
      <c r="B598" s="5" t="s">
        <v>1234</v>
      </c>
      <c r="C598" s="5" t="s">
        <v>202</v>
      </c>
      <c r="D598" s="5" t="s">
        <v>16</v>
      </c>
      <c r="E598" s="5" t="s">
        <v>45</v>
      </c>
      <c r="F598" s="5" t="s">
        <v>25</v>
      </c>
      <c r="G598" s="5">
        <v>45</v>
      </c>
      <c r="H598" s="5" t="s">
        <v>2580</v>
      </c>
      <c r="I598" s="16">
        <v>91276</v>
      </c>
      <c r="J598" s="6">
        <v>0</v>
      </c>
      <c r="K598" s="5" t="s">
        <v>19</v>
      </c>
      <c r="L598" s="24" t="s">
        <v>20</v>
      </c>
    </row>
    <row r="599" spans="1:12" hidden="1" x14ac:dyDescent="0.25">
      <c r="A599" s="23" t="s">
        <v>1235</v>
      </c>
      <c r="B599" s="5" t="s">
        <v>1236</v>
      </c>
      <c r="C599" s="5" t="s">
        <v>15</v>
      </c>
      <c r="D599" s="5" t="s">
        <v>61</v>
      </c>
      <c r="E599" s="5" t="s">
        <v>17</v>
      </c>
      <c r="F599" s="5" t="s">
        <v>18</v>
      </c>
      <c r="G599" s="5">
        <v>52</v>
      </c>
      <c r="H599" s="5" t="s">
        <v>2581</v>
      </c>
      <c r="I599" s="16">
        <v>140042</v>
      </c>
      <c r="J599" s="6">
        <v>0.13</v>
      </c>
      <c r="K599" s="5" t="s">
        <v>19</v>
      </c>
      <c r="L599" s="24" t="s">
        <v>56</v>
      </c>
    </row>
    <row r="600" spans="1:12" hidden="1" x14ac:dyDescent="0.25">
      <c r="A600" s="23" t="s">
        <v>305</v>
      </c>
      <c r="B600" s="5" t="s">
        <v>1237</v>
      </c>
      <c r="C600" s="5" t="s">
        <v>51</v>
      </c>
      <c r="D600" s="5" t="s">
        <v>55</v>
      </c>
      <c r="E600" s="5" t="s">
        <v>24</v>
      </c>
      <c r="F600" s="5" t="s">
        <v>18</v>
      </c>
      <c r="G600" s="5">
        <v>40</v>
      </c>
      <c r="H600" s="5" t="s">
        <v>2582</v>
      </c>
      <c r="I600" s="16">
        <v>57225</v>
      </c>
      <c r="J600" s="6">
        <v>0</v>
      </c>
      <c r="K600" s="5" t="s">
        <v>19</v>
      </c>
      <c r="L600" s="24" t="s">
        <v>83</v>
      </c>
    </row>
    <row r="601" spans="1:12" hidden="1" x14ac:dyDescent="0.25">
      <c r="A601" s="23" t="s">
        <v>1238</v>
      </c>
      <c r="B601" s="5" t="s">
        <v>1239</v>
      </c>
      <c r="C601" s="5" t="s">
        <v>48</v>
      </c>
      <c r="D601" s="5" t="s">
        <v>61</v>
      </c>
      <c r="E601" s="5" t="s">
        <v>32</v>
      </c>
      <c r="F601" s="5" t="s">
        <v>18</v>
      </c>
      <c r="G601" s="5">
        <v>55</v>
      </c>
      <c r="H601" s="5" t="s">
        <v>2583</v>
      </c>
      <c r="I601" s="16">
        <v>102839</v>
      </c>
      <c r="J601" s="6">
        <v>0.05</v>
      </c>
      <c r="K601" s="5" t="s">
        <v>19</v>
      </c>
      <c r="L601" s="24" t="s">
        <v>52</v>
      </c>
    </row>
    <row r="602" spans="1:12" hidden="1" x14ac:dyDescent="0.25">
      <c r="A602" s="23" t="s">
        <v>1240</v>
      </c>
      <c r="B602" s="5" t="s">
        <v>1241</v>
      </c>
      <c r="C602" s="5" t="s">
        <v>30</v>
      </c>
      <c r="D602" s="5" t="s">
        <v>76</v>
      </c>
      <c r="E602" s="5" t="s">
        <v>17</v>
      </c>
      <c r="F602" s="5" t="s">
        <v>25</v>
      </c>
      <c r="G602" s="5">
        <v>29</v>
      </c>
      <c r="H602" s="5" t="s">
        <v>2584</v>
      </c>
      <c r="I602" s="16">
        <v>199783</v>
      </c>
      <c r="J602" s="6">
        <v>0.21</v>
      </c>
      <c r="K602" s="5" t="s">
        <v>19</v>
      </c>
      <c r="L602" s="24" t="s">
        <v>33</v>
      </c>
    </row>
    <row r="603" spans="1:12" x14ac:dyDescent="0.25">
      <c r="A603" s="23" t="s">
        <v>1242</v>
      </c>
      <c r="B603" s="5" t="s">
        <v>1243</v>
      </c>
      <c r="C603" s="5" t="s">
        <v>138</v>
      </c>
      <c r="D603" s="5" t="s">
        <v>61</v>
      </c>
      <c r="E603" s="5" t="s">
        <v>17</v>
      </c>
      <c r="F603" s="5" t="s">
        <v>25</v>
      </c>
      <c r="G603" s="5">
        <v>32</v>
      </c>
      <c r="H603" s="5" t="s">
        <v>2585</v>
      </c>
      <c r="I603" s="16">
        <v>70980</v>
      </c>
      <c r="J603" s="6">
        <v>0</v>
      </c>
      <c r="K603" s="5" t="s">
        <v>88</v>
      </c>
      <c r="L603" s="24" t="s">
        <v>94</v>
      </c>
    </row>
    <row r="604" spans="1:12" hidden="1" x14ac:dyDescent="0.25">
      <c r="A604" s="23" t="s">
        <v>1244</v>
      </c>
      <c r="B604" s="5" t="s">
        <v>1245</v>
      </c>
      <c r="C604" s="5" t="s">
        <v>48</v>
      </c>
      <c r="D604" s="5" t="s">
        <v>76</v>
      </c>
      <c r="E604" s="5" t="s">
        <v>45</v>
      </c>
      <c r="F604" s="5" t="s">
        <v>25</v>
      </c>
      <c r="G604" s="5">
        <v>51</v>
      </c>
      <c r="H604" s="5" t="s">
        <v>2586</v>
      </c>
      <c r="I604" s="16">
        <v>104431</v>
      </c>
      <c r="J604" s="6">
        <v>7.0000000000000007E-2</v>
      </c>
      <c r="K604" s="5" t="s">
        <v>19</v>
      </c>
      <c r="L604" s="24" t="s">
        <v>40</v>
      </c>
    </row>
    <row r="605" spans="1:12" hidden="1" x14ac:dyDescent="0.25">
      <c r="A605" s="23" t="s">
        <v>1246</v>
      </c>
      <c r="B605" s="5" t="s">
        <v>1247</v>
      </c>
      <c r="C605" s="5" t="s">
        <v>179</v>
      </c>
      <c r="D605" s="5" t="s">
        <v>61</v>
      </c>
      <c r="E605" s="5" t="s">
        <v>32</v>
      </c>
      <c r="F605" s="5" t="s">
        <v>25</v>
      </c>
      <c r="G605" s="5">
        <v>28</v>
      </c>
      <c r="H605" s="5" t="s">
        <v>2587</v>
      </c>
      <c r="I605" s="16">
        <v>48510</v>
      </c>
      <c r="J605" s="6">
        <v>0</v>
      </c>
      <c r="K605" s="5" t="s">
        <v>19</v>
      </c>
      <c r="L605" s="24" t="s">
        <v>33</v>
      </c>
    </row>
    <row r="606" spans="1:12" hidden="1" x14ac:dyDescent="0.25">
      <c r="A606" s="23" t="s">
        <v>1248</v>
      </c>
      <c r="B606" s="5" t="s">
        <v>1249</v>
      </c>
      <c r="C606" s="5" t="s">
        <v>103</v>
      </c>
      <c r="D606" s="5" t="s">
        <v>65</v>
      </c>
      <c r="E606" s="5" t="s">
        <v>32</v>
      </c>
      <c r="F606" s="5" t="s">
        <v>25</v>
      </c>
      <c r="G606" s="5">
        <v>27</v>
      </c>
      <c r="H606" s="5" t="s">
        <v>2588</v>
      </c>
      <c r="I606" s="16">
        <v>70110</v>
      </c>
      <c r="J606" s="6">
        <v>0</v>
      </c>
      <c r="K606" s="5" t="s">
        <v>19</v>
      </c>
      <c r="L606" s="24" t="s">
        <v>52</v>
      </c>
    </row>
    <row r="607" spans="1:12" hidden="1" x14ac:dyDescent="0.25">
      <c r="A607" s="23" t="s">
        <v>1250</v>
      </c>
      <c r="B607" s="5" t="s">
        <v>1251</v>
      </c>
      <c r="C607" s="5" t="s">
        <v>30</v>
      </c>
      <c r="D607" s="5" t="s">
        <v>76</v>
      </c>
      <c r="E607" s="5" t="s">
        <v>45</v>
      </c>
      <c r="F607" s="5" t="s">
        <v>25</v>
      </c>
      <c r="G607" s="5">
        <v>45</v>
      </c>
      <c r="H607" s="5" t="s">
        <v>2589</v>
      </c>
      <c r="I607" s="16">
        <v>186138</v>
      </c>
      <c r="J607" s="6">
        <v>0.28000000000000003</v>
      </c>
      <c r="K607" s="5" t="s">
        <v>26</v>
      </c>
      <c r="L607" s="24" t="s">
        <v>27</v>
      </c>
    </row>
    <row r="608" spans="1:12" x14ac:dyDescent="0.25">
      <c r="A608" s="23" t="s">
        <v>1252</v>
      </c>
      <c r="B608" s="5" t="s">
        <v>1253</v>
      </c>
      <c r="C608" s="5" t="s">
        <v>51</v>
      </c>
      <c r="D608" s="5" t="s">
        <v>55</v>
      </c>
      <c r="E608" s="5" t="s">
        <v>24</v>
      </c>
      <c r="F608" s="5" t="s">
        <v>25</v>
      </c>
      <c r="G608" s="5">
        <v>58</v>
      </c>
      <c r="H608" s="5" t="s">
        <v>2590</v>
      </c>
      <c r="I608" s="16">
        <v>56350</v>
      </c>
      <c r="J608" s="6">
        <v>0</v>
      </c>
      <c r="K608" s="5" t="s">
        <v>88</v>
      </c>
      <c r="L608" s="24" t="s">
        <v>94</v>
      </c>
    </row>
    <row r="609" spans="1:12" hidden="1" x14ac:dyDescent="0.25">
      <c r="A609" s="23" t="s">
        <v>348</v>
      </c>
      <c r="B609" s="5" t="s">
        <v>1254</v>
      </c>
      <c r="C609" s="5" t="s">
        <v>15</v>
      </c>
      <c r="D609" s="5" t="s">
        <v>31</v>
      </c>
      <c r="E609" s="5" t="s">
        <v>17</v>
      </c>
      <c r="F609" s="5" t="s">
        <v>18</v>
      </c>
      <c r="G609" s="5">
        <v>45</v>
      </c>
      <c r="H609" s="5" t="s">
        <v>2591</v>
      </c>
      <c r="I609" s="16">
        <v>149761</v>
      </c>
      <c r="J609" s="6">
        <v>0.12</v>
      </c>
      <c r="K609" s="5" t="s">
        <v>19</v>
      </c>
      <c r="L609" s="24" t="s">
        <v>83</v>
      </c>
    </row>
    <row r="610" spans="1:12" x14ac:dyDescent="0.25">
      <c r="A610" s="23" t="s">
        <v>1255</v>
      </c>
      <c r="B610" s="5" t="s">
        <v>1256</v>
      </c>
      <c r="C610" s="5" t="s">
        <v>15</v>
      </c>
      <c r="D610" s="5" t="s">
        <v>31</v>
      </c>
      <c r="E610" s="5" t="s">
        <v>45</v>
      </c>
      <c r="F610" s="5" t="s">
        <v>25</v>
      </c>
      <c r="G610" s="5">
        <v>44</v>
      </c>
      <c r="H610" s="5" t="s">
        <v>2592</v>
      </c>
      <c r="I610" s="16">
        <v>126277</v>
      </c>
      <c r="J610" s="6">
        <v>0.13</v>
      </c>
      <c r="K610" s="5" t="s">
        <v>88</v>
      </c>
      <c r="L610" s="24" t="s">
        <v>89</v>
      </c>
    </row>
    <row r="611" spans="1:12" hidden="1" x14ac:dyDescent="0.25">
      <c r="A611" s="23" t="s">
        <v>1257</v>
      </c>
      <c r="B611" s="5" t="s">
        <v>1258</v>
      </c>
      <c r="C611" s="5" t="s">
        <v>48</v>
      </c>
      <c r="D611" s="5" t="s">
        <v>44</v>
      </c>
      <c r="E611" s="5" t="s">
        <v>32</v>
      </c>
      <c r="F611" s="5" t="s">
        <v>25</v>
      </c>
      <c r="G611" s="5">
        <v>33</v>
      </c>
      <c r="H611" s="5" t="s">
        <v>2593</v>
      </c>
      <c r="I611" s="16">
        <v>119631</v>
      </c>
      <c r="J611" s="6">
        <v>0.06</v>
      </c>
      <c r="K611" s="5" t="s">
        <v>19</v>
      </c>
      <c r="L611" s="24" t="s">
        <v>40</v>
      </c>
    </row>
    <row r="612" spans="1:12" hidden="1" x14ac:dyDescent="0.25">
      <c r="A612" s="23" t="s">
        <v>1259</v>
      </c>
      <c r="B612" s="5" t="s">
        <v>1260</v>
      </c>
      <c r="C612" s="5" t="s">
        <v>75</v>
      </c>
      <c r="D612" s="5" t="s">
        <v>16</v>
      </c>
      <c r="E612" s="5" t="s">
        <v>17</v>
      </c>
      <c r="F612" s="5" t="s">
        <v>25</v>
      </c>
      <c r="G612" s="5">
        <v>26</v>
      </c>
      <c r="H612" s="5" t="s">
        <v>2594</v>
      </c>
      <c r="I612" s="16">
        <v>256561</v>
      </c>
      <c r="J612" s="6">
        <v>0.39</v>
      </c>
      <c r="K612" s="5" t="s">
        <v>19</v>
      </c>
      <c r="L612" s="24" t="s">
        <v>56</v>
      </c>
    </row>
    <row r="613" spans="1:12" hidden="1" x14ac:dyDescent="0.25">
      <c r="A613" s="23" t="s">
        <v>1261</v>
      </c>
      <c r="B613" s="5" t="s">
        <v>1262</v>
      </c>
      <c r="C613" s="5" t="s">
        <v>367</v>
      </c>
      <c r="D613" s="5" t="s">
        <v>16</v>
      </c>
      <c r="E613" s="5" t="s">
        <v>32</v>
      </c>
      <c r="F613" s="5" t="s">
        <v>18</v>
      </c>
      <c r="G613" s="5">
        <v>45</v>
      </c>
      <c r="H613" s="5" t="s">
        <v>2123</v>
      </c>
      <c r="I613" s="16">
        <v>66958</v>
      </c>
      <c r="J613" s="6">
        <v>0</v>
      </c>
      <c r="K613" s="5" t="s">
        <v>19</v>
      </c>
      <c r="L613" s="24" t="s">
        <v>52</v>
      </c>
    </row>
    <row r="614" spans="1:12" hidden="1" x14ac:dyDescent="0.25">
      <c r="A614" s="23" t="s">
        <v>66</v>
      </c>
      <c r="B614" s="5" t="s">
        <v>1263</v>
      </c>
      <c r="C614" s="5" t="s">
        <v>15</v>
      </c>
      <c r="D614" s="5" t="s">
        <v>44</v>
      </c>
      <c r="E614" s="5" t="s">
        <v>24</v>
      </c>
      <c r="F614" s="5" t="s">
        <v>18</v>
      </c>
      <c r="G614" s="5">
        <v>46</v>
      </c>
      <c r="H614" s="5" t="s">
        <v>2595</v>
      </c>
      <c r="I614" s="16">
        <v>158897</v>
      </c>
      <c r="J614" s="6">
        <v>0.1</v>
      </c>
      <c r="K614" s="5" t="s">
        <v>26</v>
      </c>
      <c r="L614" s="24" t="s">
        <v>27</v>
      </c>
    </row>
    <row r="615" spans="1:12" hidden="1" x14ac:dyDescent="0.25">
      <c r="A615" s="23" t="s">
        <v>190</v>
      </c>
      <c r="B615" s="5" t="s">
        <v>1264</v>
      </c>
      <c r="C615" s="5" t="s">
        <v>23</v>
      </c>
      <c r="D615" s="5" t="s">
        <v>16</v>
      </c>
      <c r="E615" s="5" t="s">
        <v>45</v>
      </c>
      <c r="F615" s="5" t="s">
        <v>25</v>
      </c>
      <c r="G615" s="5">
        <v>37</v>
      </c>
      <c r="H615" s="5" t="s">
        <v>2596</v>
      </c>
      <c r="I615" s="16">
        <v>71695</v>
      </c>
      <c r="J615" s="6">
        <v>0</v>
      </c>
      <c r="K615" s="5" t="s">
        <v>19</v>
      </c>
      <c r="L615" s="24" t="s">
        <v>40</v>
      </c>
    </row>
    <row r="616" spans="1:12" hidden="1" x14ac:dyDescent="0.25">
      <c r="A616" s="23" t="s">
        <v>1265</v>
      </c>
      <c r="B616" s="5" t="s">
        <v>1266</v>
      </c>
      <c r="C616" s="5" t="s">
        <v>39</v>
      </c>
      <c r="D616" s="5" t="s">
        <v>76</v>
      </c>
      <c r="E616" s="5" t="s">
        <v>45</v>
      </c>
      <c r="F616" s="5" t="s">
        <v>25</v>
      </c>
      <c r="G616" s="5">
        <v>40</v>
      </c>
      <c r="H616" s="5" t="s">
        <v>2597</v>
      </c>
      <c r="I616" s="16">
        <v>73779</v>
      </c>
      <c r="J616" s="6">
        <v>0</v>
      </c>
      <c r="K616" s="5" t="s">
        <v>26</v>
      </c>
      <c r="L616" s="24" t="s">
        <v>27</v>
      </c>
    </row>
    <row r="617" spans="1:12" hidden="1" x14ac:dyDescent="0.25">
      <c r="A617" s="23" t="s">
        <v>1267</v>
      </c>
      <c r="B617" s="5" t="s">
        <v>1268</v>
      </c>
      <c r="C617" s="5" t="s">
        <v>48</v>
      </c>
      <c r="D617" s="5" t="s">
        <v>44</v>
      </c>
      <c r="E617" s="5" t="s">
        <v>32</v>
      </c>
      <c r="F617" s="5" t="s">
        <v>18</v>
      </c>
      <c r="G617" s="5">
        <v>45</v>
      </c>
      <c r="H617" s="5" t="s">
        <v>2567</v>
      </c>
      <c r="I617" s="16">
        <v>123640</v>
      </c>
      <c r="J617" s="6">
        <v>7.0000000000000007E-2</v>
      </c>
      <c r="K617" s="5" t="s">
        <v>26</v>
      </c>
      <c r="L617" s="24" t="s">
        <v>70</v>
      </c>
    </row>
    <row r="618" spans="1:12" hidden="1" x14ac:dyDescent="0.25">
      <c r="A618" s="23" t="s">
        <v>1193</v>
      </c>
      <c r="B618" s="5" t="s">
        <v>1269</v>
      </c>
      <c r="C618" s="5" t="s">
        <v>51</v>
      </c>
      <c r="D618" s="5" t="s">
        <v>44</v>
      </c>
      <c r="E618" s="5" t="s">
        <v>32</v>
      </c>
      <c r="F618" s="5" t="s">
        <v>18</v>
      </c>
      <c r="G618" s="5">
        <v>33</v>
      </c>
      <c r="H618" s="5" t="s">
        <v>2598</v>
      </c>
      <c r="I618" s="16">
        <v>46878</v>
      </c>
      <c r="J618" s="6">
        <v>0</v>
      </c>
      <c r="K618" s="5" t="s">
        <v>19</v>
      </c>
      <c r="L618" s="24" t="s">
        <v>52</v>
      </c>
    </row>
    <row r="619" spans="1:12" hidden="1" x14ac:dyDescent="0.25">
      <c r="A619" s="23" t="s">
        <v>1270</v>
      </c>
      <c r="B619" s="5" t="s">
        <v>1271</v>
      </c>
      <c r="C619" s="5" t="s">
        <v>51</v>
      </c>
      <c r="D619" s="5" t="s">
        <v>76</v>
      </c>
      <c r="E619" s="5" t="s">
        <v>32</v>
      </c>
      <c r="F619" s="5" t="s">
        <v>18</v>
      </c>
      <c r="G619" s="5">
        <v>64</v>
      </c>
      <c r="H619" s="5" t="s">
        <v>2599</v>
      </c>
      <c r="I619" s="16">
        <v>57032</v>
      </c>
      <c r="J619" s="6">
        <v>0</v>
      </c>
      <c r="K619" s="5" t="s">
        <v>19</v>
      </c>
      <c r="L619" s="24" t="s">
        <v>52</v>
      </c>
    </row>
    <row r="620" spans="1:12" x14ac:dyDescent="0.25">
      <c r="A620" s="23" t="s">
        <v>1272</v>
      </c>
      <c r="B620" s="5" t="s">
        <v>1273</v>
      </c>
      <c r="C620" s="5" t="s">
        <v>39</v>
      </c>
      <c r="D620" s="5" t="s">
        <v>44</v>
      </c>
      <c r="E620" s="5" t="s">
        <v>24</v>
      </c>
      <c r="F620" s="5" t="s">
        <v>18</v>
      </c>
      <c r="G620" s="5">
        <v>57</v>
      </c>
      <c r="H620" s="5" t="s">
        <v>2600</v>
      </c>
      <c r="I620" s="16">
        <v>98150</v>
      </c>
      <c r="J620" s="6">
        <v>0</v>
      </c>
      <c r="K620" s="5" t="s">
        <v>88</v>
      </c>
      <c r="L620" s="24" t="s">
        <v>94</v>
      </c>
    </row>
    <row r="621" spans="1:12" hidden="1" x14ac:dyDescent="0.25">
      <c r="A621" s="23" t="s">
        <v>1274</v>
      </c>
      <c r="B621" s="5" t="s">
        <v>1275</v>
      </c>
      <c r="C621" s="5" t="s">
        <v>30</v>
      </c>
      <c r="D621" s="5" t="s">
        <v>76</v>
      </c>
      <c r="E621" s="5" t="s">
        <v>24</v>
      </c>
      <c r="F621" s="5" t="s">
        <v>18</v>
      </c>
      <c r="G621" s="5">
        <v>35</v>
      </c>
      <c r="H621" s="5" t="s">
        <v>2601</v>
      </c>
      <c r="I621" s="16">
        <v>171426</v>
      </c>
      <c r="J621" s="6">
        <v>0.15</v>
      </c>
      <c r="K621" s="5" t="s">
        <v>26</v>
      </c>
      <c r="L621" s="24" t="s">
        <v>109</v>
      </c>
    </row>
    <row r="622" spans="1:12" hidden="1" x14ac:dyDescent="0.25">
      <c r="A622" s="23" t="s">
        <v>37</v>
      </c>
      <c r="B622" s="5" t="s">
        <v>1276</v>
      </c>
      <c r="C622" s="5" t="s">
        <v>51</v>
      </c>
      <c r="D622" s="5" t="s">
        <v>31</v>
      </c>
      <c r="E622" s="5" t="s">
        <v>24</v>
      </c>
      <c r="F622" s="5" t="s">
        <v>18</v>
      </c>
      <c r="G622" s="5">
        <v>55</v>
      </c>
      <c r="H622" s="5" t="s">
        <v>2602</v>
      </c>
      <c r="I622" s="16">
        <v>48266</v>
      </c>
      <c r="J622" s="6">
        <v>0</v>
      </c>
      <c r="K622" s="5" t="s">
        <v>19</v>
      </c>
      <c r="L622" s="24" t="s">
        <v>33</v>
      </c>
    </row>
    <row r="623" spans="1:12" hidden="1" x14ac:dyDescent="0.25">
      <c r="A623" s="23" t="s">
        <v>1277</v>
      </c>
      <c r="B623" s="5" t="s">
        <v>1278</v>
      </c>
      <c r="C623" s="5" t="s">
        <v>75</v>
      </c>
      <c r="D623" s="5" t="s">
        <v>31</v>
      </c>
      <c r="E623" s="5" t="s">
        <v>17</v>
      </c>
      <c r="F623" s="5" t="s">
        <v>25</v>
      </c>
      <c r="G623" s="5">
        <v>36</v>
      </c>
      <c r="H623" s="5" t="s">
        <v>2603</v>
      </c>
      <c r="I623" s="16">
        <v>223404</v>
      </c>
      <c r="J623" s="6">
        <v>0.32</v>
      </c>
      <c r="K623" s="5" t="s">
        <v>19</v>
      </c>
      <c r="L623" s="24" t="s">
        <v>83</v>
      </c>
    </row>
    <row r="624" spans="1:12" hidden="1" x14ac:dyDescent="0.25">
      <c r="A624" s="23" t="s">
        <v>1279</v>
      </c>
      <c r="B624" s="5" t="s">
        <v>1280</v>
      </c>
      <c r="C624" s="5" t="s">
        <v>294</v>
      </c>
      <c r="D624" s="5" t="s">
        <v>16</v>
      </c>
      <c r="E624" s="5" t="s">
        <v>32</v>
      </c>
      <c r="F624" s="5" t="s">
        <v>18</v>
      </c>
      <c r="G624" s="5">
        <v>57</v>
      </c>
      <c r="H624" s="5" t="s">
        <v>2604</v>
      </c>
      <c r="I624" s="16">
        <v>74854</v>
      </c>
      <c r="J624" s="6">
        <v>0</v>
      </c>
      <c r="K624" s="5" t="s">
        <v>19</v>
      </c>
      <c r="L624" s="24" t="s">
        <v>20</v>
      </c>
    </row>
    <row r="625" spans="1:12" hidden="1" x14ac:dyDescent="0.25">
      <c r="A625" s="23" t="s">
        <v>1281</v>
      </c>
      <c r="B625" s="5" t="s">
        <v>1282</v>
      </c>
      <c r="C625" s="5" t="s">
        <v>75</v>
      </c>
      <c r="D625" s="5" t="s">
        <v>55</v>
      </c>
      <c r="E625" s="5" t="s">
        <v>32</v>
      </c>
      <c r="F625" s="5" t="s">
        <v>18</v>
      </c>
      <c r="G625" s="5">
        <v>48</v>
      </c>
      <c r="H625" s="5" t="s">
        <v>2168</v>
      </c>
      <c r="I625" s="16">
        <v>217783</v>
      </c>
      <c r="J625" s="6">
        <v>0.36</v>
      </c>
      <c r="K625" s="5" t="s">
        <v>19</v>
      </c>
      <c r="L625" s="24" t="s">
        <v>20</v>
      </c>
    </row>
    <row r="626" spans="1:12" x14ac:dyDescent="0.25">
      <c r="A626" s="23" t="s">
        <v>1283</v>
      </c>
      <c r="B626" s="5" t="s">
        <v>1284</v>
      </c>
      <c r="C626" s="5" t="s">
        <v>325</v>
      </c>
      <c r="D626" s="5" t="s">
        <v>16</v>
      </c>
      <c r="E626" s="5" t="s">
        <v>24</v>
      </c>
      <c r="F626" s="5" t="s">
        <v>18</v>
      </c>
      <c r="G626" s="5">
        <v>53</v>
      </c>
      <c r="H626" s="5" t="s">
        <v>2605</v>
      </c>
      <c r="I626" s="16">
        <v>44735</v>
      </c>
      <c r="J626" s="6">
        <v>0</v>
      </c>
      <c r="K626" s="5" t="s">
        <v>88</v>
      </c>
      <c r="L626" s="24" t="s">
        <v>89</v>
      </c>
    </row>
    <row r="627" spans="1:12" hidden="1" x14ac:dyDescent="0.25">
      <c r="A627" s="23" t="s">
        <v>1285</v>
      </c>
      <c r="B627" s="5" t="s">
        <v>1286</v>
      </c>
      <c r="C627" s="5" t="s">
        <v>119</v>
      </c>
      <c r="D627" s="5" t="s">
        <v>31</v>
      </c>
      <c r="E627" s="5" t="s">
        <v>24</v>
      </c>
      <c r="F627" s="5" t="s">
        <v>18</v>
      </c>
      <c r="G627" s="5">
        <v>41</v>
      </c>
      <c r="H627" s="5" t="s">
        <v>2096</v>
      </c>
      <c r="I627" s="16">
        <v>50685</v>
      </c>
      <c r="J627" s="6">
        <v>0</v>
      </c>
      <c r="K627" s="5" t="s">
        <v>19</v>
      </c>
      <c r="L627" s="24" t="s">
        <v>83</v>
      </c>
    </row>
    <row r="628" spans="1:12" hidden="1" x14ac:dyDescent="0.25">
      <c r="A628" s="23" t="s">
        <v>1287</v>
      </c>
      <c r="B628" s="5" t="s">
        <v>1288</v>
      </c>
      <c r="C628" s="5" t="s">
        <v>119</v>
      </c>
      <c r="D628" s="5" t="s">
        <v>44</v>
      </c>
      <c r="E628" s="5" t="s">
        <v>17</v>
      </c>
      <c r="F628" s="5" t="s">
        <v>25</v>
      </c>
      <c r="G628" s="5">
        <v>34</v>
      </c>
      <c r="H628" s="5" t="s">
        <v>2486</v>
      </c>
      <c r="I628" s="16">
        <v>58993</v>
      </c>
      <c r="J628" s="6">
        <v>0</v>
      </c>
      <c r="K628" s="5" t="s">
        <v>19</v>
      </c>
      <c r="L628" s="24" t="s">
        <v>56</v>
      </c>
    </row>
    <row r="629" spans="1:12" hidden="1" x14ac:dyDescent="0.25">
      <c r="A629" s="23" t="s">
        <v>1289</v>
      </c>
      <c r="B629" s="5" t="s">
        <v>1290</v>
      </c>
      <c r="C629" s="5" t="s">
        <v>176</v>
      </c>
      <c r="D629" s="5" t="s">
        <v>65</v>
      </c>
      <c r="E629" s="5" t="s">
        <v>45</v>
      </c>
      <c r="F629" s="5" t="s">
        <v>25</v>
      </c>
      <c r="G629" s="5">
        <v>47</v>
      </c>
      <c r="H629" s="5" t="s">
        <v>2606</v>
      </c>
      <c r="I629" s="16">
        <v>115765</v>
      </c>
      <c r="J629" s="6">
        <v>0</v>
      </c>
      <c r="K629" s="5" t="s">
        <v>19</v>
      </c>
      <c r="L629" s="24" t="s">
        <v>52</v>
      </c>
    </row>
    <row r="630" spans="1:12" hidden="1" x14ac:dyDescent="0.25">
      <c r="A630" s="23" t="s">
        <v>1291</v>
      </c>
      <c r="B630" s="5" t="s">
        <v>1292</v>
      </c>
      <c r="C630" s="5" t="s">
        <v>30</v>
      </c>
      <c r="D630" s="5" t="s">
        <v>55</v>
      </c>
      <c r="E630" s="5" t="s">
        <v>24</v>
      </c>
      <c r="F630" s="5" t="s">
        <v>18</v>
      </c>
      <c r="G630" s="5">
        <v>63</v>
      </c>
      <c r="H630" s="5" t="s">
        <v>2607</v>
      </c>
      <c r="I630" s="16">
        <v>193044</v>
      </c>
      <c r="J630" s="6">
        <v>0.15</v>
      </c>
      <c r="K630" s="5" t="s">
        <v>19</v>
      </c>
      <c r="L630" s="24" t="s">
        <v>52</v>
      </c>
    </row>
    <row r="631" spans="1:12" hidden="1" x14ac:dyDescent="0.25">
      <c r="A631" s="23" t="s">
        <v>1293</v>
      </c>
      <c r="B631" s="5" t="s">
        <v>1294</v>
      </c>
      <c r="C631" s="5" t="s">
        <v>51</v>
      </c>
      <c r="D631" s="5" t="s">
        <v>76</v>
      </c>
      <c r="E631" s="5" t="s">
        <v>17</v>
      </c>
      <c r="F631" s="5" t="s">
        <v>18</v>
      </c>
      <c r="G631" s="5">
        <v>65</v>
      </c>
      <c r="H631" s="5" t="s">
        <v>2608</v>
      </c>
      <c r="I631" s="16">
        <v>56686</v>
      </c>
      <c r="J631" s="6">
        <v>0</v>
      </c>
      <c r="K631" s="5" t="s">
        <v>19</v>
      </c>
      <c r="L631" s="24" t="s">
        <v>20</v>
      </c>
    </row>
    <row r="632" spans="1:12" hidden="1" x14ac:dyDescent="0.25">
      <c r="A632" s="23" t="s">
        <v>1295</v>
      </c>
      <c r="B632" s="5" t="s">
        <v>1296</v>
      </c>
      <c r="C632" s="5" t="s">
        <v>15</v>
      </c>
      <c r="D632" s="5" t="s">
        <v>31</v>
      </c>
      <c r="E632" s="5" t="s">
        <v>24</v>
      </c>
      <c r="F632" s="5" t="s">
        <v>18</v>
      </c>
      <c r="G632" s="5">
        <v>33</v>
      </c>
      <c r="H632" s="5" t="s">
        <v>2321</v>
      </c>
      <c r="I632" s="16">
        <v>131652</v>
      </c>
      <c r="J632" s="6">
        <v>0.11</v>
      </c>
      <c r="K632" s="5" t="s">
        <v>19</v>
      </c>
      <c r="L632" s="24" t="s">
        <v>20</v>
      </c>
    </row>
    <row r="633" spans="1:12" hidden="1" x14ac:dyDescent="0.25">
      <c r="A633" s="23" t="s">
        <v>1297</v>
      </c>
      <c r="B633" s="5" t="s">
        <v>1298</v>
      </c>
      <c r="C633" s="5" t="s">
        <v>30</v>
      </c>
      <c r="D633" s="5" t="s">
        <v>76</v>
      </c>
      <c r="E633" s="5" t="s">
        <v>24</v>
      </c>
      <c r="F633" s="5" t="s">
        <v>18</v>
      </c>
      <c r="G633" s="5">
        <v>45</v>
      </c>
      <c r="H633" s="5" t="s">
        <v>2609</v>
      </c>
      <c r="I633" s="16">
        <v>150577</v>
      </c>
      <c r="J633" s="6">
        <v>0.25</v>
      </c>
      <c r="K633" s="5" t="s">
        <v>19</v>
      </c>
      <c r="L633" s="24" t="s">
        <v>52</v>
      </c>
    </row>
    <row r="634" spans="1:12" x14ac:dyDescent="0.25">
      <c r="A634" s="23" t="s">
        <v>545</v>
      </c>
      <c r="B634" s="5" t="s">
        <v>1299</v>
      </c>
      <c r="C634" s="5" t="s">
        <v>108</v>
      </c>
      <c r="D634" s="5" t="s">
        <v>65</v>
      </c>
      <c r="E634" s="5" t="s">
        <v>17</v>
      </c>
      <c r="F634" s="5" t="s">
        <v>18</v>
      </c>
      <c r="G634" s="5">
        <v>37</v>
      </c>
      <c r="H634" s="5" t="s">
        <v>2610</v>
      </c>
      <c r="I634" s="16">
        <v>87359</v>
      </c>
      <c r="J634" s="6">
        <v>0.11</v>
      </c>
      <c r="K634" s="5" t="s">
        <v>88</v>
      </c>
      <c r="L634" s="24" t="s">
        <v>94</v>
      </c>
    </row>
    <row r="635" spans="1:12" hidden="1" x14ac:dyDescent="0.25">
      <c r="A635" s="23" t="s">
        <v>1300</v>
      </c>
      <c r="B635" s="5" t="s">
        <v>1301</v>
      </c>
      <c r="C635" s="5" t="s">
        <v>119</v>
      </c>
      <c r="D635" s="5" t="s">
        <v>44</v>
      </c>
      <c r="E635" s="5" t="s">
        <v>32</v>
      </c>
      <c r="F635" s="5" t="s">
        <v>18</v>
      </c>
      <c r="G635" s="5">
        <v>60</v>
      </c>
      <c r="H635" s="5" t="s">
        <v>2611</v>
      </c>
      <c r="I635" s="16">
        <v>51877</v>
      </c>
      <c r="J635" s="6">
        <v>0</v>
      </c>
      <c r="K635" s="5" t="s">
        <v>26</v>
      </c>
      <c r="L635" s="24" t="s">
        <v>109</v>
      </c>
    </row>
    <row r="636" spans="1:12" hidden="1" x14ac:dyDescent="0.25">
      <c r="A636" s="23" t="s">
        <v>264</v>
      </c>
      <c r="B636" s="5" t="s">
        <v>1302</v>
      </c>
      <c r="C636" s="5" t="s">
        <v>367</v>
      </c>
      <c r="D636" s="5" t="s">
        <v>16</v>
      </c>
      <c r="E636" s="5" t="s">
        <v>24</v>
      </c>
      <c r="F636" s="5" t="s">
        <v>25</v>
      </c>
      <c r="G636" s="5">
        <v>43</v>
      </c>
      <c r="H636" s="5" t="s">
        <v>2215</v>
      </c>
      <c r="I636" s="16">
        <v>86417</v>
      </c>
      <c r="J636" s="6">
        <v>0</v>
      </c>
      <c r="K636" s="5" t="s">
        <v>19</v>
      </c>
      <c r="L636" s="24" t="s">
        <v>33</v>
      </c>
    </row>
    <row r="637" spans="1:12" hidden="1" x14ac:dyDescent="0.25">
      <c r="A637" s="23" t="s">
        <v>1303</v>
      </c>
      <c r="B637" s="5" t="s">
        <v>1304</v>
      </c>
      <c r="C637" s="5" t="s">
        <v>294</v>
      </c>
      <c r="D637" s="5" t="s">
        <v>16</v>
      </c>
      <c r="E637" s="5" t="s">
        <v>17</v>
      </c>
      <c r="F637" s="5" t="s">
        <v>18</v>
      </c>
      <c r="G637" s="5">
        <v>65</v>
      </c>
      <c r="H637" s="5" t="s">
        <v>2612</v>
      </c>
      <c r="I637" s="16">
        <v>96548</v>
      </c>
      <c r="J637" s="6">
        <v>0</v>
      </c>
      <c r="K637" s="5" t="s">
        <v>19</v>
      </c>
      <c r="L637" s="24" t="s">
        <v>56</v>
      </c>
    </row>
    <row r="638" spans="1:12" hidden="1" x14ac:dyDescent="0.25">
      <c r="A638" s="23" t="s">
        <v>1305</v>
      </c>
      <c r="B638" s="5" t="s">
        <v>1306</v>
      </c>
      <c r="C638" s="5" t="s">
        <v>39</v>
      </c>
      <c r="D638" s="5" t="s">
        <v>55</v>
      </c>
      <c r="E638" s="5" t="s">
        <v>24</v>
      </c>
      <c r="F638" s="5" t="s">
        <v>18</v>
      </c>
      <c r="G638" s="5">
        <v>43</v>
      </c>
      <c r="H638" s="5" t="s">
        <v>2613</v>
      </c>
      <c r="I638" s="16">
        <v>92940</v>
      </c>
      <c r="J638" s="6">
        <v>0</v>
      </c>
      <c r="K638" s="5" t="s">
        <v>26</v>
      </c>
      <c r="L638" s="24" t="s">
        <v>129</v>
      </c>
    </row>
    <row r="639" spans="1:12" hidden="1" x14ac:dyDescent="0.25">
      <c r="A639" s="23" t="s">
        <v>966</v>
      </c>
      <c r="B639" s="5" t="s">
        <v>1307</v>
      </c>
      <c r="C639" s="5" t="s">
        <v>119</v>
      </c>
      <c r="D639" s="5" t="s">
        <v>55</v>
      </c>
      <c r="E639" s="5" t="s">
        <v>32</v>
      </c>
      <c r="F639" s="5" t="s">
        <v>25</v>
      </c>
      <c r="G639" s="5">
        <v>28</v>
      </c>
      <c r="H639" s="5" t="s">
        <v>2614</v>
      </c>
      <c r="I639" s="16">
        <v>61410</v>
      </c>
      <c r="J639" s="6">
        <v>0</v>
      </c>
      <c r="K639" s="5" t="s">
        <v>19</v>
      </c>
      <c r="L639" s="24" t="s">
        <v>40</v>
      </c>
    </row>
    <row r="640" spans="1:12" hidden="1" x14ac:dyDescent="0.25">
      <c r="A640" s="23" t="s">
        <v>1308</v>
      </c>
      <c r="B640" s="5" t="s">
        <v>1309</v>
      </c>
      <c r="C640" s="5" t="s">
        <v>48</v>
      </c>
      <c r="D640" s="5" t="s">
        <v>31</v>
      </c>
      <c r="E640" s="5" t="s">
        <v>32</v>
      </c>
      <c r="F640" s="5" t="s">
        <v>18</v>
      </c>
      <c r="G640" s="5">
        <v>61</v>
      </c>
      <c r="H640" s="5" t="s">
        <v>2615</v>
      </c>
      <c r="I640" s="16">
        <v>110302</v>
      </c>
      <c r="J640" s="6">
        <v>0.06</v>
      </c>
      <c r="K640" s="5" t="s">
        <v>19</v>
      </c>
      <c r="L640" s="24" t="s">
        <v>52</v>
      </c>
    </row>
    <row r="641" spans="1:12" hidden="1" x14ac:dyDescent="0.25">
      <c r="A641" s="23" t="s">
        <v>1310</v>
      </c>
      <c r="B641" s="5" t="s">
        <v>1311</v>
      </c>
      <c r="C641" s="5" t="s">
        <v>30</v>
      </c>
      <c r="D641" s="5" t="s">
        <v>65</v>
      </c>
      <c r="E641" s="5" t="s">
        <v>32</v>
      </c>
      <c r="F641" s="5" t="s">
        <v>18</v>
      </c>
      <c r="G641" s="5">
        <v>45</v>
      </c>
      <c r="H641" s="5" t="s">
        <v>2616</v>
      </c>
      <c r="I641" s="16">
        <v>187205</v>
      </c>
      <c r="J641" s="6">
        <v>0.24</v>
      </c>
      <c r="K641" s="5" t="s">
        <v>19</v>
      </c>
      <c r="L641" s="24" t="s">
        <v>83</v>
      </c>
    </row>
    <row r="642" spans="1:12" hidden="1" x14ac:dyDescent="0.25">
      <c r="A642" s="23" t="s">
        <v>1312</v>
      </c>
      <c r="B642" s="5" t="s">
        <v>1313</v>
      </c>
      <c r="C642" s="5" t="s">
        <v>39</v>
      </c>
      <c r="D642" s="5" t="s">
        <v>44</v>
      </c>
      <c r="E642" s="5" t="s">
        <v>45</v>
      </c>
      <c r="F642" s="5" t="s">
        <v>25</v>
      </c>
      <c r="G642" s="5">
        <v>45</v>
      </c>
      <c r="H642" s="5" t="s">
        <v>2617</v>
      </c>
      <c r="I642" s="16">
        <v>81687</v>
      </c>
      <c r="J642" s="6">
        <v>0</v>
      </c>
      <c r="K642" s="5" t="s">
        <v>19</v>
      </c>
      <c r="L642" s="24" t="s">
        <v>40</v>
      </c>
    </row>
    <row r="643" spans="1:12" hidden="1" x14ac:dyDescent="0.25">
      <c r="A643" s="23" t="s">
        <v>1314</v>
      </c>
      <c r="B643" s="5" t="s">
        <v>1315</v>
      </c>
      <c r="C643" s="5" t="s">
        <v>75</v>
      </c>
      <c r="D643" s="5" t="s">
        <v>16</v>
      </c>
      <c r="E643" s="5" t="s">
        <v>32</v>
      </c>
      <c r="F643" s="5" t="s">
        <v>25</v>
      </c>
      <c r="G643" s="5">
        <v>54</v>
      </c>
      <c r="H643" s="5" t="s">
        <v>2618</v>
      </c>
      <c r="I643" s="16">
        <v>241083</v>
      </c>
      <c r="J643" s="6">
        <v>0.39</v>
      </c>
      <c r="K643" s="5" t="s">
        <v>19</v>
      </c>
      <c r="L643" s="24" t="s">
        <v>83</v>
      </c>
    </row>
    <row r="644" spans="1:12" hidden="1" x14ac:dyDescent="0.25">
      <c r="A644" s="23" t="s">
        <v>1316</v>
      </c>
      <c r="B644" s="5" t="s">
        <v>1317</v>
      </c>
      <c r="C644" s="5" t="s">
        <v>75</v>
      </c>
      <c r="D644" s="5" t="s">
        <v>31</v>
      </c>
      <c r="E644" s="5" t="s">
        <v>32</v>
      </c>
      <c r="F644" s="5" t="s">
        <v>18</v>
      </c>
      <c r="G644" s="5">
        <v>38</v>
      </c>
      <c r="H644" s="5" t="s">
        <v>2619</v>
      </c>
      <c r="I644" s="16">
        <v>223805</v>
      </c>
      <c r="J644" s="6">
        <v>0.36</v>
      </c>
      <c r="K644" s="5" t="s">
        <v>19</v>
      </c>
      <c r="L644" s="24" t="s">
        <v>33</v>
      </c>
    </row>
    <row r="645" spans="1:12" hidden="1" x14ac:dyDescent="0.25">
      <c r="A645" s="23" t="s">
        <v>1318</v>
      </c>
      <c r="B645" s="5" t="s">
        <v>1319</v>
      </c>
      <c r="C645" s="5" t="s">
        <v>30</v>
      </c>
      <c r="D645" s="5" t="s">
        <v>55</v>
      </c>
      <c r="E645" s="5" t="s">
        <v>45</v>
      </c>
      <c r="F645" s="5" t="s">
        <v>18</v>
      </c>
      <c r="G645" s="5">
        <v>27</v>
      </c>
      <c r="H645" s="5" t="s">
        <v>2620</v>
      </c>
      <c r="I645" s="16">
        <v>161759</v>
      </c>
      <c r="J645" s="6">
        <v>0.16</v>
      </c>
      <c r="K645" s="5" t="s">
        <v>19</v>
      </c>
      <c r="L645" s="24" t="s">
        <v>52</v>
      </c>
    </row>
    <row r="646" spans="1:12" hidden="1" x14ac:dyDescent="0.25">
      <c r="A646" s="23" t="s">
        <v>1320</v>
      </c>
      <c r="B646" s="5" t="s">
        <v>1321</v>
      </c>
      <c r="C646" s="5" t="s">
        <v>36</v>
      </c>
      <c r="D646" s="5" t="s">
        <v>16</v>
      </c>
      <c r="E646" s="5" t="s">
        <v>17</v>
      </c>
      <c r="F646" s="5" t="s">
        <v>25</v>
      </c>
      <c r="G646" s="5">
        <v>40</v>
      </c>
      <c r="H646" s="5" t="s">
        <v>2621</v>
      </c>
      <c r="I646" s="16">
        <v>95899</v>
      </c>
      <c r="J646" s="6">
        <v>0.1</v>
      </c>
      <c r="K646" s="5" t="s">
        <v>19</v>
      </c>
      <c r="L646" s="24" t="s">
        <v>83</v>
      </c>
    </row>
    <row r="647" spans="1:12" hidden="1" x14ac:dyDescent="0.25">
      <c r="A647" s="23" t="s">
        <v>1322</v>
      </c>
      <c r="B647" s="5" t="s">
        <v>1323</v>
      </c>
      <c r="C647" s="5" t="s">
        <v>39</v>
      </c>
      <c r="D647" s="5" t="s">
        <v>31</v>
      </c>
      <c r="E647" s="5" t="s">
        <v>45</v>
      </c>
      <c r="F647" s="5" t="s">
        <v>25</v>
      </c>
      <c r="G647" s="5">
        <v>49</v>
      </c>
      <c r="H647" s="5" t="s">
        <v>2622</v>
      </c>
      <c r="I647" s="16">
        <v>80700</v>
      </c>
      <c r="J647" s="6">
        <v>0</v>
      </c>
      <c r="K647" s="5" t="s">
        <v>19</v>
      </c>
      <c r="L647" s="24" t="s">
        <v>83</v>
      </c>
    </row>
    <row r="648" spans="1:12" hidden="1" x14ac:dyDescent="0.25">
      <c r="A648" s="23" t="s">
        <v>768</v>
      </c>
      <c r="B648" s="5" t="s">
        <v>1324</v>
      </c>
      <c r="C648" s="5" t="s">
        <v>48</v>
      </c>
      <c r="D648" s="5" t="s">
        <v>61</v>
      </c>
      <c r="E648" s="5" t="s">
        <v>32</v>
      </c>
      <c r="F648" s="5" t="s">
        <v>25</v>
      </c>
      <c r="G648" s="5">
        <v>54</v>
      </c>
      <c r="H648" s="5" t="s">
        <v>2623</v>
      </c>
      <c r="I648" s="16">
        <v>128136</v>
      </c>
      <c r="J648" s="6">
        <v>0.05</v>
      </c>
      <c r="K648" s="5" t="s">
        <v>26</v>
      </c>
      <c r="L648" s="24" t="s">
        <v>109</v>
      </c>
    </row>
    <row r="649" spans="1:12" hidden="1" x14ac:dyDescent="0.25">
      <c r="A649" s="23" t="s">
        <v>1325</v>
      </c>
      <c r="B649" s="5" t="s">
        <v>1326</v>
      </c>
      <c r="C649" s="5" t="s">
        <v>119</v>
      </c>
      <c r="D649" s="5" t="s">
        <v>76</v>
      </c>
      <c r="E649" s="5" t="s">
        <v>45</v>
      </c>
      <c r="F649" s="5" t="s">
        <v>18</v>
      </c>
      <c r="G649" s="5">
        <v>39</v>
      </c>
      <c r="H649" s="5" t="s">
        <v>2624</v>
      </c>
      <c r="I649" s="16">
        <v>58745</v>
      </c>
      <c r="J649" s="6">
        <v>0</v>
      </c>
      <c r="K649" s="5" t="s">
        <v>19</v>
      </c>
      <c r="L649" s="24" t="s">
        <v>56</v>
      </c>
    </row>
    <row r="650" spans="1:12" hidden="1" x14ac:dyDescent="0.25">
      <c r="A650" s="23" t="s">
        <v>1327</v>
      </c>
      <c r="B650" s="5" t="s">
        <v>1328</v>
      </c>
      <c r="C650" s="5" t="s">
        <v>23</v>
      </c>
      <c r="D650" s="5" t="s">
        <v>16</v>
      </c>
      <c r="E650" s="5" t="s">
        <v>45</v>
      </c>
      <c r="F650" s="5" t="s">
        <v>18</v>
      </c>
      <c r="G650" s="5">
        <v>57</v>
      </c>
      <c r="H650" s="5" t="s">
        <v>2625</v>
      </c>
      <c r="I650" s="16">
        <v>76202</v>
      </c>
      <c r="J650" s="6">
        <v>0</v>
      </c>
      <c r="K650" s="5" t="s">
        <v>19</v>
      </c>
      <c r="L650" s="24" t="s">
        <v>56</v>
      </c>
    </row>
    <row r="651" spans="1:12" hidden="1" x14ac:dyDescent="0.25">
      <c r="A651" s="23" t="s">
        <v>1329</v>
      </c>
      <c r="B651" s="5" t="s">
        <v>1330</v>
      </c>
      <c r="C651" s="5" t="s">
        <v>75</v>
      </c>
      <c r="D651" s="5" t="s">
        <v>44</v>
      </c>
      <c r="E651" s="5" t="s">
        <v>32</v>
      </c>
      <c r="F651" s="5" t="s">
        <v>25</v>
      </c>
      <c r="G651" s="5">
        <v>36</v>
      </c>
      <c r="H651" s="5" t="s">
        <v>2626</v>
      </c>
      <c r="I651" s="16">
        <v>195200</v>
      </c>
      <c r="J651" s="6">
        <v>0.36</v>
      </c>
      <c r="K651" s="5" t="s">
        <v>19</v>
      </c>
      <c r="L651" s="24" t="s">
        <v>56</v>
      </c>
    </row>
    <row r="652" spans="1:12" hidden="1" x14ac:dyDescent="0.25">
      <c r="A652" s="23" t="s">
        <v>1331</v>
      </c>
      <c r="B652" s="5" t="s">
        <v>1332</v>
      </c>
      <c r="C652" s="5" t="s">
        <v>119</v>
      </c>
      <c r="D652" s="5" t="s">
        <v>31</v>
      </c>
      <c r="E652" s="5" t="s">
        <v>24</v>
      </c>
      <c r="F652" s="5" t="s">
        <v>18</v>
      </c>
      <c r="G652" s="5">
        <v>45</v>
      </c>
      <c r="H652" s="5" t="s">
        <v>2627</v>
      </c>
      <c r="I652" s="16">
        <v>71454</v>
      </c>
      <c r="J652" s="6">
        <v>0</v>
      </c>
      <c r="K652" s="5" t="s">
        <v>26</v>
      </c>
      <c r="L652" s="24" t="s">
        <v>70</v>
      </c>
    </row>
    <row r="653" spans="1:12" hidden="1" x14ac:dyDescent="0.25">
      <c r="A653" s="23" t="s">
        <v>1333</v>
      </c>
      <c r="B653" s="5" t="s">
        <v>1334</v>
      </c>
      <c r="C653" s="5" t="s">
        <v>202</v>
      </c>
      <c r="D653" s="5" t="s">
        <v>16</v>
      </c>
      <c r="E653" s="5" t="s">
        <v>24</v>
      </c>
      <c r="F653" s="5" t="s">
        <v>18</v>
      </c>
      <c r="G653" s="5">
        <v>30</v>
      </c>
      <c r="H653" s="5" t="s">
        <v>2628</v>
      </c>
      <c r="I653" s="16">
        <v>94652</v>
      </c>
      <c r="J653" s="6">
        <v>0</v>
      </c>
      <c r="K653" s="5" t="s">
        <v>19</v>
      </c>
      <c r="L653" s="24" t="s">
        <v>20</v>
      </c>
    </row>
    <row r="654" spans="1:12" hidden="1" x14ac:dyDescent="0.25">
      <c r="A654" s="23" t="s">
        <v>1335</v>
      </c>
      <c r="B654" s="5" t="s">
        <v>1336</v>
      </c>
      <c r="C654" s="5" t="s">
        <v>23</v>
      </c>
      <c r="D654" s="5" t="s">
        <v>16</v>
      </c>
      <c r="E654" s="5" t="s">
        <v>24</v>
      </c>
      <c r="F654" s="5" t="s">
        <v>25</v>
      </c>
      <c r="G654" s="5">
        <v>34</v>
      </c>
      <c r="H654" s="5" t="s">
        <v>2629</v>
      </c>
      <c r="I654" s="16">
        <v>63411</v>
      </c>
      <c r="J654" s="6">
        <v>0</v>
      </c>
      <c r="K654" s="5" t="s">
        <v>19</v>
      </c>
      <c r="L654" s="24" t="s">
        <v>52</v>
      </c>
    </row>
    <row r="655" spans="1:12" hidden="1" x14ac:dyDescent="0.25">
      <c r="A655" s="23" t="s">
        <v>1337</v>
      </c>
      <c r="B655" s="5" t="s">
        <v>1338</v>
      </c>
      <c r="C655" s="5" t="s">
        <v>119</v>
      </c>
      <c r="D655" s="5" t="s">
        <v>44</v>
      </c>
      <c r="E655" s="5" t="s">
        <v>32</v>
      </c>
      <c r="F655" s="5" t="s">
        <v>25</v>
      </c>
      <c r="G655" s="5">
        <v>31</v>
      </c>
      <c r="H655" s="5" t="s">
        <v>2630</v>
      </c>
      <c r="I655" s="16">
        <v>67171</v>
      </c>
      <c r="J655" s="6">
        <v>0</v>
      </c>
      <c r="K655" s="5" t="s">
        <v>26</v>
      </c>
      <c r="L655" s="24" t="s">
        <v>27</v>
      </c>
    </row>
    <row r="656" spans="1:12" x14ac:dyDescent="0.25">
      <c r="A656" s="23" t="s">
        <v>1339</v>
      </c>
      <c r="B656" s="5" t="s">
        <v>1340</v>
      </c>
      <c r="C656" s="5" t="s">
        <v>15</v>
      </c>
      <c r="D656" s="5" t="s">
        <v>55</v>
      </c>
      <c r="E656" s="5" t="s">
        <v>32</v>
      </c>
      <c r="F656" s="5" t="s">
        <v>18</v>
      </c>
      <c r="G656" s="5">
        <v>28</v>
      </c>
      <c r="H656" s="5" t="s">
        <v>2631</v>
      </c>
      <c r="I656" s="16">
        <v>152036</v>
      </c>
      <c r="J656" s="6">
        <v>0.15</v>
      </c>
      <c r="K656" s="5" t="s">
        <v>88</v>
      </c>
      <c r="L656" s="24" t="s">
        <v>94</v>
      </c>
    </row>
    <row r="657" spans="1:12" hidden="1" x14ac:dyDescent="0.25">
      <c r="A657" s="23" t="s">
        <v>1341</v>
      </c>
      <c r="B657" s="5" t="s">
        <v>1342</v>
      </c>
      <c r="C657" s="5" t="s">
        <v>64</v>
      </c>
      <c r="D657" s="5" t="s">
        <v>65</v>
      </c>
      <c r="E657" s="5" t="s">
        <v>24</v>
      </c>
      <c r="F657" s="5" t="s">
        <v>18</v>
      </c>
      <c r="G657" s="5">
        <v>55</v>
      </c>
      <c r="H657" s="5" t="s">
        <v>2632</v>
      </c>
      <c r="I657" s="16">
        <v>95562</v>
      </c>
      <c r="J657" s="6">
        <v>0</v>
      </c>
      <c r="K657" s="5" t="s">
        <v>19</v>
      </c>
      <c r="L657" s="24" t="s">
        <v>33</v>
      </c>
    </row>
    <row r="658" spans="1:12" hidden="1" x14ac:dyDescent="0.25">
      <c r="A658" s="23" t="s">
        <v>1343</v>
      </c>
      <c r="B658" s="5" t="s">
        <v>1344</v>
      </c>
      <c r="C658" s="5" t="s">
        <v>39</v>
      </c>
      <c r="D658" s="5" t="s">
        <v>44</v>
      </c>
      <c r="E658" s="5" t="s">
        <v>17</v>
      </c>
      <c r="F658" s="5" t="s">
        <v>25</v>
      </c>
      <c r="G658" s="5">
        <v>30</v>
      </c>
      <c r="H658" s="5" t="s">
        <v>2633</v>
      </c>
      <c r="I658" s="16">
        <v>96092</v>
      </c>
      <c r="J658" s="6">
        <v>0</v>
      </c>
      <c r="K658" s="5" t="s">
        <v>19</v>
      </c>
      <c r="L658" s="24" t="s">
        <v>56</v>
      </c>
    </row>
    <row r="659" spans="1:12" hidden="1" x14ac:dyDescent="0.25">
      <c r="A659" s="23" t="s">
        <v>1345</v>
      </c>
      <c r="B659" s="5" t="s">
        <v>1346</v>
      </c>
      <c r="C659" s="5" t="s">
        <v>75</v>
      </c>
      <c r="D659" s="5" t="s">
        <v>65</v>
      </c>
      <c r="E659" s="5" t="s">
        <v>24</v>
      </c>
      <c r="F659" s="5" t="s">
        <v>25</v>
      </c>
      <c r="G659" s="5">
        <v>63</v>
      </c>
      <c r="H659" s="5" t="s">
        <v>2634</v>
      </c>
      <c r="I659" s="16">
        <v>254289</v>
      </c>
      <c r="J659" s="6">
        <v>0.39</v>
      </c>
      <c r="K659" s="5" t="s">
        <v>19</v>
      </c>
      <c r="L659" s="24" t="s">
        <v>33</v>
      </c>
    </row>
    <row r="660" spans="1:12" hidden="1" x14ac:dyDescent="0.25">
      <c r="A660" s="23" t="s">
        <v>1347</v>
      </c>
      <c r="B660" s="5" t="s">
        <v>1348</v>
      </c>
      <c r="C660" s="5" t="s">
        <v>36</v>
      </c>
      <c r="D660" s="5" t="s">
        <v>16</v>
      </c>
      <c r="E660" s="5" t="s">
        <v>17</v>
      </c>
      <c r="F660" s="5" t="s">
        <v>25</v>
      </c>
      <c r="G660" s="5">
        <v>26</v>
      </c>
      <c r="H660" s="5" t="s">
        <v>2635</v>
      </c>
      <c r="I660" s="16">
        <v>69110</v>
      </c>
      <c r="J660" s="6">
        <v>0.05</v>
      </c>
      <c r="K660" s="5" t="s">
        <v>19</v>
      </c>
      <c r="L660" s="24" t="s">
        <v>33</v>
      </c>
    </row>
    <row r="661" spans="1:12" hidden="1" x14ac:dyDescent="0.25">
      <c r="A661" s="23" t="s">
        <v>1349</v>
      </c>
      <c r="B661" s="5" t="s">
        <v>1350</v>
      </c>
      <c r="C661" s="5" t="s">
        <v>75</v>
      </c>
      <c r="D661" s="5" t="s">
        <v>76</v>
      </c>
      <c r="E661" s="5" t="s">
        <v>32</v>
      </c>
      <c r="F661" s="5" t="s">
        <v>25</v>
      </c>
      <c r="G661" s="5">
        <v>52</v>
      </c>
      <c r="H661" s="5" t="s">
        <v>2636</v>
      </c>
      <c r="I661" s="16">
        <v>236314</v>
      </c>
      <c r="J661" s="6">
        <v>0.34</v>
      </c>
      <c r="K661" s="5" t="s">
        <v>19</v>
      </c>
      <c r="L661" s="24" t="s">
        <v>52</v>
      </c>
    </row>
    <row r="662" spans="1:12" hidden="1" x14ac:dyDescent="0.25">
      <c r="A662" s="23" t="s">
        <v>1351</v>
      </c>
      <c r="B662" s="5" t="s">
        <v>1352</v>
      </c>
      <c r="C662" s="5" t="s">
        <v>51</v>
      </c>
      <c r="D662" s="5" t="s">
        <v>76</v>
      </c>
      <c r="E662" s="5" t="s">
        <v>45</v>
      </c>
      <c r="F662" s="5" t="s">
        <v>25</v>
      </c>
      <c r="G662" s="5">
        <v>51</v>
      </c>
      <c r="H662" s="5" t="s">
        <v>2637</v>
      </c>
      <c r="I662" s="16">
        <v>45206</v>
      </c>
      <c r="J662" s="6">
        <v>0</v>
      </c>
      <c r="K662" s="5" t="s">
        <v>19</v>
      </c>
      <c r="L662" s="24" t="s">
        <v>83</v>
      </c>
    </row>
    <row r="663" spans="1:12" hidden="1" x14ac:dyDescent="0.25">
      <c r="A663" s="23" t="s">
        <v>1353</v>
      </c>
      <c r="B663" s="5" t="s">
        <v>1354</v>
      </c>
      <c r="C663" s="5" t="s">
        <v>75</v>
      </c>
      <c r="D663" s="5" t="s">
        <v>31</v>
      </c>
      <c r="E663" s="5" t="s">
        <v>17</v>
      </c>
      <c r="F663" s="5" t="s">
        <v>18</v>
      </c>
      <c r="G663" s="5">
        <v>25</v>
      </c>
      <c r="H663" s="5" t="s">
        <v>2505</v>
      </c>
      <c r="I663" s="16">
        <v>210708</v>
      </c>
      <c r="J663" s="6">
        <v>0.33</v>
      </c>
      <c r="K663" s="5" t="s">
        <v>19</v>
      </c>
      <c r="L663" s="24" t="s">
        <v>33</v>
      </c>
    </row>
    <row r="664" spans="1:12" hidden="1" x14ac:dyDescent="0.25">
      <c r="A664" s="23" t="s">
        <v>1355</v>
      </c>
      <c r="B664" s="5" t="s">
        <v>1356</v>
      </c>
      <c r="C664" s="5" t="s">
        <v>294</v>
      </c>
      <c r="D664" s="5" t="s">
        <v>16</v>
      </c>
      <c r="E664" s="5" t="s">
        <v>45</v>
      </c>
      <c r="F664" s="5" t="s">
        <v>25</v>
      </c>
      <c r="G664" s="5">
        <v>40</v>
      </c>
      <c r="H664" s="5" t="s">
        <v>2638</v>
      </c>
      <c r="I664" s="16">
        <v>87770</v>
      </c>
      <c r="J664" s="6">
        <v>0</v>
      </c>
      <c r="K664" s="5" t="s">
        <v>19</v>
      </c>
      <c r="L664" s="24" t="s">
        <v>56</v>
      </c>
    </row>
    <row r="665" spans="1:12" hidden="1" x14ac:dyDescent="0.25">
      <c r="A665" s="23" t="s">
        <v>1357</v>
      </c>
      <c r="B665" s="5" t="s">
        <v>1358</v>
      </c>
      <c r="C665" s="5" t="s">
        <v>48</v>
      </c>
      <c r="D665" s="5" t="s">
        <v>55</v>
      </c>
      <c r="E665" s="5" t="s">
        <v>45</v>
      </c>
      <c r="F665" s="5" t="s">
        <v>18</v>
      </c>
      <c r="G665" s="5">
        <v>38</v>
      </c>
      <c r="H665" s="5" t="s">
        <v>2639</v>
      </c>
      <c r="I665" s="16">
        <v>106858</v>
      </c>
      <c r="J665" s="6">
        <v>0.05</v>
      </c>
      <c r="K665" s="5" t="s">
        <v>19</v>
      </c>
      <c r="L665" s="24" t="s">
        <v>20</v>
      </c>
    </row>
    <row r="666" spans="1:12" hidden="1" x14ac:dyDescent="0.25">
      <c r="A666" s="23" t="s">
        <v>1359</v>
      </c>
      <c r="B666" s="5" t="s">
        <v>1360</v>
      </c>
      <c r="C666" s="5" t="s">
        <v>30</v>
      </c>
      <c r="D666" s="5" t="s">
        <v>61</v>
      </c>
      <c r="E666" s="5" t="s">
        <v>45</v>
      </c>
      <c r="F666" s="5" t="s">
        <v>25</v>
      </c>
      <c r="G666" s="5">
        <v>60</v>
      </c>
      <c r="H666" s="5" t="s">
        <v>2640</v>
      </c>
      <c r="I666" s="16">
        <v>155788</v>
      </c>
      <c r="J666" s="6">
        <v>0.17</v>
      </c>
      <c r="K666" s="5" t="s">
        <v>19</v>
      </c>
      <c r="L666" s="24" t="s">
        <v>20</v>
      </c>
    </row>
    <row r="667" spans="1:12" x14ac:dyDescent="0.25">
      <c r="A667" s="23" t="s">
        <v>1361</v>
      </c>
      <c r="B667" s="5" t="s">
        <v>1362</v>
      </c>
      <c r="C667" s="5" t="s">
        <v>138</v>
      </c>
      <c r="D667" s="5" t="s">
        <v>61</v>
      </c>
      <c r="E667" s="5" t="s">
        <v>32</v>
      </c>
      <c r="F667" s="5" t="s">
        <v>18</v>
      </c>
      <c r="G667" s="5">
        <v>45</v>
      </c>
      <c r="H667" s="5" t="s">
        <v>2641</v>
      </c>
      <c r="I667" s="16">
        <v>74891</v>
      </c>
      <c r="J667" s="6">
        <v>0</v>
      </c>
      <c r="K667" s="5" t="s">
        <v>88</v>
      </c>
      <c r="L667" s="24" t="s">
        <v>94</v>
      </c>
    </row>
    <row r="668" spans="1:12" hidden="1" x14ac:dyDescent="0.25">
      <c r="A668" s="23" t="s">
        <v>1363</v>
      </c>
      <c r="B668" s="5" t="s">
        <v>1364</v>
      </c>
      <c r="C668" s="5" t="s">
        <v>64</v>
      </c>
      <c r="D668" s="5" t="s">
        <v>65</v>
      </c>
      <c r="E668" s="5" t="s">
        <v>45</v>
      </c>
      <c r="F668" s="5" t="s">
        <v>25</v>
      </c>
      <c r="G668" s="5">
        <v>28</v>
      </c>
      <c r="H668" s="5" t="s">
        <v>2642</v>
      </c>
      <c r="I668" s="16">
        <v>95670</v>
      </c>
      <c r="J668" s="6">
        <v>0</v>
      </c>
      <c r="K668" s="5" t="s">
        <v>19</v>
      </c>
      <c r="L668" s="24" t="s">
        <v>40</v>
      </c>
    </row>
    <row r="669" spans="1:12" hidden="1" x14ac:dyDescent="0.25">
      <c r="A669" s="23" t="s">
        <v>1365</v>
      </c>
      <c r="B669" s="5" t="s">
        <v>1366</v>
      </c>
      <c r="C669" s="5" t="s">
        <v>43</v>
      </c>
      <c r="D669" s="5" t="s">
        <v>44</v>
      </c>
      <c r="E669" s="5" t="s">
        <v>17</v>
      </c>
      <c r="F669" s="5" t="s">
        <v>18</v>
      </c>
      <c r="G669" s="5">
        <v>65</v>
      </c>
      <c r="H669" s="5" t="s">
        <v>2643</v>
      </c>
      <c r="I669" s="16">
        <v>67837</v>
      </c>
      <c r="J669" s="6">
        <v>0</v>
      </c>
      <c r="K669" s="5" t="s">
        <v>19</v>
      </c>
      <c r="L669" s="24" t="s">
        <v>56</v>
      </c>
    </row>
    <row r="670" spans="1:12" hidden="1" x14ac:dyDescent="0.25">
      <c r="A670" s="23" t="s">
        <v>1367</v>
      </c>
      <c r="B670" s="5" t="s">
        <v>1368</v>
      </c>
      <c r="C670" s="5" t="s">
        <v>119</v>
      </c>
      <c r="D670" s="5" t="s">
        <v>44</v>
      </c>
      <c r="E670" s="5" t="s">
        <v>17</v>
      </c>
      <c r="F670" s="5" t="s">
        <v>25</v>
      </c>
      <c r="G670" s="5">
        <v>41</v>
      </c>
      <c r="H670" s="5" t="s">
        <v>2644</v>
      </c>
      <c r="I670" s="16">
        <v>72425</v>
      </c>
      <c r="J670" s="6">
        <v>0</v>
      </c>
      <c r="K670" s="5" t="s">
        <v>26</v>
      </c>
      <c r="L670" s="24" t="s">
        <v>109</v>
      </c>
    </row>
    <row r="671" spans="1:12" hidden="1" x14ac:dyDescent="0.25">
      <c r="A671" s="23" t="s">
        <v>1369</v>
      </c>
      <c r="B671" s="5" t="s">
        <v>1370</v>
      </c>
      <c r="C671" s="5" t="s">
        <v>39</v>
      </c>
      <c r="D671" s="5" t="s">
        <v>44</v>
      </c>
      <c r="E671" s="5" t="s">
        <v>45</v>
      </c>
      <c r="F671" s="5" t="s">
        <v>18</v>
      </c>
      <c r="G671" s="5">
        <v>52</v>
      </c>
      <c r="H671" s="5" t="s">
        <v>2645</v>
      </c>
      <c r="I671" s="16">
        <v>93103</v>
      </c>
      <c r="J671" s="6">
        <v>0</v>
      </c>
      <c r="K671" s="5" t="s">
        <v>19</v>
      </c>
      <c r="L671" s="24" t="s">
        <v>40</v>
      </c>
    </row>
    <row r="672" spans="1:12" hidden="1" x14ac:dyDescent="0.25">
      <c r="A672" s="23" t="s">
        <v>1371</v>
      </c>
      <c r="B672" s="5" t="s">
        <v>1372</v>
      </c>
      <c r="C672" s="5" t="s">
        <v>64</v>
      </c>
      <c r="D672" s="5" t="s">
        <v>65</v>
      </c>
      <c r="E672" s="5" t="s">
        <v>45</v>
      </c>
      <c r="F672" s="5" t="s">
        <v>18</v>
      </c>
      <c r="G672" s="5">
        <v>56</v>
      </c>
      <c r="H672" s="5" t="s">
        <v>2646</v>
      </c>
      <c r="I672" s="16">
        <v>76272</v>
      </c>
      <c r="J672" s="6">
        <v>0</v>
      </c>
      <c r="K672" s="5" t="s">
        <v>19</v>
      </c>
      <c r="L672" s="24" t="s">
        <v>52</v>
      </c>
    </row>
    <row r="673" spans="1:12" hidden="1" x14ac:dyDescent="0.25">
      <c r="A673" s="23" t="s">
        <v>1373</v>
      </c>
      <c r="B673" s="5" t="s">
        <v>1374</v>
      </c>
      <c r="C673" s="5" t="s">
        <v>119</v>
      </c>
      <c r="D673" s="5" t="s">
        <v>31</v>
      </c>
      <c r="E673" s="5" t="s">
        <v>24</v>
      </c>
      <c r="F673" s="5" t="s">
        <v>18</v>
      </c>
      <c r="G673" s="5">
        <v>48</v>
      </c>
      <c r="H673" s="5" t="s">
        <v>2647</v>
      </c>
      <c r="I673" s="16">
        <v>55760</v>
      </c>
      <c r="J673" s="6">
        <v>0</v>
      </c>
      <c r="K673" s="5" t="s">
        <v>19</v>
      </c>
      <c r="L673" s="24" t="s">
        <v>56</v>
      </c>
    </row>
    <row r="674" spans="1:12" hidden="1" x14ac:dyDescent="0.25">
      <c r="A674" s="23" t="s">
        <v>1375</v>
      </c>
      <c r="B674" s="5" t="s">
        <v>1376</v>
      </c>
      <c r="C674" s="5" t="s">
        <v>75</v>
      </c>
      <c r="D674" s="5" t="s">
        <v>55</v>
      </c>
      <c r="E674" s="5" t="s">
        <v>45</v>
      </c>
      <c r="F674" s="5" t="s">
        <v>18</v>
      </c>
      <c r="G674" s="5">
        <v>36</v>
      </c>
      <c r="H674" s="5" t="s">
        <v>2648</v>
      </c>
      <c r="I674" s="16">
        <v>253294</v>
      </c>
      <c r="J674" s="6">
        <v>0.4</v>
      </c>
      <c r="K674" s="5" t="s">
        <v>19</v>
      </c>
      <c r="L674" s="24" t="s">
        <v>52</v>
      </c>
    </row>
    <row r="675" spans="1:12" hidden="1" x14ac:dyDescent="0.25">
      <c r="A675" s="23" t="s">
        <v>1377</v>
      </c>
      <c r="B675" s="5" t="s">
        <v>1378</v>
      </c>
      <c r="C675" s="5" t="s">
        <v>119</v>
      </c>
      <c r="D675" s="5" t="s">
        <v>31</v>
      </c>
      <c r="E675" s="5" t="s">
        <v>45</v>
      </c>
      <c r="F675" s="5" t="s">
        <v>25</v>
      </c>
      <c r="G675" s="5">
        <v>60</v>
      </c>
      <c r="H675" s="5" t="s">
        <v>2649</v>
      </c>
      <c r="I675" s="16">
        <v>58671</v>
      </c>
      <c r="J675" s="6">
        <v>0</v>
      </c>
      <c r="K675" s="5" t="s">
        <v>19</v>
      </c>
      <c r="L675" s="24" t="s">
        <v>83</v>
      </c>
    </row>
    <row r="676" spans="1:12" hidden="1" x14ac:dyDescent="0.25">
      <c r="A676" s="23" t="s">
        <v>1379</v>
      </c>
      <c r="B676" s="5" t="s">
        <v>1380</v>
      </c>
      <c r="C676" s="5" t="s">
        <v>43</v>
      </c>
      <c r="D676" s="5" t="s">
        <v>44</v>
      </c>
      <c r="E676" s="5" t="s">
        <v>17</v>
      </c>
      <c r="F676" s="5" t="s">
        <v>18</v>
      </c>
      <c r="G676" s="5">
        <v>40</v>
      </c>
      <c r="H676" s="5" t="s">
        <v>2650</v>
      </c>
      <c r="I676" s="16">
        <v>55457</v>
      </c>
      <c r="J676" s="6">
        <v>0</v>
      </c>
      <c r="K676" s="5" t="s">
        <v>19</v>
      </c>
      <c r="L676" s="24" t="s">
        <v>83</v>
      </c>
    </row>
    <row r="677" spans="1:12" hidden="1" x14ac:dyDescent="0.25">
      <c r="A677" s="23" t="s">
        <v>1381</v>
      </c>
      <c r="B677" s="5" t="s">
        <v>1382</v>
      </c>
      <c r="C677" s="5" t="s">
        <v>43</v>
      </c>
      <c r="D677" s="5" t="s">
        <v>44</v>
      </c>
      <c r="E677" s="5" t="s">
        <v>24</v>
      </c>
      <c r="F677" s="5" t="s">
        <v>18</v>
      </c>
      <c r="G677" s="5">
        <v>63</v>
      </c>
      <c r="H677" s="5" t="s">
        <v>2651</v>
      </c>
      <c r="I677" s="16">
        <v>72340</v>
      </c>
      <c r="J677" s="6">
        <v>0</v>
      </c>
      <c r="K677" s="5" t="s">
        <v>19</v>
      </c>
      <c r="L677" s="24" t="s">
        <v>40</v>
      </c>
    </row>
    <row r="678" spans="1:12" hidden="1" x14ac:dyDescent="0.25">
      <c r="A678" s="23" t="s">
        <v>1383</v>
      </c>
      <c r="B678" s="5" t="s">
        <v>1384</v>
      </c>
      <c r="C678" s="5" t="s">
        <v>48</v>
      </c>
      <c r="D678" s="5" t="s">
        <v>76</v>
      </c>
      <c r="E678" s="5" t="s">
        <v>45</v>
      </c>
      <c r="F678" s="5" t="s">
        <v>18</v>
      </c>
      <c r="G678" s="5">
        <v>29</v>
      </c>
      <c r="H678" s="5" t="s">
        <v>2652</v>
      </c>
      <c r="I678" s="16">
        <v>122054</v>
      </c>
      <c r="J678" s="6">
        <v>0.06</v>
      </c>
      <c r="K678" s="5" t="s">
        <v>19</v>
      </c>
      <c r="L678" s="24" t="s">
        <v>40</v>
      </c>
    </row>
    <row r="679" spans="1:12" hidden="1" x14ac:dyDescent="0.25">
      <c r="A679" s="23" t="s">
        <v>1385</v>
      </c>
      <c r="B679" s="5" t="s">
        <v>1386</v>
      </c>
      <c r="C679" s="5" t="s">
        <v>30</v>
      </c>
      <c r="D679" s="5" t="s">
        <v>16</v>
      </c>
      <c r="E679" s="5" t="s">
        <v>24</v>
      </c>
      <c r="F679" s="5" t="s">
        <v>18</v>
      </c>
      <c r="G679" s="5">
        <v>27</v>
      </c>
      <c r="H679" s="5" t="s">
        <v>2653</v>
      </c>
      <c r="I679" s="16">
        <v>167100</v>
      </c>
      <c r="J679" s="6">
        <v>0.2</v>
      </c>
      <c r="K679" s="5" t="s">
        <v>26</v>
      </c>
      <c r="L679" s="24" t="s">
        <v>129</v>
      </c>
    </row>
    <row r="680" spans="1:12" hidden="1" x14ac:dyDescent="0.25">
      <c r="A680" s="23" t="s">
        <v>1387</v>
      </c>
      <c r="B680" s="5" t="s">
        <v>1388</v>
      </c>
      <c r="C680" s="5" t="s">
        <v>23</v>
      </c>
      <c r="D680" s="5" t="s">
        <v>16</v>
      </c>
      <c r="E680" s="5" t="s">
        <v>45</v>
      </c>
      <c r="F680" s="5" t="s">
        <v>18</v>
      </c>
      <c r="G680" s="5">
        <v>53</v>
      </c>
      <c r="H680" s="5" t="s">
        <v>2654</v>
      </c>
      <c r="I680" s="16">
        <v>78153</v>
      </c>
      <c r="J680" s="6">
        <v>0</v>
      </c>
      <c r="K680" s="5" t="s">
        <v>19</v>
      </c>
      <c r="L680" s="24" t="s">
        <v>52</v>
      </c>
    </row>
    <row r="681" spans="1:12" hidden="1" x14ac:dyDescent="0.25">
      <c r="A681" s="23" t="s">
        <v>1389</v>
      </c>
      <c r="B681" s="5" t="s">
        <v>1390</v>
      </c>
      <c r="C681" s="5" t="s">
        <v>48</v>
      </c>
      <c r="D681" s="5" t="s">
        <v>31</v>
      </c>
      <c r="E681" s="5" t="s">
        <v>24</v>
      </c>
      <c r="F681" s="5" t="s">
        <v>18</v>
      </c>
      <c r="G681" s="5">
        <v>37</v>
      </c>
      <c r="H681" s="5" t="s">
        <v>2655</v>
      </c>
      <c r="I681" s="16">
        <v>103524</v>
      </c>
      <c r="J681" s="6">
        <v>0.09</v>
      </c>
      <c r="K681" s="5" t="s">
        <v>19</v>
      </c>
      <c r="L681" s="24" t="s">
        <v>40</v>
      </c>
    </row>
    <row r="682" spans="1:12" hidden="1" x14ac:dyDescent="0.25">
      <c r="A682" s="23" t="s">
        <v>1391</v>
      </c>
      <c r="B682" s="5" t="s">
        <v>1392</v>
      </c>
      <c r="C682" s="5" t="s">
        <v>48</v>
      </c>
      <c r="D682" s="5" t="s">
        <v>16</v>
      </c>
      <c r="E682" s="5" t="s">
        <v>45</v>
      </c>
      <c r="F682" s="5" t="s">
        <v>25</v>
      </c>
      <c r="G682" s="5">
        <v>30</v>
      </c>
      <c r="H682" s="5" t="s">
        <v>2656</v>
      </c>
      <c r="I682" s="16">
        <v>119906</v>
      </c>
      <c r="J682" s="6">
        <v>0.05</v>
      </c>
      <c r="K682" s="5" t="s">
        <v>19</v>
      </c>
      <c r="L682" s="24" t="s">
        <v>83</v>
      </c>
    </row>
    <row r="683" spans="1:12" hidden="1" x14ac:dyDescent="0.25">
      <c r="A683" s="23" t="s">
        <v>1393</v>
      </c>
      <c r="B683" s="5" t="s">
        <v>1394</v>
      </c>
      <c r="C683" s="5" t="s">
        <v>51</v>
      </c>
      <c r="D683" s="5" t="s">
        <v>76</v>
      </c>
      <c r="E683" s="5" t="s">
        <v>32</v>
      </c>
      <c r="F683" s="5" t="s">
        <v>18</v>
      </c>
      <c r="G683" s="5">
        <v>28</v>
      </c>
      <c r="H683" s="5" t="s">
        <v>2657</v>
      </c>
      <c r="I683" s="16">
        <v>45061</v>
      </c>
      <c r="J683" s="6">
        <v>0</v>
      </c>
      <c r="K683" s="5" t="s">
        <v>19</v>
      </c>
      <c r="L683" s="24" t="s">
        <v>52</v>
      </c>
    </row>
    <row r="684" spans="1:12" hidden="1" x14ac:dyDescent="0.25">
      <c r="A684" s="23" t="s">
        <v>1395</v>
      </c>
      <c r="B684" s="5" t="s">
        <v>1396</v>
      </c>
      <c r="C684" s="5" t="s">
        <v>437</v>
      </c>
      <c r="D684" s="5" t="s">
        <v>16</v>
      </c>
      <c r="E684" s="5" t="s">
        <v>45</v>
      </c>
      <c r="F684" s="5" t="s">
        <v>25</v>
      </c>
      <c r="G684" s="5">
        <v>51</v>
      </c>
      <c r="H684" s="5" t="s">
        <v>2658</v>
      </c>
      <c r="I684" s="16">
        <v>91399</v>
      </c>
      <c r="J684" s="6">
        <v>0</v>
      </c>
      <c r="K684" s="5" t="s">
        <v>19</v>
      </c>
      <c r="L684" s="24" t="s">
        <v>20</v>
      </c>
    </row>
    <row r="685" spans="1:12" hidden="1" x14ac:dyDescent="0.25">
      <c r="A685" s="23" t="s">
        <v>1397</v>
      </c>
      <c r="B685" s="5" t="s">
        <v>1398</v>
      </c>
      <c r="C685" s="5" t="s">
        <v>126</v>
      </c>
      <c r="D685" s="5" t="s">
        <v>16</v>
      </c>
      <c r="E685" s="5" t="s">
        <v>17</v>
      </c>
      <c r="F685" s="5" t="s">
        <v>25</v>
      </c>
      <c r="G685" s="5">
        <v>28</v>
      </c>
      <c r="H685" s="5" t="s">
        <v>2659</v>
      </c>
      <c r="I685" s="16">
        <v>97336</v>
      </c>
      <c r="J685" s="6">
        <v>0</v>
      </c>
      <c r="K685" s="5" t="s">
        <v>19</v>
      </c>
      <c r="L685" s="24" t="s">
        <v>56</v>
      </c>
    </row>
    <row r="686" spans="1:12" hidden="1" x14ac:dyDescent="0.25">
      <c r="A686" s="23" t="s">
        <v>1316</v>
      </c>
      <c r="B686" s="5" t="s">
        <v>1399</v>
      </c>
      <c r="C686" s="5" t="s">
        <v>15</v>
      </c>
      <c r="D686" s="5" t="s">
        <v>55</v>
      </c>
      <c r="E686" s="5" t="s">
        <v>45</v>
      </c>
      <c r="F686" s="5" t="s">
        <v>18</v>
      </c>
      <c r="G686" s="5">
        <v>31</v>
      </c>
      <c r="H686" s="5" t="s">
        <v>2660</v>
      </c>
      <c r="I686" s="16">
        <v>124629</v>
      </c>
      <c r="J686" s="6">
        <v>0.1</v>
      </c>
      <c r="K686" s="5" t="s">
        <v>19</v>
      </c>
      <c r="L686" s="24" t="s">
        <v>83</v>
      </c>
    </row>
    <row r="687" spans="1:12" hidden="1" x14ac:dyDescent="0.25">
      <c r="A687" s="23" t="s">
        <v>1400</v>
      </c>
      <c r="B687" s="5" t="s">
        <v>1401</v>
      </c>
      <c r="C687" s="5" t="s">
        <v>75</v>
      </c>
      <c r="D687" s="5" t="s">
        <v>61</v>
      </c>
      <c r="E687" s="5" t="s">
        <v>32</v>
      </c>
      <c r="F687" s="5" t="s">
        <v>18</v>
      </c>
      <c r="G687" s="5">
        <v>28</v>
      </c>
      <c r="H687" s="5" t="s">
        <v>2661</v>
      </c>
      <c r="I687" s="16">
        <v>231850</v>
      </c>
      <c r="J687" s="6">
        <v>0.39</v>
      </c>
      <c r="K687" s="5" t="s">
        <v>19</v>
      </c>
      <c r="L687" s="24" t="s">
        <v>52</v>
      </c>
    </row>
    <row r="688" spans="1:12" hidden="1" x14ac:dyDescent="0.25">
      <c r="A688" s="23" t="s">
        <v>1402</v>
      </c>
      <c r="B688" s="5" t="s">
        <v>1403</v>
      </c>
      <c r="C688" s="5" t="s">
        <v>48</v>
      </c>
      <c r="D688" s="5" t="s">
        <v>55</v>
      </c>
      <c r="E688" s="5" t="s">
        <v>17</v>
      </c>
      <c r="F688" s="5" t="s">
        <v>25</v>
      </c>
      <c r="G688" s="5">
        <v>34</v>
      </c>
      <c r="H688" s="5" t="s">
        <v>2662</v>
      </c>
      <c r="I688" s="16">
        <v>128329</v>
      </c>
      <c r="J688" s="6">
        <v>0.08</v>
      </c>
      <c r="K688" s="5" t="s">
        <v>19</v>
      </c>
      <c r="L688" s="24" t="s">
        <v>40</v>
      </c>
    </row>
    <row r="689" spans="1:12" x14ac:dyDescent="0.25">
      <c r="A689" s="23" t="s">
        <v>1404</v>
      </c>
      <c r="B689" s="5" t="s">
        <v>1405</v>
      </c>
      <c r="C689" s="5" t="s">
        <v>75</v>
      </c>
      <c r="D689" s="5" t="s">
        <v>76</v>
      </c>
      <c r="E689" s="5" t="s">
        <v>32</v>
      </c>
      <c r="F689" s="5" t="s">
        <v>25</v>
      </c>
      <c r="G689" s="5">
        <v>44</v>
      </c>
      <c r="H689" s="5" t="s">
        <v>2219</v>
      </c>
      <c r="I689" s="16">
        <v>186033</v>
      </c>
      <c r="J689" s="6">
        <v>0.34</v>
      </c>
      <c r="K689" s="5" t="s">
        <v>88</v>
      </c>
      <c r="L689" s="24" t="s">
        <v>213</v>
      </c>
    </row>
    <row r="690" spans="1:12" hidden="1" x14ac:dyDescent="0.25">
      <c r="A690" s="23" t="s">
        <v>1406</v>
      </c>
      <c r="B690" s="5" t="s">
        <v>1407</v>
      </c>
      <c r="C690" s="5" t="s">
        <v>15</v>
      </c>
      <c r="D690" s="5" t="s">
        <v>76</v>
      </c>
      <c r="E690" s="5" t="s">
        <v>24</v>
      </c>
      <c r="F690" s="5" t="s">
        <v>25</v>
      </c>
      <c r="G690" s="5">
        <v>60</v>
      </c>
      <c r="H690" s="5" t="s">
        <v>2328</v>
      </c>
      <c r="I690" s="16">
        <v>121480</v>
      </c>
      <c r="J690" s="6">
        <v>0.14000000000000001</v>
      </c>
      <c r="K690" s="5" t="s">
        <v>19</v>
      </c>
      <c r="L690" s="24" t="s">
        <v>40</v>
      </c>
    </row>
    <row r="691" spans="1:12" hidden="1" x14ac:dyDescent="0.25">
      <c r="A691" s="23" t="s">
        <v>1408</v>
      </c>
      <c r="B691" s="5" t="s">
        <v>1409</v>
      </c>
      <c r="C691" s="5" t="s">
        <v>30</v>
      </c>
      <c r="D691" s="5" t="s">
        <v>61</v>
      </c>
      <c r="E691" s="5" t="s">
        <v>32</v>
      </c>
      <c r="F691" s="5" t="s">
        <v>18</v>
      </c>
      <c r="G691" s="5">
        <v>41</v>
      </c>
      <c r="H691" s="5" t="s">
        <v>2663</v>
      </c>
      <c r="I691" s="16">
        <v>153275</v>
      </c>
      <c r="J691" s="6">
        <v>0.24</v>
      </c>
      <c r="K691" s="5" t="s">
        <v>19</v>
      </c>
      <c r="L691" s="24" t="s">
        <v>83</v>
      </c>
    </row>
    <row r="692" spans="1:12" hidden="1" x14ac:dyDescent="0.25">
      <c r="A692" s="23" t="s">
        <v>1410</v>
      </c>
      <c r="B692" s="5" t="s">
        <v>1411</v>
      </c>
      <c r="C692" s="5" t="s">
        <v>39</v>
      </c>
      <c r="D692" s="5" t="s">
        <v>44</v>
      </c>
      <c r="E692" s="5" t="s">
        <v>17</v>
      </c>
      <c r="F692" s="5" t="s">
        <v>18</v>
      </c>
      <c r="G692" s="5">
        <v>62</v>
      </c>
      <c r="H692" s="5" t="s">
        <v>2664</v>
      </c>
      <c r="I692" s="16">
        <v>97830</v>
      </c>
      <c r="J692" s="6">
        <v>0</v>
      </c>
      <c r="K692" s="5" t="s">
        <v>19</v>
      </c>
      <c r="L692" s="24" t="s">
        <v>56</v>
      </c>
    </row>
    <row r="693" spans="1:12" hidden="1" x14ac:dyDescent="0.25">
      <c r="A693" s="23" t="s">
        <v>1412</v>
      </c>
      <c r="B693" s="5" t="s">
        <v>1413</v>
      </c>
      <c r="C693" s="5" t="s">
        <v>75</v>
      </c>
      <c r="D693" s="5" t="s">
        <v>76</v>
      </c>
      <c r="E693" s="5" t="s">
        <v>45</v>
      </c>
      <c r="F693" s="5" t="s">
        <v>18</v>
      </c>
      <c r="G693" s="5">
        <v>47</v>
      </c>
      <c r="H693" s="5" t="s">
        <v>2665</v>
      </c>
      <c r="I693" s="16">
        <v>239394</v>
      </c>
      <c r="J693" s="6">
        <v>0.32</v>
      </c>
      <c r="K693" s="5" t="s">
        <v>19</v>
      </c>
      <c r="L693" s="24" t="s">
        <v>56</v>
      </c>
    </row>
    <row r="694" spans="1:12" hidden="1" x14ac:dyDescent="0.25">
      <c r="A694" s="23" t="s">
        <v>662</v>
      </c>
      <c r="B694" s="5" t="s">
        <v>1414</v>
      </c>
      <c r="C694" s="5" t="s">
        <v>51</v>
      </c>
      <c r="D694" s="5" t="s">
        <v>31</v>
      </c>
      <c r="E694" s="5" t="s">
        <v>32</v>
      </c>
      <c r="F694" s="5" t="s">
        <v>18</v>
      </c>
      <c r="G694" s="5">
        <v>62</v>
      </c>
      <c r="H694" s="5" t="s">
        <v>2666</v>
      </c>
      <c r="I694" s="16">
        <v>49738</v>
      </c>
      <c r="J694" s="6">
        <v>0</v>
      </c>
      <c r="K694" s="5" t="s">
        <v>26</v>
      </c>
      <c r="L694" s="24" t="s">
        <v>109</v>
      </c>
    </row>
    <row r="695" spans="1:12" hidden="1" x14ac:dyDescent="0.25">
      <c r="A695" s="23" t="s">
        <v>1415</v>
      </c>
      <c r="B695" s="5" t="s">
        <v>1416</v>
      </c>
      <c r="C695" s="5" t="s">
        <v>51</v>
      </c>
      <c r="D695" s="5" t="s">
        <v>55</v>
      </c>
      <c r="E695" s="5" t="s">
        <v>24</v>
      </c>
      <c r="F695" s="5" t="s">
        <v>18</v>
      </c>
      <c r="G695" s="5">
        <v>33</v>
      </c>
      <c r="H695" s="5" t="s">
        <v>2667</v>
      </c>
      <c r="I695" s="16">
        <v>45049</v>
      </c>
      <c r="J695" s="6">
        <v>0</v>
      </c>
      <c r="K695" s="5" t="s">
        <v>19</v>
      </c>
      <c r="L695" s="24" t="s">
        <v>20</v>
      </c>
    </row>
    <row r="696" spans="1:12" hidden="1" x14ac:dyDescent="0.25">
      <c r="A696" s="23" t="s">
        <v>1417</v>
      </c>
      <c r="B696" s="5" t="s">
        <v>1418</v>
      </c>
      <c r="C696" s="5" t="s">
        <v>30</v>
      </c>
      <c r="D696" s="5" t="s">
        <v>31</v>
      </c>
      <c r="E696" s="5" t="s">
        <v>17</v>
      </c>
      <c r="F696" s="5" t="s">
        <v>18</v>
      </c>
      <c r="G696" s="5">
        <v>27</v>
      </c>
      <c r="H696" s="5" t="s">
        <v>2093</v>
      </c>
      <c r="I696" s="16">
        <v>153628</v>
      </c>
      <c r="J696" s="6">
        <v>0.28999999999999998</v>
      </c>
      <c r="K696" s="5" t="s">
        <v>26</v>
      </c>
      <c r="L696" s="24" t="s">
        <v>27</v>
      </c>
    </row>
    <row r="697" spans="1:12" hidden="1" x14ac:dyDescent="0.25">
      <c r="A697" s="23" t="s">
        <v>1419</v>
      </c>
      <c r="B697" s="5" t="s">
        <v>1420</v>
      </c>
      <c r="C697" s="5" t="s">
        <v>15</v>
      </c>
      <c r="D697" s="5" t="s">
        <v>44</v>
      </c>
      <c r="E697" s="5" t="s">
        <v>24</v>
      </c>
      <c r="F697" s="5" t="s">
        <v>25</v>
      </c>
      <c r="G697" s="5">
        <v>25</v>
      </c>
      <c r="H697" s="5" t="s">
        <v>2668</v>
      </c>
      <c r="I697" s="16">
        <v>142731</v>
      </c>
      <c r="J697" s="6">
        <v>0.11</v>
      </c>
      <c r="K697" s="5" t="s">
        <v>26</v>
      </c>
      <c r="L697" s="24" t="s">
        <v>70</v>
      </c>
    </row>
    <row r="698" spans="1:12" x14ac:dyDescent="0.25">
      <c r="A698" s="23" t="s">
        <v>1421</v>
      </c>
      <c r="B698" s="5" t="s">
        <v>1422</v>
      </c>
      <c r="C698" s="5" t="s">
        <v>15</v>
      </c>
      <c r="D698" s="5" t="s">
        <v>76</v>
      </c>
      <c r="E698" s="5" t="s">
        <v>32</v>
      </c>
      <c r="F698" s="5" t="s">
        <v>18</v>
      </c>
      <c r="G698" s="5">
        <v>29</v>
      </c>
      <c r="H698" s="5" t="s">
        <v>2669</v>
      </c>
      <c r="I698" s="16">
        <v>137106</v>
      </c>
      <c r="J698" s="6">
        <v>0.12</v>
      </c>
      <c r="K698" s="5" t="s">
        <v>88</v>
      </c>
      <c r="L698" s="24" t="s">
        <v>213</v>
      </c>
    </row>
    <row r="699" spans="1:12" hidden="1" x14ac:dyDescent="0.25">
      <c r="A699" s="23" t="s">
        <v>247</v>
      </c>
      <c r="B699" s="5" t="s">
        <v>1423</v>
      </c>
      <c r="C699" s="5" t="s">
        <v>75</v>
      </c>
      <c r="D699" s="5" t="s">
        <v>31</v>
      </c>
      <c r="E699" s="5" t="s">
        <v>45</v>
      </c>
      <c r="F699" s="5" t="s">
        <v>18</v>
      </c>
      <c r="G699" s="5">
        <v>54</v>
      </c>
      <c r="H699" s="5" t="s">
        <v>2670</v>
      </c>
      <c r="I699" s="16">
        <v>183239</v>
      </c>
      <c r="J699" s="6">
        <v>0.32</v>
      </c>
      <c r="K699" s="5" t="s">
        <v>19</v>
      </c>
      <c r="L699" s="24" t="s">
        <v>20</v>
      </c>
    </row>
    <row r="700" spans="1:12" hidden="1" x14ac:dyDescent="0.25">
      <c r="A700" s="23" t="s">
        <v>1015</v>
      </c>
      <c r="B700" s="5" t="s">
        <v>1424</v>
      </c>
      <c r="C700" s="5" t="s">
        <v>51</v>
      </c>
      <c r="D700" s="5" t="s">
        <v>55</v>
      </c>
      <c r="E700" s="5" t="s">
        <v>24</v>
      </c>
      <c r="F700" s="5" t="s">
        <v>18</v>
      </c>
      <c r="G700" s="5">
        <v>28</v>
      </c>
      <c r="H700" s="5" t="s">
        <v>2671</v>
      </c>
      <c r="I700" s="16">
        <v>45819</v>
      </c>
      <c r="J700" s="6">
        <v>0</v>
      </c>
      <c r="K700" s="5" t="s">
        <v>19</v>
      </c>
      <c r="L700" s="24" t="s">
        <v>52</v>
      </c>
    </row>
    <row r="701" spans="1:12" hidden="1" x14ac:dyDescent="0.25">
      <c r="A701" s="23" t="s">
        <v>1425</v>
      </c>
      <c r="B701" s="5" t="s">
        <v>1426</v>
      </c>
      <c r="C701" s="5" t="s">
        <v>51</v>
      </c>
      <c r="D701" s="5" t="s">
        <v>55</v>
      </c>
      <c r="E701" s="5" t="s">
        <v>17</v>
      </c>
      <c r="F701" s="5" t="s">
        <v>18</v>
      </c>
      <c r="G701" s="5">
        <v>54</v>
      </c>
      <c r="H701" s="5" t="s">
        <v>2672</v>
      </c>
      <c r="I701" s="16">
        <v>55518</v>
      </c>
      <c r="J701" s="6">
        <v>0</v>
      </c>
      <c r="K701" s="5" t="s">
        <v>19</v>
      </c>
      <c r="L701" s="24" t="s">
        <v>83</v>
      </c>
    </row>
    <row r="702" spans="1:12" hidden="1" x14ac:dyDescent="0.25">
      <c r="A702" s="23" t="s">
        <v>1427</v>
      </c>
      <c r="B702" s="5" t="s">
        <v>1428</v>
      </c>
      <c r="C702" s="5" t="s">
        <v>48</v>
      </c>
      <c r="D702" s="5" t="s">
        <v>76</v>
      </c>
      <c r="E702" s="5" t="s">
        <v>24</v>
      </c>
      <c r="F702" s="5" t="s">
        <v>18</v>
      </c>
      <c r="G702" s="5">
        <v>50</v>
      </c>
      <c r="H702" s="5" t="s">
        <v>2673</v>
      </c>
      <c r="I702" s="16">
        <v>108134</v>
      </c>
      <c r="J702" s="6">
        <v>0.1</v>
      </c>
      <c r="K702" s="5" t="s">
        <v>26</v>
      </c>
      <c r="L702" s="24" t="s">
        <v>70</v>
      </c>
    </row>
    <row r="703" spans="1:12" hidden="1" x14ac:dyDescent="0.25">
      <c r="A703" s="23" t="s">
        <v>1429</v>
      </c>
      <c r="B703" s="5" t="s">
        <v>1430</v>
      </c>
      <c r="C703" s="5" t="s">
        <v>48</v>
      </c>
      <c r="D703" s="5" t="s">
        <v>76</v>
      </c>
      <c r="E703" s="5" t="s">
        <v>17</v>
      </c>
      <c r="F703" s="5" t="s">
        <v>18</v>
      </c>
      <c r="G703" s="5">
        <v>55</v>
      </c>
      <c r="H703" s="5" t="s">
        <v>2674</v>
      </c>
      <c r="I703" s="16">
        <v>113950</v>
      </c>
      <c r="J703" s="6">
        <v>0.09</v>
      </c>
      <c r="K703" s="5" t="s">
        <v>19</v>
      </c>
      <c r="L703" s="24" t="s">
        <v>52</v>
      </c>
    </row>
    <row r="704" spans="1:12" hidden="1" x14ac:dyDescent="0.25">
      <c r="A704" s="23" t="s">
        <v>1063</v>
      </c>
      <c r="B704" s="5" t="s">
        <v>1431</v>
      </c>
      <c r="C704" s="5" t="s">
        <v>75</v>
      </c>
      <c r="D704" s="5" t="s">
        <v>76</v>
      </c>
      <c r="E704" s="5" t="s">
        <v>32</v>
      </c>
      <c r="F704" s="5" t="s">
        <v>18</v>
      </c>
      <c r="G704" s="5">
        <v>52</v>
      </c>
      <c r="H704" s="5" t="s">
        <v>2675</v>
      </c>
      <c r="I704" s="16">
        <v>182035</v>
      </c>
      <c r="J704" s="6">
        <v>0.3</v>
      </c>
      <c r="K704" s="5" t="s">
        <v>19</v>
      </c>
      <c r="L704" s="24" t="s">
        <v>33</v>
      </c>
    </row>
    <row r="705" spans="1:12" hidden="1" x14ac:dyDescent="0.25">
      <c r="A705" s="23" t="s">
        <v>200</v>
      </c>
      <c r="B705" s="5" t="s">
        <v>1432</v>
      </c>
      <c r="C705" s="5" t="s">
        <v>30</v>
      </c>
      <c r="D705" s="5" t="s">
        <v>55</v>
      </c>
      <c r="E705" s="5" t="s">
        <v>32</v>
      </c>
      <c r="F705" s="5" t="s">
        <v>25</v>
      </c>
      <c r="G705" s="5">
        <v>35</v>
      </c>
      <c r="H705" s="5" t="s">
        <v>2676</v>
      </c>
      <c r="I705" s="16">
        <v>181356</v>
      </c>
      <c r="J705" s="6">
        <v>0.23</v>
      </c>
      <c r="K705" s="5" t="s">
        <v>26</v>
      </c>
      <c r="L705" s="24" t="s">
        <v>109</v>
      </c>
    </row>
    <row r="706" spans="1:12" hidden="1" x14ac:dyDescent="0.25">
      <c r="A706" s="23" t="s">
        <v>1433</v>
      </c>
      <c r="B706" s="5" t="s">
        <v>1434</v>
      </c>
      <c r="C706" s="5" t="s">
        <v>43</v>
      </c>
      <c r="D706" s="5" t="s">
        <v>44</v>
      </c>
      <c r="E706" s="5" t="s">
        <v>45</v>
      </c>
      <c r="F706" s="5" t="s">
        <v>18</v>
      </c>
      <c r="G706" s="5">
        <v>26</v>
      </c>
      <c r="H706" s="5" t="s">
        <v>2677</v>
      </c>
      <c r="I706" s="16">
        <v>66084</v>
      </c>
      <c r="J706" s="6">
        <v>0</v>
      </c>
      <c r="K706" s="5" t="s">
        <v>19</v>
      </c>
      <c r="L706" s="24" t="s">
        <v>20</v>
      </c>
    </row>
    <row r="707" spans="1:12" x14ac:dyDescent="0.25">
      <c r="A707" s="23" t="s">
        <v>1435</v>
      </c>
      <c r="B707" s="5" t="s">
        <v>1436</v>
      </c>
      <c r="C707" s="5" t="s">
        <v>367</v>
      </c>
      <c r="D707" s="5" t="s">
        <v>16</v>
      </c>
      <c r="E707" s="5" t="s">
        <v>32</v>
      </c>
      <c r="F707" s="5" t="s">
        <v>18</v>
      </c>
      <c r="G707" s="5">
        <v>43</v>
      </c>
      <c r="H707" s="5" t="s">
        <v>2678</v>
      </c>
      <c r="I707" s="16">
        <v>76912</v>
      </c>
      <c r="J707" s="6">
        <v>0</v>
      </c>
      <c r="K707" s="5" t="s">
        <v>88</v>
      </c>
      <c r="L707" s="24" t="s">
        <v>213</v>
      </c>
    </row>
    <row r="708" spans="1:12" hidden="1" x14ac:dyDescent="0.25">
      <c r="A708" s="23" t="s">
        <v>1437</v>
      </c>
      <c r="B708" s="5" t="s">
        <v>1438</v>
      </c>
      <c r="C708" s="5" t="s">
        <v>218</v>
      </c>
      <c r="D708" s="5" t="s">
        <v>65</v>
      </c>
      <c r="E708" s="5" t="s">
        <v>17</v>
      </c>
      <c r="F708" s="5" t="s">
        <v>18</v>
      </c>
      <c r="G708" s="5">
        <v>63</v>
      </c>
      <c r="H708" s="5" t="s">
        <v>2679</v>
      </c>
      <c r="I708" s="16">
        <v>67987</v>
      </c>
      <c r="J708" s="6">
        <v>0</v>
      </c>
      <c r="K708" s="5" t="s">
        <v>19</v>
      </c>
      <c r="L708" s="24" t="s">
        <v>52</v>
      </c>
    </row>
    <row r="709" spans="1:12" hidden="1" x14ac:dyDescent="0.25">
      <c r="A709" s="23" t="s">
        <v>1439</v>
      </c>
      <c r="B709" s="5" t="s">
        <v>1440</v>
      </c>
      <c r="C709" s="5" t="s">
        <v>119</v>
      </c>
      <c r="D709" s="5" t="s">
        <v>76</v>
      </c>
      <c r="E709" s="5" t="s">
        <v>24</v>
      </c>
      <c r="F709" s="5" t="s">
        <v>25</v>
      </c>
      <c r="G709" s="5">
        <v>65</v>
      </c>
      <c r="H709" s="5" t="s">
        <v>2680</v>
      </c>
      <c r="I709" s="16">
        <v>59833</v>
      </c>
      <c r="J709" s="6">
        <v>0</v>
      </c>
      <c r="K709" s="5" t="s">
        <v>19</v>
      </c>
      <c r="L709" s="24" t="s">
        <v>83</v>
      </c>
    </row>
    <row r="710" spans="1:12" hidden="1" x14ac:dyDescent="0.25">
      <c r="A710" s="23" t="s">
        <v>1441</v>
      </c>
      <c r="B710" s="5" t="s">
        <v>1442</v>
      </c>
      <c r="C710" s="5" t="s">
        <v>15</v>
      </c>
      <c r="D710" s="5" t="s">
        <v>76</v>
      </c>
      <c r="E710" s="5" t="s">
        <v>32</v>
      </c>
      <c r="F710" s="5" t="s">
        <v>25</v>
      </c>
      <c r="G710" s="5">
        <v>45</v>
      </c>
      <c r="H710" s="5" t="s">
        <v>2681</v>
      </c>
      <c r="I710" s="16">
        <v>128468</v>
      </c>
      <c r="J710" s="6">
        <v>0.11</v>
      </c>
      <c r="K710" s="5" t="s">
        <v>19</v>
      </c>
      <c r="L710" s="24" t="s">
        <v>33</v>
      </c>
    </row>
    <row r="711" spans="1:12" hidden="1" x14ac:dyDescent="0.25">
      <c r="A711" s="23" t="s">
        <v>581</v>
      </c>
      <c r="B711" s="5" t="s">
        <v>1443</v>
      </c>
      <c r="C711" s="5" t="s">
        <v>48</v>
      </c>
      <c r="D711" s="5" t="s">
        <v>44</v>
      </c>
      <c r="E711" s="5" t="s">
        <v>45</v>
      </c>
      <c r="F711" s="5" t="s">
        <v>25</v>
      </c>
      <c r="G711" s="5">
        <v>42</v>
      </c>
      <c r="H711" s="5" t="s">
        <v>2682</v>
      </c>
      <c r="I711" s="16">
        <v>102440</v>
      </c>
      <c r="J711" s="6">
        <v>0.06</v>
      </c>
      <c r="K711" s="5" t="s">
        <v>19</v>
      </c>
      <c r="L711" s="24" t="s">
        <v>33</v>
      </c>
    </row>
    <row r="712" spans="1:12" hidden="1" x14ac:dyDescent="0.25">
      <c r="A712" s="23" t="s">
        <v>1444</v>
      </c>
      <c r="B712" s="5" t="s">
        <v>1445</v>
      </c>
      <c r="C712" s="5" t="s">
        <v>75</v>
      </c>
      <c r="D712" s="5" t="s">
        <v>16</v>
      </c>
      <c r="E712" s="5" t="s">
        <v>32</v>
      </c>
      <c r="F712" s="5" t="s">
        <v>25</v>
      </c>
      <c r="G712" s="5">
        <v>59</v>
      </c>
      <c r="H712" s="5" t="s">
        <v>2683</v>
      </c>
      <c r="I712" s="16">
        <v>246619</v>
      </c>
      <c r="J712" s="6">
        <v>0.36</v>
      </c>
      <c r="K712" s="5" t="s">
        <v>19</v>
      </c>
      <c r="L712" s="24" t="s">
        <v>52</v>
      </c>
    </row>
    <row r="713" spans="1:12" hidden="1" x14ac:dyDescent="0.25">
      <c r="A713" s="23" t="s">
        <v>1446</v>
      </c>
      <c r="B713" s="5" t="s">
        <v>1447</v>
      </c>
      <c r="C713" s="5" t="s">
        <v>48</v>
      </c>
      <c r="D713" s="5" t="s">
        <v>61</v>
      </c>
      <c r="E713" s="5" t="s">
        <v>45</v>
      </c>
      <c r="F713" s="5" t="s">
        <v>18</v>
      </c>
      <c r="G713" s="5">
        <v>42</v>
      </c>
      <c r="H713" s="5" t="s">
        <v>2684</v>
      </c>
      <c r="I713" s="16">
        <v>101143</v>
      </c>
      <c r="J713" s="6">
        <v>0.06</v>
      </c>
      <c r="K713" s="5" t="s">
        <v>19</v>
      </c>
      <c r="L713" s="24" t="s">
        <v>52</v>
      </c>
    </row>
    <row r="714" spans="1:12" x14ac:dyDescent="0.25">
      <c r="A714" s="23" t="s">
        <v>1448</v>
      </c>
      <c r="B714" s="5" t="s">
        <v>1449</v>
      </c>
      <c r="C714" s="5" t="s">
        <v>179</v>
      </c>
      <c r="D714" s="5" t="s">
        <v>61</v>
      </c>
      <c r="E714" s="5" t="s">
        <v>24</v>
      </c>
      <c r="F714" s="5" t="s">
        <v>18</v>
      </c>
      <c r="G714" s="5">
        <v>45</v>
      </c>
      <c r="H714" s="5" t="s">
        <v>2685</v>
      </c>
      <c r="I714" s="16">
        <v>51404</v>
      </c>
      <c r="J714" s="6">
        <v>0</v>
      </c>
      <c r="K714" s="5" t="s">
        <v>88</v>
      </c>
      <c r="L714" s="24" t="s">
        <v>89</v>
      </c>
    </row>
    <row r="715" spans="1:12" hidden="1" x14ac:dyDescent="0.25">
      <c r="A715" s="23" t="s">
        <v>1450</v>
      </c>
      <c r="B715" s="5" t="s">
        <v>1451</v>
      </c>
      <c r="C715" s="5" t="s">
        <v>170</v>
      </c>
      <c r="D715" s="5" t="s">
        <v>65</v>
      </c>
      <c r="E715" s="5" t="s">
        <v>32</v>
      </c>
      <c r="F715" s="5" t="s">
        <v>25</v>
      </c>
      <c r="G715" s="5">
        <v>45</v>
      </c>
      <c r="H715" s="5" t="s">
        <v>2686</v>
      </c>
      <c r="I715" s="16">
        <v>87292</v>
      </c>
      <c r="J715" s="6">
        <v>0</v>
      </c>
      <c r="K715" s="5" t="s">
        <v>19</v>
      </c>
      <c r="L715" s="24" t="s">
        <v>83</v>
      </c>
    </row>
    <row r="716" spans="1:12" hidden="1" x14ac:dyDescent="0.25">
      <c r="A716" s="23" t="s">
        <v>1452</v>
      </c>
      <c r="B716" s="5" t="s">
        <v>1453</v>
      </c>
      <c r="C716" s="5" t="s">
        <v>30</v>
      </c>
      <c r="D716" s="5" t="s">
        <v>76</v>
      </c>
      <c r="E716" s="5" t="s">
        <v>32</v>
      </c>
      <c r="F716" s="5" t="s">
        <v>18</v>
      </c>
      <c r="G716" s="5">
        <v>28</v>
      </c>
      <c r="H716" s="5" t="s">
        <v>2687</v>
      </c>
      <c r="I716" s="16">
        <v>182321</v>
      </c>
      <c r="J716" s="6">
        <v>0.28000000000000003</v>
      </c>
      <c r="K716" s="5" t="s">
        <v>26</v>
      </c>
      <c r="L716" s="24" t="s">
        <v>109</v>
      </c>
    </row>
    <row r="717" spans="1:12" hidden="1" x14ac:dyDescent="0.25">
      <c r="A717" s="23" t="s">
        <v>1316</v>
      </c>
      <c r="B717" s="5" t="s">
        <v>1454</v>
      </c>
      <c r="C717" s="5" t="s">
        <v>325</v>
      </c>
      <c r="D717" s="5" t="s">
        <v>16</v>
      </c>
      <c r="E717" s="5" t="s">
        <v>45</v>
      </c>
      <c r="F717" s="5" t="s">
        <v>25</v>
      </c>
      <c r="G717" s="5">
        <v>51</v>
      </c>
      <c r="H717" s="5" t="s">
        <v>2688</v>
      </c>
      <c r="I717" s="16">
        <v>53929</v>
      </c>
      <c r="J717" s="6">
        <v>0</v>
      </c>
      <c r="K717" s="5" t="s">
        <v>19</v>
      </c>
      <c r="L717" s="24" t="s">
        <v>52</v>
      </c>
    </row>
    <row r="718" spans="1:12" hidden="1" x14ac:dyDescent="0.25">
      <c r="A718" s="23" t="s">
        <v>1455</v>
      </c>
      <c r="B718" s="5" t="s">
        <v>1456</v>
      </c>
      <c r="C718" s="5" t="s">
        <v>75</v>
      </c>
      <c r="D718" s="5" t="s">
        <v>55</v>
      </c>
      <c r="E718" s="5" t="s">
        <v>24</v>
      </c>
      <c r="F718" s="5" t="s">
        <v>18</v>
      </c>
      <c r="G718" s="5">
        <v>38</v>
      </c>
      <c r="H718" s="5" t="s">
        <v>2689</v>
      </c>
      <c r="I718" s="16">
        <v>191571</v>
      </c>
      <c r="J718" s="6">
        <v>0.32</v>
      </c>
      <c r="K718" s="5" t="s">
        <v>19</v>
      </c>
      <c r="L718" s="24" t="s">
        <v>56</v>
      </c>
    </row>
    <row r="719" spans="1:12" hidden="1" x14ac:dyDescent="0.25">
      <c r="A719" s="23" t="s">
        <v>1457</v>
      </c>
      <c r="B719" s="5" t="s">
        <v>1458</v>
      </c>
      <c r="C719" s="5" t="s">
        <v>15</v>
      </c>
      <c r="D719" s="5" t="s">
        <v>55</v>
      </c>
      <c r="E719" s="5" t="s">
        <v>45</v>
      </c>
      <c r="F719" s="5" t="s">
        <v>18</v>
      </c>
      <c r="G719" s="5">
        <v>62</v>
      </c>
      <c r="H719" s="5" t="s">
        <v>2690</v>
      </c>
      <c r="I719" s="16">
        <v>150555</v>
      </c>
      <c r="J719" s="6">
        <v>0.13</v>
      </c>
      <c r="K719" s="5" t="s">
        <v>19</v>
      </c>
      <c r="L719" s="24" t="s">
        <v>40</v>
      </c>
    </row>
    <row r="720" spans="1:12" hidden="1" x14ac:dyDescent="0.25">
      <c r="A720" s="23" t="s">
        <v>1459</v>
      </c>
      <c r="B720" s="5" t="s">
        <v>1460</v>
      </c>
      <c r="C720" s="5" t="s">
        <v>48</v>
      </c>
      <c r="D720" s="5" t="s">
        <v>31</v>
      </c>
      <c r="E720" s="5" t="s">
        <v>45</v>
      </c>
      <c r="F720" s="5" t="s">
        <v>25</v>
      </c>
      <c r="G720" s="5">
        <v>52</v>
      </c>
      <c r="H720" s="5" t="s">
        <v>2691</v>
      </c>
      <c r="I720" s="16">
        <v>122890</v>
      </c>
      <c r="J720" s="6">
        <v>7.0000000000000007E-2</v>
      </c>
      <c r="K720" s="5" t="s">
        <v>26</v>
      </c>
      <c r="L720" s="24" t="s">
        <v>70</v>
      </c>
    </row>
    <row r="721" spans="1:12" hidden="1" x14ac:dyDescent="0.25">
      <c r="A721" s="23" t="s">
        <v>1461</v>
      </c>
      <c r="B721" s="5" t="s">
        <v>1462</v>
      </c>
      <c r="C721" s="5" t="s">
        <v>75</v>
      </c>
      <c r="D721" s="5" t="s">
        <v>31</v>
      </c>
      <c r="E721" s="5" t="s">
        <v>17</v>
      </c>
      <c r="F721" s="5" t="s">
        <v>25</v>
      </c>
      <c r="G721" s="5">
        <v>52</v>
      </c>
      <c r="H721" s="5" t="s">
        <v>2692</v>
      </c>
      <c r="I721" s="16">
        <v>216999</v>
      </c>
      <c r="J721" s="6">
        <v>0.37</v>
      </c>
      <c r="K721" s="5" t="s">
        <v>19</v>
      </c>
      <c r="L721" s="24" t="s">
        <v>52</v>
      </c>
    </row>
    <row r="722" spans="1:12" hidden="1" x14ac:dyDescent="0.25">
      <c r="A722" s="23" t="s">
        <v>1463</v>
      </c>
      <c r="B722" s="5" t="s">
        <v>1464</v>
      </c>
      <c r="C722" s="5" t="s">
        <v>48</v>
      </c>
      <c r="D722" s="5" t="s">
        <v>61</v>
      </c>
      <c r="E722" s="5" t="s">
        <v>45</v>
      </c>
      <c r="F722" s="5" t="s">
        <v>25</v>
      </c>
      <c r="G722" s="5">
        <v>48</v>
      </c>
      <c r="H722" s="5" t="s">
        <v>2693</v>
      </c>
      <c r="I722" s="16">
        <v>110565</v>
      </c>
      <c r="J722" s="6">
        <v>0.09</v>
      </c>
      <c r="K722" s="5" t="s">
        <v>26</v>
      </c>
      <c r="L722" s="24" t="s">
        <v>109</v>
      </c>
    </row>
    <row r="723" spans="1:12" hidden="1" x14ac:dyDescent="0.25">
      <c r="A723" s="23" t="s">
        <v>1465</v>
      </c>
      <c r="B723" s="5" t="s">
        <v>1466</v>
      </c>
      <c r="C723" s="5" t="s">
        <v>114</v>
      </c>
      <c r="D723" s="5" t="s">
        <v>16</v>
      </c>
      <c r="E723" s="5" t="s">
        <v>32</v>
      </c>
      <c r="F723" s="5" t="s">
        <v>25</v>
      </c>
      <c r="G723" s="5">
        <v>38</v>
      </c>
      <c r="H723" s="5" t="s">
        <v>2694</v>
      </c>
      <c r="I723" s="16">
        <v>48762</v>
      </c>
      <c r="J723" s="6">
        <v>0</v>
      </c>
      <c r="K723" s="5" t="s">
        <v>19</v>
      </c>
      <c r="L723" s="24" t="s">
        <v>20</v>
      </c>
    </row>
    <row r="724" spans="1:12" hidden="1" x14ac:dyDescent="0.25">
      <c r="A724" s="23" t="s">
        <v>1467</v>
      </c>
      <c r="B724" s="5" t="s">
        <v>1468</v>
      </c>
      <c r="C724" s="5" t="s">
        <v>272</v>
      </c>
      <c r="D724" s="5" t="s">
        <v>65</v>
      </c>
      <c r="E724" s="5" t="s">
        <v>32</v>
      </c>
      <c r="F724" s="5" t="s">
        <v>18</v>
      </c>
      <c r="G724" s="5">
        <v>51</v>
      </c>
      <c r="H724" s="5" t="s">
        <v>2695</v>
      </c>
      <c r="I724" s="16">
        <v>87036</v>
      </c>
      <c r="J724" s="6">
        <v>0</v>
      </c>
      <c r="K724" s="5" t="s">
        <v>26</v>
      </c>
      <c r="L724" s="24" t="s">
        <v>27</v>
      </c>
    </row>
    <row r="725" spans="1:12" hidden="1" x14ac:dyDescent="0.25">
      <c r="A725" s="23" t="s">
        <v>1469</v>
      </c>
      <c r="B725" s="5" t="s">
        <v>1470</v>
      </c>
      <c r="C725" s="5" t="s">
        <v>30</v>
      </c>
      <c r="D725" s="5" t="s">
        <v>76</v>
      </c>
      <c r="E725" s="5" t="s">
        <v>32</v>
      </c>
      <c r="F725" s="5" t="s">
        <v>25</v>
      </c>
      <c r="G725" s="5">
        <v>32</v>
      </c>
      <c r="H725" s="5" t="s">
        <v>2696</v>
      </c>
      <c r="I725" s="16">
        <v>177443</v>
      </c>
      <c r="J725" s="6">
        <v>0.16</v>
      </c>
      <c r="K725" s="5" t="s">
        <v>19</v>
      </c>
      <c r="L725" s="24" t="s">
        <v>20</v>
      </c>
    </row>
    <row r="726" spans="1:12" hidden="1" x14ac:dyDescent="0.25">
      <c r="A726" s="23" t="s">
        <v>1471</v>
      </c>
      <c r="B726" s="5" t="s">
        <v>1472</v>
      </c>
      <c r="C726" s="5" t="s">
        <v>126</v>
      </c>
      <c r="D726" s="5" t="s">
        <v>16</v>
      </c>
      <c r="E726" s="5" t="s">
        <v>17</v>
      </c>
      <c r="F726" s="5" t="s">
        <v>18</v>
      </c>
      <c r="G726" s="5">
        <v>36</v>
      </c>
      <c r="H726" s="5" t="s">
        <v>2697</v>
      </c>
      <c r="I726" s="16">
        <v>75862</v>
      </c>
      <c r="J726" s="6">
        <v>0</v>
      </c>
      <c r="K726" s="5" t="s">
        <v>19</v>
      </c>
      <c r="L726" s="24" t="s">
        <v>56</v>
      </c>
    </row>
    <row r="727" spans="1:12" hidden="1" x14ac:dyDescent="0.25">
      <c r="A727" s="23" t="s">
        <v>1473</v>
      </c>
      <c r="B727" s="5" t="s">
        <v>1474</v>
      </c>
      <c r="C727" s="5" t="s">
        <v>138</v>
      </c>
      <c r="D727" s="5" t="s">
        <v>61</v>
      </c>
      <c r="E727" s="5" t="s">
        <v>17</v>
      </c>
      <c r="F727" s="5" t="s">
        <v>18</v>
      </c>
      <c r="G727" s="5">
        <v>45</v>
      </c>
      <c r="H727" s="5" t="s">
        <v>2641</v>
      </c>
      <c r="I727" s="16">
        <v>90870</v>
      </c>
      <c r="J727" s="6">
        <v>0</v>
      </c>
      <c r="K727" s="5" t="s">
        <v>19</v>
      </c>
      <c r="L727" s="24" t="s">
        <v>33</v>
      </c>
    </row>
    <row r="728" spans="1:12" hidden="1" x14ac:dyDescent="0.25">
      <c r="A728" s="23" t="s">
        <v>1475</v>
      </c>
      <c r="B728" s="5" t="s">
        <v>1476</v>
      </c>
      <c r="C728" s="5" t="s">
        <v>108</v>
      </c>
      <c r="D728" s="5" t="s">
        <v>65</v>
      </c>
      <c r="E728" s="5" t="s">
        <v>45</v>
      </c>
      <c r="F728" s="5" t="s">
        <v>18</v>
      </c>
      <c r="G728" s="5">
        <v>32</v>
      </c>
      <c r="H728" s="5" t="s">
        <v>2698</v>
      </c>
      <c r="I728" s="16">
        <v>99202</v>
      </c>
      <c r="J728" s="6">
        <v>0.11</v>
      </c>
      <c r="K728" s="5" t="s">
        <v>19</v>
      </c>
      <c r="L728" s="24" t="s">
        <v>40</v>
      </c>
    </row>
    <row r="729" spans="1:12" hidden="1" x14ac:dyDescent="0.25">
      <c r="A729" s="23" t="s">
        <v>1477</v>
      </c>
      <c r="B729" s="5" t="s">
        <v>1478</v>
      </c>
      <c r="C729" s="5" t="s">
        <v>39</v>
      </c>
      <c r="D729" s="5" t="s">
        <v>76</v>
      </c>
      <c r="E729" s="5" t="s">
        <v>45</v>
      </c>
      <c r="F729" s="5" t="s">
        <v>25</v>
      </c>
      <c r="G729" s="5">
        <v>45</v>
      </c>
      <c r="H729" s="5" t="s">
        <v>2699</v>
      </c>
      <c r="I729" s="16">
        <v>92293</v>
      </c>
      <c r="J729" s="6">
        <v>0</v>
      </c>
      <c r="K729" s="5" t="s">
        <v>26</v>
      </c>
      <c r="L729" s="24" t="s">
        <v>129</v>
      </c>
    </row>
    <row r="730" spans="1:12" hidden="1" x14ac:dyDescent="0.25">
      <c r="A730" s="23" t="s">
        <v>1479</v>
      </c>
      <c r="B730" s="5" t="s">
        <v>1480</v>
      </c>
      <c r="C730" s="5" t="s">
        <v>367</v>
      </c>
      <c r="D730" s="5" t="s">
        <v>16</v>
      </c>
      <c r="E730" s="5" t="s">
        <v>45</v>
      </c>
      <c r="F730" s="5" t="s">
        <v>25</v>
      </c>
      <c r="G730" s="5">
        <v>54</v>
      </c>
      <c r="H730" s="5" t="s">
        <v>2700</v>
      </c>
      <c r="I730" s="16">
        <v>63196</v>
      </c>
      <c r="J730" s="6">
        <v>0</v>
      </c>
      <c r="K730" s="5" t="s">
        <v>19</v>
      </c>
      <c r="L730" s="24" t="s">
        <v>33</v>
      </c>
    </row>
    <row r="731" spans="1:12" hidden="1" x14ac:dyDescent="0.25">
      <c r="A731" s="23" t="s">
        <v>1481</v>
      </c>
      <c r="B731" s="5" t="s">
        <v>1482</v>
      </c>
      <c r="C731" s="5" t="s">
        <v>272</v>
      </c>
      <c r="D731" s="5" t="s">
        <v>65</v>
      </c>
      <c r="E731" s="5" t="s">
        <v>32</v>
      </c>
      <c r="F731" s="5" t="s">
        <v>18</v>
      </c>
      <c r="G731" s="5">
        <v>48</v>
      </c>
      <c r="H731" s="5" t="s">
        <v>2701</v>
      </c>
      <c r="I731" s="16">
        <v>65340</v>
      </c>
      <c r="J731" s="6">
        <v>0</v>
      </c>
      <c r="K731" s="5" t="s">
        <v>26</v>
      </c>
      <c r="L731" s="24" t="s">
        <v>70</v>
      </c>
    </row>
    <row r="732" spans="1:12" hidden="1" x14ac:dyDescent="0.25">
      <c r="A732" s="23" t="s">
        <v>1483</v>
      </c>
      <c r="B732" s="5" t="s">
        <v>1484</v>
      </c>
      <c r="C732" s="5" t="s">
        <v>75</v>
      </c>
      <c r="D732" s="5" t="s">
        <v>76</v>
      </c>
      <c r="E732" s="5" t="s">
        <v>45</v>
      </c>
      <c r="F732" s="5" t="s">
        <v>25</v>
      </c>
      <c r="G732" s="5">
        <v>45</v>
      </c>
      <c r="H732" s="5" t="s">
        <v>2702</v>
      </c>
      <c r="I732" s="16">
        <v>202680</v>
      </c>
      <c r="J732" s="6">
        <v>0.32</v>
      </c>
      <c r="K732" s="5" t="s">
        <v>19</v>
      </c>
      <c r="L732" s="24" t="s">
        <v>40</v>
      </c>
    </row>
    <row r="733" spans="1:12" x14ac:dyDescent="0.25">
      <c r="A733" s="23" t="s">
        <v>1485</v>
      </c>
      <c r="B733" s="5" t="s">
        <v>1486</v>
      </c>
      <c r="C733" s="5" t="s">
        <v>36</v>
      </c>
      <c r="D733" s="5" t="s">
        <v>16</v>
      </c>
      <c r="E733" s="5" t="s">
        <v>24</v>
      </c>
      <c r="F733" s="5" t="s">
        <v>18</v>
      </c>
      <c r="G733" s="5">
        <v>46</v>
      </c>
      <c r="H733" s="5" t="s">
        <v>2703</v>
      </c>
      <c r="I733" s="16">
        <v>77461</v>
      </c>
      <c r="J733" s="6">
        <v>0.09</v>
      </c>
      <c r="K733" s="5" t="s">
        <v>88</v>
      </c>
      <c r="L733" s="24" t="s">
        <v>213</v>
      </c>
    </row>
    <row r="734" spans="1:12" hidden="1" x14ac:dyDescent="0.25">
      <c r="A734" s="23" t="s">
        <v>1487</v>
      </c>
      <c r="B734" s="5" t="s">
        <v>1488</v>
      </c>
      <c r="C734" s="5" t="s">
        <v>176</v>
      </c>
      <c r="D734" s="5" t="s">
        <v>65</v>
      </c>
      <c r="E734" s="5" t="s">
        <v>17</v>
      </c>
      <c r="F734" s="5" t="s">
        <v>18</v>
      </c>
      <c r="G734" s="5">
        <v>40</v>
      </c>
      <c r="H734" s="5" t="s">
        <v>2704</v>
      </c>
      <c r="I734" s="16">
        <v>109680</v>
      </c>
      <c r="J734" s="6">
        <v>0</v>
      </c>
      <c r="K734" s="5" t="s">
        <v>26</v>
      </c>
      <c r="L734" s="24" t="s">
        <v>129</v>
      </c>
    </row>
    <row r="735" spans="1:12" hidden="1" x14ac:dyDescent="0.25">
      <c r="A735" s="23" t="s">
        <v>350</v>
      </c>
      <c r="B735" s="5" t="s">
        <v>1489</v>
      </c>
      <c r="C735" s="5" t="s">
        <v>30</v>
      </c>
      <c r="D735" s="5" t="s">
        <v>44</v>
      </c>
      <c r="E735" s="5" t="s">
        <v>24</v>
      </c>
      <c r="F735" s="5" t="s">
        <v>18</v>
      </c>
      <c r="G735" s="5">
        <v>61</v>
      </c>
      <c r="H735" s="5" t="s">
        <v>2705</v>
      </c>
      <c r="I735" s="16">
        <v>159567</v>
      </c>
      <c r="J735" s="6">
        <v>0.28000000000000003</v>
      </c>
      <c r="K735" s="5" t="s">
        <v>19</v>
      </c>
      <c r="L735" s="24" t="s">
        <v>40</v>
      </c>
    </row>
    <row r="736" spans="1:12" x14ac:dyDescent="0.25">
      <c r="A736" s="23" t="s">
        <v>1490</v>
      </c>
      <c r="B736" s="5" t="s">
        <v>1491</v>
      </c>
      <c r="C736" s="5" t="s">
        <v>272</v>
      </c>
      <c r="D736" s="5" t="s">
        <v>65</v>
      </c>
      <c r="E736" s="5" t="s">
        <v>32</v>
      </c>
      <c r="F736" s="5" t="s">
        <v>25</v>
      </c>
      <c r="G736" s="5">
        <v>54</v>
      </c>
      <c r="H736" s="5" t="s">
        <v>2706</v>
      </c>
      <c r="I736" s="16">
        <v>94407</v>
      </c>
      <c r="J736" s="6">
        <v>0</v>
      </c>
      <c r="K736" s="5" t="s">
        <v>88</v>
      </c>
      <c r="L736" s="24" t="s">
        <v>213</v>
      </c>
    </row>
    <row r="737" spans="1:12" hidden="1" x14ac:dyDescent="0.25">
      <c r="A737" s="23" t="s">
        <v>1492</v>
      </c>
      <c r="B737" s="5" t="s">
        <v>1493</v>
      </c>
      <c r="C737" s="5" t="s">
        <v>75</v>
      </c>
      <c r="D737" s="5" t="s">
        <v>61</v>
      </c>
      <c r="E737" s="5" t="s">
        <v>45</v>
      </c>
      <c r="F737" s="5" t="s">
        <v>25</v>
      </c>
      <c r="G737" s="5">
        <v>62</v>
      </c>
      <c r="H737" s="5" t="s">
        <v>2707</v>
      </c>
      <c r="I737" s="16">
        <v>234594</v>
      </c>
      <c r="J737" s="6">
        <v>0.33</v>
      </c>
      <c r="K737" s="5" t="s">
        <v>19</v>
      </c>
      <c r="L737" s="24" t="s">
        <v>20</v>
      </c>
    </row>
    <row r="738" spans="1:12" hidden="1" x14ac:dyDescent="0.25">
      <c r="A738" s="23" t="s">
        <v>1494</v>
      </c>
      <c r="B738" s="5" t="s">
        <v>1495</v>
      </c>
      <c r="C738" s="5" t="s">
        <v>325</v>
      </c>
      <c r="D738" s="5" t="s">
        <v>16</v>
      </c>
      <c r="E738" s="5" t="s">
        <v>32</v>
      </c>
      <c r="F738" s="5" t="s">
        <v>25</v>
      </c>
      <c r="G738" s="5">
        <v>48</v>
      </c>
      <c r="H738" s="5" t="s">
        <v>2708</v>
      </c>
      <c r="I738" s="16">
        <v>43080</v>
      </c>
      <c r="J738" s="6">
        <v>0</v>
      </c>
      <c r="K738" s="5" t="s">
        <v>19</v>
      </c>
      <c r="L738" s="24" t="s">
        <v>56</v>
      </c>
    </row>
    <row r="739" spans="1:12" hidden="1" x14ac:dyDescent="0.25">
      <c r="A739" s="23" t="s">
        <v>1496</v>
      </c>
      <c r="B739" s="5" t="s">
        <v>1497</v>
      </c>
      <c r="C739" s="5" t="s">
        <v>48</v>
      </c>
      <c r="D739" s="5" t="s">
        <v>76</v>
      </c>
      <c r="E739" s="5" t="s">
        <v>24</v>
      </c>
      <c r="F739" s="5" t="s">
        <v>18</v>
      </c>
      <c r="G739" s="5">
        <v>29</v>
      </c>
      <c r="H739" s="5" t="s">
        <v>2709</v>
      </c>
      <c r="I739" s="16">
        <v>129541</v>
      </c>
      <c r="J739" s="6">
        <v>0.08</v>
      </c>
      <c r="K739" s="5" t="s">
        <v>19</v>
      </c>
      <c r="L739" s="24" t="s">
        <v>40</v>
      </c>
    </row>
    <row r="740" spans="1:12" hidden="1" x14ac:dyDescent="0.25">
      <c r="A740" s="23" t="s">
        <v>1498</v>
      </c>
      <c r="B740" s="5" t="s">
        <v>1499</v>
      </c>
      <c r="C740" s="5" t="s">
        <v>30</v>
      </c>
      <c r="D740" s="5" t="s">
        <v>44</v>
      </c>
      <c r="E740" s="5" t="s">
        <v>17</v>
      </c>
      <c r="F740" s="5" t="s">
        <v>25</v>
      </c>
      <c r="G740" s="5">
        <v>39</v>
      </c>
      <c r="H740" s="5" t="s">
        <v>2710</v>
      </c>
      <c r="I740" s="16">
        <v>165756</v>
      </c>
      <c r="J740" s="6">
        <v>0.28000000000000003</v>
      </c>
      <c r="K740" s="5" t="s">
        <v>19</v>
      </c>
      <c r="L740" s="24" t="s">
        <v>83</v>
      </c>
    </row>
    <row r="741" spans="1:12" hidden="1" x14ac:dyDescent="0.25">
      <c r="A741" s="23" t="s">
        <v>1500</v>
      </c>
      <c r="B741" s="5" t="s">
        <v>1501</v>
      </c>
      <c r="C741" s="5" t="s">
        <v>15</v>
      </c>
      <c r="D741" s="5" t="s">
        <v>31</v>
      </c>
      <c r="E741" s="5" t="s">
        <v>32</v>
      </c>
      <c r="F741" s="5" t="s">
        <v>25</v>
      </c>
      <c r="G741" s="5">
        <v>44</v>
      </c>
      <c r="H741" s="5" t="s">
        <v>2711</v>
      </c>
      <c r="I741" s="16">
        <v>142878</v>
      </c>
      <c r="J741" s="6">
        <v>0.12</v>
      </c>
      <c r="K741" s="5" t="s">
        <v>19</v>
      </c>
      <c r="L741" s="24" t="s">
        <v>83</v>
      </c>
    </row>
    <row r="742" spans="1:12" hidden="1" x14ac:dyDescent="0.25">
      <c r="A742" s="23" t="s">
        <v>1502</v>
      </c>
      <c r="B742" s="5" t="s">
        <v>1503</v>
      </c>
      <c r="C742" s="5" t="s">
        <v>30</v>
      </c>
      <c r="D742" s="5" t="s">
        <v>65</v>
      </c>
      <c r="E742" s="5" t="s">
        <v>24</v>
      </c>
      <c r="F742" s="5" t="s">
        <v>25</v>
      </c>
      <c r="G742" s="5">
        <v>52</v>
      </c>
      <c r="H742" s="5" t="s">
        <v>2712</v>
      </c>
      <c r="I742" s="16">
        <v>187992</v>
      </c>
      <c r="J742" s="6">
        <v>0.28000000000000003</v>
      </c>
      <c r="K742" s="5" t="s">
        <v>19</v>
      </c>
      <c r="L742" s="24" t="s">
        <v>52</v>
      </c>
    </row>
    <row r="743" spans="1:12" x14ac:dyDescent="0.25">
      <c r="A743" s="23" t="s">
        <v>1504</v>
      </c>
      <c r="B743" s="5" t="s">
        <v>1505</v>
      </c>
      <c r="C743" s="5" t="s">
        <v>75</v>
      </c>
      <c r="D743" s="5" t="s">
        <v>61</v>
      </c>
      <c r="E743" s="5" t="s">
        <v>32</v>
      </c>
      <c r="F743" s="5" t="s">
        <v>18</v>
      </c>
      <c r="G743" s="5">
        <v>45</v>
      </c>
      <c r="H743" s="5" t="s">
        <v>2713</v>
      </c>
      <c r="I743" s="16">
        <v>249801</v>
      </c>
      <c r="J743" s="6">
        <v>0.39</v>
      </c>
      <c r="K743" s="5" t="s">
        <v>88</v>
      </c>
      <c r="L743" s="24" t="s">
        <v>213</v>
      </c>
    </row>
    <row r="744" spans="1:12" hidden="1" x14ac:dyDescent="0.25">
      <c r="A744" s="23" t="s">
        <v>1506</v>
      </c>
      <c r="B744" s="5" t="s">
        <v>1507</v>
      </c>
      <c r="C744" s="5" t="s">
        <v>480</v>
      </c>
      <c r="D744" s="5" t="s">
        <v>16</v>
      </c>
      <c r="E744" s="5" t="s">
        <v>17</v>
      </c>
      <c r="F744" s="5" t="s">
        <v>25</v>
      </c>
      <c r="G744" s="5">
        <v>48</v>
      </c>
      <c r="H744" s="5" t="s">
        <v>2714</v>
      </c>
      <c r="I744" s="16">
        <v>76505</v>
      </c>
      <c r="J744" s="6">
        <v>0</v>
      </c>
      <c r="K744" s="5" t="s">
        <v>19</v>
      </c>
      <c r="L744" s="24" t="s">
        <v>20</v>
      </c>
    </row>
    <row r="745" spans="1:12" x14ac:dyDescent="0.25">
      <c r="A745" s="23" t="s">
        <v>1508</v>
      </c>
      <c r="B745" s="5" t="s">
        <v>1509</v>
      </c>
      <c r="C745" s="5" t="s">
        <v>457</v>
      </c>
      <c r="D745" s="5" t="s">
        <v>16</v>
      </c>
      <c r="E745" s="5" t="s">
        <v>45</v>
      </c>
      <c r="F745" s="5" t="s">
        <v>25</v>
      </c>
      <c r="G745" s="5">
        <v>39</v>
      </c>
      <c r="H745" s="5" t="s">
        <v>2320</v>
      </c>
      <c r="I745" s="16">
        <v>84297</v>
      </c>
      <c r="J745" s="6">
        <v>0</v>
      </c>
      <c r="K745" s="5" t="s">
        <v>88</v>
      </c>
      <c r="L745" s="24" t="s">
        <v>89</v>
      </c>
    </row>
    <row r="746" spans="1:12" x14ac:dyDescent="0.25">
      <c r="A746" s="23" t="s">
        <v>1510</v>
      </c>
      <c r="B746" s="5" t="s">
        <v>1511</v>
      </c>
      <c r="C746" s="5" t="s">
        <v>39</v>
      </c>
      <c r="D746" s="5" t="s">
        <v>44</v>
      </c>
      <c r="E746" s="5" t="s">
        <v>32</v>
      </c>
      <c r="F746" s="5" t="s">
        <v>18</v>
      </c>
      <c r="G746" s="5">
        <v>53</v>
      </c>
      <c r="H746" s="5" t="s">
        <v>2715</v>
      </c>
      <c r="I746" s="16">
        <v>75769</v>
      </c>
      <c r="J746" s="6">
        <v>0</v>
      </c>
      <c r="K746" s="5" t="s">
        <v>88</v>
      </c>
      <c r="L746" s="24" t="s">
        <v>89</v>
      </c>
    </row>
    <row r="747" spans="1:12" hidden="1" x14ac:dyDescent="0.25">
      <c r="A747" s="23" t="s">
        <v>198</v>
      </c>
      <c r="B747" s="5" t="s">
        <v>1512</v>
      </c>
      <c r="C747" s="5" t="s">
        <v>75</v>
      </c>
      <c r="D747" s="5" t="s">
        <v>55</v>
      </c>
      <c r="E747" s="5" t="s">
        <v>32</v>
      </c>
      <c r="F747" s="5" t="s">
        <v>25</v>
      </c>
      <c r="G747" s="5">
        <v>41</v>
      </c>
      <c r="H747" s="5" t="s">
        <v>2716</v>
      </c>
      <c r="I747" s="16">
        <v>235619</v>
      </c>
      <c r="J747" s="6">
        <v>0.3</v>
      </c>
      <c r="K747" s="5" t="s">
        <v>19</v>
      </c>
      <c r="L747" s="24" t="s">
        <v>20</v>
      </c>
    </row>
    <row r="748" spans="1:12" x14ac:dyDescent="0.25">
      <c r="A748" s="23" t="s">
        <v>1513</v>
      </c>
      <c r="B748" s="5" t="s">
        <v>1514</v>
      </c>
      <c r="C748" s="5" t="s">
        <v>30</v>
      </c>
      <c r="D748" s="5" t="s">
        <v>65</v>
      </c>
      <c r="E748" s="5" t="s">
        <v>32</v>
      </c>
      <c r="F748" s="5" t="s">
        <v>25</v>
      </c>
      <c r="G748" s="5">
        <v>40</v>
      </c>
      <c r="H748" s="5" t="s">
        <v>2717</v>
      </c>
      <c r="I748" s="16">
        <v>187187</v>
      </c>
      <c r="J748" s="6">
        <v>0.18</v>
      </c>
      <c r="K748" s="5" t="s">
        <v>88</v>
      </c>
      <c r="L748" s="24" t="s">
        <v>89</v>
      </c>
    </row>
    <row r="749" spans="1:12" hidden="1" x14ac:dyDescent="0.25">
      <c r="A749" s="23" t="s">
        <v>90</v>
      </c>
      <c r="B749" s="5" t="s">
        <v>1515</v>
      </c>
      <c r="C749" s="5" t="s">
        <v>246</v>
      </c>
      <c r="D749" s="5" t="s">
        <v>16</v>
      </c>
      <c r="E749" s="5" t="s">
        <v>17</v>
      </c>
      <c r="F749" s="5" t="s">
        <v>25</v>
      </c>
      <c r="G749" s="5">
        <v>48</v>
      </c>
      <c r="H749" s="5" t="s">
        <v>2718</v>
      </c>
      <c r="I749" s="16">
        <v>68987</v>
      </c>
      <c r="J749" s="6">
        <v>0</v>
      </c>
      <c r="K749" s="5" t="s">
        <v>19</v>
      </c>
      <c r="L749" s="24" t="s">
        <v>33</v>
      </c>
    </row>
    <row r="750" spans="1:12" hidden="1" x14ac:dyDescent="0.25">
      <c r="A750" s="23" t="s">
        <v>1516</v>
      </c>
      <c r="B750" s="5" t="s">
        <v>1517</v>
      </c>
      <c r="C750" s="5" t="s">
        <v>30</v>
      </c>
      <c r="D750" s="5" t="s">
        <v>65</v>
      </c>
      <c r="E750" s="5" t="s">
        <v>32</v>
      </c>
      <c r="F750" s="5" t="s">
        <v>25</v>
      </c>
      <c r="G750" s="5">
        <v>41</v>
      </c>
      <c r="H750" s="5" t="s">
        <v>2719</v>
      </c>
      <c r="I750" s="16">
        <v>155926</v>
      </c>
      <c r="J750" s="6">
        <v>0.24</v>
      </c>
      <c r="K750" s="5" t="s">
        <v>19</v>
      </c>
      <c r="L750" s="24" t="s">
        <v>83</v>
      </c>
    </row>
    <row r="751" spans="1:12" hidden="1" x14ac:dyDescent="0.25">
      <c r="A751" s="23" t="s">
        <v>1518</v>
      </c>
      <c r="B751" s="5" t="s">
        <v>1519</v>
      </c>
      <c r="C751" s="5" t="s">
        <v>39</v>
      </c>
      <c r="D751" s="5" t="s">
        <v>55</v>
      </c>
      <c r="E751" s="5" t="s">
        <v>32</v>
      </c>
      <c r="F751" s="5" t="s">
        <v>25</v>
      </c>
      <c r="G751" s="5">
        <v>54</v>
      </c>
      <c r="H751" s="5" t="s">
        <v>2720</v>
      </c>
      <c r="I751" s="16">
        <v>93668</v>
      </c>
      <c r="J751" s="6">
        <v>0</v>
      </c>
      <c r="K751" s="5" t="s">
        <v>19</v>
      </c>
      <c r="L751" s="24" t="s">
        <v>33</v>
      </c>
    </row>
    <row r="752" spans="1:12" hidden="1" x14ac:dyDescent="0.25">
      <c r="A752" s="23" t="s">
        <v>1520</v>
      </c>
      <c r="B752" s="5" t="s">
        <v>1521</v>
      </c>
      <c r="C752" s="5" t="s">
        <v>159</v>
      </c>
      <c r="D752" s="5" t="s">
        <v>61</v>
      </c>
      <c r="E752" s="5" t="s">
        <v>17</v>
      </c>
      <c r="F752" s="5" t="s">
        <v>25</v>
      </c>
      <c r="G752" s="5">
        <v>38</v>
      </c>
      <c r="H752" s="5" t="s">
        <v>2721</v>
      </c>
      <c r="I752" s="16">
        <v>69647</v>
      </c>
      <c r="J752" s="6">
        <v>0</v>
      </c>
      <c r="K752" s="5" t="s">
        <v>19</v>
      </c>
      <c r="L752" s="24" t="s">
        <v>52</v>
      </c>
    </row>
    <row r="753" spans="1:12" hidden="1" x14ac:dyDescent="0.25">
      <c r="A753" s="23" t="s">
        <v>1522</v>
      </c>
      <c r="B753" s="5" t="s">
        <v>1523</v>
      </c>
      <c r="C753" s="5" t="s">
        <v>294</v>
      </c>
      <c r="D753" s="5" t="s">
        <v>16</v>
      </c>
      <c r="E753" s="5" t="s">
        <v>45</v>
      </c>
      <c r="F753" s="5" t="s">
        <v>25</v>
      </c>
      <c r="G753" s="5">
        <v>57</v>
      </c>
      <c r="H753" s="5" t="s">
        <v>2722</v>
      </c>
      <c r="I753" s="16">
        <v>63318</v>
      </c>
      <c r="J753" s="6">
        <v>0</v>
      </c>
      <c r="K753" s="5" t="s">
        <v>19</v>
      </c>
      <c r="L753" s="24" t="s">
        <v>83</v>
      </c>
    </row>
    <row r="754" spans="1:12" hidden="1" x14ac:dyDescent="0.25">
      <c r="A754" s="23" t="s">
        <v>1524</v>
      </c>
      <c r="B754" s="5" t="s">
        <v>1525</v>
      </c>
      <c r="C754" s="5" t="s">
        <v>39</v>
      </c>
      <c r="D754" s="5" t="s">
        <v>76</v>
      </c>
      <c r="E754" s="5" t="s">
        <v>24</v>
      </c>
      <c r="F754" s="5" t="s">
        <v>25</v>
      </c>
      <c r="G754" s="5">
        <v>63</v>
      </c>
      <c r="H754" s="5" t="s">
        <v>2723</v>
      </c>
      <c r="I754" s="16">
        <v>77629</v>
      </c>
      <c r="J754" s="6">
        <v>0</v>
      </c>
      <c r="K754" s="5" t="s">
        <v>26</v>
      </c>
      <c r="L754" s="24" t="s">
        <v>109</v>
      </c>
    </row>
    <row r="755" spans="1:12" hidden="1" x14ac:dyDescent="0.25">
      <c r="A755" s="23" t="s">
        <v>1526</v>
      </c>
      <c r="B755" s="5" t="s">
        <v>1527</v>
      </c>
      <c r="C755" s="5" t="s">
        <v>15</v>
      </c>
      <c r="D755" s="5" t="s">
        <v>61</v>
      </c>
      <c r="E755" s="5" t="s">
        <v>24</v>
      </c>
      <c r="F755" s="5" t="s">
        <v>25</v>
      </c>
      <c r="G755" s="5">
        <v>62</v>
      </c>
      <c r="H755" s="5" t="s">
        <v>2724</v>
      </c>
      <c r="I755" s="16">
        <v>138808</v>
      </c>
      <c r="J755" s="6">
        <v>0.15</v>
      </c>
      <c r="K755" s="5" t="s">
        <v>26</v>
      </c>
      <c r="L755" s="24" t="s">
        <v>27</v>
      </c>
    </row>
    <row r="756" spans="1:12" hidden="1" x14ac:dyDescent="0.25">
      <c r="A756" s="23" t="s">
        <v>1528</v>
      </c>
      <c r="B756" s="5" t="s">
        <v>1529</v>
      </c>
      <c r="C756" s="5" t="s">
        <v>126</v>
      </c>
      <c r="D756" s="5" t="s">
        <v>16</v>
      </c>
      <c r="E756" s="5" t="s">
        <v>17</v>
      </c>
      <c r="F756" s="5" t="s">
        <v>18</v>
      </c>
      <c r="G756" s="5">
        <v>49</v>
      </c>
      <c r="H756" s="5" t="s">
        <v>2725</v>
      </c>
      <c r="I756" s="16">
        <v>88777</v>
      </c>
      <c r="J756" s="6">
        <v>0</v>
      </c>
      <c r="K756" s="5" t="s">
        <v>19</v>
      </c>
      <c r="L756" s="24" t="s">
        <v>33</v>
      </c>
    </row>
    <row r="757" spans="1:12" hidden="1" x14ac:dyDescent="0.25">
      <c r="A757" s="23" t="s">
        <v>1530</v>
      </c>
      <c r="B757" s="5" t="s">
        <v>1531</v>
      </c>
      <c r="C757" s="5" t="s">
        <v>30</v>
      </c>
      <c r="D757" s="5" t="s">
        <v>55</v>
      </c>
      <c r="E757" s="5" t="s">
        <v>45</v>
      </c>
      <c r="F757" s="5" t="s">
        <v>18</v>
      </c>
      <c r="G757" s="5">
        <v>60</v>
      </c>
      <c r="H757" s="5" t="s">
        <v>2726</v>
      </c>
      <c r="I757" s="16">
        <v>186378</v>
      </c>
      <c r="J757" s="6">
        <v>0.26</v>
      </c>
      <c r="K757" s="5" t="s">
        <v>26</v>
      </c>
      <c r="L757" s="24" t="s">
        <v>27</v>
      </c>
    </row>
    <row r="758" spans="1:12" hidden="1" x14ac:dyDescent="0.25">
      <c r="A758" s="23" t="s">
        <v>1532</v>
      </c>
      <c r="B758" s="5" t="s">
        <v>1533</v>
      </c>
      <c r="C758" s="5" t="s">
        <v>103</v>
      </c>
      <c r="D758" s="5" t="s">
        <v>65</v>
      </c>
      <c r="E758" s="5" t="s">
        <v>17</v>
      </c>
      <c r="F758" s="5" t="s">
        <v>18</v>
      </c>
      <c r="G758" s="5">
        <v>45</v>
      </c>
      <c r="H758" s="5" t="s">
        <v>2727</v>
      </c>
      <c r="I758" s="16">
        <v>60017</v>
      </c>
      <c r="J758" s="6">
        <v>0</v>
      </c>
      <c r="K758" s="5" t="s">
        <v>19</v>
      </c>
      <c r="L758" s="24" t="s">
        <v>33</v>
      </c>
    </row>
    <row r="759" spans="1:12" x14ac:dyDescent="0.25">
      <c r="A759" s="23" t="s">
        <v>1534</v>
      </c>
      <c r="B759" s="5" t="s">
        <v>1535</v>
      </c>
      <c r="C759" s="5" t="s">
        <v>15</v>
      </c>
      <c r="D759" s="5" t="s">
        <v>44</v>
      </c>
      <c r="E759" s="5" t="s">
        <v>32</v>
      </c>
      <c r="F759" s="5" t="s">
        <v>18</v>
      </c>
      <c r="G759" s="5">
        <v>45</v>
      </c>
      <c r="H759" s="5" t="s">
        <v>2728</v>
      </c>
      <c r="I759" s="16">
        <v>148991</v>
      </c>
      <c r="J759" s="6">
        <v>0.12</v>
      </c>
      <c r="K759" s="5" t="s">
        <v>88</v>
      </c>
      <c r="L759" s="24" t="s">
        <v>213</v>
      </c>
    </row>
    <row r="760" spans="1:12" x14ac:dyDescent="0.25">
      <c r="A760" s="23" t="s">
        <v>1536</v>
      </c>
      <c r="B760" s="5" t="s">
        <v>1537</v>
      </c>
      <c r="C760" s="5" t="s">
        <v>170</v>
      </c>
      <c r="D760" s="5" t="s">
        <v>65</v>
      </c>
      <c r="E760" s="5" t="s">
        <v>32</v>
      </c>
      <c r="F760" s="5" t="s">
        <v>18</v>
      </c>
      <c r="G760" s="5">
        <v>52</v>
      </c>
      <c r="H760" s="5" t="s">
        <v>2729</v>
      </c>
      <c r="I760" s="16">
        <v>97398</v>
      </c>
      <c r="J760" s="6">
        <v>0</v>
      </c>
      <c r="K760" s="5" t="s">
        <v>88</v>
      </c>
      <c r="L760" s="24" t="s">
        <v>89</v>
      </c>
    </row>
    <row r="761" spans="1:12" hidden="1" x14ac:dyDescent="0.25">
      <c r="A761" s="23" t="s">
        <v>1538</v>
      </c>
      <c r="B761" s="5" t="s">
        <v>1539</v>
      </c>
      <c r="C761" s="5" t="s">
        <v>138</v>
      </c>
      <c r="D761" s="5" t="s">
        <v>61</v>
      </c>
      <c r="E761" s="5" t="s">
        <v>24</v>
      </c>
      <c r="F761" s="5" t="s">
        <v>18</v>
      </c>
      <c r="G761" s="5">
        <v>63</v>
      </c>
      <c r="H761" s="5" t="s">
        <v>2730</v>
      </c>
      <c r="I761" s="16">
        <v>72805</v>
      </c>
      <c r="J761" s="6">
        <v>0</v>
      </c>
      <c r="K761" s="5" t="s">
        <v>26</v>
      </c>
      <c r="L761" s="24" t="s">
        <v>70</v>
      </c>
    </row>
    <row r="762" spans="1:12" hidden="1" x14ac:dyDescent="0.25">
      <c r="A762" s="23" t="s">
        <v>1540</v>
      </c>
      <c r="B762" s="5" t="s">
        <v>1541</v>
      </c>
      <c r="C762" s="5" t="s">
        <v>289</v>
      </c>
      <c r="D762" s="5" t="s">
        <v>44</v>
      </c>
      <c r="E762" s="5" t="s">
        <v>17</v>
      </c>
      <c r="F762" s="5" t="s">
        <v>18</v>
      </c>
      <c r="G762" s="5">
        <v>46</v>
      </c>
      <c r="H762" s="5" t="s">
        <v>2731</v>
      </c>
      <c r="I762" s="16">
        <v>72131</v>
      </c>
      <c r="J762" s="6">
        <v>0</v>
      </c>
      <c r="K762" s="5" t="s">
        <v>26</v>
      </c>
      <c r="L762" s="24" t="s">
        <v>70</v>
      </c>
    </row>
    <row r="763" spans="1:12" hidden="1" x14ac:dyDescent="0.25">
      <c r="A763" s="23" t="s">
        <v>1542</v>
      </c>
      <c r="B763" s="5" t="s">
        <v>1543</v>
      </c>
      <c r="C763" s="5" t="s">
        <v>48</v>
      </c>
      <c r="D763" s="5" t="s">
        <v>61</v>
      </c>
      <c r="E763" s="5" t="s">
        <v>24</v>
      </c>
      <c r="F763" s="5" t="s">
        <v>25</v>
      </c>
      <c r="G763" s="5">
        <v>64</v>
      </c>
      <c r="H763" s="5" t="s">
        <v>2732</v>
      </c>
      <c r="I763" s="16">
        <v>104668</v>
      </c>
      <c r="J763" s="6">
        <v>0.08</v>
      </c>
      <c r="K763" s="5" t="s">
        <v>19</v>
      </c>
      <c r="L763" s="24" t="s">
        <v>83</v>
      </c>
    </row>
    <row r="764" spans="1:12" hidden="1" x14ac:dyDescent="0.25">
      <c r="A764" s="23" t="s">
        <v>1544</v>
      </c>
      <c r="B764" s="5" t="s">
        <v>1545</v>
      </c>
      <c r="C764" s="5" t="s">
        <v>39</v>
      </c>
      <c r="D764" s="5" t="s">
        <v>44</v>
      </c>
      <c r="E764" s="5" t="s">
        <v>24</v>
      </c>
      <c r="F764" s="5" t="s">
        <v>18</v>
      </c>
      <c r="G764" s="5">
        <v>53</v>
      </c>
      <c r="H764" s="5" t="s">
        <v>2656</v>
      </c>
      <c r="I764" s="16">
        <v>89769</v>
      </c>
      <c r="J764" s="6">
        <v>0</v>
      </c>
      <c r="K764" s="5" t="s">
        <v>19</v>
      </c>
      <c r="L764" s="24" t="s">
        <v>20</v>
      </c>
    </row>
    <row r="765" spans="1:12" hidden="1" x14ac:dyDescent="0.25">
      <c r="A765" s="23" t="s">
        <v>1546</v>
      </c>
      <c r="B765" s="5" t="s">
        <v>1547</v>
      </c>
      <c r="C765" s="5" t="s">
        <v>48</v>
      </c>
      <c r="D765" s="5" t="s">
        <v>44</v>
      </c>
      <c r="E765" s="5" t="s">
        <v>45</v>
      </c>
      <c r="F765" s="5" t="s">
        <v>18</v>
      </c>
      <c r="G765" s="5">
        <v>27</v>
      </c>
      <c r="H765" s="5" t="s">
        <v>2733</v>
      </c>
      <c r="I765" s="16">
        <v>127616</v>
      </c>
      <c r="J765" s="6">
        <v>7.0000000000000007E-2</v>
      </c>
      <c r="K765" s="5" t="s">
        <v>19</v>
      </c>
      <c r="L765" s="24" t="s">
        <v>83</v>
      </c>
    </row>
    <row r="766" spans="1:12" hidden="1" x14ac:dyDescent="0.25">
      <c r="A766" s="23" t="s">
        <v>545</v>
      </c>
      <c r="B766" s="5" t="s">
        <v>1548</v>
      </c>
      <c r="C766" s="5" t="s">
        <v>48</v>
      </c>
      <c r="D766" s="5" t="s">
        <v>61</v>
      </c>
      <c r="E766" s="5" t="s">
        <v>45</v>
      </c>
      <c r="F766" s="5" t="s">
        <v>25</v>
      </c>
      <c r="G766" s="5">
        <v>45</v>
      </c>
      <c r="H766" s="5" t="s">
        <v>2734</v>
      </c>
      <c r="I766" s="16">
        <v>109883</v>
      </c>
      <c r="J766" s="6">
        <v>7.0000000000000007E-2</v>
      </c>
      <c r="K766" s="5" t="s">
        <v>19</v>
      </c>
      <c r="L766" s="24" t="s">
        <v>83</v>
      </c>
    </row>
    <row r="767" spans="1:12" hidden="1" x14ac:dyDescent="0.25">
      <c r="A767" s="23" t="s">
        <v>1549</v>
      </c>
      <c r="B767" s="5" t="s">
        <v>1550</v>
      </c>
      <c r="C767" s="5" t="s">
        <v>179</v>
      </c>
      <c r="D767" s="5" t="s">
        <v>61</v>
      </c>
      <c r="E767" s="5" t="s">
        <v>24</v>
      </c>
      <c r="F767" s="5" t="s">
        <v>18</v>
      </c>
      <c r="G767" s="5">
        <v>25</v>
      </c>
      <c r="H767" s="5" t="s">
        <v>2735</v>
      </c>
      <c r="I767" s="16">
        <v>47974</v>
      </c>
      <c r="J767" s="6">
        <v>0</v>
      </c>
      <c r="K767" s="5" t="s">
        <v>26</v>
      </c>
      <c r="L767" s="24" t="s">
        <v>27</v>
      </c>
    </row>
    <row r="768" spans="1:12" hidden="1" x14ac:dyDescent="0.25">
      <c r="A768" s="23" t="s">
        <v>1551</v>
      </c>
      <c r="B768" s="5" t="s">
        <v>1552</v>
      </c>
      <c r="C768" s="5" t="s">
        <v>15</v>
      </c>
      <c r="D768" s="5" t="s">
        <v>16</v>
      </c>
      <c r="E768" s="5" t="s">
        <v>32</v>
      </c>
      <c r="F768" s="5" t="s">
        <v>18</v>
      </c>
      <c r="G768" s="5">
        <v>43</v>
      </c>
      <c r="H768" s="5" t="s">
        <v>2736</v>
      </c>
      <c r="I768" s="16">
        <v>120321</v>
      </c>
      <c r="J768" s="6">
        <v>0.12</v>
      </c>
      <c r="K768" s="5" t="s">
        <v>19</v>
      </c>
      <c r="L768" s="24" t="s">
        <v>56</v>
      </c>
    </row>
    <row r="769" spans="1:12" hidden="1" x14ac:dyDescent="0.25">
      <c r="A769" s="23" t="s">
        <v>1553</v>
      </c>
      <c r="B769" s="5" t="s">
        <v>1554</v>
      </c>
      <c r="C769" s="5" t="s">
        <v>114</v>
      </c>
      <c r="D769" s="5" t="s">
        <v>16</v>
      </c>
      <c r="E769" s="5" t="s">
        <v>24</v>
      </c>
      <c r="F769" s="5" t="s">
        <v>18</v>
      </c>
      <c r="G769" s="5">
        <v>61</v>
      </c>
      <c r="H769" s="5" t="s">
        <v>2737</v>
      </c>
      <c r="I769" s="16">
        <v>57446</v>
      </c>
      <c r="J769" s="6">
        <v>0</v>
      </c>
      <c r="K769" s="5" t="s">
        <v>19</v>
      </c>
      <c r="L769" s="24" t="s">
        <v>40</v>
      </c>
    </row>
    <row r="770" spans="1:12" hidden="1" x14ac:dyDescent="0.25">
      <c r="A770" s="23" t="s">
        <v>1555</v>
      </c>
      <c r="B770" s="5" t="s">
        <v>1556</v>
      </c>
      <c r="C770" s="5" t="s">
        <v>30</v>
      </c>
      <c r="D770" s="5" t="s">
        <v>55</v>
      </c>
      <c r="E770" s="5" t="s">
        <v>17</v>
      </c>
      <c r="F770" s="5" t="s">
        <v>18</v>
      </c>
      <c r="G770" s="5">
        <v>42</v>
      </c>
      <c r="H770" s="5" t="s">
        <v>2738</v>
      </c>
      <c r="I770" s="16">
        <v>174099</v>
      </c>
      <c r="J770" s="6">
        <v>0.26</v>
      </c>
      <c r="K770" s="5" t="s">
        <v>19</v>
      </c>
      <c r="L770" s="24" t="s">
        <v>56</v>
      </c>
    </row>
    <row r="771" spans="1:12" hidden="1" x14ac:dyDescent="0.25">
      <c r="A771" s="23" t="s">
        <v>1557</v>
      </c>
      <c r="B771" s="5" t="s">
        <v>1558</v>
      </c>
      <c r="C771" s="5" t="s">
        <v>15</v>
      </c>
      <c r="D771" s="5" t="s">
        <v>31</v>
      </c>
      <c r="E771" s="5" t="s">
        <v>24</v>
      </c>
      <c r="F771" s="5" t="s">
        <v>25</v>
      </c>
      <c r="G771" s="5">
        <v>63</v>
      </c>
      <c r="H771" s="5" t="s">
        <v>2739</v>
      </c>
      <c r="I771" s="16">
        <v>128703</v>
      </c>
      <c r="J771" s="6">
        <v>0.13</v>
      </c>
      <c r="K771" s="5" t="s">
        <v>19</v>
      </c>
      <c r="L771" s="24" t="s">
        <v>56</v>
      </c>
    </row>
    <row r="772" spans="1:12" hidden="1" x14ac:dyDescent="0.25">
      <c r="A772" s="23" t="s">
        <v>1559</v>
      </c>
      <c r="B772" s="5" t="s">
        <v>1560</v>
      </c>
      <c r="C772" s="5" t="s">
        <v>170</v>
      </c>
      <c r="D772" s="5" t="s">
        <v>65</v>
      </c>
      <c r="E772" s="5" t="s">
        <v>45</v>
      </c>
      <c r="F772" s="5" t="s">
        <v>18</v>
      </c>
      <c r="G772" s="5">
        <v>32</v>
      </c>
      <c r="H772" s="5" t="s">
        <v>2740</v>
      </c>
      <c r="I772" s="16">
        <v>65247</v>
      </c>
      <c r="J772" s="6">
        <v>0</v>
      </c>
      <c r="K772" s="5" t="s">
        <v>19</v>
      </c>
      <c r="L772" s="24" t="s">
        <v>40</v>
      </c>
    </row>
    <row r="773" spans="1:12" x14ac:dyDescent="0.25">
      <c r="A773" s="23" t="s">
        <v>1561</v>
      </c>
      <c r="B773" s="5" t="s">
        <v>1562</v>
      </c>
      <c r="C773" s="5" t="s">
        <v>103</v>
      </c>
      <c r="D773" s="5" t="s">
        <v>65</v>
      </c>
      <c r="E773" s="5" t="s">
        <v>17</v>
      </c>
      <c r="F773" s="5" t="s">
        <v>25</v>
      </c>
      <c r="G773" s="5">
        <v>27</v>
      </c>
      <c r="H773" s="5" t="s">
        <v>2741</v>
      </c>
      <c r="I773" s="16">
        <v>64247</v>
      </c>
      <c r="J773" s="6">
        <v>0</v>
      </c>
      <c r="K773" s="5" t="s">
        <v>88</v>
      </c>
      <c r="L773" s="24" t="s">
        <v>94</v>
      </c>
    </row>
    <row r="774" spans="1:12" hidden="1" x14ac:dyDescent="0.25">
      <c r="A774" s="23" t="s">
        <v>1563</v>
      </c>
      <c r="B774" s="5" t="s">
        <v>1564</v>
      </c>
      <c r="C774" s="5" t="s">
        <v>48</v>
      </c>
      <c r="D774" s="5" t="s">
        <v>61</v>
      </c>
      <c r="E774" s="5" t="s">
        <v>17</v>
      </c>
      <c r="F774" s="5" t="s">
        <v>18</v>
      </c>
      <c r="G774" s="5">
        <v>33</v>
      </c>
      <c r="H774" s="5" t="s">
        <v>2276</v>
      </c>
      <c r="I774" s="16">
        <v>118253</v>
      </c>
      <c r="J774" s="6">
        <v>0.08</v>
      </c>
      <c r="K774" s="5" t="s">
        <v>19</v>
      </c>
      <c r="L774" s="24" t="s">
        <v>56</v>
      </c>
    </row>
    <row r="775" spans="1:12" hidden="1" x14ac:dyDescent="0.25">
      <c r="A775" s="23" t="s">
        <v>1565</v>
      </c>
      <c r="B775" s="5" t="s">
        <v>1566</v>
      </c>
      <c r="C775" s="5" t="s">
        <v>176</v>
      </c>
      <c r="D775" s="5" t="s">
        <v>65</v>
      </c>
      <c r="E775" s="5" t="s">
        <v>24</v>
      </c>
      <c r="F775" s="5" t="s">
        <v>18</v>
      </c>
      <c r="G775" s="5">
        <v>45</v>
      </c>
      <c r="H775" s="5" t="s">
        <v>2742</v>
      </c>
      <c r="I775" s="16">
        <v>109422</v>
      </c>
      <c r="J775" s="6">
        <v>0</v>
      </c>
      <c r="K775" s="5" t="s">
        <v>26</v>
      </c>
      <c r="L775" s="24" t="s">
        <v>27</v>
      </c>
    </row>
    <row r="776" spans="1:12" hidden="1" x14ac:dyDescent="0.25">
      <c r="A776" s="23" t="s">
        <v>1567</v>
      </c>
      <c r="B776" s="5" t="s">
        <v>1568</v>
      </c>
      <c r="C776" s="5" t="s">
        <v>48</v>
      </c>
      <c r="D776" s="5" t="s">
        <v>61</v>
      </c>
      <c r="E776" s="5" t="s">
        <v>45</v>
      </c>
      <c r="F776" s="5" t="s">
        <v>25</v>
      </c>
      <c r="G776" s="5">
        <v>41</v>
      </c>
      <c r="H776" s="5" t="s">
        <v>2743</v>
      </c>
      <c r="I776" s="16">
        <v>126950</v>
      </c>
      <c r="J776" s="6">
        <v>0.1</v>
      </c>
      <c r="K776" s="5" t="s">
        <v>19</v>
      </c>
      <c r="L776" s="24" t="s">
        <v>33</v>
      </c>
    </row>
    <row r="777" spans="1:12" hidden="1" x14ac:dyDescent="0.25">
      <c r="A777" s="23" t="s">
        <v>1569</v>
      </c>
      <c r="B777" s="5" t="s">
        <v>1570</v>
      </c>
      <c r="C777" s="5" t="s">
        <v>126</v>
      </c>
      <c r="D777" s="5" t="s">
        <v>16</v>
      </c>
      <c r="E777" s="5" t="s">
        <v>24</v>
      </c>
      <c r="F777" s="5" t="s">
        <v>18</v>
      </c>
      <c r="G777" s="5">
        <v>36</v>
      </c>
      <c r="H777" s="5" t="s">
        <v>2744</v>
      </c>
      <c r="I777" s="16">
        <v>97500</v>
      </c>
      <c r="J777" s="6">
        <v>0</v>
      </c>
      <c r="K777" s="5" t="s">
        <v>19</v>
      </c>
      <c r="L777" s="24" t="s">
        <v>52</v>
      </c>
    </row>
    <row r="778" spans="1:12" hidden="1" x14ac:dyDescent="0.25">
      <c r="A778" s="23" t="s">
        <v>1571</v>
      </c>
      <c r="B778" s="5" t="s">
        <v>1572</v>
      </c>
      <c r="C778" s="5" t="s">
        <v>114</v>
      </c>
      <c r="D778" s="5" t="s">
        <v>16</v>
      </c>
      <c r="E778" s="5" t="s">
        <v>24</v>
      </c>
      <c r="F778" s="5" t="s">
        <v>25</v>
      </c>
      <c r="G778" s="5">
        <v>25</v>
      </c>
      <c r="H778" s="5" t="s">
        <v>2731</v>
      </c>
      <c r="I778" s="16">
        <v>41844</v>
      </c>
      <c r="J778" s="6">
        <v>0</v>
      </c>
      <c r="K778" s="5" t="s">
        <v>26</v>
      </c>
      <c r="L778" s="24" t="s">
        <v>27</v>
      </c>
    </row>
    <row r="779" spans="1:12" hidden="1" x14ac:dyDescent="0.25">
      <c r="A779" s="23" t="s">
        <v>1573</v>
      </c>
      <c r="B779" s="5" t="s">
        <v>1574</v>
      </c>
      <c r="C779" s="5" t="s">
        <v>119</v>
      </c>
      <c r="D779" s="5" t="s">
        <v>55</v>
      </c>
      <c r="E779" s="5" t="s">
        <v>17</v>
      </c>
      <c r="F779" s="5" t="s">
        <v>25</v>
      </c>
      <c r="G779" s="5">
        <v>43</v>
      </c>
      <c r="H779" s="5" t="s">
        <v>2745</v>
      </c>
      <c r="I779" s="16">
        <v>58875</v>
      </c>
      <c r="J779" s="6">
        <v>0</v>
      </c>
      <c r="K779" s="5" t="s">
        <v>26</v>
      </c>
      <c r="L779" s="24" t="s">
        <v>129</v>
      </c>
    </row>
    <row r="780" spans="1:12" hidden="1" x14ac:dyDescent="0.25">
      <c r="A780" s="23" t="s">
        <v>1575</v>
      </c>
      <c r="B780" s="5" t="s">
        <v>1576</v>
      </c>
      <c r="C780" s="5" t="s">
        <v>43</v>
      </c>
      <c r="D780" s="5" t="s">
        <v>44</v>
      </c>
      <c r="E780" s="5" t="s">
        <v>24</v>
      </c>
      <c r="F780" s="5" t="s">
        <v>18</v>
      </c>
      <c r="G780" s="5">
        <v>37</v>
      </c>
      <c r="H780" s="5" t="s">
        <v>2746</v>
      </c>
      <c r="I780" s="16">
        <v>64204</v>
      </c>
      <c r="J780" s="6">
        <v>0</v>
      </c>
      <c r="K780" s="5" t="s">
        <v>19</v>
      </c>
      <c r="L780" s="24" t="s">
        <v>83</v>
      </c>
    </row>
    <row r="781" spans="1:12" hidden="1" x14ac:dyDescent="0.25">
      <c r="A781" s="23" t="s">
        <v>1577</v>
      </c>
      <c r="B781" s="5" t="s">
        <v>1578</v>
      </c>
      <c r="C781" s="5" t="s">
        <v>119</v>
      </c>
      <c r="D781" s="5" t="s">
        <v>44</v>
      </c>
      <c r="E781" s="5" t="s">
        <v>45</v>
      </c>
      <c r="F781" s="5" t="s">
        <v>18</v>
      </c>
      <c r="G781" s="5">
        <v>42</v>
      </c>
      <c r="H781" s="5" t="s">
        <v>2747</v>
      </c>
      <c r="I781" s="16">
        <v>67743</v>
      </c>
      <c r="J781" s="6">
        <v>0</v>
      </c>
      <c r="K781" s="5" t="s">
        <v>26</v>
      </c>
      <c r="L781" s="24" t="s">
        <v>109</v>
      </c>
    </row>
    <row r="782" spans="1:12" hidden="1" x14ac:dyDescent="0.25">
      <c r="A782" s="23" t="s">
        <v>1579</v>
      </c>
      <c r="B782" s="5" t="s">
        <v>1224</v>
      </c>
      <c r="C782" s="5" t="s">
        <v>289</v>
      </c>
      <c r="D782" s="5" t="s">
        <v>44</v>
      </c>
      <c r="E782" s="5" t="s">
        <v>32</v>
      </c>
      <c r="F782" s="5" t="s">
        <v>18</v>
      </c>
      <c r="G782" s="5">
        <v>60</v>
      </c>
      <c r="H782" s="5" t="s">
        <v>2748</v>
      </c>
      <c r="I782" s="16">
        <v>71677</v>
      </c>
      <c r="J782" s="6">
        <v>0</v>
      </c>
      <c r="K782" s="5" t="s">
        <v>19</v>
      </c>
      <c r="L782" s="24" t="s">
        <v>83</v>
      </c>
    </row>
    <row r="783" spans="1:12" hidden="1" x14ac:dyDescent="0.25">
      <c r="A783" s="23" t="s">
        <v>1580</v>
      </c>
      <c r="B783" s="5" t="s">
        <v>1581</v>
      </c>
      <c r="C783" s="5" t="s">
        <v>114</v>
      </c>
      <c r="D783" s="5" t="s">
        <v>16</v>
      </c>
      <c r="E783" s="5" t="s">
        <v>32</v>
      </c>
      <c r="F783" s="5" t="s">
        <v>25</v>
      </c>
      <c r="G783" s="5">
        <v>61</v>
      </c>
      <c r="H783" s="5" t="s">
        <v>2749</v>
      </c>
      <c r="I783" s="16">
        <v>40063</v>
      </c>
      <c r="J783" s="6">
        <v>0</v>
      </c>
      <c r="K783" s="5" t="s">
        <v>19</v>
      </c>
      <c r="L783" s="24" t="s">
        <v>52</v>
      </c>
    </row>
    <row r="784" spans="1:12" hidden="1" x14ac:dyDescent="0.25">
      <c r="A784" s="23" t="s">
        <v>1582</v>
      </c>
      <c r="B784" s="5" t="s">
        <v>1583</v>
      </c>
      <c r="C784" s="5" t="s">
        <v>114</v>
      </c>
      <c r="D784" s="5" t="s">
        <v>16</v>
      </c>
      <c r="E784" s="5" t="s">
        <v>24</v>
      </c>
      <c r="F784" s="5" t="s">
        <v>18</v>
      </c>
      <c r="G784" s="5">
        <v>55</v>
      </c>
      <c r="H784" s="5" t="s">
        <v>2750</v>
      </c>
      <c r="I784" s="16">
        <v>40124</v>
      </c>
      <c r="J784" s="6">
        <v>0</v>
      </c>
      <c r="K784" s="5" t="s">
        <v>19</v>
      </c>
      <c r="L784" s="24" t="s">
        <v>56</v>
      </c>
    </row>
    <row r="785" spans="1:12" hidden="1" x14ac:dyDescent="0.25">
      <c r="A785" s="23" t="s">
        <v>1584</v>
      </c>
      <c r="B785" s="5" t="s">
        <v>1585</v>
      </c>
      <c r="C785" s="5" t="s">
        <v>173</v>
      </c>
      <c r="D785" s="5" t="s">
        <v>65</v>
      </c>
      <c r="E785" s="5" t="s">
        <v>24</v>
      </c>
      <c r="F785" s="5" t="s">
        <v>25</v>
      </c>
      <c r="G785" s="5">
        <v>57</v>
      </c>
      <c r="H785" s="5" t="s">
        <v>2751</v>
      </c>
      <c r="I785" s="16">
        <v>103183</v>
      </c>
      <c r="J785" s="6">
        <v>0</v>
      </c>
      <c r="K785" s="5" t="s">
        <v>19</v>
      </c>
      <c r="L785" s="24" t="s">
        <v>56</v>
      </c>
    </row>
    <row r="786" spans="1:12" hidden="1" x14ac:dyDescent="0.25">
      <c r="A786" s="23" t="s">
        <v>1586</v>
      </c>
      <c r="B786" s="5" t="s">
        <v>1587</v>
      </c>
      <c r="C786" s="5" t="s">
        <v>294</v>
      </c>
      <c r="D786" s="5" t="s">
        <v>16</v>
      </c>
      <c r="E786" s="5" t="s">
        <v>45</v>
      </c>
      <c r="F786" s="5" t="s">
        <v>25</v>
      </c>
      <c r="G786" s="5">
        <v>54</v>
      </c>
      <c r="H786" s="5" t="s">
        <v>2752</v>
      </c>
      <c r="I786" s="16">
        <v>95239</v>
      </c>
      <c r="J786" s="6">
        <v>0</v>
      </c>
      <c r="K786" s="5" t="s">
        <v>19</v>
      </c>
      <c r="L786" s="24" t="s">
        <v>40</v>
      </c>
    </row>
    <row r="787" spans="1:12" hidden="1" x14ac:dyDescent="0.25">
      <c r="A787" s="23" t="s">
        <v>1588</v>
      </c>
      <c r="B787" s="5" t="s">
        <v>1304</v>
      </c>
      <c r="C787" s="5" t="s">
        <v>272</v>
      </c>
      <c r="D787" s="5" t="s">
        <v>65</v>
      </c>
      <c r="E787" s="5" t="s">
        <v>24</v>
      </c>
      <c r="F787" s="5" t="s">
        <v>18</v>
      </c>
      <c r="G787" s="5">
        <v>29</v>
      </c>
      <c r="H787" s="5" t="s">
        <v>2753</v>
      </c>
      <c r="I787" s="16">
        <v>75012</v>
      </c>
      <c r="J787" s="6">
        <v>0</v>
      </c>
      <c r="K787" s="5" t="s">
        <v>19</v>
      </c>
      <c r="L787" s="24" t="s">
        <v>33</v>
      </c>
    </row>
    <row r="788" spans="1:12" hidden="1" x14ac:dyDescent="0.25">
      <c r="A788" s="23" t="s">
        <v>1589</v>
      </c>
      <c r="B788" s="5" t="s">
        <v>1590</v>
      </c>
      <c r="C788" s="5" t="s">
        <v>243</v>
      </c>
      <c r="D788" s="5" t="s">
        <v>16</v>
      </c>
      <c r="E788" s="5" t="s">
        <v>24</v>
      </c>
      <c r="F788" s="5" t="s">
        <v>18</v>
      </c>
      <c r="G788" s="5">
        <v>33</v>
      </c>
      <c r="H788" s="5" t="s">
        <v>2754</v>
      </c>
      <c r="I788" s="16">
        <v>96366</v>
      </c>
      <c r="J788" s="6">
        <v>0</v>
      </c>
      <c r="K788" s="5" t="s">
        <v>26</v>
      </c>
      <c r="L788" s="24" t="s">
        <v>129</v>
      </c>
    </row>
    <row r="789" spans="1:12" hidden="1" x14ac:dyDescent="0.25">
      <c r="A789" s="23" t="s">
        <v>1591</v>
      </c>
      <c r="B789" s="5" t="s">
        <v>1592</v>
      </c>
      <c r="C789" s="5" t="s">
        <v>51</v>
      </c>
      <c r="D789" s="5" t="s">
        <v>76</v>
      </c>
      <c r="E789" s="5" t="s">
        <v>45</v>
      </c>
      <c r="F789" s="5" t="s">
        <v>18</v>
      </c>
      <c r="G789" s="5">
        <v>39</v>
      </c>
      <c r="H789" s="5" t="s">
        <v>2755</v>
      </c>
      <c r="I789" s="16">
        <v>40897</v>
      </c>
      <c r="J789" s="6">
        <v>0</v>
      </c>
      <c r="K789" s="5" t="s">
        <v>19</v>
      </c>
      <c r="L789" s="24" t="s">
        <v>20</v>
      </c>
    </row>
    <row r="790" spans="1:12" hidden="1" x14ac:dyDescent="0.25">
      <c r="A790" s="23" t="s">
        <v>1593</v>
      </c>
      <c r="B790" s="5" t="s">
        <v>1594</v>
      </c>
      <c r="C790" s="5" t="s">
        <v>48</v>
      </c>
      <c r="D790" s="5" t="s">
        <v>31</v>
      </c>
      <c r="E790" s="5" t="s">
        <v>17</v>
      </c>
      <c r="F790" s="5" t="s">
        <v>18</v>
      </c>
      <c r="G790" s="5">
        <v>37</v>
      </c>
      <c r="H790" s="5" t="s">
        <v>2756</v>
      </c>
      <c r="I790" s="16">
        <v>124928</v>
      </c>
      <c r="J790" s="6">
        <v>0.06</v>
      </c>
      <c r="K790" s="5" t="s">
        <v>26</v>
      </c>
      <c r="L790" s="24" t="s">
        <v>27</v>
      </c>
    </row>
    <row r="791" spans="1:12" x14ac:dyDescent="0.25">
      <c r="A791" s="23" t="s">
        <v>1595</v>
      </c>
      <c r="B791" s="5" t="s">
        <v>1596</v>
      </c>
      <c r="C791" s="5" t="s">
        <v>48</v>
      </c>
      <c r="D791" s="5" t="s">
        <v>31</v>
      </c>
      <c r="E791" s="5" t="s">
        <v>32</v>
      </c>
      <c r="F791" s="5" t="s">
        <v>18</v>
      </c>
      <c r="G791" s="5">
        <v>51</v>
      </c>
      <c r="H791" s="5" t="s">
        <v>2757</v>
      </c>
      <c r="I791" s="16">
        <v>108221</v>
      </c>
      <c r="J791" s="6">
        <v>0.05</v>
      </c>
      <c r="K791" s="5" t="s">
        <v>88</v>
      </c>
      <c r="L791" s="24" t="s">
        <v>89</v>
      </c>
    </row>
    <row r="792" spans="1:12" hidden="1" x14ac:dyDescent="0.25">
      <c r="A792" s="23" t="s">
        <v>497</v>
      </c>
      <c r="B792" s="5" t="s">
        <v>1597</v>
      </c>
      <c r="C792" s="5" t="s">
        <v>138</v>
      </c>
      <c r="D792" s="5" t="s">
        <v>61</v>
      </c>
      <c r="E792" s="5" t="s">
        <v>45</v>
      </c>
      <c r="F792" s="5" t="s">
        <v>25</v>
      </c>
      <c r="G792" s="5">
        <v>46</v>
      </c>
      <c r="H792" s="5" t="s">
        <v>2758</v>
      </c>
      <c r="I792" s="16">
        <v>75579</v>
      </c>
      <c r="J792" s="6">
        <v>0</v>
      </c>
      <c r="K792" s="5" t="s">
        <v>19</v>
      </c>
      <c r="L792" s="24" t="s">
        <v>20</v>
      </c>
    </row>
    <row r="793" spans="1:12" x14ac:dyDescent="0.25">
      <c r="A793" s="23" t="s">
        <v>1598</v>
      </c>
      <c r="B793" s="5" t="s">
        <v>1599</v>
      </c>
      <c r="C793" s="5" t="s">
        <v>15</v>
      </c>
      <c r="D793" s="5" t="s">
        <v>61</v>
      </c>
      <c r="E793" s="5" t="s">
        <v>24</v>
      </c>
      <c r="F793" s="5" t="s">
        <v>25</v>
      </c>
      <c r="G793" s="5">
        <v>41</v>
      </c>
      <c r="H793" s="5" t="s">
        <v>2759</v>
      </c>
      <c r="I793" s="16">
        <v>129903</v>
      </c>
      <c r="J793" s="6">
        <v>0.13</v>
      </c>
      <c r="K793" s="5" t="s">
        <v>88</v>
      </c>
      <c r="L793" s="24" t="s">
        <v>213</v>
      </c>
    </row>
    <row r="794" spans="1:12" hidden="1" x14ac:dyDescent="0.25">
      <c r="A794" s="23" t="s">
        <v>1600</v>
      </c>
      <c r="B794" s="5" t="s">
        <v>1601</v>
      </c>
      <c r="C794" s="5" t="s">
        <v>30</v>
      </c>
      <c r="D794" s="5" t="s">
        <v>31</v>
      </c>
      <c r="E794" s="5" t="s">
        <v>17</v>
      </c>
      <c r="F794" s="5" t="s">
        <v>18</v>
      </c>
      <c r="G794" s="5">
        <v>25</v>
      </c>
      <c r="H794" s="5" t="s">
        <v>2437</v>
      </c>
      <c r="I794" s="16">
        <v>186870</v>
      </c>
      <c r="J794" s="6">
        <v>0.2</v>
      </c>
      <c r="K794" s="5" t="s">
        <v>26</v>
      </c>
      <c r="L794" s="24" t="s">
        <v>70</v>
      </c>
    </row>
    <row r="795" spans="1:12" hidden="1" x14ac:dyDescent="0.25">
      <c r="A795" s="23" t="s">
        <v>1602</v>
      </c>
      <c r="B795" s="5" t="s">
        <v>1603</v>
      </c>
      <c r="C795" s="5" t="s">
        <v>119</v>
      </c>
      <c r="D795" s="5" t="s">
        <v>44</v>
      </c>
      <c r="E795" s="5" t="s">
        <v>17</v>
      </c>
      <c r="F795" s="5" t="s">
        <v>25</v>
      </c>
      <c r="G795" s="5">
        <v>37</v>
      </c>
      <c r="H795" s="5" t="s">
        <v>2760</v>
      </c>
      <c r="I795" s="16">
        <v>57531</v>
      </c>
      <c r="J795" s="6">
        <v>0</v>
      </c>
      <c r="K795" s="5" t="s">
        <v>19</v>
      </c>
      <c r="L795" s="24" t="s">
        <v>33</v>
      </c>
    </row>
    <row r="796" spans="1:12" hidden="1" x14ac:dyDescent="0.25">
      <c r="A796" s="23" t="s">
        <v>1604</v>
      </c>
      <c r="B796" s="5" t="s">
        <v>1605</v>
      </c>
      <c r="C796" s="5" t="s">
        <v>51</v>
      </c>
      <c r="D796" s="5" t="s">
        <v>31</v>
      </c>
      <c r="E796" s="5" t="s">
        <v>17</v>
      </c>
      <c r="F796" s="5" t="s">
        <v>25</v>
      </c>
      <c r="G796" s="5">
        <v>46</v>
      </c>
      <c r="H796" s="5" t="s">
        <v>2761</v>
      </c>
      <c r="I796" s="16">
        <v>55894</v>
      </c>
      <c r="J796" s="6">
        <v>0</v>
      </c>
      <c r="K796" s="5" t="s">
        <v>19</v>
      </c>
      <c r="L796" s="24" t="s">
        <v>20</v>
      </c>
    </row>
    <row r="797" spans="1:12" hidden="1" x14ac:dyDescent="0.25">
      <c r="A797" s="23" t="s">
        <v>1606</v>
      </c>
      <c r="B797" s="5" t="s">
        <v>1607</v>
      </c>
      <c r="C797" s="5" t="s">
        <v>170</v>
      </c>
      <c r="D797" s="5" t="s">
        <v>65</v>
      </c>
      <c r="E797" s="5" t="s">
        <v>24</v>
      </c>
      <c r="F797" s="5" t="s">
        <v>18</v>
      </c>
      <c r="G797" s="5">
        <v>42</v>
      </c>
      <c r="H797" s="5" t="s">
        <v>2762</v>
      </c>
      <c r="I797" s="16">
        <v>72903</v>
      </c>
      <c r="J797" s="6">
        <v>0</v>
      </c>
      <c r="K797" s="5" t="s">
        <v>19</v>
      </c>
      <c r="L797" s="24" t="s">
        <v>40</v>
      </c>
    </row>
    <row r="798" spans="1:12" hidden="1" x14ac:dyDescent="0.25">
      <c r="A798" s="23" t="s">
        <v>466</v>
      </c>
      <c r="B798" s="5" t="s">
        <v>1608</v>
      </c>
      <c r="C798" s="5" t="s">
        <v>51</v>
      </c>
      <c r="D798" s="5" t="s">
        <v>31</v>
      </c>
      <c r="E798" s="5" t="s">
        <v>45</v>
      </c>
      <c r="F798" s="5" t="s">
        <v>25</v>
      </c>
      <c r="G798" s="5">
        <v>37</v>
      </c>
      <c r="H798" s="5" t="s">
        <v>2740</v>
      </c>
      <c r="I798" s="16">
        <v>45369</v>
      </c>
      <c r="J798" s="6">
        <v>0</v>
      </c>
      <c r="K798" s="5" t="s">
        <v>26</v>
      </c>
      <c r="L798" s="24" t="s">
        <v>109</v>
      </c>
    </row>
    <row r="799" spans="1:12" hidden="1" x14ac:dyDescent="0.25">
      <c r="A799" s="23" t="s">
        <v>1609</v>
      </c>
      <c r="B799" s="5" t="s">
        <v>1610</v>
      </c>
      <c r="C799" s="5" t="s">
        <v>48</v>
      </c>
      <c r="D799" s="5" t="s">
        <v>31</v>
      </c>
      <c r="E799" s="5" t="s">
        <v>32</v>
      </c>
      <c r="F799" s="5" t="s">
        <v>25</v>
      </c>
      <c r="G799" s="5">
        <v>60</v>
      </c>
      <c r="H799" s="5" t="s">
        <v>2763</v>
      </c>
      <c r="I799" s="16">
        <v>106578</v>
      </c>
      <c r="J799" s="6">
        <v>0.09</v>
      </c>
      <c r="K799" s="5" t="s">
        <v>19</v>
      </c>
      <c r="L799" s="24" t="s">
        <v>52</v>
      </c>
    </row>
    <row r="800" spans="1:12" hidden="1" x14ac:dyDescent="0.25">
      <c r="A800" s="23" t="s">
        <v>1611</v>
      </c>
      <c r="B800" s="5" t="s">
        <v>1612</v>
      </c>
      <c r="C800" s="5" t="s">
        <v>138</v>
      </c>
      <c r="D800" s="5" t="s">
        <v>61</v>
      </c>
      <c r="E800" s="5" t="s">
        <v>17</v>
      </c>
      <c r="F800" s="5" t="s">
        <v>18</v>
      </c>
      <c r="G800" s="5">
        <v>52</v>
      </c>
      <c r="H800" s="5" t="s">
        <v>2764</v>
      </c>
      <c r="I800" s="16">
        <v>92994</v>
      </c>
      <c r="J800" s="6">
        <v>0</v>
      </c>
      <c r="K800" s="5" t="s">
        <v>19</v>
      </c>
      <c r="L800" s="24" t="s">
        <v>33</v>
      </c>
    </row>
    <row r="801" spans="1:12" hidden="1" x14ac:dyDescent="0.25">
      <c r="A801" s="23" t="s">
        <v>1613</v>
      </c>
      <c r="B801" s="5" t="s">
        <v>1614</v>
      </c>
      <c r="C801" s="5" t="s">
        <v>39</v>
      </c>
      <c r="D801" s="5" t="s">
        <v>44</v>
      </c>
      <c r="E801" s="5" t="s">
        <v>32</v>
      </c>
      <c r="F801" s="5" t="s">
        <v>25</v>
      </c>
      <c r="G801" s="5">
        <v>59</v>
      </c>
      <c r="H801" s="5" t="s">
        <v>2765</v>
      </c>
      <c r="I801" s="16">
        <v>83685</v>
      </c>
      <c r="J801" s="6">
        <v>0</v>
      </c>
      <c r="K801" s="5" t="s">
        <v>26</v>
      </c>
      <c r="L801" s="24" t="s">
        <v>109</v>
      </c>
    </row>
    <row r="802" spans="1:12" hidden="1" x14ac:dyDescent="0.25">
      <c r="A802" s="23" t="s">
        <v>297</v>
      </c>
      <c r="B802" s="5" t="s">
        <v>1615</v>
      </c>
      <c r="C802" s="5" t="s">
        <v>202</v>
      </c>
      <c r="D802" s="5" t="s">
        <v>16</v>
      </c>
      <c r="E802" s="5" t="s">
        <v>17</v>
      </c>
      <c r="F802" s="5" t="s">
        <v>25</v>
      </c>
      <c r="G802" s="5">
        <v>48</v>
      </c>
      <c r="H802" s="5" t="s">
        <v>2766</v>
      </c>
      <c r="I802" s="16">
        <v>99335</v>
      </c>
      <c r="J802" s="6">
        <v>0</v>
      </c>
      <c r="K802" s="5" t="s">
        <v>19</v>
      </c>
      <c r="L802" s="24" t="s">
        <v>40</v>
      </c>
    </row>
    <row r="803" spans="1:12" hidden="1" x14ac:dyDescent="0.25">
      <c r="A803" s="23" t="s">
        <v>1616</v>
      </c>
      <c r="B803" s="5" t="s">
        <v>1617</v>
      </c>
      <c r="C803" s="5" t="s">
        <v>15</v>
      </c>
      <c r="D803" s="5" t="s">
        <v>61</v>
      </c>
      <c r="E803" s="5" t="s">
        <v>24</v>
      </c>
      <c r="F803" s="5" t="s">
        <v>25</v>
      </c>
      <c r="G803" s="5">
        <v>42</v>
      </c>
      <c r="H803" s="5" t="s">
        <v>2767</v>
      </c>
      <c r="I803" s="16">
        <v>131179</v>
      </c>
      <c r="J803" s="6">
        <v>0.15</v>
      </c>
      <c r="K803" s="5" t="s">
        <v>19</v>
      </c>
      <c r="L803" s="24" t="s">
        <v>83</v>
      </c>
    </row>
    <row r="804" spans="1:12" hidden="1" x14ac:dyDescent="0.25">
      <c r="A804" s="23" t="s">
        <v>1618</v>
      </c>
      <c r="B804" s="5" t="s">
        <v>1619</v>
      </c>
      <c r="C804" s="5" t="s">
        <v>36</v>
      </c>
      <c r="D804" s="5" t="s">
        <v>16</v>
      </c>
      <c r="E804" s="5" t="s">
        <v>32</v>
      </c>
      <c r="F804" s="5" t="s">
        <v>25</v>
      </c>
      <c r="G804" s="5">
        <v>35</v>
      </c>
      <c r="H804" s="5" t="s">
        <v>2768</v>
      </c>
      <c r="I804" s="16">
        <v>73899</v>
      </c>
      <c r="J804" s="6">
        <v>0.05</v>
      </c>
      <c r="K804" s="5" t="s">
        <v>26</v>
      </c>
      <c r="L804" s="24" t="s">
        <v>129</v>
      </c>
    </row>
    <row r="805" spans="1:12" hidden="1" x14ac:dyDescent="0.25">
      <c r="A805" s="23" t="s">
        <v>1620</v>
      </c>
      <c r="B805" s="5" t="s">
        <v>1621</v>
      </c>
      <c r="C805" s="5" t="s">
        <v>75</v>
      </c>
      <c r="D805" s="5" t="s">
        <v>55</v>
      </c>
      <c r="E805" s="5" t="s">
        <v>24</v>
      </c>
      <c r="F805" s="5" t="s">
        <v>25</v>
      </c>
      <c r="G805" s="5">
        <v>64</v>
      </c>
      <c r="H805" s="5" t="s">
        <v>2769</v>
      </c>
      <c r="I805" s="16">
        <v>252325</v>
      </c>
      <c r="J805" s="6">
        <v>0.4</v>
      </c>
      <c r="K805" s="5" t="s">
        <v>19</v>
      </c>
      <c r="L805" s="24" t="s">
        <v>83</v>
      </c>
    </row>
    <row r="806" spans="1:12" hidden="1" x14ac:dyDescent="0.25">
      <c r="A806" s="23" t="s">
        <v>1622</v>
      </c>
      <c r="B806" s="5" t="s">
        <v>1623</v>
      </c>
      <c r="C806" s="5" t="s">
        <v>119</v>
      </c>
      <c r="D806" s="5" t="s">
        <v>31</v>
      </c>
      <c r="E806" s="5" t="s">
        <v>17</v>
      </c>
      <c r="F806" s="5" t="s">
        <v>18</v>
      </c>
      <c r="G806" s="5">
        <v>30</v>
      </c>
      <c r="H806" s="5" t="s">
        <v>2770</v>
      </c>
      <c r="I806" s="16">
        <v>52697</v>
      </c>
      <c r="J806" s="6">
        <v>0</v>
      </c>
      <c r="K806" s="5" t="s">
        <v>19</v>
      </c>
      <c r="L806" s="24" t="s">
        <v>20</v>
      </c>
    </row>
    <row r="807" spans="1:12" x14ac:dyDescent="0.25">
      <c r="A807" s="23" t="s">
        <v>1544</v>
      </c>
      <c r="B807" s="5" t="s">
        <v>1624</v>
      </c>
      <c r="C807" s="5" t="s">
        <v>176</v>
      </c>
      <c r="D807" s="5" t="s">
        <v>65</v>
      </c>
      <c r="E807" s="5" t="s">
        <v>32</v>
      </c>
      <c r="F807" s="5" t="s">
        <v>18</v>
      </c>
      <c r="G807" s="5">
        <v>29</v>
      </c>
      <c r="H807" s="5" t="s">
        <v>2771</v>
      </c>
      <c r="I807" s="16">
        <v>123588</v>
      </c>
      <c r="J807" s="6">
        <v>0</v>
      </c>
      <c r="K807" s="5" t="s">
        <v>88</v>
      </c>
      <c r="L807" s="24" t="s">
        <v>213</v>
      </c>
    </row>
    <row r="808" spans="1:12" hidden="1" x14ac:dyDescent="0.25">
      <c r="A808" s="23" t="s">
        <v>1625</v>
      </c>
      <c r="B808" s="5" t="s">
        <v>1626</v>
      </c>
      <c r="C808" s="5" t="s">
        <v>75</v>
      </c>
      <c r="D808" s="5" t="s">
        <v>55</v>
      </c>
      <c r="E808" s="5" t="s">
        <v>45</v>
      </c>
      <c r="F808" s="5" t="s">
        <v>18</v>
      </c>
      <c r="G808" s="5">
        <v>47</v>
      </c>
      <c r="H808" s="5" t="s">
        <v>2201</v>
      </c>
      <c r="I808" s="16">
        <v>243568</v>
      </c>
      <c r="J808" s="6">
        <v>0.33</v>
      </c>
      <c r="K808" s="5" t="s">
        <v>19</v>
      </c>
      <c r="L808" s="24" t="s">
        <v>56</v>
      </c>
    </row>
    <row r="809" spans="1:12" hidden="1" x14ac:dyDescent="0.25">
      <c r="A809" s="23" t="s">
        <v>1219</v>
      </c>
      <c r="B809" s="5" t="s">
        <v>1627</v>
      </c>
      <c r="C809" s="5" t="s">
        <v>30</v>
      </c>
      <c r="D809" s="5" t="s">
        <v>44</v>
      </c>
      <c r="E809" s="5" t="s">
        <v>17</v>
      </c>
      <c r="F809" s="5" t="s">
        <v>25</v>
      </c>
      <c r="G809" s="5">
        <v>49</v>
      </c>
      <c r="H809" s="5" t="s">
        <v>2772</v>
      </c>
      <c r="I809" s="16">
        <v>199176</v>
      </c>
      <c r="J809" s="6">
        <v>0.24</v>
      </c>
      <c r="K809" s="5" t="s">
        <v>19</v>
      </c>
      <c r="L809" s="24" t="s">
        <v>40</v>
      </c>
    </row>
    <row r="810" spans="1:12" hidden="1" x14ac:dyDescent="0.25">
      <c r="A810" s="23" t="s">
        <v>151</v>
      </c>
      <c r="B810" s="5" t="s">
        <v>1628</v>
      </c>
      <c r="C810" s="5" t="s">
        <v>23</v>
      </c>
      <c r="D810" s="5" t="s">
        <v>16</v>
      </c>
      <c r="E810" s="5" t="s">
        <v>32</v>
      </c>
      <c r="F810" s="5" t="s">
        <v>18</v>
      </c>
      <c r="G810" s="5">
        <v>56</v>
      </c>
      <c r="H810" s="5" t="s">
        <v>2773</v>
      </c>
      <c r="I810" s="16">
        <v>82806</v>
      </c>
      <c r="J810" s="6">
        <v>0</v>
      </c>
      <c r="K810" s="5" t="s">
        <v>19</v>
      </c>
      <c r="L810" s="24" t="s">
        <v>20</v>
      </c>
    </row>
    <row r="811" spans="1:12" hidden="1" x14ac:dyDescent="0.25">
      <c r="A811" s="23" t="s">
        <v>1629</v>
      </c>
      <c r="B811" s="5" t="s">
        <v>1630</v>
      </c>
      <c r="C811" s="5" t="s">
        <v>30</v>
      </c>
      <c r="D811" s="5" t="s">
        <v>76</v>
      </c>
      <c r="E811" s="5" t="s">
        <v>32</v>
      </c>
      <c r="F811" s="5" t="s">
        <v>18</v>
      </c>
      <c r="G811" s="5">
        <v>53</v>
      </c>
      <c r="H811" s="5" t="s">
        <v>2774</v>
      </c>
      <c r="I811" s="16">
        <v>164399</v>
      </c>
      <c r="J811" s="6">
        <v>0.25</v>
      </c>
      <c r="K811" s="5" t="s">
        <v>19</v>
      </c>
      <c r="L811" s="24" t="s">
        <v>20</v>
      </c>
    </row>
    <row r="812" spans="1:12" hidden="1" x14ac:dyDescent="0.25">
      <c r="A812" s="23" t="s">
        <v>1631</v>
      </c>
      <c r="B812" s="5" t="s">
        <v>1632</v>
      </c>
      <c r="C812" s="5" t="s">
        <v>15</v>
      </c>
      <c r="D812" s="5" t="s">
        <v>61</v>
      </c>
      <c r="E812" s="5" t="s">
        <v>24</v>
      </c>
      <c r="F812" s="5" t="s">
        <v>18</v>
      </c>
      <c r="G812" s="5">
        <v>32</v>
      </c>
      <c r="H812" s="5" t="s">
        <v>2775</v>
      </c>
      <c r="I812" s="16">
        <v>154956</v>
      </c>
      <c r="J812" s="6">
        <v>0.13</v>
      </c>
      <c r="K812" s="5" t="s">
        <v>19</v>
      </c>
      <c r="L812" s="24" t="s">
        <v>40</v>
      </c>
    </row>
    <row r="813" spans="1:12" hidden="1" x14ac:dyDescent="0.25">
      <c r="A813" s="23" t="s">
        <v>1633</v>
      </c>
      <c r="B813" s="5" t="s">
        <v>1634</v>
      </c>
      <c r="C813" s="5" t="s">
        <v>15</v>
      </c>
      <c r="D813" s="5" t="s">
        <v>76</v>
      </c>
      <c r="E813" s="5" t="s">
        <v>24</v>
      </c>
      <c r="F813" s="5" t="s">
        <v>25</v>
      </c>
      <c r="G813" s="5">
        <v>32</v>
      </c>
      <c r="H813" s="5" t="s">
        <v>2776</v>
      </c>
      <c r="I813" s="16">
        <v>143970</v>
      </c>
      <c r="J813" s="6">
        <v>0.12</v>
      </c>
      <c r="K813" s="5" t="s">
        <v>19</v>
      </c>
      <c r="L813" s="24" t="s">
        <v>20</v>
      </c>
    </row>
    <row r="814" spans="1:12" x14ac:dyDescent="0.25">
      <c r="A814" s="23" t="s">
        <v>1635</v>
      </c>
      <c r="B814" s="5" t="s">
        <v>1636</v>
      </c>
      <c r="C814" s="5" t="s">
        <v>30</v>
      </c>
      <c r="D814" s="5" t="s">
        <v>44</v>
      </c>
      <c r="E814" s="5" t="s">
        <v>45</v>
      </c>
      <c r="F814" s="5" t="s">
        <v>25</v>
      </c>
      <c r="G814" s="5">
        <v>52</v>
      </c>
      <c r="H814" s="5" t="s">
        <v>2771</v>
      </c>
      <c r="I814" s="16">
        <v>163143</v>
      </c>
      <c r="J814" s="6">
        <v>0.28000000000000003</v>
      </c>
      <c r="K814" s="5" t="s">
        <v>88</v>
      </c>
      <c r="L814" s="24" t="s">
        <v>213</v>
      </c>
    </row>
    <row r="815" spans="1:12" hidden="1" x14ac:dyDescent="0.25">
      <c r="A815" s="23" t="s">
        <v>1637</v>
      </c>
      <c r="B815" s="5" t="s">
        <v>1638</v>
      </c>
      <c r="C815" s="5" t="s">
        <v>39</v>
      </c>
      <c r="D815" s="5" t="s">
        <v>55</v>
      </c>
      <c r="E815" s="5" t="s">
        <v>32</v>
      </c>
      <c r="F815" s="5" t="s">
        <v>18</v>
      </c>
      <c r="G815" s="5">
        <v>38</v>
      </c>
      <c r="H815" s="5" t="s">
        <v>2150</v>
      </c>
      <c r="I815" s="16">
        <v>89390</v>
      </c>
      <c r="J815" s="6">
        <v>0</v>
      </c>
      <c r="K815" s="5" t="s">
        <v>19</v>
      </c>
      <c r="L815" s="24" t="s">
        <v>20</v>
      </c>
    </row>
    <row r="816" spans="1:12" hidden="1" x14ac:dyDescent="0.25">
      <c r="A816" s="23" t="s">
        <v>1639</v>
      </c>
      <c r="B816" s="5" t="s">
        <v>1640</v>
      </c>
      <c r="C816" s="5" t="s">
        <v>243</v>
      </c>
      <c r="D816" s="5" t="s">
        <v>16</v>
      </c>
      <c r="E816" s="5" t="s">
        <v>24</v>
      </c>
      <c r="F816" s="5" t="s">
        <v>25</v>
      </c>
      <c r="G816" s="5">
        <v>41</v>
      </c>
      <c r="H816" s="5" t="s">
        <v>2777</v>
      </c>
      <c r="I816" s="16">
        <v>67468</v>
      </c>
      <c r="J816" s="6">
        <v>0</v>
      </c>
      <c r="K816" s="5" t="s">
        <v>19</v>
      </c>
      <c r="L816" s="24" t="s">
        <v>52</v>
      </c>
    </row>
    <row r="817" spans="1:12" x14ac:dyDescent="0.25">
      <c r="A817" s="23" t="s">
        <v>1641</v>
      </c>
      <c r="B817" s="5" t="s">
        <v>1642</v>
      </c>
      <c r="C817" s="5" t="s">
        <v>108</v>
      </c>
      <c r="D817" s="5" t="s">
        <v>65</v>
      </c>
      <c r="E817" s="5" t="s">
        <v>24</v>
      </c>
      <c r="F817" s="5" t="s">
        <v>18</v>
      </c>
      <c r="G817" s="5">
        <v>49</v>
      </c>
      <c r="H817" s="5" t="s">
        <v>2778</v>
      </c>
      <c r="I817" s="16">
        <v>100810</v>
      </c>
      <c r="J817" s="6">
        <v>0.12</v>
      </c>
      <c r="K817" s="5" t="s">
        <v>88</v>
      </c>
      <c r="L817" s="24" t="s">
        <v>94</v>
      </c>
    </row>
    <row r="818" spans="1:12" hidden="1" x14ac:dyDescent="0.25">
      <c r="A818" s="23" t="s">
        <v>1643</v>
      </c>
      <c r="B818" s="5" t="s">
        <v>1644</v>
      </c>
      <c r="C818" s="5" t="s">
        <v>39</v>
      </c>
      <c r="D818" s="5" t="s">
        <v>31</v>
      </c>
      <c r="E818" s="5" t="s">
        <v>24</v>
      </c>
      <c r="F818" s="5" t="s">
        <v>18</v>
      </c>
      <c r="G818" s="5">
        <v>35</v>
      </c>
      <c r="H818" s="5" t="s">
        <v>2359</v>
      </c>
      <c r="I818" s="16">
        <v>74779</v>
      </c>
      <c r="J818" s="6">
        <v>0</v>
      </c>
      <c r="K818" s="5" t="s">
        <v>19</v>
      </c>
      <c r="L818" s="24" t="s">
        <v>40</v>
      </c>
    </row>
    <row r="819" spans="1:12" hidden="1" x14ac:dyDescent="0.25">
      <c r="A819" s="23" t="s">
        <v>642</v>
      </c>
      <c r="B819" s="5" t="s">
        <v>1645</v>
      </c>
      <c r="C819" s="5" t="s">
        <v>246</v>
      </c>
      <c r="D819" s="5" t="s">
        <v>16</v>
      </c>
      <c r="E819" s="5" t="s">
        <v>45</v>
      </c>
      <c r="F819" s="5" t="s">
        <v>18</v>
      </c>
      <c r="G819" s="5">
        <v>29</v>
      </c>
      <c r="H819" s="5" t="s">
        <v>2779</v>
      </c>
      <c r="I819" s="16">
        <v>63985</v>
      </c>
      <c r="J819" s="6">
        <v>0</v>
      </c>
      <c r="K819" s="5" t="s">
        <v>19</v>
      </c>
      <c r="L819" s="24" t="s">
        <v>52</v>
      </c>
    </row>
    <row r="820" spans="1:12" hidden="1" x14ac:dyDescent="0.25">
      <c r="A820" s="23" t="s">
        <v>1646</v>
      </c>
      <c r="B820" s="5" t="s">
        <v>1647</v>
      </c>
      <c r="C820" s="5" t="s">
        <v>367</v>
      </c>
      <c r="D820" s="5" t="s">
        <v>16</v>
      </c>
      <c r="E820" s="5" t="s">
        <v>24</v>
      </c>
      <c r="F820" s="5" t="s">
        <v>18</v>
      </c>
      <c r="G820" s="5">
        <v>64</v>
      </c>
      <c r="H820" s="5" t="s">
        <v>2780</v>
      </c>
      <c r="I820" s="16">
        <v>77903</v>
      </c>
      <c r="J820" s="6">
        <v>0</v>
      </c>
      <c r="K820" s="5" t="s">
        <v>19</v>
      </c>
      <c r="L820" s="24" t="s">
        <v>20</v>
      </c>
    </row>
    <row r="821" spans="1:12" hidden="1" x14ac:dyDescent="0.25">
      <c r="A821" s="23" t="s">
        <v>1648</v>
      </c>
      <c r="B821" s="5" t="s">
        <v>1649</v>
      </c>
      <c r="C821" s="5" t="s">
        <v>30</v>
      </c>
      <c r="D821" s="5" t="s">
        <v>76</v>
      </c>
      <c r="E821" s="5" t="s">
        <v>45</v>
      </c>
      <c r="F821" s="5" t="s">
        <v>25</v>
      </c>
      <c r="G821" s="5">
        <v>33</v>
      </c>
      <c r="H821" s="5" t="s">
        <v>2781</v>
      </c>
      <c r="I821" s="16">
        <v>164396</v>
      </c>
      <c r="J821" s="6">
        <v>0.28999999999999998</v>
      </c>
      <c r="K821" s="5" t="s">
        <v>19</v>
      </c>
      <c r="L821" s="24" t="s">
        <v>83</v>
      </c>
    </row>
    <row r="822" spans="1:12" hidden="1" x14ac:dyDescent="0.25">
      <c r="A822" s="23" t="s">
        <v>1650</v>
      </c>
      <c r="B822" s="5" t="s">
        <v>1651</v>
      </c>
      <c r="C822" s="5" t="s">
        <v>437</v>
      </c>
      <c r="D822" s="5" t="s">
        <v>16</v>
      </c>
      <c r="E822" s="5" t="s">
        <v>45</v>
      </c>
      <c r="F822" s="5" t="s">
        <v>25</v>
      </c>
      <c r="G822" s="5">
        <v>29</v>
      </c>
      <c r="H822" s="5" t="s">
        <v>2782</v>
      </c>
      <c r="I822" s="16">
        <v>71234</v>
      </c>
      <c r="J822" s="6">
        <v>0</v>
      </c>
      <c r="K822" s="5" t="s">
        <v>19</v>
      </c>
      <c r="L822" s="24" t="s">
        <v>20</v>
      </c>
    </row>
    <row r="823" spans="1:12" hidden="1" x14ac:dyDescent="0.25">
      <c r="A823" s="23" t="s">
        <v>1652</v>
      </c>
      <c r="B823" s="5" t="s">
        <v>1653</v>
      </c>
      <c r="C823" s="5" t="s">
        <v>48</v>
      </c>
      <c r="D823" s="5" t="s">
        <v>31</v>
      </c>
      <c r="E823" s="5" t="s">
        <v>45</v>
      </c>
      <c r="F823" s="5" t="s">
        <v>25</v>
      </c>
      <c r="G823" s="5">
        <v>63</v>
      </c>
      <c r="H823" s="5" t="s">
        <v>2783</v>
      </c>
      <c r="I823" s="16">
        <v>122487</v>
      </c>
      <c r="J823" s="6">
        <v>0.08</v>
      </c>
      <c r="K823" s="5" t="s">
        <v>26</v>
      </c>
      <c r="L823" s="24" t="s">
        <v>70</v>
      </c>
    </row>
    <row r="824" spans="1:12" hidden="1" x14ac:dyDescent="0.25">
      <c r="A824" s="23" t="s">
        <v>1654</v>
      </c>
      <c r="B824" s="5" t="s">
        <v>1655</v>
      </c>
      <c r="C824" s="5" t="s">
        <v>48</v>
      </c>
      <c r="D824" s="5" t="s">
        <v>61</v>
      </c>
      <c r="E824" s="5" t="s">
        <v>32</v>
      </c>
      <c r="F824" s="5" t="s">
        <v>18</v>
      </c>
      <c r="G824" s="5">
        <v>32</v>
      </c>
      <c r="H824" s="5" t="s">
        <v>2784</v>
      </c>
      <c r="I824" s="16">
        <v>101870</v>
      </c>
      <c r="J824" s="6">
        <v>0.1</v>
      </c>
      <c r="K824" s="5" t="s">
        <v>19</v>
      </c>
      <c r="L824" s="24" t="s">
        <v>40</v>
      </c>
    </row>
    <row r="825" spans="1:12" x14ac:dyDescent="0.25">
      <c r="A825" s="23" t="s">
        <v>1656</v>
      </c>
      <c r="B825" s="5" t="s">
        <v>1657</v>
      </c>
      <c r="C825" s="5" t="s">
        <v>325</v>
      </c>
      <c r="D825" s="5" t="s">
        <v>16</v>
      </c>
      <c r="E825" s="5" t="s">
        <v>17</v>
      </c>
      <c r="F825" s="5" t="s">
        <v>25</v>
      </c>
      <c r="G825" s="5">
        <v>64</v>
      </c>
      <c r="H825" s="5" t="s">
        <v>2785</v>
      </c>
      <c r="I825" s="16">
        <v>40316</v>
      </c>
      <c r="J825" s="6">
        <v>0</v>
      </c>
      <c r="K825" s="5" t="s">
        <v>88</v>
      </c>
      <c r="L825" s="24" t="s">
        <v>89</v>
      </c>
    </row>
    <row r="826" spans="1:12" hidden="1" x14ac:dyDescent="0.25">
      <c r="A826" s="23" t="s">
        <v>1658</v>
      </c>
      <c r="B826" s="5" t="s">
        <v>1659</v>
      </c>
      <c r="C826" s="5" t="s">
        <v>48</v>
      </c>
      <c r="D826" s="5" t="s">
        <v>16</v>
      </c>
      <c r="E826" s="5" t="s">
        <v>17</v>
      </c>
      <c r="F826" s="5" t="s">
        <v>18</v>
      </c>
      <c r="G826" s="5">
        <v>55</v>
      </c>
      <c r="H826" s="5" t="s">
        <v>2786</v>
      </c>
      <c r="I826" s="16">
        <v>115145</v>
      </c>
      <c r="J826" s="6">
        <v>0.05</v>
      </c>
      <c r="K826" s="5" t="s">
        <v>26</v>
      </c>
      <c r="L826" s="24" t="s">
        <v>27</v>
      </c>
    </row>
    <row r="827" spans="1:12" x14ac:dyDescent="0.25">
      <c r="A827" s="23" t="s">
        <v>1660</v>
      </c>
      <c r="B827" s="5" t="s">
        <v>1661</v>
      </c>
      <c r="C827" s="5" t="s">
        <v>202</v>
      </c>
      <c r="D827" s="5" t="s">
        <v>16</v>
      </c>
      <c r="E827" s="5" t="s">
        <v>24</v>
      </c>
      <c r="F827" s="5" t="s">
        <v>18</v>
      </c>
      <c r="G827" s="5">
        <v>43</v>
      </c>
      <c r="H827" s="5" t="s">
        <v>2787</v>
      </c>
      <c r="I827" s="16">
        <v>62335</v>
      </c>
      <c r="J827" s="6">
        <v>0</v>
      </c>
      <c r="K827" s="5" t="s">
        <v>88</v>
      </c>
      <c r="L827" s="24" t="s">
        <v>89</v>
      </c>
    </row>
    <row r="828" spans="1:12" hidden="1" x14ac:dyDescent="0.25">
      <c r="A828" s="23" t="s">
        <v>1662</v>
      </c>
      <c r="B828" s="5" t="s">
        <v>1663</v>
      </c>
      <c r="C828" s="5" t="s">
        <v>51</v>
      </c>
      <c r="D828" s="5" t="s">
        <v>31</v>
      </c>
      <c r="E828" s="5" t="s">
        <v>24</v>
      </c>
      <c r="F828" s="5" t="s">
        <v>25</v>
      </c>
      <c r="G828" s="5">
        <v>56</v>
      </c>
      <c r="H828" s="5" t="s">
        <v>2788</v>
      </c>
      <c r="I828" s="16">
        <v>41561</v>
      </c>
      <c r="J828" s="6">
        <v>0</v>
      </c>
      <c r="K828" s="5" t="s">
        <v>19</v>
      </c>
      <c r="L828" s="24" t="s">
        <v>56</v>
      </c>
    </row>
    <row r="829" spans="1:12" hidden="1" x14ac:dyDescent="0.25">
      <c r="A829" s="23" t="s">
        <v>1664</v>
      </c>
      <c r="B829" s="5" t="s">
        <v>1665</v>
      </c>
      <c r="C829" s="5" t="s">
        <v>15</v>
      </c>
      <c r="D829" s="5" t="s">
        <v>31</v>
      </c>
      <c r="E829" s="5" t="s">
        <v>32</v>
      </c>
      <c r="F829" s="5" t="s">
        <v>18</v>
      </c>
      <c r="G829" s="5">
        <v>37</v>
      </c>
      <c r="H829" s="5" t="s">
        <v>2761</v>
      </c>
      <c r="I829" s="16">
        <v>131183</v>
      </c>
      <c r="J829" s="6">
        <v>0.14000000000000001</v>
      </c>
      <c r="K829" s="5" t="s">
        <v>26</v>
      </c>
      <c r="L829" s="24" t="s">
        <v>70</v>
      </c>
    </row>
    <row r="830" spans="1:12" hidden="1" x14ac:dyDescent="0.25">
      <c r="A830" s="23" t="s">
        <v>943</v>
      </c>
      <c r="B830" s="5" t="s">
        <v>1666</v>
      </c>
      <c r="C830" s="5" t="s">
        <v>23</v>
      </c>
      <c r="D830" s="5" t="s">
        <v>16</v>
      </c>
      <c r="E830" s="5" t="s">
        <v>24</v>
      </c>
      <c r="F830" s="5" t="s">
        <v>18</v>
      </c>
      <c r="G830" s="5">
        <v>45</v>
      </c>
      <c r="H830" s="5" t="s">
        <v>2789</v>
      </c>
      <c r="I830" s="16">
        <v>92655</v>
      </c>
      <c r="J830" s="6">
        <v>0</v>
      </c>
      <c r="K830" s="5" t="s">
        <v>26</v>
      </c>
      <c r="L830" s="24" t="s">
        <v>129</v>
      </c>
    </row>
    <row r="831" spans="1:12" hidden="1" x14ac:dyDescent="0.25">
      <c r="A831" s="23" t="s">
        <v>1504</v>
      </c>
      <c r="B831" s="5" t="s">
        <v>1667</v>
      </c>
      <c r="C831" s="5" t="s">
        <v>15</v>
      </c>
      <c r="D831" s="5" t="s">
        <v>44</v>
      </c>
      <c r="E831" s="5" t="s">
        <v>24</v>
      </c>
      <c r="F831" s="5" t="s">
        <v>18</v>
      </c>
      <c r="G831" s="5">
        <v>49</v>
      </c>
      <c r="H831" s="5" t="s">
        <v>2790</v>
      </c>
      <c r="I831" s="16">
        <v>157057</v>
      </c>
      <c r="J831" s="6">
        <v>0.12</v>
      </c>
      <c r="K831" s="5" t="s">
        <v>19</v>
      </c>
      <c r="L831" s="24" t="s">
        <v>52</v>
      </c>
    </row>
    <row r="832" spans="1:12" hidden="1" x14ac:dyDescent="0.25">
      <c r="A832" s="23" t="s">
        <v>1668</v>
      </c>
      <c r="B832" s="5" t="s">
        <v>1669</v>
      </c>
      <c r="C832" s="5" t="s">
        <v>126</v>
      </c>
      <c r="D832" s="5" t="s">
        <v>16</v>
      </c>
      <c r="E832" s="5" t="s">
        <v>32</v>
      </c>
      <c r="F832" s="5" t="s">
        <v>18</v>
      </c>
      <c r="G832" s="5">
        <v>61</v>
      </c>
      <c r="H832" s="5" t="s">
        <v>2791</v>
      </c>
      <c r="I832" s="16">
        <v>64462</v>
      </c>
      <c r="J832" s="6">
        <v>0</v>
      </c>
      <c r="K832" s="5" t="s">
        <v>19</v>
      </c>
      <c r="L832" s="24" t="s">
        <v>33</v>
      </c>
    </row>
    <row r="833" spans="1:12" hidden="1" x14ac:dyDescent="0.25">
      <c r="A833" s="23" t="s">
        <v>1670</v>
      </c>
      <c r="B833" s="5" t="s">
        <v>1671</v>
      </c>
      <c r="C833" s="5" t="s">
        <v>103</v>
      </c>
      <c r="D833" s="5" t="s">
        <v>65</v>
      </c>
      <c r="E833" s="5" t="s">
        <v>45</v>
      </c>
      <c r="F833" s="5" t="s">
        <v>18</v>
      </c>
      <c r="G833" s="5">
        <v>41</v>
      </c>
      <c r="H833" s="5" t="s">
        <v>2792</v>
      </c>
      <c r="I833" s="16">
        <v>79352</v>
      </c>
      <c r="J833" s="6">
        <v>0</v>
      </c>
      <c r="K833" s="5" t="s">
        <v>19</v>
      </c>
      <c r="L833" s="24" t="s">
        <v>20</v>
      </c>
    </row>
    <row r="834" spans="1:12" hidden="1" x14ac:dyDescent="0.25">
      <c r="A834" s="23" t="s">
        <v>1672</v>
      </c>
      <c r="B834" s="5" t="s">
        <v>1673</v>
      </c>
      <c r="C834" s="5" t="s">
        <v>15</v>
      </c>
      <c r="D834" s="5" t="s">
        <v>76</v>
      </c>
      <c r="E834" s="5" t="s">
        <v>32</v>
      </c>
      <c r="F834" s="5" t="s">
        <v>18</v>
      </c>
      <c r="G834" s="5">
        <v>55</v>
      </c>
      <c r="H834" s="5" t="s">
        <v>2793</v>
      </c>
      <c r="I834" s="16">
        <v>157812</v>
      </c>
      <c r="J834" s="6">
        <v>0.11</v>
      </c>
      <c r="K834" s="5" t="s">
        <v>19</v>
      </c>
      <c r="L834" s="24" t="s">
        <v>52</v>
      </c>
    </row>
    <row r="835" spans="1:12" hidden="1" x14ac:dyDescent="0.25">
      <c r="A835" s="23" t="s">
        <v>1674</v>
      </c>
      <c r="B835" s="5" t="s">
        <v>1675</v>
      </c>
      <c r="C835" s="5" t="s">
        <v>103</v>
      </c>
      <c r="D835" s="5" t="s">
        <v>65</v>
      </c>
      <c r="E835" s="5" t="s">
        <v>45</v>
      </c>
      <c r="F835" s="5" t="s">
        <v>25</v>
      </c>
      <c r="G835" s="5">
        <v>27</v>
      </c>
      <c r="H835" s="5" t="s">
        <v>2794</v>
      </c>
      <c r="I835" s="16">
        <v>80745</v>
      </c>
      <c r="J835" s="6">
        <v>0</v>
      </c>
      <c r="K835" s="5" t="s">
        <v>19</v>
      </c>
      <c r="L835" s="24" t="s">
        <v>33</v>
      </c>
    </row>
    <row r="836" spans="1:12" hidden="1" x14ac:dyDescent="0.25">
      <c r="A836" s="23" t="s">
        <v>1676</v>
      </c>
      <c r="B836" s="5" t="s">
        <v>1677</v>
      </c>
      <c r="C836" s="5" t="s">
        <v>294</v>
      </c>
      <c r="D836" s="5" t="s">
        <v>16</v>
      </c>
      <c r="E836" s="5" t="s">
        <v>24</v>
      </c>
      <c r="F836" s="5" t="s">
        <v>18</v>
      </c>
      <c r="G836" s="5">
        <v>57</v>
      </c>
      <c r="H836" s="5" t="s">
        <v>2795</v>
      </c>
      <c r="I836" s="16">
        <v>75354</v>
      </c>
      <c r="J836" s="6">
        <v>0</v>
      </c>
      <c r="K836" s="5" t="s">
        <v>19</v>
      </c>
      <c r="L836" s="24" t="s">
        <v>56</v>
      </c>
    </row>
    <row r="837" spans="1:12" hidden="1" x14ac:dyDescent="0.25">
      <c r="A837" s="23" t="s">
        <v>1678</v>
      </c>
      <c r="B837" s="5" t="s">
        <v>1679</v>
      </c>
      <c r="C837" s="5" t="s">
        <v>108</v>
      </c>
      <c r="D837" s="5" t="s">
        <v>65</v>
      </c>
      <c r="E837" s="5" t="s">
        <v>17</v>
      </c>
      <c r="F837" s="5" t="s">
        <v>25</v>
      </c>
      <c r="G837" s="5">
        <v>56</v>
      </c>
      <c r="H837" s="5" t="s">
        <v>2796</v>
      </c>
      <c r="I837" s="16">
        <v>78938</v>
      </c>
      <c r="J837" s="6">
        <v>0.14000000000000001</v>
      </c>
      <c r="K837" s="5" t="s">
        <v>19</v>
      </c>
      <c r="L837" s="24" t="s">
        <v>40</v>
      </c>
    </row>
    <row r="838" spans="1:12" hidden="1" x14ac:dyDescent="0.25">
      <c r="A838" s="23" t="s">
        <v>1680</v>
      </c>
      <c r="B838" s="5" t="s">
        <v>1681</v>
      </c>
      <c r="C838" s="5" t="s">
        <v>176</v>
      </c>
      <c r="D838" s="5" t="s">
        <v>65</v>
      </c>
      <c r="E838" s="5" t="s">
        <v>45</v>
      </c>
      <c r="F838" s="5" t="s">
        <v>25</v>
      </c>
      <c r="G838" s="5">
        <v>59</v>
      </c>
      <c r="H838" s="5" t="s">
        <v>2797</v>
      </c>
      <c r="I838" s="16">
        <v>96313</v>
      </c>
      <c r="J838" s="6">
        <v>0</v>
      </c>
      <c r="K838" s="5" t="s">
        <v>19</v>
      </c>
      <c r="L838" s="24" t="s">
        <v>56</v>
      </c>
    </row>
    <row r="839" spans="1:12" hidden="1" x14ac:dyDescent="0.25">
      <c r="A839" s="23" t="s">
        <v>1682</v>
      </c>
      <c r="B839" s="5" t="s">
        <v>1683</v>
      </c>
      <c r="C839" s="5" t="s">
        <v>30</v>
      </c>
      <c r="D839" s="5" t="s">
        <v>65</v>
      </c>
      <c r="E839" s="5" t="s">
        <v>32</v>
      </c>
      <c r="F839" s="5" t="s">
        <v>25</v>
      </c>
      <c r="G839" s="5">
        <v>45</v>
      </c>
      <c r="H839" s="5" t="s">
        <v>2798</v>
      </c>
      <c r="I839" s="16">
        <v>153767</v>
      </c>
      <c r="J839" s="6">
        <v>0.27</v>
      </c>
      <c r="K839" s="5" t="s">
        <v>19</v>
      </c>
      <c r="L839" s="24" t="s">
        <v>40</v>
      </c>
    </row>
    <row r="840" spans="1:12" hidden="1" x14ac:dyDescent="0.25">
      <c r="A840" s="23" t="s">
        <v>1339</v>
      </c>
      <c r="B840" s="5" t="s">
        <v>1684</v>
      </c>
      <c r="C840" s="5" t="s">
        <v>48</v>
      </c>
      <c r="D840" s="5" t="s">
        <v>76</v>
      </c>
      <c r="E840" s="5" t="s">
        <v>17</v>
      </c>
      <c r="F840" s="5" t="s">
        <v>18</v>
      </c>
      <c r="G840" s="5">
        <v>42</v>
      </c>
      <c r="H840" s="5" t="s">
        <v>2297</v>
      </c>
      <c r="I840" s="16">
        <v>103423</v>
      </c>
      <c r="J840" s="6">
        <v>0.06</v>
      </c>
      <c r="K840" s="5" t="s">
        <v>19</v>
      </c>
      <c r="L840" s="24" t="s">
        <v>83</v>
      </c>
    </row>
    <row r="841" spans="1:12" hidden="1" x14ac:dyDescent="0.25">
      <c r="A841" s="23" t="s">
        <v>1685</v>
      </c>
      <c r="B841" s="5" t="s">
        <v>1686</v>
      </c>
      <c r="C841" s="5" t="s">
        <v>64</v>
      </c>
      <c r="D841" s="5" t="s">
        <v>65</v>
      </c>
      <c r="E841" s="5" t="s">
        <v>45</v>
      </c>
      <c r="F841" s="5" t="s">
        <v>18</v>
      </c>
      <c r="G841" s="5">
        <v>25</v>
      </c>
      <c r="H841" s="5" t="s">
        <v>2799</v>
      </c>
      <c r="I841" s="16">
        <v>86464</v>
      </c>
      <c r="J841" s="6">
        <v>0</v>
      </c>
      <c r="K841" s="5" t="s">
        <v>26</v>
      </c>
      <c r="L841" s="24" t="s">
        <v>70</v>
      </c>
    </row>
    <row r="842" spans="1:12" x14ac:dyDescent="0.25">
      <c r="A842" s="23" t="s">
        <v>1687</v>
      </c>
      <c r="B842" s="5" t="s">
        <v>1688</v>
      </c>
      <c r="C842" s="5" t="s">
        <v>64</v>
      </c>
      <c r="D842" s="5" t="s">
        <v>65</v>
      </c>
      <c r="E842" s="5" t="s">
        <v>45</v>
      </c>
      <c r="F842" s="5" t="s">
        <v>18</v>
      </c>
      <c r="G842" s="5">
        <v>29</v>
      </c>
      <c r="H842" s="5" t="s">
        <v>2800</v>
      </c>
      <c r="I842" s="16">
        <v>80516</v>
      </c>
      <c r="J842" s="6">
        <v>0</v>
      </c>
      <c r="K842" s="5" t="s">
        <v>88</v>
      </c>
      <c r="L842" s="24" t="s">
        <v>213</v>
      </c>
    </row>
    <row r="843" spans="1:12" hidden="1" x14ac:dyDescent="0.25">
      <c r="A843" s="23" t="s">
        <v>1689</v>
      </c>
      <c r="B843" s="5" t="s">
        <v>1690</v>
      </c>
      <c r="C843" s="5" t="s">
        <v>48</v>
      </c>
      <c r="D843" s="5" t="s">
        <v>61</v>
      </c>
      <c r="E843" s="5" t="s">
        <v>32</v>
      </c>
      <c r="F843" s="5" t="s">
        <v>18</v>
      </c>
      <c r="G843" s="5">
        <v>33</v>
      </c>
      <c r="H843" s="5" t="s">
        <v>2801</v>
      </c>
      <c r="I843" s="16">
        <v>105390</v>
      </c>
      <c r="J843" s="6">
        <v>0.06</v>
      </c>
      <c r="K843" s="5" t="s">
        <v>19</v>
      </c>
      <c r="L843" s="24" t="s">
        <v>83</v>
      </c>
    </row>
    <row r="844" spans="1:12" hidden="1" x14ac:dyDescent="0.25">
      <c r="A844" s="23" t="s">
        <v>1691</v>
      </c>
      <c r="B844" s="5" t="s">
        <v>1692</v>
      </c>
      <c r="C844" s="5" t="s">
        <v>202</v>
      </c>
      <c r="D844" s="5" t="s">
        <v>16</v>
      </c>
      <c r="E844" s="5" t="s">
        <v>24</v>
      </c>
      <c r="F844" s="5" t="s">
        <v>18</v>
      </c>
      <c r="G844" s="5">
        <v>50</v>
      </c>
      <c r="H844" s="5" t="s">
        <v>2802</v>
      </c>
      <c r="I844" s="16">
        <v>83418</v>
      </c>
      <c r="J844" s="6">
        <v>0</v>
      </c>
      <c r="K844" s="5" t="s">
        <v>26</v>
      </c>
      <c r="L844" s="24" t="s">
        <v>70</v>
      </c>
    </row>
    <row r="845" spans="1:12" hidden="1" x14ac:dyDescent="0.25">
      <c r="A845" s="23" t="s">
        <v>1693</v>
      </c>
      <c r="B845" s="5" t="s">
        <v>1694</v>
      </c>
      <c r="C845" s="5" t="s">
        <v>367</v>
      </c>
      <c r="D845" s="5" t="s">
        <v>16</v>
      </c>
      <c r="E845" s="5" t="s">
        <v>32</v>
      </c>
      <c r="F845" s="5" t="s">
        <v>18</v>
      </c>
      <c r="G845" s="5">
        <v>45</v>
      </c>
      <c r="H845" s="5" t="s">
        <v>2803</v>
      </c>
      <c r="I845" s="16">
        <v>66660</v>
      </c>
      <c r="J845" s="6">
        <v>0</v>
      </c>
      <c r="K845" s="5" t="s">
        <v>19</v>
      </c>
      <c r="L845" s="24" t="s">
        <v>56</v>
      </c>
    </row>
    <row r="846" spans="1:12" hidden="1" x14ac:dyDescent="0.25">
      <c r="A846" s="23" t="s">
        <v>1265</v>
      </c>
      <c r="B846" s="5" t="s">
        <v>1695</v>
      </c>
      <c r="C846" s="5" t="s">
        <v>48</v>
      </c>
      <c r="D846" s="5" t="s">
        <v>61</v>
      </c>
      <c r="E846" s="5" t="s">
        <v>32</v>
      </c>
      <c r="F846" s="5" t="s">
        <v>25</v>
      </c>
      <c r="G846" s="5">
        <v>59</v>
      </c>
      <c r="H846" s="5" t="s">
        <v>2804</v>
      </c>
      <c r="I846" s="16">
        <v>101985</v>
      </c>
      <c r="J846" s="6">
        <v>7.0000000000000007E-2</v>
      </c>
      <c r="K846" s="5" t="s">
        <v>19</v>
      </c>
      <c r="L846" s="24" t="s">
        <v>52</v>
      </c>
    </row>
    <row r="847" spans="1:12" hidden="1" x14ac:dyDescent="0.25">
      <c r="A847" s="23" t="s">
        <v>1696</v>
      </c>
      <c r="B847" s="5" t="s">
        <v>1697</v>
      </c>
      <c r="C847" s="5" t="s">
        <v>75</v>
      </c>
      <c r="D847" s="5" t="s">
        <v>31</v>
      </c>
      <c r="E847" s="5" t="s">
        <v>45</v>
      </c>
      <c r="F847" s="5" t="s">
        <v>25</v>
      </c>
      <c r="G847" s="5">
        <v>29</v>
      </c>
      <c r="H847" s="5" t="s">
        <v>2805</v>
      </c>
      <c r="I847" s="16">
        <v>199504</v>
      </c>
      <c r="J847" s="6">
        <v>0.3</v>
      </c>
      <c r="K847" s="5" t="s">
        <v>19</v>
      </c>
      <c r="L847" s="24" t="s">
        <v>56</v>
      </c>
    </row>
    <row r="848" spans="1:12" x14ac:dyDescent="0.25">
      <c r="A848" s="23" t="s">
        <v>1698</v>
      </c>
      <c r="B848" s="5" t="s">
        <v>1699</v>
      </c>
      <c r="C848" s="5" t="s">
        <v>15</v>
      </c>
      <c r="D848" s="5" t="s">
        <v>44</v>
      </c>
      <c r="E848" s="5" t="s">
        <v>45</v>
      </c>
      <c r="F848" s="5" t="s">
        <v>18</v>
      </c>
      <c r="G848" s="5">
        <v>52</v>
      </c>
      <c r="H848" s="5" t="s">
        <v>2806</v>
      </c>
      <c r="I848" s="16">
        <v>147966</v>
      </c>
      <c r="J848" s="6">
        <v>0.11</v>
      </c>
      <c r="K848" s="5" t="s">
        <v>88</v>
      </c>
      <c r="L848" s="24" t="s">
        <v>94</v>
      </c>
    </row>
    <row r="849" spans="1:12" hidden="1" x14ac:dyDescent="0.25">
      <c r="A849" s="23" t="s">
        <v>279</v>
      </c>
      <c r="B849" s="5" t="s">
        <v>1700</v>
      </c>
      <c r="C849" s="5" t="s">
        <v>179</v>
      </c>
      <c r="D849" s="5" t="s">
        <v>61</v>
      </c>
      <c r="E849" s="5" t="s">
        <v>32</v>
      </c>
      <c r="F849" s="5" t="s">
        <v>25</v>
      </c>
      <c r="G849" s="5">
        <v>58</v>
      </c>
      <c r="H849" s="5" t="s">
        <v>2807</v>
      </c>
      <c r="I849" s="16">
        <v>41728</v>
      </c>
      <c r="J849" s="6">
        <v>0</v>
      </c>
      <c r="K849" s="5" t="s">
        <v>26</v>
      </c>
      <c r="L849" s="24" t="s">
        <v>27</v>
      </c>
    </row>
    <row r="850" spans="1:12" hidden="1" x14ac:dyDescent="0.25">
      <c r="A850" s="23" t="s">
        <v>1448</v>
      </c>
      <c r="B850" s="5" t="s">
        <v>1701</v>
      </c>
      <c r="C850" s="5" t="s">
        <v>39</v>
      </c>
      <c r="D850" s="5" t="s">
        <v>55</v>
      </c>
      <c r="E850" s="5" t="s">
        <v>32</v>
      </c>
      <c r="F850" s="5" t="s">
        <v>25</v>
      </c>
      <c r="G850" s="5">
        <v>62</v>
      </c>
      <c r="H850" s="5" t="s">
        <v>2808</v>
      </c>
      <c r="I850" s="16">
        <v>94422</v>
      </c>
      <c r="J850" s="6">
        <v>0</v>
      </c>
      <c r="K850" s="5" t="s">
        <v>19</v>
      </c>
      <c r="L850" s="24" t="s">
        <v>40</v>
      </c>
    </row>
    <row r="851" spans="1:12" hidden="1" x14ac:dyDescent="0.25">
      <c r="A851" s="23" t="s">
        <v>1702</v>
      </c>
      <c r="B851" s="5" t="s">
        <v>1703</v>
      </c>
      <c r="C851" s="5" t="s">
        <v>30</v>
      </c>
      <c r="D851" s="5" t="s">
        <v>44</v>
      </c>
      <c r="E851" s="5" t="s">
        <v>45</v>
      </c>
      <c r="F851" s="5" t="s">
        <v>25</v>
      </c>
      <c r="G851" s="5">
        <v>31</v>
      </c>
      <c r="H851" s="5" t="s">
        <v>2809</v>
      </c>
      <c r="I851" s="16">
        <v>191026</v>
      </c>
      <c r="J851" s="6">
        <v>0.16</v>
      </c>
      <c r="K851" s="5" t="s">
        <v>19</v>
      </c>
      <c r="L851" s="24" t="s">
        <v>83</v>
      </c>
    </row>
    <row r="852" spans="1:12" x14ac:dyDescent="0.25">
      <c r="A852" s="23" t="s">
        <v>1704</v>
      </c>
      <c r="B852" s="5" t="s">
        <v>1705</v>
      </c>
      <c r="C852" s="5" t="s">
        <v>75</v>
      </c>
      <c r="D852" s="5" t="s">
        <v>16</v>
      </c>
      <c r="E852" s="5" t="s">
        <v>17</v>
      </c>
      <c r="F852" s="5" t="s">
        <v>25</v>
      </c>
      <c r="G852" s="5">
        <v>42</v>
      </c>
      <c r="H852" s="5" t="s">
        <v>2798</v>
      </c>
      <c r="I852" s="16">
        <v>186725</v>
      </c>
      <c r="J852" s="6">
        <v>0.32</v>
      </c>
      <c r="K852" s="5" t="s">
        <v>88</v>
      </c>
      <c r="L852" s="24" t="s">
        <v>89</v>
      </c>
    </row>
    <row r="853" spans="1:12" hidden="1" x14ac:dyDescent="0.25">
      <c r="A853" s="23" t="s">
        <v>1706</v>
      </c>
      <c r="B853" s="5" t="s">
        <v>1707</v>
      </c>
      <c r="C853" s="5" t="s">
        <v>179</v>
      </c>
      <c r="D853" s="5" t="s">
        <v>61</v>
      </c>
      <c r="E853" s="5" t="s">
        <v>17</v>
      </c>
      <c r="F853" s="5" t="s">
        <v>18</v>
      </c>
      <c r="G853" s="5">
        <v>56</v>
      </c>
      <c r="H853" s="5" t="s">
        <v>2810</v>
      </c>
      <c r="I853" s="16">
        <v>52800</v>
      </c>
      <c r="J853" s="6">
        <v>0</v>
      </c>
      <c r="K853" s="5" t="s">
        <v>19</v>
      </c>
      <c r="L853" s="24" t="s">
        <v>40</v>
      </c>
    </row>
    <row r="854" spans="1:12" hidden="1" x14ac:dyDescent="0.25">
      <c r="A854" s="23" t="s">
        <v>1708</v>
      </c>
      <c r="B854" s="5" t="s">
        <v>1709</v>
      </c>
      <c r="C854" s="5" t="s">
        <v>176</v>
      </c>
      <c r="D854" s="5" t="s">
        <v>65</v>
      </c>
      <c r="E854" s="5" t="s">
        <v>32</v>
      </c>
      <c r="F854" s="5" t="s">
        <v>25</v>
      </c>
      <c r="G854" s="5">
        <v>54</v>
      </c>
      <c r="H854" s="5" t="s">
        <v>2811</v>
      </c>
      <c r="I854" s="16">
        <v>113982</v>
      </c>
      <c r="J854" s="6">
        <v>0</v>
      </c>
      <c r="K854" s="5" t="s">
        <v>19</v>
      </c>
      <c r="L854" s="24" t="s">
        <v>20</v>
      </c>
    </row>
    <row r="855" spans="1:12" hidden="1" x14ac:dyDescent="0.25">
      <c r="A855" s="23" t="s">
        <v>1710</v>
      </c>
      <c r="B855" s="5" t="s">
        <v>1711</v>
      </c>
      <c r="C855" s="5" t="s">
        <v>43</v>
      </c>
      <c r="D855" s="5" t="s">
        <v>44</v>
      </c>
      <c r="E855" s="5" t="s">
        <v>17</v>
      </c>
      <c r="F855" s="5" t="s">
        <v>18</v>
      </c>
      <c r="G855" s="5">
        <v>54</v>
      </c>
      <c r="H855" s="5" t="s">
        <v>2812</v>
      </c>
      <c r="I855" s="16">
        <v>56239</v>
      </c>
      <c r="J855" s="6">
        <v>0</v>
      </c>
      <c r="K855" s="5" t="s">
        <v>26</v>
      </c>
      <c r="L855" s="24" t="s">
        <v>27</v>
      </c>
    </row>
    <row r="856" spans="1:12" x14ac:dyDescent="0.25">
      <c r="A856" s="23" t="s">
        <v>413</v>
      </c>
      <c r="B856" s="5" t="s">
        <v>1712</v>
      </c>
      <c r="C856" s="5" t="s">
        <v>51</v>
      </c>
      <c r="D856" s="5" t="s">
        <v>44</v>
      </c>
      <c r="E856" s="5" t="s">
        <v>24</v>
      </c>
      <c r="F856" s="5" t="s">
        <v>25</v>
      </c>
      <c r="G856" s="5">
        <v>26</v>
      </c>
      <c r="H856" s="5" t="s">
        <v>2813</v>
      </c>
      <c r="I856" s="16">
        <v>44732</v>
      </c>
      <c r="J856" s="6">
        <v>0</v>
      </c>
      <c r="K856" s="5" t="s">
        <v>88</v>
      </c>
      <c r="L856" s="24" t="s">
        <v>94</v>
      </c>
    </row>
    <row r="857" spans="1:12" hidden="1" x14ac:dyDescent="0.25">
      <c r="A857" s="23" t="s">
        <v>1713</v>
      </c>
      <c r="B857" s="5" t="s">
        <v>1714</v>
      </c>
      <c r="C857" s="5" t="s">
        <v>30</v>
      </c>
      <c r="D857" s="5" t="s">
        <v>76</v>
      </c>
      <c r="E857" s="5" t="s">
        <v>45</v>
      </c>
      <c r="F857" s="5" t="s">
        <v>25</v>
      </c>
      <c r="G857" s="5">
        <v>49</v>
      </c>
      <c r="H857" s="5" t="s">
        <v>2814</v>
      </c>
      <c r="I857" s="16">
        <v>153961</v>
      </c>
      <c r="J857" s="6">
        <v>0.25</v>
      </c>
      <c r="K857" s="5" t="s">
        <v>26</v>
      </c>
      <c r="L857" s="24" t="s">
        <v>70</v>
      </c>
    </row>
    <row r="858" spans="1:12" hidden="1" x14ac:dyDescent="0.25">
      <c r="A858" s="23" t="s">
        <v>1203</v>
      </c>
      <c r="B858" s="5" t="s">
        <v>1715</v>
      </c>
      <c r="C858" s="5" t="s">
        <v>243</v>
      </c>
      <c r="D858" s="5" t="s">
        <v>16</v>
      </c>
      <c r="E858" s="5" t="s">
        <v>32</v>
      </c>
      <c r="F858" s="5" t="s">
        <v>18</v>
      </c>
      <c r="G858" s="5">
        <v>45</v>
      </c>
      <c r="H858" s="5" t="s">
        <v>2815</v>
      </c>
      <c r="I858" s="16">
        <v>68337</v>
      </c>
      <c r="J858" s="6">
        <v>0</v>
      </c>
      <c r="K858" s="5" t="s">
        <v>26</v>
      </c>
      <c r="L858" s="24" t="s">
        <v>27</v>
      </c>
    </row>
    <row r="859" spans="1:12" hidden="1" x14ac:dyDescent="0.25">
      <c r="A859" s="23" t="s">
        <v>1716</v>
      </c>
      <c r="B859" s="5" t="s">
        <v>1717</v>
      </c>
      <c r="C859" s="5" t="s">
        <v>15</v>
      </c>
      <c r="D859" s="5" t="s">
        <v>61</v>
      </c>
      <c r="E859" s="5" t="s">
        <v>45</v>
      </c>
      <c r="F859" s="5" t="s">
        <v>25</v>
      </c>
      <c r="G859" s="5">
        <v>45</v>
      </c>
      <c r="H859" s="5" t="s">
        <v>2816</v>
      </c>
      <c r="I859" s="16">
        <v>145093</v>
      </c>
      <c r="J859" s="6">
        <v>0.12</v>
      </c>
      <c r="K859" s="5" t="s">
        <v>19</v>
      </c>
      <c r="L859" s="24" t="s">
        <v>33</v>
      </c>
    </row>
    <row r="860" spans="1:12" hidden="1" x14ac:dyDescent="0.25">
      <c r="A860" s="23" t="s">
        <v>1718</v>
      </c>
      <c r="B860" s="5" t="s">
        <v>1719</v>
      </c>
      <c r="C860" s="5" t="s">
        <v>437</v>
      </c>
      <c r="D860" s="5" t="s">
        <v>16</v>
      </c>
      <c r="E860" s="5" t="s">
        <v>32</v>
      </c>
      <c r="F860" s="5" t="s">
        <v>18</v>
      </c>
      <c r="G860" s="5">
        <v>26</v>
      </c>
      <c r="H860" s="5" t="s">
        <v>2055</v>
      </c>
      <c r="I860" s="16">
        <v>74170</v>
      </c>
      <c r="J860" s="6">
        <v>0</v>
      </c>
      <c r="K860" s="5" t="s">
        <v>19</v>
      </c>
      <c r="L860" s="24" t="s">
        <v>56</v>
      </c>
    </row>
    <row r="861" spans="1:12" hidden="1" x14ac:dyDescent="0.25">
      <c r="A861" s="23" t="s">
        <v>1720</v>
      </c>
      <c r="B861" s="5" t="s">
        <v>1721</v>
      </c>
      <c r="C861" s="5" t="s">
        <v>170</v>
      </c>
      <c r="D861" s="5" t="s">
        <v>65</v>
      </c>
      <c r="E861" s="5" t="s">
        <v>17</v>
      </c>
      <c r="F861" s="5" t="s">
        <v>25</v>
      </c>
      <c r="G861" s="5">
        <v>59</v>
      </c>
      <c r="H861" s="5" t="s">
        <v>2817</v>
      </c>
      <c r="I861" s="16">
        <v>62605</v>
      </c>
      <c r="J861" s="6">
        <v>0</v>
      </c>
      <c r="K861" s="5" t="s">
        <v>19</v>
      </c>
      <c r="L861" s="24" t="s">
        <v>56</v>
      </c>
    </row>
    <row r="862" spans="1:12" hidden="1" x14ac:dyDescent="0.25">
      <c r="A862" s="23" t="s">
        <v>1722</v>
      </c>
      <c r="B862" s="5" t="s">
        <v>1723</v>
      </c>
      <c r="C862" s="5" t="s">
        <v>48</v>
      </c>
      <c r="D862" s="5" t="s">
        <v>16</v>
      </c>
      <c r="E862" s="5" t="s">
        <v>32</v>
      </c>
      <c r="F862" s="5" t="s">
        <v>18</v>
      </c>
      <c r="G862" s="5">
        <v>51</v>
      </c>
      <c r="H862" s="5" t="s">
        <v>2818</v>
      </c>
      <c r="I862" s="16">
        <v>107195</v>
      </c>
      <c r="J862" s="6">
        <v>0.09</v>
      </c>
      <c r="K862" s="5" t="s">
        <v>19</v>
      </c>
      <c r="L862" s="24" t="s">
        <v>56</v>
      </c>
    </row>
    <row r="863" spans="1:12" hidden="1" x14ac:dyDescent="0.25">
      <c r="A863" s="23" t="s">
        <v>1637</v>
      </c>
      <c r="B863" s="5" t="s">
        <v>1724</v>
      </c>
      <c r="C863" s="5" t="s">
        <v>15</v>
      </c>
      <c r="D863" s="5" t="s">
        <v>76</v>
      </c>
      <c r="E863" s="5" t="s">
        <v>32</v>
      </c>
      <c r="F863" s="5" t="s">
        <v>25</v>
      </c>
      <c r="G863" s="5">
        <v>45</v>
      </c>
      <c r="H863" s="5" t="s">
        <v>2819</v>
      </c>
      <c r="I863" s="16">
        <v>127422</v>
      </c>
      <c r="J863" s="6">
        <v>0.15</v>
      </c>
      <c r="K863" s="5" t="s">
        <v>19</v>
      </c>
      <c r="L863" s="24" t="s">
        <v>83</v>
      </c>
    </row>
    <row r="864" spans="1:12" hidden="1" x14ac:dyDescent="0.25">
      <c r="A864" s="23" t="s">
        <v>1725</v>
      </c>
      <c r="B864" s="5" t="s">
        <v>1726</v>
      </c>
      <c r="C864" s="5" t="s">
        <v>30</v>
      </c>
      <c r="D864" s="5" t="s">
        <v>55</v>
      </c>
      <c r="E864" s="5" t="s">
        <v>17</v>
      </c>
      <c r="F864" s="5" t="s">
        <v>18</v>
      </c>
      <c r="G864" s="5">
        <v>35</v>
      </c>
      <c r="H864" s="5" t="s">
        <v>2820</v>
      </c>
      <c r="I864" s="16">
        <v>161269</v>
      </c>
      <c r="J864" s="6">
        <v>0.27</v>
      </c>
      <c r="K864" s="5" t="s">
        <v>19</v>
      </c>
      <c r="L864" s="24" t="s">
        <v>52</v>
      </c>
    </row>
    <row r="865" spans="1:12" x14ac:dyDescent="0.25">
      <c r="A865" s="23" t="s">
        <v>1727</v>
      </c>
      <c r="B865" s="5" t="s">
        <v>1728</v>
      </c>
      <c r="C865" s="5" t="s">
        <v>75</v>
      </c>
      <c r="D865" s="5" t="s">
        <v>76</v>
      </c>
      <c r="E865" s="5" t="s">
        <v>45</v>
      </c>
      <c r="F865" s="5" t="s">
        <v>18</v>
      </c>
      <c r="G865" s="5">
        <v>32</v>
      </c>
      <c r="H865" s="5" t="s">
        <v>2821</v>
      </c>
      <c r="I865" s="16">
        <v>203445</v>
      </c>
      <c r="J865" s="6">
        <v>0.34</v>
      </c>
      <c r="K865" s="5" t="s">
        <v>88</v>
      </c>
      <c r="L865" s="24" t="s">
        <v>89</v>
      </c>
    </row>
    <row r="866" spans="1:12" hidden="1" x14ac:dyDescent="0.25">
      <c r="A866" s="23" t="s">
        <v>1729</v>
      </c>
      <c r="B866" s="5" t="s">
        <v>1730</v>
      </c>
      <c r="C866" s="5" t="s">
        <v>15</v>
      </c>
      <c r="D866" s="5" t="s">
        <v>61</v>
      </c>
      <c r="E866" s="5" t="s">
        <v>17</v>
      </c>
      <c r="F866" s="5" t="s">
        <v>18</v>
      </c>
      <c r="G866" s="5">
        <v>37</v>
      </c>
      <c r="H866" s="5" t="s">
        <v>2822</v>
      </c>
      <c r="I866" s="16">
        <v>131353</v>
      </c>
      <c r="J866" s="6">
        <v>0.11</v>
      </c>
      <c r="K866" s="5" t="s">
        <v>26</v>
      </c>
      <c r="L866" s="24" t="s">
        <v>70</v>
      </c>
    </row>
    <row r="867" spans="1:12" hidden="1" x14ac:dyDescent="0.25">
      <c r="A867" s="23" t="s">
        <v>1731</v>
      </c>
      <c r="B867" s="5" t="s">
        <v>1732</v>
      </c>
      <c r="C867" s="5" t="s">
        <v>457</v>
      </c>
      <c r="D867" s="5" t="s">
        <v>16</v>
      </c>
      <c r="E867" s="5" t="s">
        <v>24</v>
      </c>
      <c r="F867" s="5" t="s">
        <v>25</v>
      </c>
      <c r="G867" s="5">
        <v>45</v>
      </c>
      <c r="H867" s="5" t="s">
        <v>2823</v>
      </c>
      <c r="I867" s="16">
        <v>88182</v>
      </c>
      <c r="J867" s="6">
        <v>0</v>
      </c>
      <c r="K867" s="5" t="s">
        <v>26</v>
      </c>
      <c r="L867" s="24" t="s">
        <v>129</v>
      </c>
    </row>
    <row r="868" spans="1:12" hidden="1" x14ac:dyDescent="0.25">
      <c r="A868" s="23" t="s">
        <v>1733</v>
      </c>
      <c r="B868" s="5" t="s">
        <v>1734</v>
      </c>
      <c r="C868" s="5" t="s">
        <v>126</v>
      </c>
      <c r="D868" s="5" t="s">
        <v>16</v>
      </c>
      <c r="E868" s="5" t="s">
        <v>32</v>
      </c>
      <c r="F868" s="5" t="s">
        <v>25</v>
      </c>
      <c r="G868" s="5">
        <v>61</v>
      </c>
      <c r="H868" s="5" t="s">
        <v>2824</v>
      </c>
      <c r="I868" s="16">
        <v>75780</v>
      </c>
      <c r="J868" s="6">
        <v>0</v>
      </c>
      <c r="K868" s="5" t="s">
        <v>19</v>
      </c>
      <c r="L868" s="24" t="s">
        <v>20</v>
      </c>
    </row>
    <row r="869" spans="1:12" hidden="1" x14ac:dyDescent="0.25">
      <c r="A869" s="23" t="s">
        <v>1735</v>
      </c>
      <c r="B869" s="5" t="s">
        <v>1736</v>
      </c>
      <c r="C869" s="5" t="s">
        <v>119</v>
      </c>
      <c r="D869" s="5" t="s">
        <v>44</v>
      </c>
      <c r="E869" s="5" t="s">
        <v>17</v>
      </c>
      <c r="F869" s="5" t="s">
        <v>18</v>
      </c>
      <c r="G869" s="5">
        <v>45</v>
      </c>
      <c r="H869" s="5" t="s">
        <v>2825</v>
      </c>
      <c r="I869" s="16">
        <v>52621</v>
      </c>
      <c r="J869" s="6">
        <v>0</v>
      </c>
      <c r="K869" s="5" t="s">
        <v>26</v>
      </c>
      <c r="L869" s="24" t="s">
        <v>109</v>
      </c>
    </row>
    <row r="870" spans="1:12" hidden="1" x14ac:dyDescent="0.25">
      <c r="A870" s="23" t="s">
        <v>1737</v>
      </c>
      <c r="B870" s="5" t="s">
        <v>1738</v>
      </c>
      <c r="C870" s="5" t="s">
        <v>108</v>
      </c>
      <c r="D870" s="5" t="s">
        <v>65</v>
      </c>
      <c r="E870" s="5" t="s">
        <v>17</v>
      </c>
      <c r="F870" s="5" t="s">
        <v>25</v>
      </c>
      <c r="G870" s="5">
        <v>60</v>
      </c>
      <c r="H870" s="5" t="s">
        <v>2826</v>
      </c>
      <c r="I870" s="16">
        <v>106079</v>
      </c>
      <c r="J870" s="6">
        <v>0.14000000000000001</v>
      </c>
      <c r="K870" s="5" t="s">
        <v>19</v>
      </c>
      <c r="L870" s="24" t="s">
        <v>56</v>
      </c>
    </row>
    <row r="871" spans="1:12" hidden="1" x14ac:dyDescent="0.25">
      <c r="A871" s="23" t="s">
        <v>1739</v>
      </c>
      <c r="B871" s="5" t="s">
        <v>1740</v>
      </c>
      <c r="C871" s="5" t="s">
        <v>202</v>
      </c>
      <c r="D871" s="5" t="s">
        <v>16</v>
      </c>
      <c r="E871" s="5" t="s">
        <v>45</v>
      </c>
      <c r="F871" s="5" t="s">
        <v>25</v>
      </c>
      <c r="G871" s="5">
        <v>30</v>
      </c>
      <c r="H871" s="5" t="s">
        <v>2695</v>
      </c>
      <c r="I871" s="16">
        <v>92058</v>
      </c>
      <c r="J871" s="6">
        <v>0</v>
      </c>
      <c r="K871" s="5" t="s">
        <v>19</v>
      </c>
      <c r="L871" s="24" t="s">
        <v>56</v>
      </c>
    </row>
    <row r="872" spans="1:12" hidden="1" x14ac:dyDescent="0.25">
      <c r="A872" s="23" t="s">
        <v>1741</v>
      </c>
      <c r="B872" s="5" t="s">
        <v>1742</v>
      </c>
      <c r="C872" s="5" t="s">
        <v>170</v>
      </c>
      <c r="D872" s="5" t="s">
        <v>65</v>
      </c>
      <c r="E872" s="5" t="s">
        <v>24</v>
      </c>
      <c r="F872" s="5" t="s">
        <v>25</v>
      </c>
      <c r="G872" s="5">
        <v>64</v>
      </c>
      <c r="H872" s="5" t="s">
        <v>2827</v>
      </c>
      <c r="I872" s="16">
        <v>67114</v>
      </c>
      <c r="J872" s="6">
        <v>0</v>
      </c>
      <c r="K872" s="5" t="s">
        <v>19</v>
      </c>
      <c r="L872" s="24" t="s">
        <v>40</v>
      </c>
    </row>
    <row r="873" spans="1:12" x14ac:dyDescent="0.25">
      <c r="A873" s="23" t="s">
        <v>1743</v>
      </c>
      <c r="B873" s="5" t="s">
        <v>1744</v>
      </c>
      <c r="C873" s="5" t="s">
        <v>119</v>
      </c>
      <c r="D873" s="5" t="s">
        <v>31</v>
      </c>
      <c r="E873" s="5" t="s">
        <v>17</v>
      </c>
      <c r="F873" s="5" t="s">
        <v>18</v>
      </c>
      <c r="G873" s="5">
        <v>25</v>
      </c>
      <c r="H873" s="5" t="s">
        <v>2828</v>
      </c>
      <c r="I873" s="16">
        <v>56565</v>
      </c>
      <c r="J873" s="6">
        <v>0</v>
      </c>
      <c r="K873" s="5" t="s">
        <v>88</v>
      </c>
      <c r="L873" s="24" t="s">
        <v>213</v>
      </c>
    </row>
    <row r="874" spans="1:12" hidden="1" x14ac:dyDescent="0.25">
      <c r="A874" s="23" t="s">
        <v>1745</v>
      </c>
      <c r="B874" s="5" t="s">
        <v>1746</v>
      </c>
      <c r="C874" s="5" t="s">
        <v>159</v>
      </c>
      <c r="D874" s="5" t="s">
        <v>61</v>
      </c>
      <c r="E874" s="5" t="s">
        <v>24</v>
      </c>
      <c r="F874" s="5" t="s">
        <v>18</v>
      </c>
      <c r="G874" s="5">
        <v>61</v>
      </c>
      <c r="H874" s="5" t="s">
        <v>2829</v>
      </c>
      <c r="I874" s="16">
        <v>64937</v>
      </c>
      <c r="J874" s="6">
        <v>0</v>
      </c>
      <c r="K874" s="5" t="s">
        <v>19</v>
      </c>
      <c r="L874" s="24" t="s">
        <v>40</v>
      </c>
    </row>
    <row r="875" spans="1:12" hidden="1" x14ac:dyDescent="0.25">
      <c r="A875" s="23" t="s">
        <v>1747</v>
      </c>
      <c r="B875" s="5" t="s">
        <v>1748</v>
      </c>
      <c r="C875" s="5" t="s">
        <v>48</v>
      </c>
      <c r="D875" s="5" t="s">
        <v>76</v>
      </c>
      <c r="E875" s="5" t="s">
        <v>24</v>
      </c>
      <c r="F875" s="5" t="s">
        <v>18</v>
      </c>
      <c r="G875" s="5">
        <v>65</v>
      </c>
      <c r="H875" s="5" t="s">
        <v>2830</v>
      </c>
      <c r="I875" s="16">
        <v>127626</v>
      </c>
      <c r="J875" s="6">
        <v>0.1</v>
      </c>
      <c r="K875" s="5" t="s">
        <v>19</v>
      </c>
      <c r="L875" s="24" t="s">
        <v>52</v>
      </c>
    </row>
    <row r="876" spans="1:12" hidden="1" x14ac:dyDescent="0.25">
      <c r="A876" s="23" t="s">
        <v>1749</v>
      </c>
      <c r="B876" s="5" t="s">
        <v>1750</v>
      </c>
      <c r="C876" s="5" t="s">
        <v>243</v>
      </c>
      <c r="D876" s="5" t="s">
        <v>16</v>
      </c>
      <c r="E876" s="5" t="s">
        <v>45</v>
      </c>
      <c r="F876" s="5" t="s">
        <v>25</v>
      </c>
      <c r="G876" s="5">
        <v>61</v>
      </c>
      <c r="H876" s="5" t="s">
        <v>2831</v>
      </c>
      <c r="I876" s="16">
        <v>88478</v>
      </c>
      <c r="J876" s="6">
        <v>0</v>
      </c>
      <c r="K876" s="5" t="s">
        <v>19</v>
      </c>
      <c r="L876" s="24" t="s">
        <v>56</v>
      </c>
    </row>
    <row r="877" spans="1:12" hidden="1" x14ac:dyDescent="0.25">
      <c r="A877" s="23" t="s">
        <v>1751</v>
      </c>
      <c r="B877" s="5" t="s">
        <v>1752</v>
      </c>
      <c r="C877" s="5" t="s">
        <v>36</v>
      </c>
      <c r="D877" s="5" t="s">
        <v>16</v>
      </c>
      <c r="E877" s="5" t="s">
        <v>32</v>
      </c>
      <c r="F877" s="5" t="s">
        <v>18</v>
      </c>
      <c r="G877" s="5">
        <v>48</v>
      </c>
      <c r="H877" s="5" t="s">
        <v>2832</v>
      </c>
      <c r="I877" s="16">
        <v>91679</v>
      </c>
      <c r="J877" s="6">
        <v>7.0000000000000007E-2</v>
      </c>
      <c r="K877" s="5" t="s">
        <v>26</v>
      </c>
      <c r="L877" s="24" t="s">
        <v>27</v>
      </c>
    </row>
    <row r="878" spans="1:12" hidden="1" x14ac:dyDescent="0.25">
      <c r="A878" s="23" t="s">
        <v>1753</v>
      </c>
      <c r="B878" s="5" t="s">
        <v>1754</v>
      </c>
      <c r="C878" s="5" t="s">
        <v>30</v>
      </c>
      <c r="D878" s="5" t="s">
        <v>44</v>
      </c>
      <c r="E878" s="5" t="s">
        <v>45</v>
      </c>
      <c r="F878" s="5" t="s">
        <v>25</v>
      </c>
      <c r="G878" s="5">
        <v>58</v>
      </c>
      <c r="H878" s="5" t="s">
        <v>2833</v>
      </c>
      <c r="I878" s="16">
        <v>199848</v>
      </c>
      <c r="J878" s="6">
        <v>0.16</v>
      </c>
      <c r="K878" s="5" t="s">
        <v>26</v>
      </c>
      <c r="L878" s="24" t="s">
        <v>27</v>
      </c>
    </row>
    <row r="879" spans="1:12" hidden="1" x14ac:dyDescent="0.25">
      <c r="A879" s="23" t="s">
        <v>1755</v>
      </c>
      <c r="B879" s="5" t="s">
        <v>1756</v>
      </c>
      <c r="C879" s="5" t="s">
        <v>246</v>
      </c>
      <c r="D879" s="5" t="s">
        <v>16</v>
      </c>
      <c r="E879" s="5" t="s">
        <v>24</v>
      </c>
      <c r="F879" s="5" t="s">
        <v>25</v>
      </c>
      <c r="G879" s="5">
        <v>34</v>
      </c>
      <c r="H879" s="5" t="s">
        <v>2834</v>
      </c>
      <c r="I879" s="16">
        <v>61944</v>
      </c>
      <c r="J879" s="6">
        <v>0</v>
      </c>
      <c r="K879" s="5" t="s">
        <v>26</v>
      </c>
      <c r="L879" s="24" t="s">
        <v>70</v>
      </c>
    </row>
    <row r="880" spans="1:12" hidden="1" x14ac:dyDescent="0.25">
      <c r="A880" s="23" t="s">
        <v>1757</v>
      </c>
      <c r="B880" s="5" t="s">
        <v>1758</v>
      </c>
      <c r="C880" s="5" t="s">
        <v>15</v>
      </c>
      <c r="D880" s="5" t="s">
        <v>44</v>
      </c>
      <c r="E880" s="5" t="s">
        <v>32</v>
      </c>
      <c r="F880" s="5" t="s">
        <v>18</v>
      </c>
      <c r="G880" s="5">
        <v>30</v>
      </c>
      <c r="H880" s="5" t="s">
        <v>2835</v>
      </c>
      <c r="I880" s="16">
        <v>154624</v>
      </c>
      <c r="J880" s="6">
        <v>0.15</v>
      </c>
      <c r="K880" s="5" t="s">
        <v>19</v>
      </c>
      <c r="L880" s="24" t="s">
        <v>56</v>
      </c>
    </row>
    <row r="881" spans="1:12" hidden="1" x14ac:dyDescent="0.25">
      <c r="A881" s="23" t="s">
        <v>1759</v>
      </c>
      <c r="B881" s="5" t="s">
        <v>1760</v>
      </c>
      <c r="C881" s="5" t="s">
        <v>39</v>
      </c>
      <c r="D881" s="5" t="s">
        <v>55</v>
      </c>
      <c r="E881" s="5" t="s">
        <v>17</v>
      </c>
      <c r="F881" s="5" t="s">
        <v>25</v>
      </c>
      <c r="G881" s="5">
        <v>50</v>
      </c>
      <c r="H881" s="5" t="s">
        <v>2062</v>
      </c>
      <c r="I881" s="16">
        <v>79447</v>
      </c>
      <c r="J881" s="6">
        <v>0</v>
      </c>
      <c r="K881" s="5" t="s">
        <v>26</v>
      </c>
      <c r="L881" s="24" t="s">
        <v>70</v>
      </c>
    </row>
    <row r="882" spans="1:12" x14ac:dyDescent="0.25">
      <c r="A882" s="23" t="s">
        <v>1761</v>
      </c>
      <c r="B882" s="5" t="s">
        <v>1762</v>
      </c>
      <c r="C882" s="5" t="s">
        <v>39</v>
      </c>
      <c r="D882" s="5" t="s">
        <v>44</v>
      </c>
      <c r="E882" s="5" t="s">
        <v>24</v>
      </c>
      <c r="F882" s="5" t="s">
        <v>25</v>
      </c>
      <c r="G882" s="5">
        <v>51</v>
      </c>
      <c r="H882" s="5" t="s">
        <v>2836</v>
      </c>
      <c r="I882" s="16">
        <v>71111</v>
      </c>
      <c r="J882" s="6">
        <v>0</v>
      </c>
      <c r="K882" s="5" t="s">
        <v>88</v>
      </c>
      <c r="L882" s="24" t="s">
        <v>94</v>
      </c>
    </row>
    <row r="883" spans="1:12" hidden="1" x14ac:dyDescent="0.25">
      <c r="A883" s="23" t="s">
        <v>1763</v>
      </c>
      <c r="B883" s="5" t="s">
        <v>1764</v>
      </c>
      <c r="C883" s="5" t="s">
        <v>15</v>
      </c>
      <c r="D883" s="5" t="s">
        <v>44</v>
      </c>
      <c r="E883" s="5" t="s">
        <v>17</v>
      </c>
      <c r="F883" s="5" t="s">
        <v>25</v>
      </c>
      <c r="G883" s="5">
        <v>53</v>
      </c>
      <c r="H883" s="5" t="s">
        <v>2837</v>
      </c>
      <c r="I883" s="16">
        <v>159538</v>
      </c>
      <c r="J883" s="6">
        <v>0.11</v>
      </c>
      <c r="K883" s="5" t="s">
        <v>19</v>
      </c>
      <c r="L883" s="24" t="s">
        <v>52</v>
      </c>
    </row>
    <row r="884" spans="1:12" x14ac:dyDescent="0.25">
      <c r="A884" s="23" t="s">
        <v>1375</v>
      </c>
      <c r="B884" s="5" t="s">
        <v>1765</v>
      </c>
      <c r="C884" s="5" t="s">
        <v>64</v>
      </c>
      <c r="D884" s="5" t="s">
        <v>65</v>
      </c>
      <c r="E884" s="5" t="s">
        <v>45</v>
      </c>
      <c r="F884" s="5" t="s">
        <v>18</v>
      </c>
      <c r="G884" s="5">
        <v>47</v>
      </c>
      <c r="H884" s="5" t="s">
        <v>2838</v>
      </c>
      <c r="I884" s="16">
        <v>111404</v>
      </c>
      <c r="J884" s="6">
        <v>0</v>
      </c>
      <c r="K884" s="5" t="s">
        <v>88</v>
      </c>
      <c r="L884" s="24" t="s">
        <v>94</v>
      </c>
    </row>
    <row r="885" spans="1:12" hidden="1" x14ac:dyDescent="0.25">
      <c r="A885" s="23" t="s">
        <v>1766</v>
      </c>
      <c r="B885" s="5" t="s">
        <v>1767</v>
      </c>
      <c r="C885" s="5" t="s">
        <v>30</v>
      </c>
      <c r="D885" s="5" t="s">
        <v>76</v>
      </c>
      <c r="E885" s="5" t="s">
        <v>32</v>
      </c>
      <c r="F885" s="5" t="s">
        <v>25</v>
      </c>
      <c r="G885" s="5">
        <v>25</v>
      </c>
      <c r="H885" s="5" t="s">
        <v>2839</v>
      </c>
      <c r="I885" s="16">
        <v>172007</v>
      </c>
      <c r="J885" s="6">
        <v>0.26</v>
      </c>
      <c r="K885" s="5" t="s">
        <v>19</v>
      </c>
      <c r="L885" s="24" t="s">
        <v>52</v>
      </c>
    </row>
    <row r="886" spans="1:12" x14ac:dyDescent="0.25">
      <c r="A886" s="23" t="s">
        <v>1768</v>
      </c>
      <c r="B886" s="5" t="s">
        <v>1769</v>
      </c>
      <c r="C886" s="5" t="s">
        <v>75</v>
      </c>
      <c r="D886" s="5" t="s">
        <v>76</v>
      </c>
      <c r="E886" s="5" t="s">
        <v>24</v>
      </c>
      <c r="F886" s="5" t="s">
        <v>18</v>
      </c>
      <c r="G886" s="5">
        <v>37</v>
      </c>
      <c r="H886" s="5" t="s">
        <v>2840</v>
      </c>
      <c r="I886" s="16">
        <v>219474</v>
      </c>
      <c r="J886" s="6">
        <v>0.36</v>
      </c>
      <c r="K886" s="5" t="s">
        <v>88</v>
      </c>
      <c r="L886" s="24" t="s">
        <v>89</v>
      </c>
    </row>
    <row r="887" spans="1:12" hidden="1" x14ac:dyDescent="0.25">
      <c r="A887" s="23" t="s">
        <v>1770</v>
      </c>
      <c r="B887" s="5" t="s">
        <v>1771</v>
      </c>
      <c r="C887" s="5" t="s">
        <v>30</v>
      </c>
      <c r="D887" s="5" t="s">
        <v>31</v>
      </c>
      <c r="E887" s="5" t="s">
        <v>45</v>
      </c>
      <c r="F887" s="5" t="s">
        <v>25</v>
      </c>
      <c r="G887" s="5">
        <v>41</v>
      </c>
      <c r="H887" s="5" t="s">
        <v>2841</v>
      </c>
      <c r="I887" s="16">
        <v>174415</v>
      </c>
      <c r="J887" s="6">
        <v>0.23</v>
      </c>
      <c r="K887" s="5" t="s">
        <v>19</v>
      </c>
      <c r="L887" s="24" t="s">
        <v>52</v>
      </c>
    </row>
    <row r="888" spans="1:12" x14ac:dyDescent="0.25">
      <c r="A888" s="23" t="s">
        <v>1772</v>
      </c>
      <c r="B888" s="5" t="s">
        <v>1773</v>
      </c>
      <c r="C888" s="5" t="s">
        <v>243</v>
      </c>
      <c r="D888" s="5" t="s">
        <v>16</v>
      </c>
      <c r="E888" s="5" t="s">
        <v>32</v>
      </c>
      <c r="F888" s="5" t="s">
        <v>18</v>
      </c>
      <c r="G888" s="5">
        <v>36</v>
      </c>
      <c r="H888" s="5" t="s">
        <v>2842</v>
      </c>
      <c r="I888" s="16">
        <v>90333</v>
      </c>
      <c r="J888" s="6">
        <v>0</v>
      </c>
      <c r="K888" s="5" t="s">
        <v>88</v>
      </c>
      <c r="L888" s="24" t="s">
        <v>94</v>
      </c>
    </row>
    <row r="889" spans="1:12" hidden="1" x14ac:dyDescent="0.25">
      <c r="A889" s="23" t="s">
        <v>1774</v>
      </c>
      <c r="B889" s="5" t="s">
        <v>1775</v>
      </c>
      <c r="C889" s="5" t="s">
        <v>159</v>
      </c>
      <c r="D889" s="5" t="s">
        <v>61</v>
      </c>
      <c r="E889" s="5" t="s">
        <v>32</v>
      </c>
      <c r="F889" s="5" t="s">
        <v>25</v>
      </c>
      <c r="G889" s="5">
        <v>25</v>
      </c>
      <c r="H889" s="5" t="s">
        <v>2842</v>
      </c>
      <c r="I889" s="16">
        <v>67299</v>
      </c>
      <c r="J889" s="6">
        <v>0</v>
      </c>
      <c r="K889" s="5" t="s">
        <v>19</v>
      </c>
      <c r="L889" s="24" t="s">
        <v>40</v>
      </c>
    </row>
    <row r="890" spans="1:12" hidden="1" x14ac:dyDescent="0.25">
      <c r="A890" s="23" t="s">
        <v>1776</v>
      </c>
      <c r="B890" s="5" t="s">
        <v>1777</v>
      </c>
      <c r="C890" s="5" t="s">
        <v>325</v>
      </c>
      <c r="D890" s="5" t="s">
        <v>16</v>
      </c>
      <c r="E890" s="5" t="s">
        <v>17</v>
      </c>
      <c r="F890" s="5" t="s">
        <v>18</v>
      </c>
      <c r="G890" s="5">
        <v>52</v>
      </c>
      <c r="H890" s="5" t="s">
        <v>2843</v>
      </c>
      <c r="I890" s="16">
        <v>45286</v>
      </c>
      <c r="J890" s="6">
        <v>0</v>
      </c>
      <c r="K890" s="5" t="s">
        <v>19</v>
      </c>
      <c r="L890" s="24" t="s">
        <v>33</v>
      </c>
    </row>
    <row r="891" spans="1:12" hidden="1" x14ac:dyDescent="0.25">
      <c r="A891" s="23" t="s">
        <v>1154</v>
      </c>
      <c r="B891" s="5" t="s">
        <v>1778</v>
      </c>
      <c r="C891" s="5" t="s">
        <v>30</v>
      </c>
      <c r="D891" s="5" t="s">
        <v>76</v>
      </c>
      <c r="E891" s="5" t="s">
        <v>17</v>
      </c>
      <c r="F891" s="5" t="s">
        <v>25</v>
      </c>
      <c r="G891" s="5">
        <v>48</v>
      </c>
      <c r="H891" s="5" t="s">
        <v>2844</v>
      </c>
      <c r="I891" s="16">
        <v>194723</v>
      </c>
      <c r="J891" s="6">
        <v>0.25</v>
      </c>
      <c r="K891" s="5" t="s">
        <v>19</v>
      </c>
      <c r="L891" s="24" t="s">
        <v>40</v>
      </c>
    </row>
    <row r="892" spans="1:12" hidden="1" x14ac:dyDescent="0.25">
      <c r="A892" s="23" t="s">
        <v>1779</v>
      </c>
      <c r="B892" s="5" t="s">
        <v>1780</v>
      </c>
      <c r="C892" s="5" t="s">
        <v>48</v>
      </c>
      <c r="D892" s="5" t="s">
        <v>44</v>
      </c>
      <c r="E892" s="5" t="s">
        <v>17</v>
      </c>
      <c r="F892" s="5" t="s">
        <v>25</v>
      </c>
      <c r="G892" s="5">
        <v>49</v>
      </c>
      <c r="H892" s="5" t="s">
        <v>2845</v>
      </c>
      <c r="I892" s="16">
        <v>109850</v>
      </c>
      <c r="J892" s="6">
        <v>7.0000000000000007E-2</v>
      </c>
      <c r="K892" s="5" t="s">
        <v>26</v>
      </c>
      <c r="L892" s="24" t="s">
        <v>109</v>
      </c>
    </row>
    <row r="893" spans="1:12" x14ac:dyDescent="0.25">
      <c r="A893" s="23" t="s">
        <v>1781</v>
      </c>
      <c r="B893" s="5" t="s">
        <v>1782</v>
      </c>
      <c r="C893" s="5" t="s">
        <v>179</v>
      </c>
      <c r="D893" s="5" t="s">
        <v>61</v>
      </c>
      <c r="E893" s="5" t="s">
        <v>17</v>
      </c>
      <c r="F893" s="5" t="s">
        <v>18</v>
      </c>
      <c r="G893" s="5">
        <v>62</v>
      </c>
      <c r="H893" s="5" t="s">
        <v>2846</v>
      </c>
      <c r="I893" s="16">
        <v>45295</v>
      </c>
      <c r="J893" s="6">
        <v>0</v>
      </c>
      <c r="K893" s="5" t="s">
        <v>88</v>
      </c>
      <c r="L893" s="24" t="s">
        <v>213</v>
      </c>
    </row>
    <row r="894" spans="1:12" hidden="1" x14ac:dyDescent="0.25">
      <c r="A894" s="23" t="s">
        <v>1783</v>
      </c>
      <c r="B894" s="5" t="s">
        <v>1784</v>
      </c>
      <c r="C894" s="5" t="s">
        <v>480</v>
      </c>
      <c r="D894" s="5" t="s">
        <v>16</v>
      </c>
      <c r="E894" s="5" t="s">
        <v>24</v>
      </c>
      <c r="F894" s="5" t="s">
        <v>18</v>
      </c>
      <c r="G894" s="5">
        <v>36</v>
      </c>
      <c r="H894" s="5" t="s">
        <v>2847</v>
      </c>
      <c r="I894" s="16">
        <v>61310</v>
      </c>
      <c r="J894" s="6">
        <v>0</v>
      </c>
      <c r="K894" s="5" t="s">
        <v>19</v>
      </c>
      <c r="L894" s="24" t="s">
        <v>40</v>
      </c>
    </row>
    <row r="895" spans="1:12" hidden="1" x14ac:dyDescent="0.25">
      <c r="A895" s="23" t="s">
        <v>402</v>
      </c>
      <c r="B895" s="5" t="s">
        <v>1558</v>
      </c>
      <c r="C895" s="5" t="s">
        <v>294</v>
      </c>
      <c r="D895" s="5" t="s">
        <v>16</v>
      </c>
      <c r="E895" s="5" t="s">
        <v>17</v>
      </c>
      <c r="F895" s="5" t="s">
        <v>25</v>
      </c>
      <c r="G895" s="5">
        <v>55</v>
      </c>
      <c r="H895" s="5" t="s">
        <v>2848</v>
      </c>
      <c r="I895" s="16">
        <v>87851</v>
      </c>
      <c r="J895" s="6">
        <v>0</v>
      </c>
      <c r="K895" s="5" t="s">
        <v>26</v>
      </c>
      <c r="L895" s="24" t="s">
        <v>27</v>
      </c>
    </row>
    <row r="896" spans="1:12" hidden="1" x14ac:dyDescent="0.25">
      <c r="A896" s="23" t="s">
        <v>1785</v>
      </c>
      <c r="B896" s="5" t="s">
        <v>1786</v>
      </c>
      <c r="C896" s="5" t="s">
        <v>179</v>
      </c>
      <c r="D896" s="5" t="s">
        <v>61</v>
      </c>
      <c r="E896" s="5" t="s">
        <v>32</v>
      </c>
      <c r="F896" s="5" t="s">
        <v>18</v>
      </c>
      <c r="G896" s="5">
        <v>31</v>
      </c>
      <c r="H896" s="5" t="s">
        <v>2492</v>
      </c>
      <c r="I896" s="16">
        <v>47913</v>
      </c>
      <c r="J896" s="6">
        <v>0</v>
      </c>
      <c r="K896" s="5" t="s">
        <v>19</v>
      </c>
      <c r="L896" s="24" t="s">
        <v>20</v>
      </c>
    </row>
    <row r="897" spans="1:12" hidden="1" x14ac:dyDescent="0.25">
      <c r="A897" s="23" t="s">
        <v>1787</v>
      </c>
      <c r="B897" s="5" t="s">
        <v>1788</v>
      </c>
      <c r="C897" s="5" t="s">
        <v>179</v>
      </c>
      <c r="D897" s="5" t="s">
        <v>61</v>
      </c>
      <c r="E897" s="5" t="s">
        <v>32</v>
      </c>
      <c r="F897" s="5" t="s">
        <v>18</v>
      </c>
      <c r="G897" s="5">
        <v>53</v>
      </c>
      <c r="H897" s="5" t="s">
        <v>2849</v>
      </c>
      <c r="I897" s="16">
        <v>46727</v>
      </c>
      <c r="J897" s="6">
        <v>0</v>
      </c>
      <c r="K897" s="5" t="s">
        <v>19</v>
      </c>
      <c r="L897" s="24" t="s">
        <v>83</v>
      </c>
    </row>
    <row r="898" spans="1:12" hidden="1" x14ac:dyDescent="0.25">
      <c r="A898" s="23" t="s">
        <v>1789</v>
      </c>
      <c r="B898" s="5" t="s">
        <v>1790</v>
      </c>
      <c r="C898" s="5" t="s">
        <v>15</v>
      </c>
      <c r="D898" s="5" t="s">
        <v>61</v>
      </c>
      <c r="E898" s="5" t="s">
        <v>32</v>
      </c>
      <c r="F898" s="5" t="s">
        <v>25</v>
      </c>
      <c r="G898" s="5">
        <v>27</v>
      </c>
      <c r="H898" s="5" t="s">
        <v>2602</v>
      </c>
      <c r="I898" s="16">
        <v>133400</v>
      </c>
      <c r="J898" s="6">
        <v>0.11</v>
      </c>
      <c r="K898" s="5" t="s">
        <v>19</v>
      </c>
      <c r="L898" s="24" t="s">
        <v>40</v>
      </c>
    </row>
    <row r="899" spans="1:12" hidden="1" x14ac:dyDescent="0.25">
      <c r="A899" s="23" t="s">
        <v>1791</v>
      </c>
      <c r="B899" s="5" t="s">
        <v>1792</v>
      </c>
      <c r="C899" s="5" t="s">
        <v>367</v>
      </c>
      <c r="D899" s="5" t="s">
        <v>16</v>
      </c>
      <c r="E899" s="5" t="s">
        <v>32</v>
      </c>
      <c r="F899" s="5" t="s">
        <v>18</v>
      </c>
      <c r="G899" s="5">
        <v>39</v>
      </c>
      <c r="H899" s="5" t="s">
        <v>2850</v>
      </c>
      <c r="I899" s="16">
        <v>90535</v>
      </c>
      <c r="J899" s="6">
        <v>0</v>
      </c>
      <c r="K899" s="5" t="s">
        <v>19</v>
      </c>
      <c r="L899" s="24" t="s">
        <v>52</v>
      </c>
    </row>
    <row r="900" spans="1:12" hidden="1" x14ac:dyDescent="0.25">
      <c r="A900" s="23" t="s">
        <v>1793</v>
      </c>
      <c r="B900" s="5" t="s">
        <v>1794</v>
      </c>
      <c r="C900" s="5" t="s">
        <v>39</v>
      </c>
      <c r="D900" s="5" t="s">
        <v>76</v>
      </c>
      <c r="E900" s="5" t="s">
        <v>32</v>
      </c>
      <c r="F900" s="5" t="s">
        <v>25</v>
      </c>
      <c r="G900" s="5">
        <v>55</v>
      </c>
      <c r="H900" s="5" t="s">
        <v>2851</v>
      </c>
      <c r="I900" s="16">
        <v>93343</v>
      </c>
      <c r="J900" s="6">
        <v>0</v>
      </c>
      <c r="K900" s="5" t="s">
        <v>26</v>
      </c>
      <c r="L900" s="24" t="s">
        <v>27</v>
      </c>
    </row>
    <row r="901" spans="1:12" hidden="1" x14ac:dyDescent="0.25">
      <c r="A901" s="23" t="s">
        <v>1789</v>
      </c>
      <c r="B901" s="5" t="s">
        <v>1795</v>
      </c>
      <c r="C901" s="5" t="s">
        <v>159</v>
      </c>
      <c r="D901" s="5" t="s">
        <v>61</v>
      </c>
      <c r="E901" s="5" t="s">
        <v>45</v>
      </c>
      <c r="F901" s="5" t="s">
        <v>18</v>
      </c>
      <c r="G901" s="5">
        <v>44</v>
      </c>
      <c r="H901" s="5" t="s">
        <v>2852</v>
      </c>
      <c r="I901" s="16">
        <v>63705</v>
      </c>
      <c r="J901" s="6">
        <v>0</v>
      </c>
      <c r="K901" s="5" t="s">
        <v>19</v>
      </c>
      <c r="L901" s="24" t="s">
        <v>52</v>
      </c>
    </row>
    <row r="902" spans="1:12" hidden="1" x14ac:dyDescent="0.25">
      <c r="A902" s="23" t="s">
        <v>1796</v>
      </c>
      <c r="B902" s="5" t="s">
        <v>1797</v>
      </c>
      <c r="C902" s="5" t="s">
        <v>75</v>
      </c>
      <c r="D902" s="5" t="s">
        <v>44</v>
      </c>
      <c r="E902" s="5" t="s">
        <v>45</v>
      </c>
      <c r="F902" s="5" t="s">
        <v>25</v>
      </c>
      <c r="G902" s="5">
        <v>48</v>
      </c>
      <c r="H902" s="5" t="s">
        <v>2853</v>
      </c>
      <c r="I902" s="16">
        <v>258081</v>
      </c>
      <c r="J902" s="6">
        <v>0.3</v>
      </c>
      <c r="K902" s="5" t="s">
        <v>19</v>
      </c>
      <c r="L902" s="24" t="s">
        <v>33</v>
      </c>
    </row>
    <row r="903" spans="1:12" hidden="1" x14ac:dyDescent="0.25">
      <c r="A903" s="23" t="s">
        <v>1798</v>
      </c>
      <c r="B903" s="5" t="s">
        <v>1799</v>
      </c>
      <c r="C903" s="5" t="s">
        <v>179</v>
      </c>
      <c r="D903" s="5" t="s">
        <v>61</v>
      </c>
      <c r="E903" s="5" t="s">
        <v>17</v>
      </c>
      <c r="F903" s="5" t="s">
        <v>25</v>
      </c>
      <c r="G903" s="5">
        <v>48</v>
      </c>
      <c r="H903" s="5" t="s">
        <v>2854</v>
      </c>
      <c r="I903" s="16">
        <v>54654</v>
      </c>
      <c r="J903" s="6">
        <v>0</v>
      </c>
      <c r="K903" s="5" t="s">
        <v>19</v>
      </c>
      <c r="L903" s="24" t="s">
        <v>40</v>
      </c>
    </row>
    <row r="904" spans="1:12" hidden="1" x14ac:dyDescent="0.25">
      <c r="A904" s="23" t="s">
        <v>1800</v>
      </c>
      <c r="B904" s="5" t="s">
        <v>1801</v>
      </c>
      <c r="C904" s="5" t="s">
        <v>51</v>
      </c>
      <c r="D904" s="5" t="s">
        <v>44</v>
      </c>
      <c r="E904" s="5" t="s">
        <v>24</v>
      </c>
      <c r="F904" s="5" t="s">
        <v>25</v>
      </c>
      <c r="G904" s="5">
        <v>54</v>
      </c>
      <c r="H904" s="5" t="s">
        <v>2855</v>
      </c>
      <c r="I904" s="16">
        <v>58006</v>
      </c>
      <c r="J904" s="6">
        <v>0</v>
      </c>
      <c r="K904" s="5" t="s">
        <v>19</v>
      </c>
      <c r="L904" s="24" t="s">
        <v>20</v>
      </c>
    </row>
    <row r="905" spans="1:12" hidden="1" x14ac:dyDescent="0.25">
      <c r="A905" s="23" t="s">
        <v>541</v>
      </c>
      <c r="B905" s="5" t="s">
        <v>784</v>
      </c>
      <c r="C905" s="5" t="s">
        <v>15</v>
      </c>
      <c r="D905" s="5" t="s">
        <v>31</v>
      </c>
      <c r="E905" s="5" t="s">
        <v>24</v>
      </c>
      <c r="F905" s="5" t="s">
        <v>18</v>
      </c>
      <c r="G905" s="5">
        <v>42</v>
      </c>
      <c r="H905" s="5" t="s">
        <v>2856</v>
      </c>
      <c r="I905" s="16">
        <v>150034</v>
      </c>
      <c r="J905" s="6">
        <v>0.12</v>
      </c>
      <c r="K905" s="5" t="s">
        <v>26</v>
      </c>
      <c r="L905" s="24" t="s">
        <v>109</v>
      </c>
    </row>
    <row r="906" spans="1:12" hidden="1" x14ac:dyDescent="0.25">
      <c r="A906" s="23" t="s">
        <v>1720</v>
      </c>
      <c r="B906" s="5" t="s">
        <v>1802</v>
      </c>
      <c r="C906" s="5" t="s">
        <v>30</v>
      </c>
      <c r="D906" s="5" t="s">
        <v>61</v>
      </c>
      <c r="E906" s="5" t="s">
        <v>32</v>
      </c>
      <c r="F906" s="5" t="s">
        <v>18</v>
      </c>
      <c r="G906" s="5">
        <v>38</v>
      </c>
      <c r="H906" s="5" t="s">
        <v>2857</v>
      </c>
      <c r="I906" s="16">
        <v>198562</v>
      </c>
      <c r="J906" s="6">
        <v>0.22</v>
      </c>
      <c r="K906" s="5" t="s">
        <v>19</v>
      </c>
      <c r="L906" s="24" t="s">
        <v>20</v>
      </c>
    </row>
    <row r="907" spans="1:12" hidden="1" x14ac:dyDescent="0.25">
      <c r="A907" s="23" t="s">
        <v>1803</v>
      </c>
      <c r="B907" s="5" t="s">
        <v>1804</v>
      </c>
      <c r="C907" s="5" t="s">
        <v>43</v>
      </c>
      <c r="D907" s="5" t="s">
        <v>44</v>
      </c>
      <c r="E907" s="5" t="s">
        <v>17</v>
      </c>
      <c r="F907" s="5" t="s">
        <v>18</v>
      </c>
      <c r="G907" s="5">
        <v>40</v>
      </c>
      <c r="H907" s="5" t="s">
        <v>2858</v>
      </c>
      <c r="I907" s="16">
        <v>62411</v>
      </c>
      <c r="J907" s="6">
        <v>0</v>
      </c>
      <c r="K907" s="5" t="s">
        <v>19</v>
      </c>
      <c r="L907" s="24" t="s">
        <v>52</v>
      </c>
    </row>
    <row r="908" spans="1:12" hidden="1" x14ac:dyDescent="0.25">
      <c r="A908" s="23" t="s">
        <v>1805</v>
      </c>
      <c r="B908" s="5" t="s">
        <v>1806</v>
      </c>
      <c r="C908" s="5" t="s">
        <v>108</v>
      </c>
      <c r="D908" s="5" t="s">
        <v>65</v>
      </c>
      <c r="E908" s="5" t="s">
        <v>17</v>
      </c>
      <c r="F908" s="5" t="s">
        <v>25</v>
      </c>
      <c r="G908" s="5">
        <v>57</v>
      </c>
      <c r="H908" s="5" t="s">
        <v>2859</v>
      </c>
      <c r="I908" s="16">
        <v>111299</v>
      </c>
      <c r="J908" s="6">
        <v>0.12</v>
      </c>
      <c r="K908" s="5" t="s">
        <v>19</v>
      </c>
      <c r="L908" s="24" t="s">
        <v>52</v>
      </c>
    </row>
    <row r="909" spans="1:12" hidden="1" x14ac:dyDescent="0.25">
      <c r="A909" s="23" t="s">
        <v>1571</v>
      </c>
      <c r="B909" s="5" t="s">
        <v>1807</v>
      </c>
      <c r="C909" s="5" t="s">
        <v>51</v>
      </c>
      <c r="D909" s="5" t="s">
        <v>76</v>
      </c>
      <c r="E909" s="5" t="s">
        <v>17</v>
      </c>
      <c r="F909" s="5" t="s">
        <v>18</v>
      </c>
      <c r="G909" s="5">
        <v>43</v>
      </c>
      <c r="H909" s="5" t="s">
        <v>2860</v>
      </c>
      <c r="I909" s="16">
        <v>41545</v>
      </c>
      <c r="J909" s="6">
        <v>0</v>
      </c>
      <c r="K909" s="5" t="s">
        <v>19</v>
      </c>
      <c r="L909" s="24" t="s">
        <v>52</v>
      </c>
    </row>
    <row r="910" spans="1:12" hidden="1" x14ac:dyDescent="0.25">
      <c r="A910" s="23" t="s">
        <v>1808</v>
      </c>
      <c r="B910" s="5" t="s">
        <v>1809</v>
      </c>
      <c r="C910" s="5" t="s">
        <v>246</v>
      </c>
      <c r="D910" s="5" t="s">
        <v>16</v>
      </c>
      <c r="E910" s="5" t="s">
        <v>24</v>
      </c>
      <c r="F910" s="5" t="s">
        <v>25</v>
      </c>
      <c r="G910" s="5">
        <v>26</v>
      </c>
      <c r="H910" s="5" t="s">
        <v>2861</v>
      </c>
      <c r="I910" s="16">
        <v>74467</v>
      </c>
      <c r="J910" s="6">
        <v>0</v>
      </c>
      <c r="K910" s="5" t="s">
        <v>19</v>
      </c>
      <c r="L910" s="24" t="s">
        <v>83</v>
      </c>
    </row>
    <row r="911" spans="1:12" hidden="1" x14ac:dyDescent="0.25">
      <c r="A911" s="23" t="s">
        <v>1713</v>
      </c>
      <c r="B911" s="5" t="s">
        <v>1810</v>
      </c>
      <c r="C911" s="5" t="s">
        <v>48</v>
      </c>
      <c r="D911" s="5" t="s">
        <v>55</v>
      </c>
      <c r="E911" s="5" t="s">
        <v>17</v>
      </c>
      <c r="F911" s="5" t="s">
        <v>25</v>
      </c>
      <c r="G911" s="5">
        <v>44</v>
      </c>
      <c r="H911" s="5" t="s">
        <v>2354</v>
      </c>
      <c r="I911" s="16">
        <v>117545</v>
      </c>
      <c r="J911" s="6">
        <v>0.06</v>
      </c>
      <c r="K911" s="5" t="s">
        <v>19</v>
      </c>
      <c r="L911" s="24" t="s">
        <v>40</v>
      </c>
    </row>
    <row r="912" spans="1:12" hidden="1" x14ac:dyDescent="0.25">
      <c r="A912" s="23" t="s">
        <v>1811</v>
      </c>
      <c r="B912" s="5" t="s">
        <v>1812</v>
      </c>
      <c r="C912" s="5" t="s">
        <v>48</v>
      </c>
      <c r="D912" s="5" t="s">
        <v>61</v>
      </c>
      <c r="E912" s="5" t="s">
        <v>32</v>
      </c>
      <c r="F912" s="5" t="s">
        <v>25</v>
      </c>
      <c r="G912" s="5">
        <v>50</v>
      </c>
      <c r="H912" s="5" t="s">
        <v>2862</v>
      </c>
      <c r="I912" s="16">
        <v>117226</v>
      </c>
      <c r="J912" s="6">
        <v>0.08</v>
      </c>
      <c r="K912" s="5" t="s">
        <v>19</v>
      </c>
      <c r="L912" s="24" t="s">
        <v>40</v>
      </c>
    </row>
    <row r="913" spans="1:12" hidden="1" x14ac:dyDescent="0.25">
      <c r="A913" s="23" t="s">
        <v>1813</v>
      </c>
      <c r="B913" s="5" t="s">
        <v>1814</v>
      </c>
      <c r="C913" s="5" t="s">
        <v>51</v>
      </c>
      <c r="D913" s="5" t="s">
        <v>55</v>
      </c>
      <c r="E913" s="5" t="s">
        <v>45</v>
      </c>
      <c r="F913" s="5" t="s">
        <v>18</v>
      </c>
      <c r="G913" s="5">
        <v>26</v>
      </c>
      <c r="H913" s="5" t="s">
        <v>2863</v>
      </c>
      <c r="I913" s="16">
        <v>55767</v>
      </c>
      <c r="J913" s="6">
        <v>0</v>
      </c>
      <c r="K913" s="5" t="s">
        <v>19</v>
      </c>
      <c r="L913" s="24" t="s">
        <v>40</v>
      </c>
    </row>
    <row r="914" spans="1:12" hidden="1" x14ac:dyDescent="0.25">
      <c r="A914" s="23" t="s">
        <v>1815</v>
      </c>
      <c r="B914" s="5" t="s">
        <v>1816</v>
      </c>
      <c r="C914" s="5" t="s">
        <v>119</v>
      </c>
      <c r="D914" s="5" t="s">
        <v>44</v>
      </c>
      <c r="E914" s="5" t="s">
        <v>24</v>
      </c>
      <c r="F914" s="5" t="s">
        <v>18</v>
      </c>
      <c r="G914" s="5">
        <v>29</v>
      </c>
      <c r="H914" s="5" t="s">
        <v>2864</v>
      </c>
      <c r="I914" s="16">
        <v>60930</v>
      </c>
      <c r="J914" s="6">
        <v>0</v>
      </c>
      <c r="K914" s="5" t="s">
        <v>19</v>
      </c>
      <c r="L914" s="24" t="s">
        <v>56</v>
      </c>
    </row>
    <row r="915" spans="1:12" x14ac:dyDescent="0.25">
      <c r="A915" s="23" t="s">
        <v>1817</v>
      </c>
      <c r="B915" s="5" t="s">
        <v>1818</v>
      </c>
      <c r="C915" s="5" t="s">
        <v>30</v>
      </c>
      <c r="D915" s="5" t="s">
        <v>44</v>
      </c>
      <c r="E915" s="5" t="s">
        <v>32</v>
      </c>
      <c r="F915" s="5" t="s">
        <v>18</v>
      </c>
      <c r="G915" s="5">
        <v>27</v>
      </c>
      <c r="H915" s="5" t="s">
        <v>2865</v>
      </c>
      <c r="I915" s="16">
        <v>154973</v>
      </c>
      <c r="J915" s="6">
        <v>0.28999999999999998</v>
      </c>
      <c r="K915" s="5" t="s">
        <v>88</v>
      </c>
      <c r="L915" s="24" t="s">
        <v>213</v>
      </c>
    </row>
    <row r="916" spans="1:12" hidden="1" x14ac:dyDescent="0.25">
      <c r="A916" s="23" t="s">
        <v>1819</v>
      </c>
      <c r="B916" s="5" t="s">
        <v>1820</v>
      </c>
      <c r="C916" s="5" t="s">
        <v>202</v>
      </c>
      <c r="D916" s="5" t="s">
        <v>16</v>
      </c>
      <c r="E916" s="5" t="s">
        <v>24</v>
      </c>
      <c r="F916" s="5" t="s">
        <v>18</v>
      </c>
      <c r="G916" s="5">
        <v>33</v>
      </c>
      <c r="H916" s="5" t="s">
        <v>2866</v>
      </c>
      <c r="I916" s="16">
        <v>69332</v>
      </c>
      <c r="J916" s="6">
        <v>0</v>
      </c>
      <c r="K916" s="5" t="s">
        <v>19</v>
      </c>
      <c r="L916" s="24" t="s">
        <v>83</v>
      </c>
    </row>
    <row r="917" spans="1:12" hidden="1" x14ac:dyDescent="0.25">
      <c r="A917" s="23" t="s">
        <v>1821</v>
      </c>
      <c r="B917" s="5" t="s">
        <v>1822</v>
      </c>
      <c r="C917" s="5" t="s">
        <v>64</v>
      </c>
      <c r="D917" s="5" t="s">
        <v>65</v>
      </c>
      <c r="E917" s="5" t="s">
        <v>17</v>
      </c>
      <c r="F917" s="5" t="s">
        <v>18</v>
      </c>
      <c r="G917" s="5">
        <v>59</v>
      </c>
      <c r="H917" s="5" t="s">
        <v>2867</v>
      </c>
      <c r="I917" s="16">
        <v>119699</v>
      </c>
      <c r="J917" s="6">
        <v>0</v>
      </c>
      <c r="K917" s="5" t="s">
        <v>26</v>
      </c>
      <c r="L917" s="24" t="s">
        <v>70</v>
      </c>
    </row>
    <row r="918" spans="1:12" x14ac:dyDescent="0.25">
      <c r="A918" s="23" t="s">
        <v>1823</v>
      </c>
      <c r="B918" s="5" t="s">
        <v>1824</v>
      </c>
      <c r="C918" s="5" t="s">
        <v>30</v>
      </c>
      <c r="D918" s="5" t="s">
        <v>61</v>
      </c>
      <c r="E918" s="5" t="s">
        <v>32</v>
      </c>
      <c r="F918" s="5" t="s">
        <v>18</v>
      </c>
      <c r="G918" s="5">
        <v>40</v>
      </c>
      <c r="H918" s="5" t="s">
        <v>2868</v>
      </c>
      <c r="I918" s="16">
        <v>198176</v>
      </c>
      <c r="J918" s="6">
        <v>0.17</v>
      </c>
      <c r="K918" s="5" t="s">
        <v>88</v>
      </c>
      <c r="L918" s="24" t="s">
        <v>89</v>
      </c>
    </row>
    <row r="919" spans="1:12" x14ac:dyDescent="0.25">
      <c r="A919" s="23" t="s">
        <v>1825</v>
      </c>
      <c r="B919" s="5" t="s">
        <v>1826</v>
      </c>
      <c r="C919" s="5" t="s">
        <v>119</v>
      </c>
      <c r="D919" s="5" t="s">
        <v>31</v>
      </c>
      <c r="E919" s="5" t="s">
        <v>17</v>
      </c>
      <c r="F919" s="5" t="s">
        <v>18</v>
      </c>
      <c r="G919" s="5">
        <v>45</v>
      </c>
      <c r="H919" s="5" t="s">
        <v>2869</v>
      </c>
      <c r="I919" s="16">
        <v>58586</v>
      </c>
      <c r="J919" s="6">
        <v>0</v>
      </c>
      <c r="K919" s="5" t="s">
        <v>88</v>
      </c>
      <c r="L919" s="24" t="s">
        <v>213</v>
      </c>
    </row>
    <row r="920" spans="1:12" hidden="1" x14ac:dyDescent="0.25">
      <c r="A920" s="23" t="s">
        <v>1827</v>
      </c>
      <c r="B920" s="5" t="s">
        <v>1828</v>
      </c>
      <c r="C920" s="5" t="s">
        <v>289</v>
      </c>
      <c r="D920" s="5" t="s">
        <v>44</v>
      </c>
      <c r="E920" s="5" t="s">
        <v>45</v>
      </c>
      <c r="F920" s="5" t="s">
        <v>25</v>
      </c>
      <c r="G920" s="5">
        <v>38</v>
      </c>
      <c r="H920" s="5" t="s">
        <v>2870</v>
      </c>
      <c r="I920" s="16">
        <v>74010</v>
      </c>
      <c r="J920" s="6">
        <v>0</v>
      </c>
      <c r="K920" s="5" t="s">
        <v>19</v>
      </c>
      <c r="L920" s="24" t="s">
        <v>33</v>
      </c>
    </row>
    <row r="921" spans="1:12" hidden="1" x14ac:dyDescent="0.25">
      <c r="A921" s="23" t="s">
        <v>1829</v>
      </c>
      <c r="B921" s="5" t="s">
        <v>1830</v>
      </c>
      <c r="C921" s="5" t="s">
        <v>289</v>
      </c>
      <c r="D921" s="5" t="s">
        <v>44</v>
      </c>
      <c r="E921" s="5" t="s">
        <v>32</v>
      </c>
      <c r="F921" s="5" t="s">
        <v>25</v>
      </c>
      <c r="G921" s="5">
        <v>32</v>
      </c>
      <c r="H921" s="5" t="s">
        <v>2628</v>
      </c>
      <c r="I921" s="16">
        <v>96598</v>
      </c>
      <c r="J921" s="6">
        <v>0</v>
      </c>
      <c r="K921" s="5" t="s">
        <v>19</v>
      </c>
      <c r="L921" s="24" t="s">
        <v>40</v>
      </c>
    </row>
    <row r="922" spans="1:12" hidden="1" x14ac:dyDescent="0.25">
      <c r="A922" s="23" t="s">
        <v>1448</v>
      </c>
      <c r="B922" s="5" t="s">
        <v>1831</v>
      </c>
      <c r="C922" s="5" t="s">
        <v>48</v>
      </c>
      <c r="D922" s="5" t="s">
        <v>44</v>
      </c>
      <c r="E922" s="5" t="s">
        <v>32</v>
      </c>
      <c r="F922" s="5" t="s">
        <v>18</v>
      </c>
      <c r="G922" s="5">
        <v>64</v>
      </c>
      <c r="H922" s="5" t="s">
        <v>2871</v>
      </c>
      <c r="I922" s="16">
        <v>106444</v>
      </c>
      <c r="J922" s="6">
        <v>0.05</v>
      </c>
      <c r="K922" s="5" t="s">
        <v>19</v>
      </c>
      <c r="L922" s="24" t="s">
        <v>40</v>
      </c>
    </row>
    <row r="923" spans="1:12" hidden="1" x14ac:dyDescent="0.25">
      <c r="A923" s="23" t="s">
        <v>1832</v>
      </c>
      <c r="B923" s="5" t="s">
        <v>1833</v>
      </c>
      <c r="C923" s="5" t="s">
        <v>30</v>
      </c>
      <c r="D923" s="5" t="s">
        <v>31</v>
      </c>
      <c r="E923" s="5" t="s">
        <v>45</v>
      </c>
      <c r="F923" s="5" t="s">
        <v>25</v>
      </c>
      <c r="G923" s="5">
        <v>31</v>
      </c>
      <c r="H923" s="5" t="s">
        <v>2872</v>
      </c>
      <c r="I923" s="16">
        <v>156931</v>
      </c>
      <c r="J923" s="6">
        <v>0.28000000000000003</v>
      </c>
      <c r="K923" s="5" t="s">
        <v>19</v>
      </c>
      <c r="L923" s="24" t="s">
        <v>20</v>
      </c>
    </row>
    <row r="924" spans="1:12" x14ac:dyDescent="0.25">
      <c r="A924" s="23" t="s">
        <v>1834</v>
      </c>
      <c r="B924" s="5" t="s">
        <v>1835</v>
      </c>
      <c r="C924" s="5" t="s">
        <v>30</v>
      </c>
      <c r="D924" s="5" t="s">
        <v>76</v>
      </c>
      <c r="E924" s="5" t="s">
        <v>17</v>
      </c>
      <c r="F924" s="5" t="s">
        <v>18</v>
      </c>
      <c r="G924" s="5">
        <v>43</v>
      </c>
      <c r="H924" s="5" t="s">
        <v>2873</v>
      </c>
      <c r="I924" s="16">
        <v>171360</v>
      </c>
      <c r="J924" s="6">
        <v>0.23</v>
      </c>
      <c r="K924" s="5" t="s">
        <v>88</v>
      </c>
      <c r="L924" s="24" t="s">
        <v>89</v>
      </c>
    </row>
    <row r="925" spans="1:12" hidden="1" x14ac:dyDescent="0.25">
      <c r="A925" s="23" t="s">
        <v>1836</v>
      </c>
      <c r="B925" s="5" t="s">
        <v>1837</v>
      </c>
      <c r="C925" s="5" t="s">
        <v>126</v>
      </c>
      <c r="D925" s="5" t="s">
        <v>16</v>
      </c>
      <c r="E925" s="5" t="s">
        <v>17</v>
      </c>
      <c r="F925" s="5" t="s">
        <v>18</v>
      </c>
      <c r="G925" s="5">
        <v>45</v>
      </c>
      <c r="H925" s="5" t="s">
        <v>2874</v>
      </c>
      <c r="I925" s="16">
        <v>64505</v>
      </c>
      <c r="J925" s="6">
        <v>0</v>
      </c>
      <c r="K925" s="5" t="s">
        <v>19</v>
      </c>
      <c r="L925" s="24" t="s">
        <v>52</v>
      </c>
    </row>
    <row r="926" spans="1:12" x14ac:dyDescent="0.25">
      <c r="A926" s="23" t="s">
        <v>1838</v>
      </c>
      <c r="B926" s="5" t="s">
        <v>1839</v>
      </c>
      <c r="C926" s="5" t="s">
        <v>108</v>
      </c>
      <c r="D926" s="5" t="s">
        <v>65</v>
      </c>
      <c r="E926" s="5" t="s">
        <v>32</v>
      </c>
      <c r="F926" s="5" t="s">
        <v>25</v>
      </c>
      <c r="G926" s="5">
        <v>32</v>
      </c>
      <c r="H926" s="5" t="s">
        <v>2875</v>
      </c>
      <c r="I926" s="16">
        <v>102298</v>
      </c>
      <c r="J926" s="6">
        <v>0.13</v>
      </c>
      <c r="K926" s="5" t="s">
        <v>88</v>
      </c>
      <c r="L926" s="24" t="s">
        <v>94</v>
      </c>
    </row>
    <row r="927" spans="1:12" x14ac:dyDescent="0.25">
      <c r="A927" s="23" t="s">
        <v>1840</v>
      </c>
      <c r="B927" s="5" t="s">
        <v>1841</v>
      </c>
      <c r="C927" s="5" t="s">
        <v>15</v>
      </c>
      <c r="D927" s="5" t="s">
        <v>44</v>
      </c>
      <c r="E927" s="5" t="s">
        <v>45</v>
      </c>
      <c r="F927" s="5" t="s">
        <v>18</v>
      </c>
      <c r="G927" s="5">
        <v>27</v>
      </c>
      <c r="H927" s="5" t="s">
        <v>2876</v>
      </c>
      <c r="I927" s="16">
        <v>133297</v>
      </c>
      <c r="J927" s="6">
        <v>0.13</v>
      </c>
      <c r="K927" s="5" t="s">
        <v>88</v>
      </c>
      <c r="L927" s="24" t="s">
        <v>94</v>
      </c>
    </row>
    <row r="928" spans="1:12" hidden="1" x14ac:dyDescent="0.25">
      <c r="A928" s="23" t="s">
        <v>1842</v>
      </c>
      <c r="B928" s="5" t="s">
        <v>1843</v>
      </c>
      <c r="C928" s="5" t="s">
        <v>15</v>
      </c>
      <c r="D928" s="5" t="s">
        <v>61</v>
      </c>
      <c r="E928" s="5" t="s">
        <v>32</v>
      </c>
      <c r="F928" s="5" t="s">
        <v>18</v>
      </c>
      <c r="G928" s="5">
        <v>25</v>
      </c>
      <c r="H928" s="5" t="s">
        <v>2877</v>
      </c>
      <c r="I928" s="16">
        <v>155080</v>
      </c>
      <c r="J928" s="6">
        <v>0.1</v>
      </c>
      <c r="K928" s="5" t="s">
        <v>19</v>
      </c>
      <c r="L928" s="24" t="s">
        <v>56</v>
      </c>
    </row>
    <row r="929" spans="1:12" hidden="1" x14ac:dyDescent="0.25">
      <c r="A929" s="23" t="s">
        <v>1844</v>
      </c>
      <c r="B929" s="5" t="s">
        <v>1845</v>
      </c>
      <c r="C929" s="5" t="s">
        <v>39</v>
      </c>
      <c r="D929" s="5" t="s">
        <v>44</v>
      </c>
      <c r="E929" s="5" t="s">
        <v>32</v>
      </c>
      <c r="F929" s="5" t="s">
        <v>25</v>
      </c>
      <c r="G929" s="5">
        <v>31</v>
      </c>
      <c r="H929" s="5" t="s">
        <v>2878</v>
      </c>
      <c r="I929" s="16">
        <v>81828</v>
      </c>
      <c r="J929" s="6">
        <v>0</v>
      </c>
      <c r="K929" s="5" t="s">
        <v>19</v>
      </c>
      <c r="L929" s="24" t="s">
        <v>52</v>
      </c>
    </row>
    <row r="930" spans="1:12" hidden="1" x14ac:dyDescent="0.25">
      <c r="A930" s="23" t="s">
        <v>1846</v>
      </c>
      <c r="B930" s="5" t="s">
        <v>1847</v>
      </c>
      <c r="C930" s="5" t="s">
        <v>15</v>
      </c>
      <c r="D930" s="5" t="s">
        <v>76</v>
      </c>
      <c r="E930" s="5" t="s">
        <v>45</v>
      </c>
      <c r="F930" s="5" t="s">
        <v>18</v>
      </c>
      <c r="G930" s="5">
        <v>65</v>
      </c>
      <c r="H930" s="5" t="s">
        <v>2879</v>
      </c>
      <c r="I930" s="16">
        <v>149417</v>
      </c>
      <c r="J930" s="6">
        <v>0.13</v>
      </c>
      <c r="K930" s="5" t="s">
        <v>26</v>
      </c>
      <c r="L930" s="24" t="s">
        <v>129</v>
      </c>
    </row>
    <row r="931" spans="1:12" x14ac:dyDescent="0.25">
      <c r="A931" s="23" t="s">
        <v>1848</v>
      </c>
      <c r="B931" s="5" t="s">
        <v>1849</v>
      </c>
      <c r="C931" s="5" t="s">
        <v>48</v>
      </c>
      <c r="D931" s="5" t="s">
        <v>44</v>
      </c>
      <c r="E931" s="5" t="s">
        <v>45</v>
      </c>
      <c r="F931" s="5" t="s">
        <v>25</v>
      </c>
      <c r="G931" s="5">
        <v>50</v>
      </c>
      <c r="H931" s="5" t="s">
        <v>2880</v>
      </c>
      <c r="I931" s="16">
        <v>113269</v>
      </c>
      <c r="J931" s="6">
        <v>0.09</v>
      </c>
      <c r="K931" s="5" t="s">
        <v>88</v>
      </c>
      <c r="L931" s="24" t="s">
        <v>213</v>
      </c>
    </row>
    <row r="932" spans="1:12" hidden="1" x14ac:dyDescent="0.25">
      <c r="A932" s="23" t="s">
        <v>1850</v>
      </c>
      <c r="B932" s="5" t="s">
        <v>1851</v>
      </c>
      <c r="C932" s="5" t="s">
        <v>15</v>
      </c>
      <c r="D932" s="5" t="s">
        <v>16</v>
      </c>
      <c r="E932" s="5" t="s">
        <v>24</v>
      </c>
      <c r="F932" s="5" t="s">
        <v>25</v>
      </c>
      <c r="G932" s="5">
        <v>46</v>
      </c>
      <c r="H932" s="5" t="s">
        <v>2881</v>
      </c>
      <c r="I932" s="16">
        <v>136716</v>
      </c>
      <c r="J932" s="6">
        <v>0.12</v>
      </c>
      <c r="K932" s="5" t="s">
        <v>19</v>
      </c>
      <c r="L932" s="24" t="s">
        <v>56</v>
      </c>
    </row>
    <row r="933" spans="1:12" hidden="1" x14ac:dyDescent="0.25">
      <c r="A933" s="23" t="s">
        <v>1852</v>
      </c>
      <c r="B933" s="5" t="s">
        <v>1853</v>
      </c>
      <c r="C933" s="5" t="s">
        <v>15</v>
      </c>
      <c r="D933" s="5" t="s">
        <v>44</v>
      </c>
      <c r="E933" s="5" t="s">
        <v>32</v>
      </c>
      <c r="F933" s="5" t="s">
        <v>25</v>
      </c>
      <c r="G933" s="5">
        <v>54</v>
      </c>
      <c r="H933" s="5" t="s">
        <v>2567</v>
      </c>
      <c r="I933" s="16">
        <v>122644</v>
      </c>
      <c r="J933" s="6">
        <v>0.12</v>
      </c>
      <c r="K933" s="5" t="s">
        <v>19</v>
      </c>
      <c r="L933" s="24" t="s">
        <v>56</v>
      </c>
    </row>
    <row r="934" spans="1:12" hidden="1" x14ac:dyDescent="0.25">
      <c r="A934" s="23" t="s">
        <v>1854</v>
      </c>
      <c r="B934" s="5" t="s">
        <v>1855</v>
      </c>
      <c r="C934" s="5" t="s">
        <v>48</v>
      </c>
      <c r="D934" s="5" t="s">
        <v>44</v>
      </c>
      <c r="E934" s="5" t="s">
        <v>17</v>
      </c>
      <c r="F934" s="5" t="s">
        <v>18</v>
      </c>
      <c r="G934" s="5">
        <v>50</v>
      </c>
      <c r="H934" s="5" t="s">
        <v>2882</v>
      </c>
      <c r="I934" s="16">
        <v>106428</v>
      </c>
      <c r="J934" s="6">
        <v>7.0000000000000007E-2</v>
      </c>
      <c r="K934" s="5" t="s">
        <v>19</v>
      </c>
      <c r="L934" s="24" t="s">
        <v>33</v>
      </c>
    </row>
    <row r="935" spans="1:12" hidden="1" x14ac:dyDescent="0.25">
      <c r="A935" s="23" t="s">
        <v>1856</v>
      </c>
      <c r="B935" s="5" t="s">
        <v>1857</v>
      </c>
      <c r="C935" s="5" t="s">
        <v>75</v>
      </c>
      <c r="D935" s="5" t="s">
        <v>31</v>
      </c>
      <c r="E935" s="5" t="s">
        <v>45</v>
      </c>
      <c r="F935" s="5" t="s">
        <v>25</v>
      </c>
      <c r="G935" s="5">
        <v>36</v>
      </c>
      <c r="H935" s="5" t="s">
        <v>2883</v>
      </c>
      <c r="I935" s="16">
        <v>238236</v>
      </c>
      <c r="J935" s="6">
        <v>0.31</v>
      </c>
      <c r="K935" s="5" t="s">
        <v>19</v>
      </c>
      <c r="L935" s="24" t="s">
        <v>20</v>
      </c>
    </row>
    <row r="936" spans="1:12" hidden="1" x14ac:dyDescent="0.25">
      <c r="A936" s="23" t="s">
        <v>1858</v>
      </c>
      <c r="B936" s="5" t="s">
        <v>1859</v>
      </c>
      <c r="C936" s="5" t="s">
        <v>30</v>
      </c>
      <c r="D936" s="5" t="s">
        <v>31</v>
      </c>
      <c r="E936" s="5" t="s">
        <v>45</v>
      </c>
      <c r="F936" s="5" t="s">
        <v>18</v>
      </c>
      <c r="G936" s="5">
        <v>64</v>
      </c>
      <c r="H936" s="5" t="s">
        <v>2884</v>
      </c>
      <c r="I936" s="16">
        <v>153253</v>
      </c>
      <c r="J936" s="6">
        <v>0.24</v>
      </c>
      <c r="K936" s="5" t="s">
        <v>19</v>
      </c>
      <c r="L936" s="24" t="s">
        <v>56</v>
      </c>
    </row>
    <row r="937" spans="1:12" hidden="1" x14ac:dyDescent="0.25">
      <c r="A937" s="23" t="s">
        <v>1860</v>
      </c>
      <c r="B937" s="5" t="s">
        <v>1861</v>
      </c>
      <c r="C937" s="5" t="s">
        <v>48</v>
      </c>
      <c r="D937" s="5" t="s">
        <v>55</v>
      </c>
      <c r="E937" s="5" t="s">
        <v>24</v>
      </c>
      <c r="F937" s="5" t="s">
        <v>18</v>
      </c>
      <c r="G937" s="5">
        <v>34</v>
      </c>
      <c r="H937" s="5" t="s">
        <v>2885</v>
      </c>
      <c r="I937" s="16">
        <v>103707</v>
      </c>
      <c r="J937" s="6">
        <v>0.09</v>
      </c>
      <c r="K937" s="5" t="s">
        <v>19</v>
      </c>
      <c r="L937" s="24" t="s">
        <v>83</v>
      </c>
    </row>
    <row r="938" spans="1:12" hidden="1" x14ac:dyDescent="0.25">
      <c r="A938" s="23" t="s">
        <v>1862</v>
      </c>
      <c r="B938" s="5" t="s">
        <v>1863</v>
      </c>
      <c r="C938" s="5" t="s">
        <v>75</v>
      </c>
      <c r="D938" s="5" t="s">
        <v>55</v>
      </c>
      <c r="E938" s="5" t="s">
        <v>32</v>
      </c>
      <c r="F938" s="5" t="s">
        <v>18</v>
      </c>
      <c r="G938" s="5">
        <v>41</v>
      </c>
      <c r="H938" s="5" t="s">
        <v>2886</v>
      </c>
      <c r="I938" s="16">
        <v>245360</v>
      </c>
      <c r="J938" s="6">
        <v>0.37</v>
      </c>
      <c r="K938" s="5" t="s">
        <v>19</v>
      </c>
      <c r="L938" s="24" t="s">
        <v>56</v>
      </c>
    </row>
    <row r="939" spans="1:12" hidden="1" x14ac:dyDescent="0.25">
      <c r="A939" s="23" t="s">
        <v>1864</v>
      </c>
      <c r="B939" s="5" t="s">
        <v>1865</v>
      </c>
      <c r="C939" s="5" t="s">
        <v>272</v>
      </c>
      <c r="D939" s="5" t="s">
        <v>65</v>
      </c>
      <c r="E939" s="5" t="s">
        <v>32</v>
      </c>
      <c r="F939" s="5" t="s">
        <v>25</v>
      </c>
      <c r="G939" s="5">
        <v>25</v>
      </c>
      <c r="H939" s="5" t="s">
        <v>2887</v>
      </c>
      <c r="I939" s="16">
        <v>67275</v>
      </c>
      <c r="J939" s="6">
        <v>0</v>
      </c>
      <c r="K939" s="5" t="s">
        <v>19</v>
      </c>
      <c r="L939" s="24" t="s">
        <v>83</v>
      </c>
    </row>
    <row r="940" spans="1:12" hidden="1" x14ac:dyDescent="0.25">
      <c r="A940" s="23" t="s">
        <v>1866</v>
      </c>
      <c r="B940" s="5" t="s">
        <v>1867</v>
      </c>
      <c r="C940" s="5" t="s">
        <v>48</v>
      </c>
      <c r="D940" s="5" t="s">
        <v>16</v>
      </c>
      <c r="E940" s="5" t="s">
        <v>24</v>
      </c>
      <c r="F940" s="5" t="s">
        <v>25</v>
      </c>
      <c r="G940" s="5">
        <v>45</v>
      </c>
      <c r="H940" s="5" t="s">
        <v>2888</v>
      </c>
      <c r="I940" s="16">
        <v>101288</v>
      </c>
      <c r="J940" s="6">
        <v>0.1</v>
      </c>
      <c r="K940" s="5" t="s">
        <v>19</v>
      </c>
      <c r="L940" s="24" t="s">
        <v>40</v>
      </c>
    </row>
    <row r="941" spans="1:12" x14ac:dyDescent="0.25">
      <c r="A941" s="23" t="s">
        <v>253</v>
      </c>
      <c r="B941" s="5" t="s">
        <v>1868</v>
      </c>
      <c r="C941" s="5" t="s">
        <v>30</v>
      </c>
      <c r="D941" s="5" t="s">
        <v>61</v>
      </c>
      <c r="E941" s="5" t="s">
        <v>32</v>
      </c>
      <c r="F941" s="5" t="s">
        <v>18</v>
      </c>
      <c r="G941" s="5">
        <v>52</v>
      </c>
      <c r="H941" s="5" t="s">
        <v>2889</v>
      </c>
      <c r="I941" s="16">
        <v>177443</v>
      </c>
      <c r="J941" s="6">
        <v>0.25</v>
      </c>
      <c r="K941" s="5" t="s">
        <v>88</v>
      </c>
      <c r="L941" s="24" t="s">
        <v>213</v>
      </c>
    </row>
    <row r="942" spans="1:12" hidden="1" x14ac:dyDescent="0.25">
      <c r="A942" s="23" t="s">
        <v>1869</v>
      </c>
      <c r="B942" s="5" t="s">
        <v>1870</v>
      </c>
      <c r="C942" s="5" t="s">
        <v>202</v>
      </c>
      <c r="D942" s="5" t="s">
        <v>16</v>
      </c>
      <c r="E942" s="5" t="s">
        <v>24</v>
      </c>
      <c r="F942" s="5" t="s">
        <v>18</v>
      </c>
      <c r="G942" s="5">
        <v>37</v>
      </c>
      <c r="H942" s="5" t="s">
        <v>2890</v>
      </c>
      <c r="I942" s="16">
        <v>91400</v>
      </c>
      <c r="J942" s="6">
        <v>0</v>
      </c>
      <c r="K942" s="5" t="s">
        <v>19</v>
      </c>
      <c r="L942" s="24" t="s">
        <v>33</v>
      </c>
    </row>
    <row r="943" spans="1:12" x14ac:dyDescent="0.25">
      <c r="A943" s="23" t="s">
        <v>1871</v>
      </c>
      <c r="B943" s="5" t="s">
        <v>1872</v>
      </c>
      <c r="C943" s="5" t="s">
        <v>75</v>
      </c>
      <c r="D943" s="5" t="s">
        <v>61</v>
      </c>
      <c r="E943" s="5" t="s">
        <v>45</v>
      </c>
      <c r="F943" s="5" t="s">
        <v>25</v>
      </c>
      <c r="G943" s="5">
        <v>44</v>
      </c>
      <c r="H943" s="5" t="s">
        <v>2891</v>
      </c>
      <c r="I943" s="16">
        <v>181247</v>
      </c>
      <c r="J943" s="6">
        <v>0.33</v>
      </c>
      <c r="K943" s="5" t="s">
        <v>88</v>
      </c>
      <c r="L943" s="24" t="s">
        <v>213</v>
      </c>
    </row>
    <row r="944" spans="1:12" hidden="1" x14ac:dyDescent="0.25">
      <c r="A944" s="23" t="s">
        <v>1873</v>
      </c>
      <c r="B944" s="5" t="s">
        <v>1874</v>
      </c>
      <c r="C944" s="5" t="s">
        <v>15</v>
      </c>
      <c r="D944" s="5" t="s">
        <v>61</v>
      </c>
      <c r="E944" s="5" t="s">
        <v>17</v>
      </c>
      <c r="F944" s="5" t="s">
        <v>25</v>
      </c>
      <c r="G944" s="5">
        <v>42</v>
      </c>
      <c r="H944" s="5" t="s">
        <v>2892</v>
      </c>
      <c r="I944" s="16">
        <v>135558</v>
      </c>
      <c r="J944" s="6">
        <v>0.14000000000000001</v>
      </c>
      <c r="K944" s="5" t="s">
        <v>19</v>
      </c>
      <c r="L944" s="24" t="s">
        <v>40</v>
      </c>
    </row>
    <row r="945" spans="1:12" hidden="1" x14ac:dyDescent="0.25">
      <c r="A945" s="23" t="s">
        <v>1875</v>
      </c>
      <c r="B945" s="5" t="s">
        <v>1336</v>
      </c>
      <c r="C945" s="5" t="s">
        <v>51</v>
      </c>
      <c r="D945" s="5" t="s">
        <v>55</v>
      </c>
      <c r="E945" s="5" t="s">
        <v>32</v>
      </c>
      <c r="F945" s="5" t="s">
        <v>25</v>
      </c>
      <c r="G945" s="5">
        <v>49</v>
      </c>
      <c r="H945" s="5" t="s">
        <v>2893</v>
      </c>
      <c r="I945" s="16">
        <v>56878</v>
      </c>
      <c r="J945" s="6">
        <v>0</v>
      </c>
      <c r="K945" s="5" t="s">
        <v>19</v>
      </c>
      <c r="L945" s="24" t="s">
        <v>20</v>
      </c>
    </row>
    <row r="946" spans="1:12" hidden="1" x14ac:dyDescent="0.25">
      <c r="A946" s="23" t="s">
        <v>1876</v>
      </c>
      <c r="B946" s="5" t="s">
        <v>1877</v>
      </c>
      <c r="C946" s="5" t="s">
        <v>437</v>
      </c>
      <c r="D946" s="5" t="s">
        <v>16</v>
      </c>
      <c r="E946" s="5" t="s">
        <v>32</v>
      </c>
      <c r="F946" s="5" t="s">
        <v>25</v>
      </c>
      <c r="G946" s="5">
        <v>34</v>
      </c>
      <c r="H946" s="5" t="s">
        <v>2894</v>
      </c>
      <c r="I946" s="16">
        <v>94735</v>
      </c>
      <c r="J946" s="6">
        <v>0</v>
      </c>
      <c r="K946" s="5" t="s">
        <v>26</v>
      </c>
      <c r="L946" s="24" t="s">
        <v>109</v>
      </c>
    </row>
    <row r="947" spans="1:12" hidden="1" x14ac:dyDescent="0.25">
      <c r="A947" s="23" t="s">
        <v>1878</v>
      </c>
      <c r="B947" s="5" t="s">
        <v>1879</v>
      </c>
      <c r="C947" s="5" t="s">
        <v>119</v>
      </c>
      <c r="D947" s="5" t="s">
        <v>44</v>
      </c>
      <c r="E947" s="5" t="s">
        <v>24</v>
      </c>
      <c r="F947" s="5" t="s">
        <v>25</v>
      </c>
      <c r="G947" s="5">
        <v>39</v>
      </c>
      <c r="H947" s="5" t="s">
        <v>2895</v>
      </c>
      <c r="I947" s="16">
        <v>51234</v>
      </c>
      <c r="J947" s="6">
        <v>0</v>
      </c>
      <c r="K947" s="5" t="s">
        <v>19</v>
      </c>
      <c r="L947" s="24" t="s">
        <v>20</v>
      </c>
    </row>
    <row r="948" spans="1:12" hidden="1" x14ac:dyDescent="0.25">
      <c r="A948" s="23" t="s">
        <v>1343</v>
      </c>
      <c r="B948" s="5" t="s">
        <v>1880</v>
      </c>
      <c r="C948" s="5" t="s">
        <v>75</v>
      </c>
      <c r="D948" s="5" t="s">
        <v>61</v>
      </c>
      <c r="E948" s="5" t="s">
        <v>32</v>
      </c>
      <c r="F948" s="5" t="s">
        <v>25</v>
      </c>
      <c r="G948" s="5">
        <v>31</v>
      </c>
      <c r="H948" s="5" t="s">
        <v>2896</v>
      </c>
      <c r="I948" s="16">
        <v>230025</v>
      </c>
      <c r="J948" s="6">
        <v>0.34</v>
      </c>
      <c r="K948" s="5" t="s">
        <v>19</v>
      </c>
      <c r="L948" s="24" t="s">
        <v>40</v>
      </c>
    </row>
    <row r="949" spans="1:12" hidden="1" x14ac:dyDescent="0.25">
      <c r="A949" s="23" t="s">
        <v>1881</v>
      </c>
      <c r="B949" s="5" t="s">
        <v>1882</v>
      </c>
      <c r="C949" s="5" t="s">
        <v>15</v>
      </c>
      <c r="D949" s="5" t="s">
        <v>61</v>
      </c>
      <c r="E949" s="5" t="s">
        <v>32</v>
      </c>
      <c r="F949" s="5" t="s">
        <v>18</v>
      </c>
      <c r="G949" s="5">
        <v>36</v>
      </c>
      <c r="H949" s="5" t="s">
        <v>2897</v>
      </c>
      <c r="I949" s="16">
        <v>134006</v>
      </c>
      <c r="J949" s="6">
        <v>0.13</v>
      </c>
      <c r="K949" s="5" t="s">
        <v>26</v>
      </c>
      <c r="L949" s="24" t="s">
        <v>109</v>
      </c>
    </row>
    <row r="950" spans="1:12" hidden="1" x14ac:dyDescent="0.25">
      <c r="A950" s="23" t="s">
        <v>1883</v>
      </c>
      <c r="B950" s="5" t="s">
        <v>1884</v>
      </c>
      <c r="C950" s="5" t="s">
        <v>48</v>
      </c>
      <c r="D950" s="5" t="s">
        <v>31</v>
      </c>
      <c r="E950" s="5" t="s">
        <v>45</v>
      </c>
      <c r="F950" s="5" t="s">
        <v>18</v>
      </c>
      <c r="G950" s="5">
        <v>61</v>
      </c>
      <c r="H950" s="5" t="s">
        <v>2898</v>
      </c>
      <c r="I950" s="16">
        <v>103096</v>
      </c>
      <c r="J950" s="6">
        <v>7.0000000000000007E-2</v>
      </c>
      <c r="K950" s="5" t="s">
        <v>26</v>
      </c>
      <c r="L950" s="24" t="s">
        <v>109</v>
      </c>
    </row>
    <row r="951" spans="1:12" hidden="1" x14ac:dyDescent="0.25">
      <c r="A951" s="23" t="s">
        <v>1885</v>
      </c>
      <c r="B951" s="5" t="s">
        <v>1886</v>
      </c>
      <c r="C951" s="5" t="s">
        <v>51</v>
      </c>
      <c r="D951" s="5" t="s">
        <v>55</v>
      </c>
      <c r="E951" s="5" t="s">
        <v>24</v>
      </c>
      <c r="F951" s="5" t="s">
        <v>25</v>
      </c>
      <c r="G951" s="5">
        <v>29</v>
      </c>
      <c r="H951" s="5" t="s">
        <v>2899</v>
      </c>
      <c r="I951" s="16">
        <v>58703</v>
      </c>
      <c r="J951" s="6">
        <v>0</v>
      </c>
      <c r="K951" s="5" t="s">
        <v>19</v>
      </c>
      <c r="L951" s="24" t="s">
        <v>83</v>
      </c>
    </row>
    <row r="952" spans="1:12" x14ac:dyDescent="0.25">
      <c r="A952" s="23" t="s">
        <v>1887</v>
      </c>
      <c r="B952" s="5" t="s">
        <v>1888</v>
      </c>
      <c r="C952" s="5" t="s">
        <v>15</v>
      </c>
      <c r="D952" s="5" t="s">
        <v>16</v>
      </c>
      <c r="E952" s="5" t="s">
        <v>32</v>
      </c>
      <c r="F952" s="5" t="s">
        <v>25</v>
      </c>
      <c r="G952" s="5">
        <v>33</v>
      </c>
      <c r="H952" s="5" t="s">
        <v>2900</v>
      </c>
      <c r="I952" s="16">
        <v>132544</v>
      </c>
      <c r="J952" s="6">
        <v>0.1</v>
      </c>
      <c r="K952" s="5" t="s">
        <v>88</v>
      </c>
      <c r="L952" s="24" t="s">
        <v>94</v>
      </c>
    </row>
    <row r="953" spans="1:12" hidden="1" x14ac:dyDescent="0.25">
      <c r="A953" s="23" t="s">
        <v>1889</v>
      </c>
      <c r="B953" s="5" t="s">
        <v>1890</v>
      </c>
      <c r="C953" s="5" t="s">
        <v>48</v>
      </c>
      <c r="D953" s="5" t="s">
        <v>31</v>
      </c>
      <c r="E953" s="5" t="s">
        <v>24</v>
      </c>
      <c r="F953" s="5" t="s">
        <v>25</v>
      </c>
      <c r="G953" s="5">
        <v>32</v>
      </c>
      <c r="H953" s="5" t="s">
        <v>2901</v>
      </c>
      <c r="I953" s="16">
        <v>126671</v>
      </c>
      <c r="J953" s="6">
        <v>0.09</v>
      </c>
      <c r="K953" s="5" t="s">
        <v>19</v>
      </c>
      <c r="L953" s="24" t="s">
        <v>52</v>
      </c>
    </row>
    <row r="954" spans="1:12" hidden="1" x14ac:dyDescent="0.25">
      <c r="A954" s="23" t="s">
        <v>1891</v>
      </c>
      <c r="B954" s="5" t="s">
        <v>1892</v>
      </c>
      <c r="C954" s="5" t="s">
        <v>43</v>
      </c>
      <c r="D954" s="5" t="s">
        <v>44</v>
      </c>
      <c r="E954" s="5" t="s">
        <v>17</v>
      </c>
      <c r="F954" s="5" t="s">
        <v>18</v>
      </c>
      <c r="G954" s="5">
        <v>33</v>
      </c>
      <c r="H954" s="5" t="s">
        <v>2902</v>
      </c>
      <c r="I954" s="16">
        <v>56405</v>
      </c>
      <c r="J954" s="6">
        <v>0</v>
      </c>
      <c r="K954" s="5" t="s">
        <v>19</v>
      </c>
      <c r="L954" s="24" t="s">
        <v>33</v>
      </c>
    </row>
    <row r="955" spans="1:12" hidden="1" x14ac:dyDescent="0.25">
      <c r="A955" s="23" t="s">
        <v>1893</v>
      </c>
      <c r="B955" s="5" t="s">
        <v>1894</v>
      </c>
      <c r="C955" s="5" t="s">
        <v>36</v>
      </c>
      <c r="D955" s="5" t="s">
        <v>16</v>
      </c>
      <c r="E955" s="5" t="s">
        <v>32</v>
      </c>
      <c r="F955" s="5" t="s">
        <v>18</v>
      </c>
      <c r="G955" s="5">
        <v>36</v>
      </c>
      <c r="H955" s="5" t="s">
        <v>2903</v>
      </c>
      <c r="I955" s="16">
        <v>88730</v>
      </c>
      <c r="J955" s="6">
        <v>0.08</v>
      </c>
      <c r="K955" s="5" t="s">
        <v>26</v>
      </c>
      <c r="L955" s="24" t="s">
        <v>27</v>
      </c>
    </row>
    <row r="956" spans="1:12" hidden="1" x14ac:dyDescent="0.25">
      <c r="A956" s="23" t="s">
        <v>1895</v>
      </c>
      <c r="B956" s="5" t="s">
        <v>1896</v>
      </c>
      <c r="C956" s="5" t="s">
        <v>119</v>
      </c>
      <c r="D956" s="5" t="s">
        <v>31</v>
      </c>
      <c r="E956" s="5" t="s">
        <v>24</v>
      </c>
      <c r="F956" s="5" t="s">
        <v>25</v>
      </c>
      <c r="G956" s="5">
        <v>39</v>
      </c>
      <c r="H956" s="5" t="s">
        <v>2904</v>
      </c>
      <c r="I956" s="16">
        <v>62861</v>
      </c>
      <c r="J956" s="6">
        <v>0</v>
      </c>
      <c r="K956" s="5" t="s">
        <v>19</v>
      </c>
      <c r="L956" s="24" t="s">
        <v>20</v>
      </c>
    </row>
    <row r="957" spans="1:12" x14ac:dyDescent="0.25">
      <c r="A957" s="23" t="s">
        <v>1897</v>
      </c>
      <c r="B957" s="5" t="s">
        <v>1898</v>
      </c>
      <c r="C957" s="5" t="s">
        <v>30</v>
      </c>
      <c r="D957" s="5" t="s">
        <v>61</v>
      </c>
      <c r="E957" s="5" t="s">
        <v>45</v>
      </c>
      <c r="F957" s="5" t="s">
        <v>18</v>
      </c>
      <c r="G957" s="5">
        <v>53</v>
      </c>
      <c r="H957" s="5" t="s">
        <v>2905</v>
      </c>
      <c r="I957" s="16">
        <v>151246</v>
      </c>
      <c r="J957" s="6">
        <v>0.21</v>
      </c>
      <c r="K957" s="5" t="s">
        <v>88</v>
      </c>
      <c r="L957" s="24" t="s">
        <v>213</v>
      </c>
    </row>
    <row r="958" spans="1:12" hidden="1" x14ac:dyDescent="0.25">
      <c r="A958" s="23" t="s">
        <v>1899</v>
      </c>
      <c r="B958" s="5" t="s">
        <v>1900</v>
      </c>
      <c r="C958" s="5" t="s">
        <v>15</v>
      </c>
      <c r="D958" s="5" t="s">
        <v>16</v>
      </c>
      <c r="E958" s="5" t="s">
        <v>24</v>
      </c>
      <c r="F958" s="5" t="s">
        <v>18</v>
      </c>
      <c r="G958" s="5">
        <v>53</v>
      </c>
      <c r="H958" s="5" t="s">
        <v>2906</v>
      </c>
      <c r="I958" s="16">
        <v>154388</v>
      </c>
      <c r="J958" s="6">
        <v>0.1</v>
      </c>
      <c r="K958" s="5" t="s">
        <v>19</v>
      </c>
      <c r="L958" s="24" t="s">
        <v>20</v>
      </c>
    </row>
    <row r="959" spans="1:12" hidden="1" x14ac:dyDescent="0.25">
      <c r="A959" s="23" t="s">
        <v>964</v>
      </c>
      <c r="B959" s="5" t="s">
        <v>1901</v>
      </c>
      <c r="C959" s="5" t="s">
        <v>30</v>
      </c>
      <c r="D959" s="5" t="s">
        <v>61</v>
      </c>
      <c r="E959" s="5" t="s">
        <v>24</v>
      </c>
      <c r="F959" s="5" t="s">
        <v>18</v>
      </c>
      <c r="G959" s="5">
        <v>54</v>
      </c>
      <c r="H959" s="5" t="s">
        <v>2907</v>
      </c>
      <c r="I959" s="16">
        <v>162978</v>
      </c>
      <c r="J959" s="6">
        <v>0.17</v>
      </c>
      <c r="K959" s="5" t="s">
        <v>19</v>
      </c>
      <c r="L959" s="24" t="s">
        <v>52</v>
      </c>
    </row>
    <row r="960" spans="1:12" hidden="1" x14ac:dyDescent="0.25">
      <c r="A960" s="23" t="s">
        <v>1902</v>
      </c>
      <c r="B960" s="5" t="s">
        <v>1903</v>
      </c>
      <c r="C960" s="5" t="s">
        <v>367</v>
      </c>
      <c r="D960" s="5" t="s">
        <v>16</v>
      </c>
      <c r="E960" s="5" t="s">
        <v>32</v>
      </c>
      <c r="F960" s="5" t="s">
        <v>25</v>
      </c>
      <c r="G960" s="5">
        <v>55</v>
      </c>
      <c r="H960" s="5" t="s">
        <v>2908</v>
      </c>
      <c r="I960" s="16">
        <v>80170</v>
      </c>
      <c r="J960" s="6">
        <v>0</v>
      </c>
      <c r="K960" s="5" t="s">
        <v>19</v>
      </c>
      <c r="L960" s="24" t="s">
        <v>52</v>
      </c>
    </row>
    <row r="961" spans="1:12" hidden="1" x14ac:dyDescent="0.25">
      <c r="A961" s="23" t="s">
        <v>1166</v>
      </c>
      <c r="B961" s="5" t="s">
        <v>1904</v>
      </c>
      <c r="C961" s="5" t="s">
        <v>39</v>
      </c>
      <c r="D961" s="5" t="s">
        <v>55</v>
      </c>
      <c r="E961" s="5" t="s">
        <v>24</v>
      </c>
      <c r="F961" s="5" t="s">
        <v>18</v>
      </c>
      <c r="G961" s="5">
        <v>44</v>
      </c>
      <c r="H961" s="5" t="s">
        <v>2909</v>
      </c>
      <c r="I961" s="16">
        <v>98520</v>
      </c>
      <c r="J961" s="6">
        <v>0</v>
      </c>
      <c r="K961" s="5" t="s">
        <v>19</v>
      </c>
      <c r="L961" s="24" t="s">
        <v>52</v>
      </c>
    </row>
    <row r="962" spans="1:12" hidden="1" x14ac:dyDescent="0.25">
      <c r="A962" s="23" t="s">
        <v>1530</v>
      </c>
      <c r="B962" s="5" t="s">
        <v>1905</v>
      </c>
      <c r="C962" s="5" t="s">
        <v>48</v>
      </c>
      <c r="D962" s="5" t="s">
        <v>31</v>
      </c>
      <c r="E962" s="5" t="s">
        <v>24</v>
      </c>
      <c r="F962" s="5" t="s">
        <v>25</v>
      </c>
      <c r="G962" s="5">
        <v>52</v>
      </c>
      <c r="H962" s="5" t="s">
        <v>2910</v>
      </c>
      <c r="I962" s="16">
        <v>116527</v>
      </c>
      <c r="J962" s="6">
        <v>7.0000000000000007E-2</v>
      </c>
      <c r="K962" s="5" t="s">
        <v>19</v>
      </c>
      <c r="L962" s="24" t="s">
        <v>40</v>
      </c>
    </row>
    <row r="963" spans="1:12" hidden="1" x14ac:dyDescent="0.25">
      <c r="A963" s="23" t="s">
        <v>1693</v>
      </c>
      <c r="B963" s="5" t="s">
        <v>1906</v>
      </c>
      <c r="C963" s="5" t="s">
        <v>30</v>
      </c>
      <c r="D963" s="5" t="s">
        <v>44</v>
      </c>
      <c r="E963" s="5" t="s">
        <v>17</v>
      </c>
      <c r="F963" s="5" t="s">
        <v>25</v>
      </c>
      <c r="G963" s="5">
        <v>27</v>
      </c>
      <c r="H963" s="5" t="s">
        <v>2911</v>
      </c>
      <c r="I963" s="16">
        <v>174607</v>
      </c>
      <c r="J963" s="6">
        <v>0.28999999999999998</v>
      </c>
      <c r="K963" s="5" t="s">
        <v>19</v>
      </c>
      <c r="L963" s="24" t="s">
        <v>83</v>
      </c>
    </row>
    <row r="964" spans="1:12" hidden="1" x14ac:dyDescent="0.25">
      <c r="A964" s="23" t="s">
        <v>1907</v>
      </c>
      <c r="B964" s="5" t="s">
        <v>1908</v>
      </c>
      <c r="C964" s="5" t="s">
        <v>119</v>
      </c>
      <c r="D964" s="5" t="s">
        <v>55</v>
      </c>
      <c r="E964" s="5" t="s">
        <v>17</v>
      </c>
      <c r="F964" s="5" t="s">
        <v>25</v>
      </c>
      <c r="G964" s="5">
        <v>58</v>
      </c>
      <c r="H964" s="5" t="s">
        <v>2912</v>
      </c>
      <c r="I964" s="16">
        <v>64202</v>
      </c>
      <c r="J964" s="6">
        <v>0</v>
      </c>
      <c r="K964" s="5" t="s">
        <v>19</v>
      </c>
      <c r="L964" s="24" t="s">
        <v>83</v>
      </c>
    </row>
    <row r="965" spans="1:12" hidden="1" x14ac:dyDescent="0.25">
      <c r="A965" s="23" t="s">
        <v>1129</v>
      </c>
      <c r="B965" s="5" t="s">
        <v>1909</v>
      </c>
      <c r="C965" s="5" t="s">
        <v>119</v>
      </c>
      <c r="D965" s="5" t="s">
        <v>55</v>
      </c>
      <c r="E965" s="5" t="s">
        <v>45</v>
      </c>
      <c r="F965" s="5" t="s">
        <v>25</v>
      </c>
      <c r="G965" s="5">
        <v>49</v>
      </c>
      <c r="H965" s="5" t="s">
        <v>2913</v>
      </c>
      <c r="I965" s="16">
        <v>50883</v>
      </c>
      <c r="J965" s="6">
        <v>0</v>
      </c>
      <c r="K965" s="5" t="s">
        <v>26</v>
      </c>
      <c r="L965" s="24" t="s">
        <v>27</v>
      </c>
    </row>
    <row r="966" spans="1:12" hidden="1" x14ac:dyDescent="0.25">
      <c r="A966" s="23" t="s">
        <v>1910</v>
      </c>
      <c r="B966" s="5" t="s">
        <v>1911</v>
      </c>
      <c r="C966" s="5" t="s">
        <v>243</v>
      </c>
      <c r="D966" s="5" t="s">
        <v>16</v>
      </c>
      <c r="E966" s="5" t="s">
        <v>32</v>
      </c>
      <c r="F966" s="5" t="s">
        <v>18</v>
      </c>
      <c r="G966" s="5">
        <v>36</v>
      </c>
      <c r="H966" s="5" t="s">
        <v>2914</v>
      </c>
      <c r="I966" s="16">
        <v>94618</v>
      </c>
      <c r="J966" s="6">
        <v>0</v>
      </c>
      <c r="K966" s="5" t="s">
        <v>19</v>
      </c>
      <c r="L966" s="24" t="s">
        <v>83</v>
      </c>
    </row>
    <row r="967" spans="1:12" hidden="1" x14ac:dyDescent="0.25">
      <c r="A967" s="23" t="s">
        <v>1912</v>
      </c>
      <c r="B967" s="5" t="s">
        <v>1913</v>
      </c>
      <c r="C967" s="5" t="s">
        <v>30</v>
      </c>
      <c r="D967" s="5" t="s">
        <v>76</v>
      </c>
      <c r="E967" s="5" t="s">
        <v>17</v>
      </c>
      <c r="F967" s="5" t="s">
        <v>25</v>
      </c>
      <c r="G967" s="5">
        <v>26</v>
      </c>
      <c r="H967" s="5" t="s">
        <v>2179</v>
      </c>
      <c r="I967" s="16">
        <v>151556</v>
      </c>
      <c r="J967" s="6">
        <v>0.2</v>
      </c>
      <c r="K967" s="5" t="s">
        <v>19</v>
      </c>
      <c r="L967" s="24" t="s">
        <v>52</v>
      </c>
    </row>
    <row r="968" spans="1:12" hidden="1" x14ac:dyDescent="0.25">
      <c r="A968" s="23" t="s">
        <v>1914</v>
      </c>
      <c r="B968" s="5" t="s">
        <v>1915</v>
      </c>
      <c r="C968" s="5" t="s">
        <v>272</v>
      </c>
      <c r="D968" s="5" t="s">
        <v>65</v>
      </c>
      <c r="E968" s="5" t="s">
        <v>17</v>
      </c>
      <c r="F968" s="5" t="s">
        <v>18</v>
      </c>
      <c r="G968" s="5">
        <v>37</v>
      </c>
      <c r="H968" s="5" t="s">
        <v>2915</v>
      </c>
      <c r="I968" s="16">
        <v>80659</v>
      </c>
      <c r="J968" s="6">
        <v>0</v>
      </c>
      <c r="K968" s="5" t="s">
        <v>19</v>
      </c>
      <c r="L968" s="24" t="s">
        <v>40</v>
      </c>
    </row>
    <row r="969" spans="1:12" hidden="1" x14ac:dyDescent="0.25">
      <c r="A969" s="23" t="s">
        <v>1916</v>
      </c>
      <c r="B969" s="5" t="s">
        <v>1917</v>
      </c>
      <c r="C969" s="5" t="s">
        <v>30</v>
      </c>
      <c r="D969" s="5" t="s">
        <v>61</v>
      </c>
      <c r="E969" s="5" t="s">
        <v>32</v>
      </c>
      <c r="F969" s="5" t="s">
        <v>25</v>
      </c>
      <c r="G969" s="5">
        <v>47</v>
      </c>
      <c r="H969" s="5" t="s">
        <v>2916</v>
      </c>
      <c r="I969" s="16">
        <v>195385</v>
      </c>
      <c r="J969" s="6">
        <v>0.21</v>
      </c>
      <c r="K969" s="5" t="s">
        <v>26</v>
      </c>
      <c r="L969" s="24" t="s">
        <v>129</v>
      </c>
    </row>
    <row r="970" spans="1:12" x14ac:dyDescent="0.25">
      <c r="A970" s="23" t="s">
        <v>1918</v>
      </c>
      <c r="B970" s="5" t="s">
        <v>1919</v>
      </c>
      <c r="C970" s="5" t="s">
        <v>325</v>
      </c>
      <c r="D970" s="5" t="s">
        <v>16</v>
      </c>
      <c r="E970" s="5" t="s">
        <v>32</v>
      </c>
      <c r="F970" s="5" t="s">
        <v>25</v>
      </c>
      <c r="G970" s="5">
        <v>29</v>
      </c>
      <c r="H970" s="5" t="s">
        <v>2917</v>
      </c>
      <c r="I970" s="16">
        <v>52693</v>
      </c>
      <c r="J970" s="6">
        <v>0</v>
      </c>
      <c r="K970" s="5" t="s">
        <v>88</v>
      </c>
      <c r="L970" s="24" t="s">
        <v>94</v>
      </c>
    </row>
    <row r="971" spans="1:12" hidden="1" x14ac:dyDescent="0.25">
      <c r="A971" s="23" t="s">
        <v>1920</v>
      </c>
      <c r="B971" s="5" t="s">
        <v>1921</v>
      </c>
      <c r="C971" s="5" t="s">
        <v>480</v>
      </c>
      <c r="D971" s="5" t="s">
        <v>16</v>
      </c>
      <c r="E971" s="5" t="s">
        <v>17</v>
      </c>
      <c r="F971" s="5" t="s">
        <v>18</v>
      </c>
      <c r="G971" s="5">
        <v>58</v>
      </c>
      <c r="H971" s="5" t="s">
        <v>2918</v>
      </c>
      <c r="I971" s="16">
        <v>72045</v>
      </c>
      <c r="J971" s="6">
        <v>0</v>
      </c>
      <c r="K971" s="5" t="s">
        <v>19</v>
      </c>
      <c r="L971" s="24" t="s">
        <v>40</v>
      </c>
    </row>
    <row r="972" spans="1:12" x14ac:dyDescent="0.25">
      <c r="A972" s="23" t="s">
        <v>1922</v>
      </c>
      <c r="B972" s="5" t="s">
        <v>1923</v>
      </c>
      <c r="C972" s="5" t="s">
        <v>119</v>
      </c>
      <c r="D972" s="5" t="s">
        <v>76</v>
      </c>
      <c r="E972" s="5" t="s">
        <v>24</v>
      </c>
      <c r="F972" s="5" t="s">
        <v>25</v>
      </c>
      <c r="G972" s="5">
        <v>47</v>
      </c>
      <c r="H972" s="5" t="s">
        <v>2919</v>
      </c>
      <c r="I972" s="16">
        <v>62749</v>
      </c>
      <c r="J972" s="6">
        <v>0</v>
      </c>
      <c r="K972" s="5" t="s">
        <v>88</v>
      </c>
      <c r="L972" s="24" t="s">
        <v>89</v>
      </c>
    </row>
    <row r="973" spans="1:12" hidden="1" x14ac:dyDescent="0.25">
      <c r="A973" s="23" t="s">
        <v>1924</v>
      </c>
      <c r="B973" s="5" t="s">
        <v>1925</v>
      </c>
      <c r="C973" s="5" t="s">
        <v>15</v>
      </c>
      <c r="D973" s="5" t="s">
        <v>76</v>
      </c>
      <c r="E973" s="5" t="s">
        <v>32</v>
      </c>
      <c r="F973" s="5" t="s">
        <v>25</v>
      </c>
      <c r="G973" s="5">
        <v>52</v>
      </c>
      <c r="H973" s="5" t="s">
        <v>2662</v>
      </c>
      <c r="I973" s="16">
        <v>154884</v>
      </c>
      <c r="J973" s="6">
        <v>0.1</v>
      </c>
      <c r="K973" s="5" t="s">
        <v>26</v>
      </c>
      <c r="L973" s="24" t="s">
        <v>70</v>
      </c>
    </row>
    <row r="974" spans="1:12" hidden="1" x14ac:dyDescent="0.25">
      <c r="A974" s="23" t="s">
        <v>1926</v>
      </c>
      <c r="B974" s="5" t="s">
        <v>1927</v>
      </c>
      <c r="C974" s="5" t="s">
        <v>243</v>
      </c>
      <c r="D974" s="5" t="s">
        <v>16</v>
      </c>
      <c r="E974" s="5" t="s">
        <v>17</v>
      </c>
      <c r="F974" s="5" t="s">
        <v>25</v>
      </c>
      <c r="G974" s="5">
        <v>61</v>
      </c>
      <c r="H974" s="5" t="s">
        <v>2920</v>
      </c>
      <c r="I974" s="16">
        <v>96566</v>
      </c>
      <c r="J974" s="6">
        <v>0</v>
      </c>
      <c r="K974" s="5" t="s">
        <v>19</v>
      </c>
      <c r="L974" s="24" t="s">
        <v>83</v>
      </c>
    </row>
    <row r="975" spans="1:12" hidden="1" x14ac:dyDescent="0.25">
      <c r="A975" s="23" t="s">
        <v>1928</v>
      </c>
      <c r="B975" s="5" t="s">
        <v>1929</v>
      </c>
      <c r="C975" s="5" t="s">
        <v>325</v>
      </c>
      <c r="D975" s="5" t="s">
        <v>16</v>
      </c>
      <c r="E975" s="5" t="s">
        <v>17</v>
      </c>
      <c r="F975" s="5" t="s">
        <v>25</v>
      </c>
      <c r="G975" s="5">
        <v>45</v>
      </c>
      <c r="H975" s="5" t="s">
        <v>2921</v>
      </c>
      <c r="I975" s="16">
        <v>54994</v>
      </c>
      <c r="J975" s="6">
        <v>0</v>
      </c>
      <c r="K975" s="5" t="s">
        <v>19</v>
      </c>
      <c r="L975" s="24" t="s">
        <v>83</v>
      </c>
    </row>
    <row r="976" spans="1:12" hidden="1" x14ac:dyDescent="0.25">
      <c r="A976" s="23" t="s">
        <v>1930</v>
      </c>
      <c r="B976" s="5" t="s">
        <v>1931</v>
      </c>
      <c r="C976" s="5" t="s">
        <v>480</v>
      </c>
      <c r="D976" s="5" t="s">
        <v>16</v>
      </c>
      <c r="E976" s="5" t="s">
        <v>45</v>
      </c>
      <c r="F976" s="5" t="s">
        <v>18</v>
      </c>
      <c r="G976" s="5">
        <v>40</v>
      </c>
      <c r="H976" s="5" t="s">
        <v>2922</v>
      </c>
      <c r="I976" s="16">
        <v>61523</v>
      </c>
      <c r="J976" s="6">
        <v>0</v>
      </c>
      <c r="K976" s="5" t="s">
        <v>19</v>
      </c>
      <c r="L976" s="24" t="s">
        <v>83</v>
      </c>
    </row>
    <row r="977" spans="1:12" hidden="1" x14ac:dyDescent="0.25">
      <c r="A977" s="23" t="s">
        <v>1932</v>
      </c>
      <c r="B977" s="5" t="s">
        <v>1933</v>
      </c>
      <c r="C977" s="5" t="s">
        <v>75</v>
      </c>
      <c r="D977" s="5" t="s">
        <v>61</v>
      </c>
      <c r="E977" s="5" t="s">
        <v>45</v>
      </c>
      <c r="F977" s="5" t="s">
        <v>25</v>
      </c>
      <c r="G977" s="5">
        <v>45</v>
      </c>
      <c r="H977" s="5" t="s">
        <v>2923</v>
      </c>
      <c r="I977" s="16">
        <v>190512</v>
      </c>
      <c r="J977" s="6">
        <v>0.32</v>
      </c>
      <c r="K977" s="5" t="s">
        <v>19</v>
      </c>
      <c r="L977" s="24" t="s">
        <v>83</v>
      </c>
    </row>
    <row r="978" spans="1:12" hidden="1" x14ac:dyDescent="0.25">
      <c r="A978" s="23" t="s">
        <v>1934</v>
      </c>
      <c r="B978" s="5" t="s">
        <v>1935</v>
      </c>
      <c r="C978" s="5" t="s">
        <v>64</v>
      </c>
      <c r="D978" s="5" t="s">
        <v>65</v>
      </c>
      <c r="E978" s="5" t="s">
        <v>32</v>
      </c>
      <c r="F978" s="5" t="s">
        <v>18</v>
      </c>
      <c r="G978" s="5">
        <v>37</v>
      </c>
      <c r="H978" s="5" t="s">
        <v>2924</v>
      </c>
      <c r="I978" s="16">
        <v>124827</v>
      </c>
      <c r="J978" s="6">
        <v>0</v>
      </c>
      <c r="K978" s="5" t="s">
        <v>26</v>
      </c>
      <c r="L978" s="24" t="s">
        <v>109</v>
      </c>
    </row>
    <row r="979" spans="1:12" hidden="1" x14ac:dyDescent="0.25">
      <c r="A979" s="23" t="s">
        <v>803</v>
      </c>
      <c r="B979" s="5" t="s">
        <v>1936</v>
      </c>
      <c r="C979" s="5" t="s">
        <v>48</v>
      </c>
      <c r="D979" s="5" t="s">
        <v>55</v>
      </c>
      <c r="E979" s="5" t="s">
        <v>24</v>
      </c>
      <c r="F979" s="5" t="s">
        <v>25</v>
      </c>
      <c r="G979" s="5">
        <v>57</v>
      </c>
      <c r="H979" s="5" t="s">
        <v>2925</v>
      </c>
      <c r="I979" s="16">
        <v>101577</v>
      </c>
      <c r="J979" s="6">
        <v>0.05</v>
      </c>
      <c r="K979" s="5" t="s">
        <v>19</v>
      </c>
      <c r="L979" s="24" t="s">
        <v>33</v>
      </c>
    </row>
    <row r="980" spans="1:12" hidden="1" x14ac:dyDescent="0.25">
      <c r="A980" s="23" t="s">
        <v>1937</v>
      </c>
      <c r="B980" s="5" t="s">
        <v>1938</v>
      </c>
      <c r="C980" s="5" t="s">
        <v>48</v>
      </c>
      <c r="D980" s="5" t="s">
        <v>55</v>
      </c>
      <c r="E980" s="5" t="s">
        <v>24</v>
      </c>
      <c r="F980" s="5" t="s">
        <v>18</v>
      </c>
      <c r="G980" s="5">
        <v>44</v>
      </c>
      <c r="H980" s="5" t="s">
        <v>2926</v>
      </c>
      <c r="I980" s="16">
        <v>105223</v>
      </c>
      <c r="J980" s="6">
        <v>0.1</v>
      </c>
      <c r="K980" s="5" t="s">
        <v>19</v>
      </c>
      <c r="L980" s="24" t="s">
        <v>40</v>
      </c>
    </row>
    <row r="981" spans="1:12" hidden="1" x14ac:dyDescent="0.25">
      <c r="A981" s="23" t="s">
        <v>1609</v>
      </c>
      <c r="B981" s="5" t="s">
        <v>1939</v>
      </c>
      <c r="C981" s="5" t="s">
        <v>437</v>
      </c>
      <c r="D981" s="5" t="s">
        <v>16</v>
      </c>
      <c r="E981" s="5" t="s">
        <v>45</v>
      </c>
      <c r="F981" s="5" t="s">
        <v>25</v>
      </c>
      <c r="G981" s="5">
        <v>48</v>
      </c>
      <c r="H981" s="5" t="s">
        <v>2927</v>
      </c>
      <c r="I981" s="16">
        <v>94815</v>
      </c>
      <c r="J981" s="6">
        <v>0</v>
      </c>
      <c r="K981" s="5" t="s">
        <v>19</v>
      </c>
      <c r="L981" s="24" t="s">
        <v>33</v>
      </c>
    </row>
    <row r="982" spans="1:12" hidden="1" x14ac:dyDescent="0.25">
      <c r="A982" s="23" t="s">
        <v>1940</v>
      </c>
      <c r="B982" s="5" t="s">
        <v>1941</v>
      </c>
      <c r="C982" s="5" t="s">
        <v>48</v>
      </c>
      <c r="D982" s="5" t="s">
        <v>55</v>
      </c>
      <c r="E982" s="5" t="s">
        <v>32</v>
      </c>
      <c r="F982" s="5" t="s">
        <v>18</v>
      </c>
      <c r="G982" s="5">
        <v>25</v>
      </c>
      <c r="H982" s="5" t="s">
        <v>2253</v>
      </c>
      <c r="I982" s="16">
        <v>114893</v>
      </c>
      <c r="J982" s="6">
        <v>0.06</v>
      </c>
      <c r="K982" s="5" t="s">
        <v>26</v>
      </c>
      <c r="L982" s="24" t="s">
        <v>129</v>
      </c>
    </row>
    <row r="983" spans="1:12" hidden="1" x14ac:dyDescent="0.25">
      <c r="A983" s="23" t="s">
        <v>1942</v>
      </c>
      <c r="B983" s="5" t="s">
        <v>1943</v>
      </c>
      <c r="C983" s="5" t="s">
        <v>39</v>
      </c>
      <c r="D983" s="5" t="s">
        <v>76</v>
      </c>
      <c r="E983" s="5" t="s">
        <v>32</v>
      </c>
      <c r="F983" s="5" t="s">
        <v>18</v>
      </c>
      <c r="G983" s="5">
        <v>35</v>
      </c>
      <c r="H983" s="5" t="s">
        <v>2928</v>
      </c>
      <c r="I983" s="16">
        <v>80622</v>
      </c>
      <c r="J983" s="6">
        <v>0</v>
      </c>
      <c r="K983" s="5" t="s">
        <v>19</v>
      </c>
      <c r="L983" s="24" t="s">
        <v>56</v>
      </c>
    </row>
    <row r="984" spans="1:12" hidden="1" x14ac:dyDescent="0.25">
      <c r="A984" s="23" t="s">
        <v>122</v>
      </c>
      <c r="B984" s="5" t="s">
        <v>1944</v>
      </c>
      <c r="C984" s="5" t="s">
        <v>75</v>
      </c>
      <c r="D984" s="5" t="s">
        <v>16</v>
      </c>
      <c r="E984" s="5" t="s">
        <v>32</v>
      </c>
      <c r="F984" s="5" t="s">
        <v>18</v>
      </c>
      <c r="G984" s="5">
        <v>57</v>
      </c>
      <c r="H984" s="5" t="s">
        <v>2929</v>
      </c>
      <c r="I984" s="16">
        <v>246589</v>
      </c>
      <c r="J984" s="6">
        <v>0.33</v>
      </c>
      <c r="K984" s="5" t="s">
        <v>19</v>
      </c>
      <c r="L984" s="24" t="s">
        <v>40</v>
      </c>
    </row>
    <row r="985" spans="1:12" hidden="1" x14ac:dyDescent="0.25">
      <c r="A985" s="23" t="s">
        <v>1945</v>
      </c>
      <c r="B985" s="5" t="s">
        <v>1946</v>
      </c>
      <c r="C985" s="5" t="s">
        <v>48</v>
      </c>
      <c r="D985" s="5" t="s">
        <v>76</v>
      </c>
      <c r="E985" s="5" t="s">
        <v>32</v>
      </c>
      <c r="F985" s="5" t="s">
        <v>25</v>
      </c>
      <c r="G985" s="5">
        <v>49</v>
      </c>
      <c r="H985" s="5" t="s">
        <v>2159</v>
      </c>
      <c r="I985" s="16">
        <v>119397</v>
      </c>
      <c r="J985" s="6">
        <v>0.09</v>
      </c>
      <c r="K985" s="5" t="s">
        <v>26</v>
      </c>
      <c r="L985" s="24" t="s">
        <v>109</v>
      </c>
    </row>
    <row r="986" spans="1:12" hidden="1" x14ac:dyDescent="0.25">
      <c r="A986" s="23" t="s">
        <v>1947</v>
      </c>
      <c r="B986" s="5" t="s">
        <v>1948</v>
      </c>
      <c r="C986" s="5" t="s">
        <v>30</v>
      </c>
      <c r="D986" s="5" t="s">
        <v>44</v>
      </c>
      <c r="E986" s="5" t="s">
        <v>45</v>
      </c>
      <c r="F986" s="5" t="s">
        <v>18</v>
      </c>
      <c r="G986" s="5">
        <v>25</v>
      </c>
      <c r="H986" s="5" t="s">
        <v>2930</v>
      </c>
      <c r="I986" s="16">
        <v>150666</v>
      </c>
      <c r="J986" s="6">
        <v>0.23</v>
      </c>
      <c r="K986" s="5" t="s">
        <v>26</v>
      </c>
      <c r="L986" s="24" t="s">
        <v>129</v>
      </c>
    </row>
    <row r="987" spans="1:12" hidden="1" x14ac:dyDescent="0.25">
      <c r="A987" s="23" t="s">
        <v>1949</v>
      </c>
      <c r="B987" s="5" t="s">
        <v>1950</v>
      </c>
      <c r="C987" s="5" t="s">
        <v>15</v>
      </c>
      <c r="D987" s="5" t="s">
        <v>16</v>
      </c>
      <c r="E987" s="5" t="s">
        <v>17</v>
      </c>
      <c r="F987" s="5" t="s">
        <v>18</v>
      </c>
      <c r="G987" s="5">
        <v>46</v>
      </c>
      <c r="H987" s="5" t="s">
        <v>2931</v>
      </c>
      <c r="I987" s="16">
        <v>148035</v>
      </c>
      <c r="J987" s="6">
        <v>0.14000000000000001</v>
      </c>
      <c r="K987" s="5" t="s">
        <v>19</v>
      </c>
      <c r="L987" s="24" t="s">
        <v>40</v>
      </c>
    </row>
    <row r="988" spans="1:12" hidden="1" x14ac:dyDescent="0.25">
      <c r="A988" s="23" t="s">
        <v>200</v>
      </c>
      <c r="B988" s="5" t="s">
        <v>1951</v>
      </c>
      <c r="C988" s="5" t="s">
        <v>30</v>
      </c>
      <c r="D988" s="5" t="s">
        <v>31</v>
      </c>
      <c r="E988" s="5" t="s">
        <v>45</v>
      </c>
      <c r="F988" s="5" t="s">
        <v>25</v>
      </c>
      <c r="G988" s="5">
        <v>60</v>
      </c>
      <c r="H988" s="5" t="s">
        <v>2932</v>
      </c>
      <c r="I988" s="16">
        <v>158898</v>
      </c>
      <c r="J988" s="6">
        <v>0.18</v>
      </c>
      <c r="K988" s="5" t="s">
        <v>19</v>
      </c>
      <c r="L988" s="24" t="s">
        <v>52</v>
      </c>
    </row>
    <row r="989" spans="1:12" hidden="1" x14ac:dyDescent="0.25">
      <c r="A989" s="23" t="s">
        <v>1952</v>
      </c>
      <c r="B989" s="5" t="s">
        <v>1953</v>
      </c>
      <c r="C989" s="5" t="s">
        <v>170</v>
      </c>
      <c r="D989" s="5" t="s">
        <v>65</v>
      </c>
      <c r="E989" s="5" t="s">
        <v>45</v>
      </c>
      <c r="F989" s="5" t="s">
        <v>18</v>
      </c>
      <c r="G989" s="5">
        <v>45</v>
      </c>
      <c r="H989" s="5" t="s">
        <v>2933</v>
      </c>
      <c r="I989" s="16">
        <v>89659</v>
      </c>
      <c r="J989" s="6">
        <v>0</v>
      </c>
      <c r="K989" s="5" t="s">
        <v>26</v>
      </c>
      <c r="L989" s="24" t="s">
        <v>109</v>
      </c>
    </row>
    <row r="990" spans="1:12" hidden="1" x14ac:dyDescent="0.25">
      <c r="A990" s="23" t="s">
        <v>1954</v>
      </c>
      <c r="B990" s="5" t="s">
        <v>1955</v>
      </c>
      <c r="C990" s="5" t="s">
        <v>30</v>
      </c>
      <c r="D990" s="5" t="s">
        <v>44</v>
      </c>
      <c r="E990" s="5" t="s">
        <v>32</v>
      </c>
      <c r="F990" s="5" t="s">
        <v>18</v>
      </c>
      <c r="G990" s="5">
        <v>39</v>
      </c>
      <c r="H990" s="5" t="s">
        <v>2934</v>
      </c>
      <c r="I990" s="16">
        <v>171487</v>
      </c>
      <c r="J990" s="6">
        <v>0.23</v>
      </c>
      <c r="K990" s="5" t="s">
        <v>19</v>
      </c>
      <c r="L990" s="24" t="s">
        <v>40</v>
      </c>
    </row>
    <row r="991" spans="1:12" hidden="1" x14ac:dyDescent="0.25">
      <c r="A991" s="23" t="s">
        <v>1956</v>
      </c>
      <c r="B991" s="5" t="s">
        <v>1957</v>
      </c>
      <c r="C991" s="5" t="s">
        <v>75</v>
      </c>
      <c r="D991" s="5" t="s">
        <v>44</v>
      </c>
      <c r="E991" s="5" t="s">
        <v>24</v>
      </c>
      <c r="F991" s="5" t="s">
        <v>18</v>
      </c>
      <c r="G991" s="5">
        <v>43</v>
      </c>
      <c r="H991" s="5" t="s">
        <v>2935</v>
      </c>
      <c r="I991" s="16">
        <v>258498</v>
      </c>
      <c r="J991" s="6">
        <v>0.35</v>
      </c>
      <c r="K991" s="5" t="s">
        <v>19</v>
      </c>
      <c r="L991" s="24" t="s">
        <v>83</v>
      </c>
    </row>
    <row r="992" spans="1:12" hidden="1" x14ac:dyDescent="0.25">
      <c r="A992" s="23" t="s">
        <v>1958</v>
      </c>
      <c r="B992" s="5" t="s">
        <v>1959</v>
      </c>
      <c r="C992" s="5" t="s">
        <v>15</v>
      </c>
      <c r="D992" s="5" t="s">
        <v>16</v>
      </c>
      <c r="E992" s="5" t="s">
        <v>17</v>
      </c>
      <c r="F992" s="5" t="s">
        <v>25</v>
      </c>
      <c r="G992" s="5">
        <v>37</v>
      </c>
      <c r="H992" s="5" t="s">
        <v>2798</v>
      </c>
      <c r="I992" s="16">
        <v>146961</v>
      </c>
      <c r="J992" s="6">
        <v>0.11</v>
      </c>
      <c r="K992" s="5" t="s">
        <v>19</v>
      </c>
      <c r="L992" s="24" t="s">
        <v>83</v>
      </c>
    </row>
    <row r="993" spans="1:12" x14ac:dyDescent="0.25">
      <c r="A993" s="23" t="s">
        <v>1960</v>
      </c>
      <c r="B993" s="5" t="s">
        <v>1961</v>
      </c>
      <c r="C993" s="5" t="s">
        <v>138</v>
      </c>
      <c r="D993" s="5" t="s">
        <v>61</v>
      </c>
      <c r="E993" s="5" t="s">
        <v>17</v>
      </c>
      <c r="F993" s="5" t="s">
        <v>25</v>
      </c>
      <c r="G993" s="5">
        <v>48</v>
      </c>
      <c r="H993" s="5" t="s">
        <v>2936</v>
      </c>
      <c r="I993" s="16">
        <v>85369</v>
      </c>
      <c r="J993" s="6">
        <v>0</v>
      </c>
      <c r="K993" s="5" t="s">
        <v>88</v>
      </c>
      <c r="L993" s="24" t="s">
        <v>89</v>
      </c>
    </row>
    <row r="994" spans="1:12" hidden="1" x14ac:dyDescent="0.25">
      <c r="A994" s="23" t="s">
        <v>945</v>
      </c>
      <c r="B994" s="5" t="s">
        <v>1962</v>
      </c>
      <c r="C994" s="5" t="s">
        <v>23</v>
      </c>
      <c r="D994" s="5" t="s">
        <v>16</v>
      </c>
      <c r="E994" s="5" t="s">
        <v>24</v>
      </c>
      <c r="F994" s="5" t="s">
        <v>25</v>
      </c>
      <c r="G994" s="5">
        <v>30</v>
      </c>
      <c r="H994" s="5" t="s">
        <v>2937</v>
      </c>
      <c r="I994" s="16">
        <v>67489</v>
      </c>
      <c r="J994" s="6">
        <v>0</v>
      </c>
      <c r="K994" s="5" t="s">
        <v>19</v>
      </c>
      <c r="L994" s="24" t="s">
        <v>33</v>
      </c>
    </row>
    <row r="995" spans="1:12" hidden="1" x14ac:dyDescent="0.25">
      <c r="A995" s="23" t="s">
        <v>1963</v>
      </c>
      <c r="B995" s="5" t="s">
        <v>1964</v>
      </c>
      <c r="C995" s="5" t="s">
        <v>30</v>
      </c>
      <c r="D995" s="5" t="s">
        <v>16</v>
      </c>
      <c r="E995" s="5" t="s">
        <v>24</v>
      </c>
      <c r="F995" s="5" t="s">
        <v>18</v>
      </c>
      <c r="G995" s="5">
        <v>46</v>
      </c>
      <c r="H995" s="5" t="s">
        <v>2938</v>
      </c>
      <c r="I995" s="16">
        <v>166259</v>
      </c>
      <c r="J995" s="6">
        <v>0.17</v>
      </c>
      <c r="K995" s="5" t="s">
        <v>19</v>
      </c>
      <c r="L995" s="24" t="s">
        <v>33</v>
      </c>
    </row>
    <row r="996" spans="1:12" hidden="1" x14ac:dyDescent="0.25">
      <c r="A996" s="23" t="s">
        <v>1965</v>
      </c>
      <c r="B996" s="5" t="s">
        <v>1966</v>
      </c>
      <c r="C996" s="5" t="s">
        <v>325</v>
      </c>
      <c r="D996" s="5" t="s">
        <v>16</v>
      </c>
      <c r="E996" s="5" t="s">
        <v>45</v>
      </c>
      <c r="F996" s="5" t="s">
        <v>18</v>
      </c>
      <c r="G996" s="5">
        <v>55</v>
      </c>
      <c r="H996" s="5" t="s">
        <v>2939</v>
      </c>
      <c r="I996" s="16">
        <v>47032</v>
      </c>
      <c r="J996" s="6">
        <v>0</v>
      </c>
      <c r="K996" s="5" t="s">
        <v>19</v>
      </c>
      <c r="L996" s="24" t="s">
        <v>83</v>
      </c>
    </row>
    <row r="997" spans="1:12" hidden="1" x14ac:dyDescent="0.25">
      <c r="A997" s="23" t="s">
        <v>1967</v>
      </c>
      <c r="B997" s="5" t="s">
        <v>1968</v>
      </c>
      <c r="C997" s="5" t="s">
        <v>39</v>
      </c>
      <c r="D997" s="5" t="s">
        <v>76</v>
      </c>
      <c r="E997" s="5" t="s">
        <v>32</v>
      </c>
      <c r="F997" s="5" t="s">
        <v>25</v>
      </c>
      <c r="G997" s="5">
        <v>33</v>
      </c>
      <c r="H997" s="5" t="s">
        <v>2940</v>
      </c>
      <c r="I997" s="16">
        <v>98427</v>
      </c>
      <c r="J997" s="6">
        <v>0</v>
      </c>
      <c r="K997" s="5" t="s">
        <v>19</v>
      </c>
      <c r="L997" s="24" t="s">
        <v>83</v>
      </c>
    </row>
    <row r="998" spans="1:12" hidden="1" x14ac:dyDescent="0.25">
      <c r="A998" s="23" t="s">
        <v>1969</v>
      </c>
      <c r="B998" s="5" t="s">
        <v>1970</v>
      </c>
      <c r="C998" s="5" t="s">
        <v>51</v>
      </c>
      <c r="D998" s="5" t="s">
        <v>31</v>
      </c>
      <c r="E998" s="5" t="s">
        <v>32</v>
      </c>
      <c r="F998" s="5" t="s">
        <v>18</v>
      </c>
      <c r="G998" s="5">
        <v>44</v>
      </c>
      <c r="H998" s="5" t="s">
        <v>2941</v>
      </c>
      <c r="I998" s="16">
        <v>47387</v>
      </c>
      <c r="J998" s="6">
        <v>0</v>
      </c>
      <c r="K998" s="5" t="s">
        <v>26</v>
      </c>
      <c r="L998" s="24" t="s">
        <v>129</v>
      </c>
    </row>
    <row r="999" spans="1:12" hidden="1" x14ac:dyDescent="0.25">
      <c r="A999" s="23" t="s">
        <v>1971</v>
      </c>
      <c r="B999" s="5" t="s">
        <v>1972</v>
      </c>
      <c r="C999" s="5" t="s">
        <v>30</v>
      </c>
      <c r="D999" s="5" t="s">
        <v>76</v>
      </c>
      <c r="E999" s="5" t="s">
        <v>32</v>
      </c>
      <c r="F999" s="5" t="s">
        <v>25</v>
      </c>
      <c r="G999" s="5">
        <v>31</v>
      </c>
      <c r="H999" s="5" t="s">
        <v>2942</v>
      </c>
      <c r="I999" s="16">
        <v>176710</v>
      </c>
      <c r="J999" s="6">
        <v>0.15</v>
      </c>
      <c r="K999" s="5" t="s">
        <v>19</v>
      </c>
      <c r="L999" s="24" t="s">
        <v>52</v>
      </c>
    </row>
    <row r="1000" spans="1:12" hidden="1" x14ac:dyDescent="0.25">
      <c r="A1000" s="23" t="s">
        <v>1973</v>
      </c>
      <c r="B1000" s="5" t="s">
        <v>1974</v>
      </c>
      <c r="C1000" s="5" t="s">
        <v>39</v>
      </c>
      <c r="D1000" s="5" t="s">
        <v>31</v>
      </c>
      <c r="E1000" s="5" t="s">
        <v>32</v>
      </c>
      <c r="F1000" s="5" t="s">
        <v>18</v>
      </c>
      <c r="G1000" s="5">
        <v>33</v>
      </c>
      <c r="H1000" s="5" t="s">
        <v>2943</v>
      </c>
      <c r="I1000" s="16">
        <v>95960</v>
      </c>
      <c r="J1000" s="6">
        <v>0</v>
      </c>
      <c r="K1000" s="5" t="s">
        <v>26</v>
      </c>
      <c r="L1000" s="24" t="s">
        <v>129</v>
      </c>
    </row>
    <row r="1001" spans="1:12" hidden="1" x14ac:dyDescent="0.25">
      <c r="A1001" s="29" t="s">
        <v>1975</v>
      </c>
      <c r="B1001" s="30" t="s">
        <v>1976</v>
      </c>
      <c r="C1001" s="30" t="s">
        <v>75</v>
      </c>
      <c r="D1001" s="30" t="s">
        <v>55</v>
      </c>
      <c r="E1001" s="30" t="s">
        <v>45</v>
      </c>
      <c r="F1001" s="30" t="s">
        <v>18</v>
      </c>
      <c r="G1001" s="30">
        <v>63</v>
      </c>
      <c r="H1001" s="30" t="s">
        <v>2944</v>
      </c>
      <c r="I1001" s="31">
        <v>216195</v>
      </c>
      <c r="J1001" s="32">
        <v>0.31</v>
      </c>
      <c r="K1001" s="30" t="s">
        <v>19</v>
      </c>
      <c r="L1001" s="33" t="s">
        <v>52</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1E4BDF-268F-4FE5-996A-040C5D5CF30F}">
  <dimension ref="A1:N46"/>
  <sheetViews>
    <sheetView zoomScale="85" zoomScaleNormal="85" workbookViewId="0">
      <selection activeCell="G31" sqref="G31"/>
    </sheetView>
  </sheetViews>
  <sheetFormatPr defaultRowHeight="15" x14ac:dyDescent="0.25"/>
  <cols>
    <col min="1" max="1" width="23.140625" bestFit="1" customWidth="1"/>
    <col min="2" max="2" width="19.5703125" bestFit="1" customWidth="1"/>
    <col min="3" max="3" width="18" customWidth="1"/>
    <col min="4" max="4" width="27.28515625" bestFit="1" customWidth="1"/>
    <col min="5" max="5" width="19.5703125" bestFit="1" customWidth="1"/>
    <col min="6" max="6" width="15" customWidth="1"/>
    <col min="7" max="7" width="17.28515625" bestFit="1" customWidth="1"/>
    <col min="8" max="8" width="7.140625" bestFit="1" customWidth="1"/>
    <col min="9" max="9" width="6.28515625" bestFit="1" customWidth="1"/>
    <col min="10" max="10" width="13.28515625" bestFit="1" customWidth="1"/>
    <col min="11" max="11" width="11.28515625" bestFit="1" customWidth="1"/>
    <col min="12" max="12" width="10.7109375" bestFit="1" customWidth="1"/>
    <col min="13" max="13" width="10.28515625" bestFit="1" customWidth="1"/>
    <col min="14" max="14" width="7.85546875" bestFit="1" customWidth="1"/>
    <col min="15" max="15" width="6.42578125" bestFit="1" customWidth="1"/>
    <col min="16" max="16" width="8.28515625" bestFit="1" customWidth="1"/>
    <col min="17" max="17" width="13.7109375" bestFit="1" customWidth="1"/>
    <col min="18" max="18" width="9.7109375" bestFit="1" customWidth="1"/>
    <col min="19" max="19" width="7.42578125" bestFit="1" customWidth="1"/>
    <col min="20" max="20" width="9.140625" bestFit="1" customWidth="1"/>
    <col min="21" max="21" width="11.28515625" bestFit="1" customWidth="1"/>
    <col min="22" max="22" width="7.42578125" bestFit="1" customWidth="1"/>
    <col min="23" max="23" width="18.28515625" bestFit="1" customWidth="1"/>
    <col min="24" max="24" width="11.28515625" bestFit="1" customWidth="1"/>
    <col min="25" max="48" width="3.140625" bestFit="1" customWidth="1"/>
    <col min="49" max="49" width="11.28515625" bestFit="1" customWidth="1"/>
    <col min="50" max="50" width="21.42578125" bestFit="1" customWidth="1"/>
    <col min="51" max="51" width="16.7109375" bestFit="1" customWidth="1"/>
    <col min="52" max="52" width="19.85546875" bestFit="1" customWidth="1"/>
    <col min="53" max="53" width="18.140625" bestFit="1" customWidth="1"/>
    <col min="54" max="54" width="21.42578125" bestFit="1" customWidth="1"/>
    <col min="55" max="55" width="20.85546875" bestFit="1" customWidth="1"/>
    <col min="56" max="56" width="24" bestFit="1" customWidth="1"/>
    <col min="57" max="57" width="19.5703125" bestFit="1" customWidth="1"/>
    <col min="58" max="58" width="22.7109375" bestFit="1" customWidth="1"/>
    <col min="59" max="59" width="18" bestFit="1" customWidth="1"/>
    <col min="60" max="60" width="21.140625" bestFit="1" customWidth="1"/>
    <col min="61" max="61" width="18.140625" bestFit="1" customWidth="1"/>
    <col min="62" max="62" width="21.42578125" bestFit="1" customWidth="1"/>
    <col min="63" max="63" width="18.140625" bestFit="1" customWidth="1"/>
    <col min="64" max="64" width="21.42578125" bestFit="1" customWidth="1"/>
    <col min="65" max="65" width="13" bestFit="1" customWidth="1"/>
    <col min="66" max="66" width="16.140625" bestFit="1" customWidth="1"/>
    <col min="67" max="67" width="13.28515625" bestFit="1" customWidth="1"/>
    <col min="68" max="68" width="16.42578125" bestFit="1" customWidth="1"/>
    <col min="69" max="69" width="17.7109375" bestFit="1" customWidth="1"/>
    <col min="70" max="70" width="18.140625" bestFit="1" customWidth="1"/>
    <col min="71" max="71" width="11.85546875" bestFit="1" customWidth="1"/>
    <col min="72" max="72" width="15" bestFit="1" customWidth="1"/>
    <col min="73" max="73" width="17.28515625" bestFit="1" customWidth="1"/>
    <col min="74" max="74" width="20.42578125" bestFit="1" customWidth="1"/>
    <col min="75" max="75" width="11.5703125" bestFit="1" customWidth="1"/>
    <col min="76" max="76" width="14.7109375" bestFit="1" customWidth="1"/>
    <col min="77" max="77" width="12.7109375" bestFit="1" customWidth="1"/>
    <col min="78" max="78" width="15.85546875" bestFit="1" customWidth="1"/>
    <col min="79" max="79" width="13.28515625" bestFit="1" customWidth="1"/>
    <col min="80" max="80" width="16.42578125" bestFit="1" customWidth="1"/>
    <col min="81" max="81" width="14.140625" bestFit="1" customWidth="1"/>
    <col min="82" max="82" width="17.42578125" bestFit="1" customWidth="1"/>
    <col min="83" max="83" width="16.42578125" bestFit="1" customWidth="1"/>
    <col min="84" max="84" width="19.5703125" bestFit="1" customWidth="1"/>
    <col min="85" max="85" width="17.5703125" bestFit="1" customWidth="1"/>
    <col min="86" max="86" width="20.7109375" bestFit="1" customWidth="1"/>
    <col min="87" max="87" width="15" bestFit="1" customWidth="1"/>
    <col min="88" max="88" width="18.140625" bestFit="1" customWidth="1"/>
    <col min="89" max="89" width="16.140625" bestFit="1" customWidth="1"/>
    <col min="90" max="90" width="19.28515625" bestFit="1" customWidth="1"/>
    <col min="91" max="91" width="16.7109375" bestFit="1" customWidth="1"/>
    <col min="92" max="92" width="19.85546875" bestFit="1" customWidth="1"/>
    <col min="93" max="93" width="12.85546875" bestFit="1" customWidth="1"/>
    <col min="94" max="94" width="16" bestFit="1" customWidth="1"/>
    <col min="95" max="95" width="12.28515625" bestFit="1" customWidth="1"/>
    <col min="96" max="96" width="15.42578125" bestFit="1" customWidth="1"/>
    <col min="97" max="97" width="13.7109375" bestFit="1" customWidth="1"/>
    <col min="98" max="98" width="16.85546875" bestFit="1" customWidth="1"/>
    <col min="99" max="99" width="13.42578125" bestFit="1" customWidth="1"/>
    <col min="100" max="100" width="16.5703125" bestFit="1" customWidth="1"/>
    <col min="101" max="101" width="15.85546875" bestFit="1" customWidth="1"/>
    <col min="102" max="102" width="19" bestFit="1" customWidth="1"/>
    <col min="103" max="103" width="18.28515625" bestFit="1" customWidth="1"/>
    <col min="104" max="104" width="21.5703125" bestFit="1" customWidth="1"/>
    <col min="105" max="105" width="12.5703125" bestFit="1" customWidth="1"/>
    <col min="106" max="106" width="15.7109375" bestFit="1" customWidth="1"/>
    <col min="107" max="107" width="17.140625" bestFit="1" customWidth="1"/>
    <col min="108" max="108" width="20.28515625" bestFit="1" customWidth="1"/>
    <col min="109" max="109" width="17.7109375" bestFit="1" customWidth="1"/>
    <col min="110" max="110" width="19.140625" bestFit="1" customWidth="1"/>
    <col min="111" max="111" width="17.7109375" bestFit="1" customWidth="1"/>
    <col min="112" max="112" width="15.7109375" bestFit="1" customWidth="1"/>
    <col min="113" max="113" width="15.85546875" bestFit="1" customWidth="1"/>
    <col min="114" max="114" width="19" bestFit="1" customWidth="1"/>
    <col min="115" max="115" width="14.7109375" bestFit="1" customWidth="1"/>
    <col min="116" max="116" width="18" bestFit="1" customWidth="1"/>
    <col min="117" max="117" width="17.140625" bestFit="1" customWidth="1"/>
    <col min="118" max="118" width="20.28515625" bestFit="1" customWidth="1"/>
    <col min="119" max="119" width="14" bestFit="1" customWidth="1"/>
    <col min="120" max="120" width="17.28515625" bestFit="1" customWidth="1"/>
    <col min="121" max="121" width="15.85546875" bestFit="1" customWidth="1"/>
    <col min="122" max="122" width="19" bestFit="1" customWidth="1"/>
    <col min="123" max="123" width="10.85546875" bestFit="1" customWidth="1"/>
    <col min="124" max="124" width="14" bestFit="1" customWidth="1"/>
    <col min="125" max="125" width="11" bestFit="1" customWidth="1"/>
    <col min="126" max="126" width="14.140625" bestFit="1" customWidth="1"/>
    <col min="127" max="127" width="14.28515625" bestFit="1" customWidth="1"/>
    <col min="128" max="128" width="17.5703125" bestFit="1" customWidth="1"/>
    <col min="129" max="129" width="15.28515625" bestFit="1" customWidth="1"/>
    <col min="130" max="130" width="18.42578125" bestFit="1" customWidth="1"/>
    <col min="131" max="131" width="13.28515625" bestFit="1" customWidth="1"/>
    <col min="132" max="132" width="16.42578125" bestFit="1" customWidth="1"/>
    <col min="133" max="133" width="16.28515625" bestFit="1" customWidth="1"/>
    <col min="134" max="134" width="19.42578125" bestFit="1" customWidth="1"/>
    <col min="135" max="136" width="11.7109375" bestFit="1" customWidth="1"/>
    <col min="137" max="137" width="14.42578125" bestFit="1" customWidth="1"/>
    <col min="138" max="138" width="13.28515625" bestFit="1" customWidth="1"/>
    <col min="139" max="139" width="16.42578125" bestFit="1" customWidth="1"/>
    <col min="140" max="140" width="13.7109375" bestFit="1" customWidth="1"/>
    <col min="141" max="141" width="16.85546875" bestFit="1" customWidth="1"/>
    <col min="142" max="142" width="11" bestFit="1" customWidth="1"/>
    <col min="143" max="143" width="14.140625" bestFit="1" customWidth="1"/>
    <col min="144" max="144" width="16.5703125" bestFit="1" customWidth="1"/>
    <col min="145" max="145" width="19.7109375" bestFit="1" customWidth="1"/>
    <col min="146" max="146" width="15.5703125" bestFit="1" customWidth="1"/>
    <col min="147" max="147" width="18.7109375" bestFit="1" customWidth="1"/>
    <col min="148" max="148" width="18.42578125" bestFit="1" customWidth="1"/>
    <col min="149" max="149" width="21.7109375" bestFit="1" customWidth="1"/>
    <col min="150" max="150" width="17.140625" bestFit="1" customWidth="1"/>
    <col min="151" max="151" width="20.28515625" bestFit="1" customWidth="1"/>
    <col min="152" max="152" width="12.7109375" bestFit="1" customWidth="1"/>
    <col min="153" max="153" width="15.85546875" bestFit="1" customWidth="1"/>
    <col min="154" max="154" width="13.85546875" bestFit="1" customWidth="1"/>
    <col min="155" max="155" width="17" bestFit="1" customWidth="1"/>
    <col min="156" max="156" width="8.42578125" bestFit="1" customWidth="1"/>
    <col min="157" max="157" width="11.42578125" bestFit="1" customWidth="1"/>
    <col min="158" max="158" width="12.28515625" bestFit="1" customWidth="1"/>
    <col min="159" max="159" width="15.42578125" bestFit="1" customWidth="1"/>
    <col min="160" max="160" width="14.28515625" bestFit="1" customWidth="1"/>
    <col min="161" max="161" width="17.5703125" bestFit="1" customWidth="1"/>
    <col min="162" max="162" width="15.5703125" bestFit="1" customWidth="1"/>
    <col min="163" max="163" width="18.7109375" bestFit="1" customWidth="1"/>
    <col min="164" max="164" width="15.7109375" bestFit="1" customWidth="1"/>
    <col min="165" max="165" width="18.85546875" bestFit="1" customWidth="1"/>
    <col min="166" max="166" width="16.42578125" bestFit="1" customWidth="1"/>
    <col min="167" max="167" width="19.5703125" bestFit="1" customWidth="1"/>
    <col min="168" max="168" width="15.5703125" bestFit="1" customWidth="1"/>
    <col min="169" max="169" width="18.7109375" bestFit="1" customWidth="1"/>
    <col min="170" max="170" width="17.140625" bestFit="1" customWidth="1"/>
    <col min="171" max="171" width="20.28515625" bestFit="1" customWidth="1"/>
    <col min="172" max="172" width="11.85546875" bestFit="1" customWidth="1"/>
    <col min="173" max="173" width="15" bestFit="1" customWidth="1"/>
    <col min="174" max="174" width="16.85546875" bestFit="1" customWidth="1"/>
    <col min="175" max="175" width="20" bestFit="1" customWidth="1"/>
    <col min="176" max="176" width="17.7109375" bestFit="1" customWidth="1"/>
    <col min="177" max="177" width="17.42578125" bestFit="1" customWidth="1"/>
    <col min="178" max="178" width="15.7109375" bestFit="1" customWidth="1"/>
    <col min="179" max="179" width="18.85546875" bestFit="1" customWidth="1"/>
    <col min="180" max="180" width="12.85546875" bestFit="1" customWidth="1"/>
    <col min="181" max="181" width="16" bestFit="1" customWidth="1"/>
    <col min="182" max="182" width="14.140625" bestFit="1" customWidth="1"/>
    <col min="183" max="183" width="17.42578125" bestFit="1" customWidth="1"/>
    <col min="184" max="184" width="20" bestFit="1" customWidth="1"/>
    <col min="185" max="185" width="23.140625" bestFit="1" customWidth="1"/>
    <col min="186" max="186" width="15" bestFit="1" customWidth="1"/>
    <col min="187" max="187" width="18.140625" bestFit="1" customWidth="1"/>
    <col min="188" max="188" width="11.42578125" bestFit="1" customWidth="1"/>
    <col min="189" max="189" width="14.5703125" bestFit="1" customWidth="1"/>
    <col min="190" max="190" width="17.7109375" bestFit="1" customWidth="1"/>
    <col min="191" max="191" width="20.85546875" bestFit="1" customWidth="1"/>
    <col min="192" max="192" width="14.5703125" bestFit="1" customWidth="1"/>
    <col min="193" max="193" width="17.85546875" bestFit="1" customWidth="1"/>
    <col min="194" max="194" width="16.7109375" bestFit="1" customWidth="1"/>
    <col min="195" max="195" width="19.85546875" bestFit="1" customWidth="1"/>
    <col min="196" max="196" width="14" bestFit="1" customWidth="1"/>
    <col min="197" max="197" width="17.28515625" bestFit="1" customWidth="1"/>
    <col min="198" max="198" width="13.28515625" bestFit="1" customWidth="1"/>
    <col min="199" max="199" width="16.42578125" bestFit="1" customWidth="1"/>
    <col min="200" max="200" width="11.28515625" bestFit="1" customWidth="1"/>
    <col min="201" max="201" width="14.42578125" bestFit="1" customWidth="1"/>
    <col min="202" max="202" width="18.7109375" bestFit="1" customWidth="1"/>
    <col min="203" max="203" width="22" bestFit="1" customWidth="1"/>
    <col min="204" max="204" width="16.7109375" bestFit="1" customWidth="1"/>
    <col min="205" max="205" width="19.85546875" bestFit="1" customWidth="1"/>
    <col min="206" max="206" width="15.85546875" bestFit="1" customWidth="1"/>
    <col min="207" max="207" width="19" bestFit="1" customWidth="1"/>
    <col min="208" max="208" width="14.5703125" bestFit="1" customWidth="1"/>
    <col min="209" max="209" width="17.85546875" bestFit="1" customWidth="1"/>
    <col min="210" max="210" width="15.140625" bestFit="1" customWidth="1"/>
    <col min="211" max="211" width="18.28515625" bestFit="1" customWidth="1"/>
    <col min="212" max="212" width="14.5703125" bestFit="1" customWidth="1"/>
    <col min="213" max="213" width="17.85546875" bestFit="1" customWidth="1"/>
    <col min="214" max="214" width="11.140625" bestFit="1" customWidth="1"/>
    <col min="215" max="215" width="14.28515625" bestFit="1" customWidth="1"/>
    <col min="216" max="216" width="11.42578125" bestFit="1" customWidth="1"/>
    <col min="217" max="217" width="14.5703125" bestFit="1" customWidth="1"/>
    <col min="218" max="218" width="12.85546875" bestFit="1" customWidth="1"/>
    <col min="219" max="219" width="16" bestFit="1" customWidth="1"/>
    <col min="220" max="220" width="10.7109375" bestFit="1" customWidth="1"/>
    <col min="221" max="221" width="13.85546875" bestFit="1" customWidth="1"/>
    <col min="222" max="222" width="13.7109375" bestFit="1" customWidth="1"/>
    <col min="223" max="223" width="16.85546875" bestFit="1" customWidth="1"/>
    <col min="224" max="224" width="18.5703125" bestFit="1" customWidth="1"/>
    <col min="225" max="225" width="21.85546875" bestFit="1" customWidth="1"/>
    <col min="226" max="226" width="13.28515625" bestFit="1" customWidth="1"/>
    <col min="227" max="227" width="16.42578125" bestFit="1" customWidth="1"/>
    <col min="228" max="228" width="11.7109375" bestFit="1" customWidth="1"/>
    <col min="229" max="229" width="14.85546875" bestFit="1" customWidth="1"/>
    <col min="230" max="230" width="11.7109375" bestFit="1" customWidth="1"/>
    <col min="231" max="231" width="14.85546875" bestFit="1" customWidth="1"/>
    <col min="232" max="232" width="10.85546875" bestFit="1" customWidth="1"/>
    <col min="233" max="233" width="14" bestFit="1" customWidth="1"/>
    <col min="234" max="234" width="17.7109375" bestFit="1" customWidth="1"/>
    <col min="235" max="235" width="17.85546875" bestFit="1" customWidth="1"/>
    <col min="236" max="236" width="13" bestFit="1" customWidth="1"/>
    <col min="237" max="237" width="16.140625" bestFit="1" customWidth="1"/>
    <col min="238" max="238" width="13.28515625" bestFit="1" customWidth="1"/>
    <col min="239" max="239" width="16.42578125" bestFit="1" customWidth="1"/>
    <col min="240" max="240" width="11.7109375" bestFit="1" customWidth="1"/>
    <col min="241" max="241" width="14.42578125" bestFit="1" customWidth="1"/>
    <col min="242" max="242" width="12.5703125" bestFit="1" customWidth="1"/>
    <col min="243" max="243" width="15.7109375" bestFit="1" customWidth="1"/>
    <col min="244" max="244" width="13.85546875" bestFit="1" customWidth="1"/>
    <col min="245" max="245" width="17" bestFit="1" customWidth="1"/>
    <col min="246" max="246" width="9.42578125" bestFit="1" customWidth="1"/>
    <col min="247" max="247" width="12.42578125" bestFit="1" customWidth="1"/>
    <col min="248" max="248" width="13.140625" bestFit="1" customWidth="1"/>
    <col min="249" max="249" width="16.28515625" bestFit="1" customWidth="1"/>
    <col min="250" max="250" width="14.7109375" bestFit="1" customWidth="1"/>
    <col min="251" max="251" width="18" bestFit="1" customWidth="1"/>
    <col min="252" max="252" width="13" bestFit="1" customWidth="1"/>
    <col min="253" max="253" width="16.140625" bestFit="1" customWidth="1"/>
    <col min="254" max="254" width="13.7109375" bestFit="1" customWidth="1"/>
    <col min="255" max="255" width="16.85546875" bestFit="1" customWidth="1"/>
    <col min="256" max="256" width="19.42578125" bestFit="1" customWidth="1"/>
    <col min="257" max="257" width="22.5703125" bestFit="1" customWidth="1"/>
    <col min="258" max="258" width="15.85546875" bestFit="1" customWidth="1"/>
    <col min="259" max="259" width="19" bestFit="1" customWidth="1"/>
    <col min="260" max="260" width="15" bestFit="1" customWidth="1"/>
    <col min="261" max="261" width="18.140625" bestFit="1" customWidth="1"/>
    <col min="262" max="262" width="16.7109375" bestFit="1" customWidth="1"/>
    <col min="263" max="263" width="19.85546875" bestFit="1" customWidth="1"/>
    <col min="264" max="264" width="19.28515625" bestFit="1" customWidth="1"/>
    <col min="265" max="265" width="22.42578125" bestFit="1" customWidth="1"/>
    <col min="266" max="266" width="15" bestFit="1" customWidth="1"/>
    <col min="267" max="267" width="18.140625" bestFit="1" customWidth="1"/>
    <col min="268" max="268" width="17.7109375" bestFit="1" customWidth="1"/>
    <col min="269" max="269" width="20.85546875" bestFit="1" customWidth="1"/>
    <col min="270" max="270" width="18.140625" bestFit="1" customWidth="1"/>
    <col min="271" max="271" width="21.42578125" bestFit="1" customWidth="1"/>
    <col min="272" max="272" width="16.85546875" bestFit="1" customWidth="1"/>
    <col min="273" max="273" width="20" bestFit="1" customWidth="1"/>
    <col min="274" max="274" width="15.140625" bestFit="1" customWidth="1"/>
    <col min="275" max="275" width="18.28515625" bestFit="1" customWidth="1"/>
    <col min="276" max="276" width="17.5703125" bestFit="1" customWidth="1"/>
    <col min="277" max="277" width="20.7109375" bestFit="1" customWidth="1"/>
    <col min="278" max="278" width="17.140625" bestFit="1" customWidth="1"/>
    <col min="279" max="279" width="20.28515625" bestFit="1" customWidth="1"/>
    <col min="280" max="280" width="17.7109375" bestFit="1" customWidth="1"/>
    <col min="281" max="281" width="19.5703125" bestFit="1" customWidth="1"/>
    <col min="282" max="282" width="17.7109375" bestFit="1" customWidth="1"/>
    <col min="283" max="283" width="17.42578125" bestFit="1" customWidth="1"/>
    <col min="284" max="284" width="16.28515625" bestFit="1" customWidth="1"/>
    <col min="285" max="285" width="19.42578125" bestFit="1" customWidth="1"/>
    <col min="286" max="286" width="15.140625" bestFit="1" customWidth="1"/>
    <col min="287" max="287" width="18.28515625" bestFit="1" customWidth="1"/>
    <col min="288" max="288" width="13.5703125" bestFit="1" customWidth="1"/>
    <col min="289" max="289" width="16.7109375" bestFit="1" customWidth="1"/>
    <col min="290" max="290" width="17" bestFit="1" customWidth="1"/>
    <col min="291" max="291" width="20.140625" bestFit="1" customWidth="1"/>
    <col min="292" max="292" width="17.7109375" bestFit="1" customWidth="1"/>
    <col min="293" max="293" width="20.85546875" bestFit="1" customWidth="1"/>
    <col min="294" max="294" width="17.28515625" bestFit="1" customWidth="1"/>
    <col min="295" max="295" width="20.42578125" bestFit="1" customWidth="1"/>
    <col min="296" max="296" width="15.7109375" bestFit="1" customWidth="1"/>
    <col min="297" max="297" width="18.85546875" bestFit="1" customWidth="1"/>
    <col min="298" max="298" width="15" bestFit="1" customWidth="1"/>
    <col min="299" max="299" width="18.140625" bestFit="1" customWidth="1"/>
    <col min="300" max="300" width="11.140625" bestFit="1" customWidth="1"/>
    <col min="301" max="301" width="14.28515625" bestFit="1" customWidth="1"/>
    <col min="302" max="302" width="16" bestFit="1" customWidth="1"/>
    <col min="303" max="303" width="19.140625" bestFit="1" customWidth="1"/>
    <col min="304" max="304" width="13.85546875" bestFit="1" customWidth="1"/>
    <col min="305" max="305" width="17" bestFit="1" customWidth="1"/>
    <col min="306" max="306" width="16.5703125" bestFit="1" customWidth="1"/>
    <col min="307" max="307" width="19.7109375" bestFit="1" customWidth="1"/>
    <col min="308" max="308" width="20.28515625" bestFit="1" customWidth="1"/>
    <col min="309" max="309" width="23.42578125" bestFit="1" customWidth="1"/>
    <col min="310" max="310" width="18" bestFit="1" customWidth="1"/>
    <col min="311" max="311" width="21.140625" bestFit="1" customWidth="1"/>
    <col min="312" max="312" width="13.5703125" bestFit="1" customWidth="1"/>
    <col min="313" max="313" width="16.7109375" bestFit="1" customWidth="1"/>
    <col min="314" max="314" width="17.85546875" bestFit="1" customWidth="1"/>
    <col min="315" max="315" width="21" bestFit="1" customWidth="1"/>
    <col min="316" max="317" width="17.5703125" bestFit="1" customWidth="1"/>
    <col min="318" max="318" width="20.7109375" bestFit="1" customWidth="1"/>
    <col min="319" max="319" width="17.28515625" bestFit="1" customWidth="1"/>
    <col min="320" max="320" width="20.42578125" bestFit="1" customWidth="1"/>
    <col min="321" max="321" width="16.140625" bestFit="1" customWidth="1"/>
    <col min="322" max="322" width="19.28515625" bestFit="1" customWidth="1"/>
    <col min="323" max="323" width="15.5703125" bestFit="1" customWidth="1"/>
    <col min="324" max="324" width="18.7109375" bestFit="1" customWidth="1"/>
    <col min="325" max="325" width="17.28515625" bestFit="1" customWidth="1"/>
    <col min="326" max="326" width="20.42578125" bestFit="1" customWidth="1"/>
    <col min="327" max="327" width="14.42578125" bestFit="1" customWidth="1"/>
    <col min="328" max="328" width="17.7109375" bestFit="1" customWidth="1"/>
    <col min="329" max="329" width="11.85546875" bestFit="1" customWidth="1"/>
    <col min="330" max="330" width="15" bestFit="1" customWidth="1"/>
    <col min="331" max="331" width="17.7109375" bestFit="1" customWidth="1"/>
    <col min="332" max="332" width="17" bestFit="1" customWidth="1"/>
    <col min="333" max="333" width="13.28515625" bestFit="1" customWidth="1"/>
    <col min="334" max="334" width="16.42578125" bestFit="1" customWidth="1"/>
    <col min="335" max="335" width="13.7109375" bestFit="1" customWidth="1"/>
    <col min="336" max="336" width="16.85546875" bestFit="1" customWidth="1"/>
    <col min="337" max="337" width="15" bestFit="1" customWidth="1"/>
    <col min="338" max="338" width="18.140625" bestFit="1" customWidth="1"/>
    <col min="339" max="339" width="14.140625" bestFit="1" customWidth="1"/>
    <col min="340" max="340" width="17.42578125" bestFit="1" customWidth="1"/>
    <col min="341" max="341" width="18.5703125" bestFit="1" customWidth="1"/>
    <col min="342" max="342" width="21.85546875" bestFit="1" customWidth="1"/>
    <col min="343" max="343" width="20.5703125" bestFit="1" customWidth="1"/>
    <col min="344" max="344" width="23.7109375" bestFit="1" customWidth="1"/>
    <col min="345" max="345" width="13.5703125" bestFit="1" customWidth="1"/>
    <col min="346" max="346" width="16.7109375" bestFit="1" customWidth="1"/>
    <col min="347" max="348" width="16.140625" bestFit="1" customWidth="1"/>
    <col min="349" max="349" width="19.28515625" bestFit="1" customWidth="1"/>
    <col min="350" max="350" width="19.140625" bestFit="1" customWidth="1"/>
    <col min="351" max="351" width="22.28515625" bestFit="1" customWidth="1"/>
    <col min="352" max="352" width="17" bestFit="1" customWidth="1"/>
    <col min="353" max="353" width="20.140625" bestFit="1" customWidth="1"/>
    <col min="354" max="354" width="17.7109375" bestFit="1" customWidth="1"/>
    <col min="355" max="355" width="20.85546875" bestFit="1" customWidth="1"/>
    <col min="356" max="356" width="15.7109375" bestFit="1" customWidth="1"/>
    <col min="357" max="357" width="18.85546875" bestFit="1" customWidth="1"/>
    <col min="358" max="358" width="15.85546875" bestFit="1" customWidth="1"/>
    <col min="359" max="359" width="19" bestFit="1" customWidth="1"/>
    <col min="360" max="360" width="14.140625" bestFit="1" customWidth="1"/>
    <col min="361" max="361" width="17.42578125" bestFit="1" customWidth="1"/>
    <col min="362" max="362" width="17.7109375" bestFit="1" customWidth="1"/>
    <col min="363" max="363" width="18.140625" bestFit="1" customWidth="1"/>
    <col min="364" max="364" width="13.28515625" bestFit="1" customWidth="1"/>
    <col min="365" max="365" width="16.42578125" bestFit="1" customWidth="1"/>
    <col min="366" max="366" width="17.7109375" bestFit="1" customWidth="1"/>
    <col min="367" max="367" width="18.28515625" bestFit="1" customWidth="1"/>
    <col min="368" max="368" width="13.85546875" bestFit="1" customWidth="1"/>
    <col min="369" max="369" width="17" bestFit="1" customWidth="1"/>
    <col min="370" max="370" width="16" bestFit="1" customWidth="1"/>
    <col min="371" max="371" width="19.140625" bestFit="1" customWidth="1"/>
    <col min="372" max="372" width="18.28515625" bestFit="1" customWidth="1"/>
    <col min="373" max="373" width="21.5703125" bestFit="1" customWidth="1"/>
    <col min="374" max="374" width="19.140625" bestFit="1" customWidth="1"/>
    <col min="375" max="375" width="22.28515625" bestFit="1" customWidth="1"/>
    <col min="376" max="376" width="19.85546875" bestFit="1" customWidth="1"/>
    <col min="377" max="377" width="23" bestFit="1" customWidth="1"/>
    <col min="378" max="378" width="20.28515625" bestFit="1" customWidth="1"/>
    <col min="379" max="379" width="23.42578125" bestFit="1" customWidth="1"/>
    <col min="380" max="380" width="21.28515625" bestFit="1" customWidth="1"/>
    <col min="381" max="381" width="24.42578125" bestFit="1" customWidth="1"/>
    <col min="382" max="382" width="18" bestFit="1" customWidth="1"/>
    <col min="383" max="383" width="21.140625" bestFit="1" customWidth="1"/>
    <col min="384" max="384" width="17.5703125" bestFit="1" customWidth="1"/>
    <col min="385" max="385" width="20.7109375" bestFit="1" customWidth="1"/>
    <col min="386" max="386" width="18.5703125" bestFit="1" customWidth="1"/>
    <col min="387" max="387" width="21.85546875" bestFit="1" customWidth="1"/>
    <col min="388" max="388" width="14.7109375" bestFit="1" customWidth="1"/>
    <col min="389" max="389" width="18" bestFit="1" customWidth="1"/>
    <col min="390" max="390" width="13.85546875" bestFit="1" customWidth="1"/>
    <col min="391" max="391" width="17" bestFit="1" customWidth="1"/>
    <col min="392" max="392" width="16" bestFit="1" customWidth="1"/>
    <col min="393" max="393" width="19.140625" bestFit="1" customWidth="1"/>
    <col min="394" max="394" width="13.85546875" bestFit="1" customWidth="1"/>
    <col min="395" max="395" width="17" bestFit="1" customWidth="1"/>
    <col min="396" max="396" width="12.28515625" bestFit="1" customWidth="1"/>
    <col min="397" max="397" width="15.42578125" bestFit="1" customWidth="1"/>
    <col min="398" max="398" width="15.5703125" bestFit="1" customWidth="1"/>
    <col min="399" max="399" width="18.7109375" bestFit="1" customWidth="1"/>
    <col min="400" max="400" width="15.28515625" bestFit="1" customWidth="1"/>
    <col min="401" max="401" width="18.42578125" bestFit="1" customWidth="1"/>
    <col min="402" max="402" width="17.7109375" bestFit="1" customWidth="1"/>
    <col min="403" max="403" width="16.85546875" bestFit="1" customWidth="1"/>
    <col min="404" max="404" width="13.42578125" bestFit="1" customWidth="1"/>
    <col min="405" max="405" width="16.5703125" bestFit="1" customWidth="1"/>
    <col min="406" max="406" width="14.28515625" bestFit="1" customWidth="1"/>
    <col min="407" max="407" width="17.5703125" bestFit="1" customWidth="1"/>
    <col min="408" max="408" width="15.140625" bestFit="1" customWidth="1"/>
    <col min="409" max="409" width="18.28515625" bestFit="1" customWidth="1"/>
    <col min="410" max="410" width="17.7109375" bestFit="1" customWidth="1"/>
    <col min="411" max="411" width="19.5703125" bestFit="1" customWidth="1"/>
    <col min="412" max="412" width="13.28515625" bestFit="1" customWidth="1"/>
    <col min="413" max="413" width="16.42578125" bestFit="1" customWidth="1"/>
    <col min="414" max="414" width="18.5703125" bestFit="1" customWidth="1"/>
    <col min="415" max="415" width="21.85546875" bestFit="1" customWidth="1"/>
    <col min="416" max="416" width="14.28515625" bestFit="1" customWidth="1"/>
    <col min="417" max="417" width="17.5703125" bestFit="1" customWidth="1"/>
    <col min="418" max="418" width="16.42578125" bestFit="1" customWidth="1"/>
    <col min="419" max="419" width="19.5703125" bestFit="1" customWidth="1"/>
    <col min="420" max="420" width="17.7109375" bestFit="1" customWidth="1"/>
    <col min="421" max="421" width="18.7109375" bestFit="1" customWidth="1"/>
    <col min="422" max="422" width="14.42578125" bestFit="1" customWidth="1"/>
    <col min="423" max="423" width="17.7109375" bestFit="1" customWidth="1"/>
    <col min="424" max="424" width="17.42578125" bestFit="1" customWidth="1"/>
    <col min="425" max="425" width="20.5703125" bestFit="1" customWidth="1"/>
    <col min="426" max="426" width="16" bestFit="1" customWidth="1"/>
    <col min="427" max="427" width="19.140625" bestFit="1" customWidth="1"/>
    <col min="428" max="428" width="14.5703125" bestFit="1" customWidth="1"/>
    <col min="429" max="429" width="17.85546875" bestFit="1" customWidth="1"/>
    <col min="430" max="430" width="12.85546875" bestFit="1" customWidth="1"/>
    <col min="431" max="431" width="16" bestFit="1" customWidth="1"/>
    <col min="432" max="432" width="12" bestFit="1" customWidth="1"/>
    <col min="433" max="433" width="15.140625" bestFit="1" customWidth="1"/>
    <col min="434" max="434" width="13.28515625" bestFit="1" customWidth="1"/>
    <col min="435" max="435" width="16.42578125" bestFit="1" customWidth="1"/>
    <col min="436" max="436" width="13" bestFit="1" customWidth="1"/>
    <col min="437" max="437" width="16.140625" bestFit="1" customWidth="1"/>
    <col min="438" max="438" width="14.42578125" bestFit="1" customWidth="1"/>
    <col min="439" max="440" width="17.7109375" bestFit="1" customWidth="1"/>
    <col min="441" max="441" width="18.140625" bestFit="1" customWidth="1"/>
    <col min="442" max="442" width="15.140625" bestFit="1" customWidth="1"/>
    <col min="443" max="443" width="18.28515625" bestFit="1" customWidth="1"/>
    <col min="444" max="444" width="13.85546875" bestFit="1" customWidth="1"/>
    <col min="445" max="445" width="17" bestFit="1" customWidth="1"/>
    <col min="446" max="446" width="19.5703125" bestFit="1" customWidth="1"/>
    <col min="447" max="447" width="22.7109375" bestFit="1" customWidth="1"/>
    <col min="448" max="448" width="13.5703125" bestFit="1" customWidth="1"/>
    <col min="449" max="449" width="16.7109375" bestFit="1" customWidth="1"/>
    <col min="450" max="450" width="14.5703125" bestFit="1" customWidth="1"/>
    <col min="451" max="451" width="17.85546875" bestFit="1" customWidth="1"/>
    <col min="452" max="452" width="12.140625" bestFit="1" customWidth="1"/>
    <col min="453" max="453" width="15.28515625" bestFit="1" customWidth="1"/>
    <col min="454" max="454" width="13.5703125" bestFit="1" customWidth="1"/>
    <col min="455" max="455" width="16.7109375" bestFit="1" customWidth="1"/>
    <col min="456" max="456" width="15.42578125" bestFit="1" customWidth="1"/>
    <col min="457" max="457" width="18.5703125" bestFit="1" customWidth="1"/>
    <col min="458" max="458" width="14.5703125" bestFit="1" customWidth="1"/>
    <col min="459" max="459" width="17.85546875" bestFit="1" customWidth="1"/>
    <col min="460" max="460" width="17" bestFit="1" customWidth="1"/>
    <col min="461" max="461" width="20.140625" bestFit="1" customWidth="1"/>
    <col min="462" max="462" width="16" bestFit="1" customWidth="1"/>
    <col min="463" max="463" width="19.140625" bestFit="1" customWidth="1"/>
    <col min="464" max="464" width="15.7109375" bestFit="1" customWidth="1"/>
    <col min="465" max="465" width="18.85546875" bestFit="1" customWidth="1"/>
    <col min="466" max="466" width="15.28515625" bestFit="1" customWidth="1"/>
    <col min="467" max="467" width="18.42578125" bestFit="1" customWidth="1"/>
    <col min="468" max="468" width="18.28515625" bestFit="1" customWidth="1"/>
    <col min="469" max="469" width="21.5703125" bestFit="1" customWidth="1"/>
    <col min="470" max="470" width="13.42578125" bestFit="1" customWidth="1"/>
    <col min="471" max="471" width="16.5703125" bestFit="1" customWidth="1"/>
    <col min="472" max="472" width="13" bestFit="1" customWidth="1"/>
    <col min="473" max="473" width="16.140625" bestFit="1" customWidth="1"/>
    <col min="474" max="474" width="16.7109375" bestFit="1" customWidth="1"/>
    <col min="475" max="475" width="19.85546875" bestFit="1" customWidth="1"/>
    <col min="476" max="476" width="15.7109375" bestFit="1" customWidth="1"/>
    <col min="477" max="477" width="18.85546875" bestFit="1" customWidth="1"/>
    <col min="478" max="478" width="18" bestFit="1" customWidth="1"/>
    <col min="479" max="479" width="21.140625" bestFit="1" customWidth="1"/>
    <col min="480" max="480" width="17.7109375" bestFit="1" customWidth="1"/>
    <col min="481" max="481" width="13.85546875" bestFit="1" customWidth="1"/>
    <col min="482" max="482" width="17.28515625" bestFit="1" customWidth="1"/>
    <col min="483" max="483" width="20.42578125" bestFit="1" customWidth="1"/>
    <col min="484" max="484" width="12.7109375" bestFit="1" customWidth="1"/>
    <col min="485" max="485" width="15.85546875" bestFit="1" customWidth="1"/>
    <col min="486" max="486" width="12.7109375" bestFit="1" customWidth="1"/>
    <col min="487" max="487" width="15.85546875" bestFit="1" customWidth="1"/>
    <col min="488" max="488" width="18.7109375" bestFit="1" customWidth="1"/>
    <col min="489" max="489" width="22" bestFit="1" customWidth="1"/>
    <col min="490" max="490" width="14.140625" bestFit="1" customWidth="1"/>
    <col min="491" max="491" width="17.42578125" bestFit="1" customWidth="1"/>
    <col min="492" max="493" width="17.7109375" bestFit="1" customWidth="1"/>
    <col min="494" max="494" width="12.7109375" bestFit="1" customWidth="1"/>
    <col min="495" max="495" width="15.85546875" bestFit="1" customWidth="1"/>
    <col min="496" max="496" width="14.7109375" bestFit="1" customWidth="1"/>
    <col min="497" max="497" width="18" bestFit="1" customWidth="1"/>
    <col min="498" max="498" width="15" bestFit="1" customWidth="1"/>
    <col min="499" max="499" width="18.140625" bestFit="1" customWidth="1"/>
    <col min="500" max="500" width="15.28515625" bestFit="1" customWidth="1"/>
    <col min="501" max="501" width="18.42578125" bestFit="1" customWidth="1"/>
    <col min="502" max="502" width="15" bestFit="1" customWidth="1"/>
    <col min="503" max="503" width="18.140625" bestFit="1" customWidth="1"/>
    <col min="504" max="504" width="15" bestFit="1" customWidth="1"/>
    <col min="505" max="505" width="18.140625" bestFit="1" customWidth="1"/>
    <col min="506" max="506" width="17.7109375" bestFit="1" customWidth="1"/>
    <col min="507" max="507" width="20.85546875" bestFit="1" customWidth="1"/>
    <col min="508" max="508" width="17.7109375" bestFit="1" customWidth="1"/>
    <col min="509" max="509" width="14.85546875" bestFit="1" customWidth="1"/>
    <col min="510" max="510" width="18.140625" bestFit="1" customWidth="1"/>
    <col min="511" max="511" width="21.42578125" bestFit="1" customWidth="1"/>
    <col min="512" max="512" width="11.5703125" bestFit="1" customWidth="1"/>
    <col min="513" max="513" width="14.7109375" bestFit="1" customWidth="1"/>
    <col min="514" max="514" width="16.42578125" bestFit="1" customWidth="1"/>
    <col min="515" max="515" width="19.5703125" bestFit="1" customWidth="1"/>
    <col min="516" max="516" width="17.140625" bestFit="1" customWidth="1"/>
    <col min="517" max="517" width="20.28515625" bestFit="1" customWidth="1"/>
    <col min="518" max="518" width="18.5703125" bestFit="1" customWidth="1"/>
    <col min="519" max="519" width="21.85546875" bestFit="1" customWidth="1"/>
    <col min="520" max="520" width="11.7109375" bestFit="1" customWidth="1"/>
    <col min="521" max="521" width="14.5703125" bestFit="1" customWidth="1"/>
    <col min="522" max="522" width="12.5703125" bestFit="1" customWidth="1"/>
    <col min="523" max="523" width="15.7109375" bestFit="1" customWidth="1"/>
    <col min="524" max="524" width="17.7109375" bestFit="1" customWidth="1"/>
    <col min="525" max="525" width="14.140625" bestFit="1" customWidth="1"/>
    <col min="526" max="526" width="11" bestFit="1" customWidth="1"/>
    <col min="527" max="527" width="12.140625" bestFit="1" customWidth="1"/>
    <col min="528" max="528" width="17.7109375" bestFit="1" customWidth="1"/>
    <col min="529" max="529" width="13.85546875" bestFit="1" customWidth="1"/>
    <col min="530" max="530" width="12.85546875" bestFit="1" customWidth="1"/>
    <col min="531" max="531" width="16" bestFit="1" customWidth="1"/>
    <col min="532" max="532" width="10.28515625" bestFit="1" customWidth="1"/>
    <col min="533" max="533" width="13.42578125" bestFit="1" customWidth="1"/>
    <col min="534" max="534" width="15.85546875" bestFit="1" customWidth="1"/>
    <col min="535" max="535" width="19" bestFit="1" customWidth="1"/>
    <col min="536" max="536" width="9.85546875" bestFit="1" customWidth="1"/>
    <col min="537" max="537" width="12.7109375" bestFit="1" customWidth="1"/>
    <col min="538" max="538" width="17.7109375" bestFit="1" customWidth="1"/>
    <col min="539" max="539" width="16.42578125" bestFit="1" customWidth="1"/>
    <col min="540" max="540" width="13.7109375" bestFit="1" customWidth="1"/>
    <col min="541" max="541" width="16.85546875" bestFit="1" customWidth="1"/>
    <col min="542" max="542" width="11.7109375" bestFit="1" customWidth="1"/>
    <col min="543" max="543" width="13.42578125" bestFit="1" customWidth="1"/>
    <col min="544" max="544" width="14.5703125" bestFit="1" customWidth="1"/>
    <col min="545" max="545" width="17.85546875" bestFit="1" customWidth="1"/>
    <col min="546" max="546" width="13.85546875" bestFit="1" customWidth="1"/>
    <col min="547" max="547" width="17" bestFit="1" customWidth="1"/>
    <col min="548" max="548" width="9.85546875" bestFit="1" customWidth="1"/>
    <col min="549" max="549" width="12.85546875" bestFit="1" customWidth="1"/>
    <col min="550" max="550" width="15.42578125" bestFit="1" customWidth="1"/>
    <col min="551" max="551" width="18.5703125" bestFit="1" customWidth="1"/>
    <col min="552" max="552" width="12.140625" bestFit="1" customWidth="1"/>
    <col min="553" max="553" width="15.28515625" bestFit="1" customWidth="1"/>
    <col min="554" max="554" width="15.42578125" bestFit="1" customWidth="1"/>
    <col min="555" max="555" width="18.5703125" bestFit="1" customWidth="1"/>
    <col min="556" max="556" width="12.85546875" bestFit="1" customWidth="1"/>
    <col min="557" max="557" width="16" bestFit="1" customWidth="1"/>
    <col min="558" max="558" width="16.5703125" bestFit="1" customWidth="1"/>
    <col min="559" max="559" width="19.7109375" bestFit="1" customWidth="1"/>
    <col min="560" max="560" width="13.7109375" bestFit="1" customWidth="1"/>
    <col min="561" max="561" width="16.85546875" bestFit="1" customWidth="1"/>
    <col min="562" max="562" width="12.5703125" bestFit="1" customWidth="1"/>
    <col min="563" max="563" width="15.7109375" bestFit="1" customWidth="1"/>
    <col min="564" max="564" width="14.42578125" bestFit="1" customWidth="1"/>
    <col min="565" max="565" width="17.7109375" bestFit="1" customWidth="1"/>
    <col min="566" max="566" width="15.28515625" bestFit="1" customWidth="1"/>
    <col min="567" max="567" width="18.42578125" bestFit="1" customWidth="1"/>
    <col min="568" max="568" width="13.42578125" bestFit="1" customWidth="1"/>
    <col min="569" max="569" width="16.5703125" bestFit="1" customWidth="1"/>
    <col min="570" max="570" width="12.28515625" bestFit="1" customWidth="1"/>
    <col min="571" max="571" width="15.42578125" bestFit="1" customWidth="1"/>
    <col min="572" max="572" width="17.28515625" bestFit="1" customWidth="1"/>
    <col min="573" max="573" width="20.42578125" bestFit="1" customWidth="1"/>
    <col min="574" max="574" width="17.7109375" bestFit="1" customWidth="1"/>
    <col min="575" max="575" width="15.28515625" bestFit="1" customWidth="1"/>
    <col min="576" max="576" width="12.85546875" bestFit="1" customWidth="1"/>
    <col min="577" max="577" width="16" bestFit="1" customWidth="1"/>
    <col min="578" max="578" width="17.42578125" bestFit="1" customWidth="1"/>
    <col min="579" max="579" width="20.5703125" bestFit="1" customWidth="1"/>
    <col min="580" max="580" width="12.28515625" bestFit="1" customWidth="1"/>
    <col min="581" max="581" width="15.42578125" bestFit="1" customWidth="1"/>
    <col min="582" max="582" width="12.85546875" bestFit="1" customWidth="1"/>
    <col min="583" max="583" width="16" bestFit="1" customWidth="1"/>
    <col min="584" max="584" width="13.28515625" bestFit="1" customWidth="1"/>
    <col min="585" max="585" width="16.42578125" bestFit="1" customWidth="1"/>
    <col min="586" max="586" width="13.42578125" bestFit="1" customWidth="1"/>
    <col min="587" max="587" width="16.5703125" bestFit="1" customWidth="1"/>
    <col min="588" max="588" width="12" bestFit="1" customWidth="1"/>
    <col min="589" max="589" width="15.140625" bestFit="1" customWidth="1"/>
    <col min="590" max="590" width="13.140625" bestFit="1" customWidth="1"/>
    <col min="591" max="591" width="16.28515625" bestFit="1" customWidth="1"/>
    <col min="592" max="592" width="17.7109375" bestFit="1" customWidth="1"/>
    <col min="593" max="593" width="18.7109375" bestFit="1" customWidth="1"/>
    <col min="594" max="594" width="18" bestFit="1" customWidth="1"/>
    <col min="595" max="595" width="21.140625" bestFit="1" customWidth="1"/>
    <col min="596" max="596" width="14.7109375" bestFit="1" customWidth="1"/>
    <col min="597" max="597" width="18" bestFit="1" customWidth="1"/>
    <col min="598" max="598" width="13.85546875" bestFit="1" customWidth="1"/>
    <col min="599" max="599" width="17" bestFit="1" customWidth="1"/>
    <col min="600" max="600" width="13.42578125" bestFit="1" customWidth="1"/>
    <col min="601" max="601" width="16.5703125" bestFit="1" customWidth="1"/>
    <col min="602" max="602" width="15.140625" bestFit="1" customWidth="1"/>
    <col min="603" max="603" width="18.28515625" bestFit="1" customWidth="1"/>
    <col min="604" max="604" width="17.7109375" bestFit="1" customWidth="1"/>
    <col min="605" max="605" width="18" bestFit="1" customWidth="1"/>
    <col min="606" max="606" width="11.5703125" bestFit="1" customWidth="1"/>
    <col min="607" max="607" width="14.7109375" bestFit="1" customWidth="1"/>
    <col min="608" max="608" width="13.7109375" bestFit="1" customWidth="1"/>
    <col min="609" max="609" width="16.85546875" bestFit="1" customWidth="1"/>
    <col min="610" max="610" width="13" bestFit="1" customWidth="1"/>
    <col min="611" max="611" width="16.140625" bestFit="1" customWidth="1"/>
    <col min="612" max="612" width="15.42578125" bestFit="1" customWidth="1"/>
    <col min="613" max="613" width="18.5703125" bestFit="1" customWidth="1"/>
    <col min="614" max="614" width="16.42578125" bestFit="1" customWidth="1"/>
    <col min="615" max="615" width="19.5703125" bestFit="1" customWidth="1"/>
    <col min="616" max="616" width="14.28515625" bestFit="1" customWidth="1"/>
    <col min="617" max="617" width="17.5703125" bestFit="1" customWidth="1"/>
    <col min="618" max="618" width="14.28515625" bestFit="1" customWidth="1"/>
    <col min="619" max="619" width="17.5703125" bestFit="1" customWidth="1"/>
    <col min="620" max="620" width="12.5703125" bestFit="1" customWidth="1"/>
    <col min="621" max="621" width="15.7109375" bestFit="1" customWidth="1"/>
    <col min="622" max="622" width="14.5703125" bestFit="1" customWidth="1"/>
    <col min="623" max="623" width="17.85546875" bestFit="1" customWidth="1"/>
    <col min="624" max="624" width="13" bestFit="1" customWidth="1"/>
    <col min="625" max="625" width="16.140625" bestFit="1" customWidth="1"/>
    <col min="626" max="626" width="17.42578125" bestFit="1" customWidth="1"/>
    <col min="627" max="627" width="20.5703125" bestFit="1" customWidth="1"/>
    <col min="628" max="628" width="13.28515625" bestFit="1" customWidth="1"/>
    <col min="629" max="629" width="16.42578125" bestFit="1" customWidth="1"/>
    <col min="630" max="630" width="13" bestFit="1" customWidth="1"/>
    <col min="631" max="631" width="16.140625" bestFit="1" customWidth="1"/>
    <col min="632" max="632" width="17.7109375" bestFit="1" customWidth="1"/>
    <col min="633" max="633" width="16.85546875" bestFit="1" customWidth="1"/>
    <col min="634" max="634" width="11.42578125" bestFit="1" customWidth="1"/>
    <col min="635" max="635" width="14.5703125" bestFit="1" customWidth="1"/>
    <col min="636" max="636" width="15.140625" bestFit="1" customWidth="1"/>
    <col min="637" max="637" width="18.28515625" bestFit="1" customWidth="1"/>
    <col min="638" max="638" width="12.42578125" bestFit="1" customWidth="1"/>
    <col min="639" max="639" width="15.5703125" bestFit="1" customWidth="1"/>
    <col min="640" max="640" width="12" bestFit="1" customWidth="1"/>
    <col min="641" max="641" width="15.140625" bestFit="1" customWidth="1"/>
    <col min="642" max="642" width="13.140625" bestFit="1" customWidth="1"/>
    <col min="643" max="643" width="16.28515625" bestFit="1" customWidth="1"/>
    <col min="644" max="644" width="13.5703125" bestFit="1" customWidth="1"/>
    <col min="645" max="645" width="16.7109375" bestFit="1" customWidth="1"/>
    <col min="646" max="646" width="17.7109375" bestFit="1" customWidth="1"/>
    <col min="647" max="647" width="16.28515625" bestFit="1" customWidth="1"/>
    <col min="648" max="648" width="14.7109375" bestFit="1" customWidth="1"/>
    <col min="649" max="649" width="18" bestFit="1" customWidth="1"/>
    <col min="650" max="650" width="14" bestFit="1" customWidth="1"/>
    <col min="651" max="651" width="17.28515625" bestFit="1" customWidth="1"/>
    <col min="652" max="652" width="12.5703125" bestFit="1" customWidth="1"/>
    <col min="653" max="653" width="15.7109375" bestFit="1" customWidth="1"/>
    <col min="654" max="654" width="14.140625" bestFit="1" customWidth="1"/>
    <col min="655" max="655" width="17.42578125" bestFit="1" customWidth="1"/>
    <col min="656" max="656" width="14.5703125" bestFit="1" customWidth="1"/>
    <col min="657" max="657" width="17.85546875" bestFit="1" customWidth="1"/>
    <col min="658" max="658" width="13.140625" bestFit="1" customWidth="1"/>
    <col min="659" max="659" width="16.28515625" bestFit="1" customWidth="1"/>
    <col min="660" max="660" width="14.140625" bestFit="1" customWidth="1"/>
    <col min="661" max="661" width="17.42578125" bestFit="1" customWidth="1"/>
    <col min="662" max="662" width="17.7109375" bestFit="1" customWidth="1"/>
    <col min="663" max="663" width="15.28515625" bestFit="1" customWidth="1"/>
    <col min="664" max="664" width="17.7109375" bestFit="1" customWidth="1"/>
    <col min="665" max="665" width="16.28515625" bestFit="1" customWidth="1"/>
    <col min="666" max="666" width="12.140625" bestFit="1" customWidth="1"/>
    <col min="667" max="667" width="15.28515625" bestFit="1" customWidth="1"/>
    <col min="668" max="668" width="13.5703125" bestFit="1" customWidth="1"/>
    <col min="669" max="669" width="16.7109375" bestFit="1" customWidth="1"/>
    <col min="670" max="670" width="13.28515625" bestFit="1" customWidth="1"/>
    <col min="671" max="671" width="16.42578125" bestFit="1" customWidth="1"/>
    <col min="672" max="672" width="14" bestFit="1" customWidth="1"/>
    <col min="673" max="673" width="17.28515625" bestFit="1" customWidth="1"/>
    <col min="674" max="674" width="14.28515625" bestFit="1" customWidth="1"/>
    <col min="675" max="675" width="17.5703125" bestFit="1" customWidth="1"/>
    <col min="676" max="676" width="13.140625" bestFit="1" customWidth="1"/>
    <col min="677" max="677" width="16.28515625" bestFit="1" customWidth="1"/>
    <col min="678" max="678" width="17.140625" bestFit="1" customWidth="1"/>
    <col min="679" max="679" width="20.28515625" bestFit="1" customWidth="1"/>
    <col min="680" max="680" width="17.85546875" bestFit="1" customWidth="1"/>
    <col min="681" max="681" width="21" bestFit="1" customWidth="1"/>
    <col min="682" max="682" width="20" bestFit="1" customWidth="1"/>
    <col min="683" max="683" width="23.140625" bestFit="1" customWidth="1"/>
    <col min="684" max="684" width="21.28515625" bestFit="1" customWidth="1"/>
    <col min="685" max="685" width="24.42578125" bestFit="1" customWidth="1"/>
    <col min="686" max="686" width="16.28515625" bestFit="1" customWidth="1"/>
    <col min="687" max="687" width="19.42578125" bestFit="1" customWidth="1"/>
    <col min="688" max="688" width="14.140625" bestFit="1" customWidth="1"/>
    <col min="689" max="689" width="17.42578125" bestFit="1" customWidth="1"/>
    <col min="690" max="690" width="17.5703125" bestFit="1" customWidth="1"/>
    <col min="691" max="691" width="20.7109375" bestFit="1" customWidth="1"/>
    <col min="692" max="692" width="16.28515625" bestFit="1" customWidth="1"/>
    <col min="693" max="693" width="19.42578125" bestFit="1" customWidth="1"/>
    <col min="694" max="694" width="20.42578125" bestFit="1" customWidth="1"/>
    <col min="695" max="695" width="23.5703125" bestFit="1" customWidth="1"/>
    <col min="696" max="696" width="22.7109375" bestFit="1" customWidth="1"/>
    <col min="697" max="697" width="26" bestFit="1" customWidth="1"/>
    <col min="698" max="698" width="17.28515625" bestFit="1" customWidth="1"/>
    <col min="699" max="699" width="20.42578125" bestFit="1" customWidth="1"/>
    <col min="700" max="700" width="14" bestFit="1" customWidth="1"/>
    <col min="701" max="701" width="17.28515625" bestFit="1" customWidth="1"/>
    <col min="702" max="702" width="17.140625" bestFit="1" customWidth="1"/>
    <col min="703" max="703" width="20.28515625" bestFit="1" customWidth="1"/>
    <col min="704" max="704" width="11.42578125" bestFit="1" customWidth="1"/>
    <col min="705" max="705" width="14.5703125" bestFit="1" customWidth="1"/>
    <col min="706" max="706" width="17.7109375" bestFit="1" customWidth="1"/>
    <col min="707" max="707" width="14.7109375" bestFit="1" customWidth="1"/>
    <col min="708" max="709" width="17.7109375" bestFit="1" customWidth="1"/>
    <col min="710" max="710" width="18.42578125" bestFit="1" customWidth="1"/>
    <col min="711" max="711" width="15.5703125" bestFit="1" customWidth="1"/>
    <col min="712" max="712" width="18.7109375" bestFit="1" customWidth="1"/>
    <col min="713" max="713" width="17.28515625" bestFit="1" customWidth="1"/>
    <col min="714" max="714" width="20.42578125" bestFit="1" customWidth="1"/>
    <col min="715" max="715" width="15" bestFit="1" customWidth="1"/>
    <col min="716" max="716" width="18.140625" bestFit="1" customWidth="1"/>
    <col min="717" max="717" width="14" bestFit="1" customWidth="1"/>
    <col min="718" max="718" width="17.28515625" bestFit="1" customWidth="1"/>
    <col min="719" max="719" width="15.7109375" bestFit="1" customWidth="1"/>
    <col min="720" max="720" width="18.85546875" bestFit="1" customWidth="1"/>
    <col min="721" max="721" width="15.5703125" bestFit="1" customWidth="1"/>
    <col min="722" max="722" width="18.7109375" bestFit="1" customWidth="1"/>
    <col min="723" max="723" width="14.42578125" bestFit="1" customWidth="1"/>
    <col min="724" max="724" width="17.7109375" bestFit="1" customWidth="1"/>
    <col min="725" max="725" width="12.28515625" bestFit="1" customWidth="1"/>
    <col min="726" max="726" width="15.42578125" bestFit="1" customWidth="1"/>
    <col min="727" max="727" width="11.7109375" bestFit="1" customWidth="1"/>
    <col min="728" max="728" width="14.85546875" bestFit="1" customWidth="1"/>
    <col min="729" max="729" width="11.7109375" bestFit="1" customWidth="1"/>
    <col min="730" max="730" width="14.42578125" bestFit="1" customWidth="1"/>
    <col min="731" max="732" width="15.5703125" bestFit="1" customWidth="1"/>
    <col min="733" max="733" width="18.7109375" bestFit="1" customWidth="1"/>
    <col min="734" max="734" width="12" bestFit="1" customWidth="1"/>
    <col min="735" max="735" width="15.140625" bestFit="1" customWidth="1"/>
    <col min="736" max="736" width="13.28515625" bestFit="1" customWidth="1"/>
    <col min="737" max="737" width="16.42578125" bestFit="1" customWidth="1"/>
    <col min="738" max="738" width="16.140625" bestFit="1" customWidth="1"/>
    <col min="739" max="739" width="19.28515625" bestFit="1" customWidth="1"/>
    <col min="740" max="740" width="15.7109375" bestFit="1" customWidth="1"/>
    <col min="741" max="741" width="18.85546875" bestFit="1" customWidth="1"/>
    <col min="742" max="742" width="17" bestFit="1" customWidth="1"/>
    <col min="743" max="743" width="20.140625" bestFit="1" customWidth="1"/>
    <col min="744" max="744" width="16.28515625" bestFit="1" customWidth="1"/>
    <col min="745" max="745" width="19.42578125" bestFit="1" customWidth="1"/>
    <col min="746" max="746" width="12.140625" bestFit="1" customWidth="1"/>
    <col min="747" max="747" width="15.28515625" bestFit="1" customWidth="1"/>
    <col min="748" max="748" width="14.28515625" bestFit="1" customWidth="1"/>
    <col min="749" max="749" width="17.5703125" bestFit="1" customWidth="1"/>
    <col min="750" max="750" width="17" bestFit="1" customWidth="1"/>
    <col min="751" max="751" width="20.140625" bestFit="1" customWidth="1"/>
    <col min="752" max="752" width="19.140625" bestFit="1" customWidth="1"/>
    <col min="753" max="753" width="22.28515625" bestFit="1" customWidth="1"/>
    <col min="754" max="754" width="14.7109375" bestFit="1" customWidth="1"/>
    <col min="755" max="755" width="18" bestFit="1" customWidth="1"/>
    <col min="756" max="756" width="16.140625" bestFit="1" customWidth="1"/>
    <col min="757" max="757" width="19.28515625" bestFit="1" customWidth="1"/>
    <col min="758" max="758" width="13.28515625" bestFit="1" customWidth="1"/>
    <col min="759" max="759" width="16.42578125" bestFit="1" customWidth="1"/>
    <col min="760" max="760" width="17.140625" bestFit="1" customWidth="1"/>
    <col min="761" max="761" width="20.28515625" bestFit="1" customWidth="1"/>
    <col min="762" max="762" width="17.85546875" bestFit="1" customWidth="1"/>
    <col min="763" max="763" width="21" bestFit="1" customWidth="1"/>
    <col min="764" max="764" width="15.5703125" bestFit="1" customWidth="1"/>
    <col min="765" max="765" width="18.7109375" bestFit="1" customWidth="1"/>
    <col min="766" max="766" width="17.7109375" bestFit="1" customWidth="1"/>
    <col min="767" max="767" width="20.28515625" bestFit="1" customWidth="1"/>
    <col min="768" max="768" width="15.85546875" bestFit="1" customWidth="1"/>
    <col min="769" max="769" width="19" bestFit="1" customWidth="1"/>
    <col min="770" max="770" width="14" bestFit="1" customWidth="1"/>
    <col min="771" max="771" width="17.28515625" bestFit="1" customWidth="1"/>
    <col min="772" max="772" width="12" bestFit="1" customWidth="1"/>
    <col min="773" max="773" width="15.140625" bestFit="1" customWidth="1"/>
    <col min="774" max="774" width="17.5703125" bestFit="1" customWidth="1"/>
    <col min="775" max="775" width="20.7109375" bestFit="1" customWidth="1"/>
    <col min="776" max="776" width="16.140625" bestFit="1" customWidth="1"/>
    <col min="777" max="777" width="19.28515625" bestFit="1" customWidth="1"/>
    <col min="778" max="778" width="17.7109375" bestFit="1" customWidth="1"/>
    <col min="779" max="779" width="17.5703125" bestFit="1" customWidth="1"/>
    <col min="780" max="780" width="12" bestFit="1" customWidth="1"/>
    <col min="781" max="781" width="15.140625" bestFit="1" customWidth="1"/>
    <col min="782" max="782" width="16.42578125" bestFit="1" customWidth="1"/>
    <col min="783" max="783" width="19.5703125" bestFit="1" customWidth="1"/>
    <col min="784" max="784" width="15.5703125" bestFit="1" customWidth="1"/>
    <col min="785" max="785" width="18.7109375" bestFit="1" customWidth="1"/>
    <col min="786" max="786" width="15.140625" bestFit="1" customWidth="1"/>
    <col min="787" max="787" width="18.28515625" bestFit="1" customWidth="1"/>
    <col min="788" max="788" width="17.5703125" bestFit="1" customWidth="1"/>
    <col min="789" max="789" width="20.7109375" bestFit="1" customWidth="1"/>
    <col min="790" max="790" width="16.42578125" bestFit="1" customWidth="1"/>
    <col min="791" max="791" width="19.5703125" bestFit="1" customWidth="1"/>
    <col min="792" max="792" width="14" bestFit="1" customWidth="1"/>
    <col min="793" max="793" width="17.28515625" bestFit="1" customWidth="1"/>
    <col min="794" max="794" width="17.7109375" bestFit="1" customWidth="1"/>
    <col min="795" max="795" width="18.140625" bestFit="1" customWidth="1"/>
    <col min="796" max="796" width="16.7109375" bestFit="1" customWidth="1"/>
    <col min="797" max="797" width="19.85546875" bestFit="1" customWidth="1"/>
    <col min="798" max="798" width="17.140625" bestFit="1" customWidth="1"/>
    <col min="799" max="799" width="20.28515625" bestFit="1" customWidth="1"/>
    <col min="800" max="800" width="17.7109375" bestFit="1" customWidth="1"/>
    <col min="801" max="801" width="17.42578125" bestFit="1" customWidth="1"/>
    <col min="802" max="802" width="15.5703125" bestFit="1" customWidth="1"/>
    <col min="803" max="803" width="18.7109375" bestFit="1" customWidth="1"/>
    <col min="804" max="804" width="14.5703125" bestFit="1" customWidth="1"/>
    <col min="805" max="805" width="17.85546875" bestFit="1" customWidth="1"/>
    <col min="806" max="806" width="18.28515625" bestFit="1" customWidth="1"/>
    <col min="807" max="807" width="21.5703125" bestFit="1" customWidth="1"/>
    <col min="808" max="808" width="18.7109375" bestFit="1" customWidth="1"/>
    <col min="809" max="809" width="22" bestFit="1" customWidth="1"/>
    <col min="810" max="810" width="14.140625" bestFit="1" customWidth="1"/>
    <col min="811" max="811" width="17.42578125" bestFit="1" customWidth="1"/>
    <col min="812" max="812" width="13.5703125" bestFit="1" customWidth="1"/>
    <col min="813" max="813" width="16.7109375" bestFit="1" customWidth="1"/>
    <col min="814" max="814" width="17.85546875" bestFit="1" customWidth="1"/>
    <col min="815" max="815" width="21" bestFit="1" customWidth="1"/>
    <col min="816" max="816" width="15.42578125" bestFit="1" customWidth="1"/>
    <col min="817" max="817" width="18.5703125" bestFit="1" customWidth="1"/>
    <col min="818" max="818" width="17.7109375" bestFit="1" customWidth="1"/>
    <col min="819" max="819" width="16.140625" bestFit="1" customWidth="1"/>
    <col min="820" max="820" width="13.5703125" bestFit="1" customWidth="1"/>
    <col min="821" max="821" width="16.7109375" bestFit="1" customWidth="1"/>
    <col min="822" max="822" width="14.7109375" bestFit="1" customWidth="1"/>
    <col min="823" max="823" width="18" bestFit="1" customWidth="1"/>
    <col min="824" max="824" width="13.7109375" bestFit="1" customWidth="1"/>
    <col min="825" max="825" width="16.85546875" bestFit="1" customWidth="1"/>
    <col min="826" max="827" width="17.7109375" bestFit="1" customWidth="1"/>
    <col min="828" max="828" width="14.7109375" bestFit="1" customWidth="1"/>
    <col min="829" max="829" width="16.5703125" bestFit="1" customWidth="1"/>
    <col min="830" max="830" width="19.7109375" bestFit="1" customWidth="1"/>
    <col min="831" max="831" width="17.7109375" bestFit="1" customWidth="1"/>
    <col min="832" max="832" width="16.140625" bestFit="1" customWidth="1"/>
    <col min="833" max="833" width="13.42578125" bestFit="1" customWidth="1"/>
    <col min="834" max="834" width="16.5703125" bestFit="1" customWidth="1"/>
    <col min="835" max="835" width="16" bestFit="1" customWidth="1"/>
    <col min="836" max="836" width="19.140625" bestFit="1" customWidth="1"/>
    <col min="837" max="837" width="11" bestFit="1" customWidth="1"/>
    <col min="838" max="838" width="13.85546875" bestFit="1" customWidth="1"/>
    <col min="839" max="839" width="12.42578125" bestFit="1" customWidth="1"/>
    <col min="840" max="840" width="15.5703125" bestFit="1" customWidth="1"/>
    <col min="841" max="841" width="16.5703125" bestFit="1" customWidth="1"/>
    <col min="842" max="842" width="19.7109375" bestFit="1" customWidth="1"/>
    <col min="843" max="843" width="16" bestFit="1" customWidth="1"/>
    <col min="844" max="844" width="19.140625" bestFit="1" customWidth="1"/>
    <col min="845" max="845" width="14" bestFit="1" customWidth="1"/>
    <col min="846" max="846" width="17.28515625" bestFit="1" customWidth="1"/>
    <col min="847" max="847" width="18" bestFit="1" customWidth="1"/>
    <col min="848" max="848" width="21.140625" bestFit="1" customWidth="1"/>
    <col min="849" max="849" width="15.140625" bestFit="1" customWidth="1"/>
    <col min="850" max="850" width="18.28515625" bestFit="1" customWidth="1"/>
    <col min="851" max="851" width="16.7109375" bestFit="1" customWidth="1"/>
    <col min="852" max="852" width="19.85546875" bestFit="1" customWidth="1"/>
    <col min="853" max="853" width="15.7109375" bestFit="1" customWidth="1"/>
    <col min="854" max="854" width="18.85546875" bestFit="1" customWidth="1"/>
    <col min="855" max="855" width="18.5703125" bestFit="1" customWidth="1"/>
    <col min="856" max="856" width="21.85546875" bestFit="1" customWidth="1"/>
    <col min="857" max="857" width="13.7109375" bestFit="1" customWidth="1"/>
    <col min="858" max="858" width="16.85546875" bestFit="1" customWidth="1"/>
    <col min="859" max="859" width="13.85546875" bestFit="1" customWidth="1"/>
    <col min="860" max="860" width="17" bestFit="1" customWidth="1"/>
    <col min="861" max="861" width="17.7109375" bestFit="1" customWidth="1"/>
    <col min="862" max="862" width="18" bestFit="1" customWidth="1"/>
    <col min="863" max="863" width="17.7109375" bestFit="1" customWidth="1"/>
    <col min="864" max="864" width="17.5703125" bestFit="1" customWidth="1"/>
    <col min="865" max="865" width="14.140625" bestFit="1" customWidth="1"/>
    <col min="866" max="866" width="17.42578125" bestFit="1" customWidth="1"/>
    <col min="867" max="867" width="13.85546875" bestFit="1" customWidth="1"/>
    <col min="868" max="868" width="17" bestFit="1" customWidth="1"/>
    <col min="869" max="869" width="17.7109375" bestFit="1" customWidth="1"/>
    <col min="870" max="870" width="18.42578125" bestFit="1" customWidth="1"/>
    <col min="871" max="871" width="17.7109375" bestFit="1" customWidth="1"/>
    <col min="872" max="872" width="19.42578125" bestFit="1" customWidth="1"/>
    <col min="873" max="873" width="16.5703125" bestFit="1" customWidth="1"/>
    <col min="874" max="874" width="19.7109375" bestFit="1" customWidth="1"/>
    <col min="875" max="875" width="14.28515625" bestFit="1" customWidth="1"/>
    <col min="876" max="876" width="17.5703125" bestFit="1" customWidth="1"/>
    <col min="877" max="877" width="12.7109375" bestFit="1" customWidth="1"/>
    <col min="878" max="878" width="15.85546875" bestFit="1" customWidth="1"/>
    <col min="879" max="879" width="13.140625" bestFit="1" customWidth="1"/>
    <col min="880" max="880" width="16.28515625" bestFit="1" customWidth="1"/>
    <col min="881" max="881" width="12" bestFit="1" customWidth="1"/>
    <col min="882" max="882" width="15.140625" bestFit="1" customWidth="1"/>
    <col min="883" max="883" width="13.42578125" bestFit="1" customWidth="1"/>
    <col min="884" max="884" width="16.5703125" bestFit="1" customWidth="1"/>
    <col min="885" max="885" width="13" bestFit="1" customWidth="1"/>
    <col min="886" max="886" width="16.140625" bestFit="1" customWidth="1"/>
    <col min="887" max="887" width="20" bestFit="1" customWidth="1"/>
    <col min="888" max="888" width="23.140625" bestFit="1" customWidth="1"/>
    <col min="889" max="889" width="18.28515625" bestFit="1" customWidth="1"/>
    <col min="890" max="890" width="21.5703125" bestFit="1" customWidth="1"/>
    <col min="891" max="891" width="17.7109375" bestFit="1" customWidth="1"/>
    <col min="892" max="892" width="18.5703125" bestFit="1" customWidth="1"/>
    <col min="893" max="893" width="13.85546875" bestFit="1" customWidth="1"/>
    <col min="894" max="894" width="17" bestFit="1" customWidth="1"/>
    <col min="895" max="895" width="12.140625" bestFit="1" customWidth="1"/>
    <col min="896" max="896" width="15.28515625" bestFit="1" customWidth="1"/>
    <col min="897" max="897" width="12" bestFit="1" customWidth="1"/>
    <col min="898" max="898" width="15.140625" bestFit="1" customWidth="1"/>
    <col min="899" max="899" width="11.7109375" bestFit="1" customWidth="1"/>
    <col min="900" max="900" width="14.7109375" bestFit="1" customWidth="1"/>
    <col min="901" max="902" width="17.7109375" bestFit="1" customWidth="1"/>
    <col min="903" max="903" width="11.140625" bestFit="1" customWidth="1"/>
    <col min="904" max="904" width="14.28515625" bestFit="1" customWidth="1"/>
    <col min="905" max="905" width="9.5703125" bestFit="1" customWidth="1"/>
    <col min="906" max="906" width="12.5703125" bestFit="1" customWidth="1"/>
    <col min="907" max="907" width="11.85546875" bestFit="1" customWidth="1"/>
    <col min="908" max="908" width="15" bestFit="1" customWidth="1"/>
    <col min="909" max="909" width="9.85546875" bestFit="1" customWidth="1"/>
    <col min="910" max="910" width="12" bestFit="1" customWidth="1"/>
    <col min="911" max="911" width="17.7109375" bestFit="1" customWidth="1"/>
    <col min="912" max="912" width="14.5703125" bestFit="1" customWidth="1"/>
    <col min="913" max="913" width="14.140625" bestFit="1" customWidth="1"/>
    <col min="914" max="914" width="17.42578125" bestFit="1" customWidth="1"/>
    <col min="915" max="915" width="11.7109375" bestFit="1" customWidth="1"/>
    <col min="916" max="916" width="13.7109375" bestFit="1" customWidth="1"/>
    <col min="917" max="917" width="15.28515625" bestFit="1" customWidth="1"/>
    <col min="918" max="918" width="18.42578125" bestFit="1" customWidth="1"/>
    <col min="919" max="919" width="17.7109375" bestFit="1" customWidth="1"/>
    <col min="920" max="920" width="18.42578125" bestFit="1" customWidth="1"/>
    <col min="921" max="921" width="14.7109375" bestFit="1" customWidth="1"/>
    <col min="922" max="922" width="18" bestFit="1" customWidth="1"/>
    <col min="923" max="923" width="14.140625" bestFit="1" customWidth="1"/>
    <col min="924" max="924" width="17.42578125" bestFit="1" customWidth="1"/>
    <col min="925" max="925" width="17.7109375" bestFit="1" customWidth="1"/>
    <col min="926" max="926" width="15.5703125" bestFit="1" customWidth="1"/>
    <col min="927" max="927" width="15.85546875" bestFit="1" customWidth="1"/>
    <col min="928" max="928" width="19" bestFit="1" customWidth="1"/>
    <col min="929" max="929" width="13.140625" bestFit="1" customWidth="1"/>
    <col min="930" max="930" width="16.28515625" bestFit="1" customWidth="1"/>
    <col min="931" max="931" width="15.140625" bestFit="1" customWidth="1"/>
    <col min="932" max="932" width="18.28515625" bestFit="1" customWidth="1"/>
    <col min="933" max="933" width="14.42578125" bestFit="1" customWidth="1"/>
    <col min="934" max="934" width="17.7109375" bestFit="1" customWidth="1"/>
    <col min="935" max="935" width="12" bestFit="1" customWidth="1"/>
    <col min="936" max="936" width="15.140625" bestFit="1" customWidth="1"/>
    <col min="937" max="937" width="13" bestFit="1" customWidth="1"/>
    <col min="938" max="938" width="16.140625" bestFit="1" customWidth="1"/>
    <col min="939" max="939" width="14.42578125" bestFit="1" customWidth="1"/>
    <col min="940" max="940" width="17.7109375" bestFit="1" customWidth="1"/>
    <col min="941" max="941" width="13.7109375" bestFit="1" customWidth="1"/>
    <col min="942" max="942" width="16.85546875" bestFit="1" customWidth="1"/>
    <col min="943" max="943" width="10" bestFit="1" customWidth="1"/>
    <col min="944" max="944" width="13.140625" bestFit="1" customWidth="1"/>
    <col min="945" max="945" width="9" bestFit="1" customWidth="1"/>
    <col min="946" max="946" width="12" bestFit="1" customWidth="1"/>
    <col min="947" max="947" width="11.5703125" bestFit="1" customWidth="1"/>
    <col min="948" max="948" width="14.7109375" bestFit="1" customWidth="1"/>
    <col min="949" max="949" width="11.7109375" bestFit="1" customWidth="1"/>
    <col min="950" max="950" width="14.140625" bestFit="1" customWidth="1"/>
    <col min="951" max="951" width="17.7109375" bestFit="1" customWidth="1"/>
    <col min="952" max="952" width="15.85546875" bestFit="1" customWidth="1"/>
    <col min="953" max="953" width="11.7109375" bestFit="1" customWidth="1"/>
    <col min="954" max="954" width="14.140625" bestFit="1" customWidth="1"/>
    <col min="955" max="955" width="11.7109375" bestFit="1" customWidth="1"/>
    <col min="956" max="956" width="13.140625" bestFit="1" customWidth="1"/>
    <col min="957" max="957" width="11.7109375" bestFit="1" customWidth="1"/>
    <col min="958" max="958" width="13.140625" bestFit="1" customWidth="1"/>
    <col min="959" max="959" width="18" bestFit="1" customWidth="1"/>
    <col min="960" max="960" width="21.140625" bestFit="1" customWidth="1"/>
    <col min="961" max="961" width="12.42578125" bestFit="1" customWidth="1"/>
    <col min="962" max="962" width="15.5703125" bestFit="1" customWidth="1"/>
    <col min="963" max="963" width="16.140625" bestFit="1" customWidth="1"/>
    <col min="964" max="964" width="19.28515625" bestFit="1" customWidth="1"/>
    <col min="965" max="965" width="12.5703125" bestFit="1" customWidth="1"/>
    <col min="966" max="966" width="15.7109375" bestFit="1" customWidth="1"/>
    <col min="967" max="967" width="17.7109375" bestFit="1" customWidth="1"/>
    <col min="968" max="968" width="16" bestFit="1" customWidth="1"/>
    <col min="969" max="969" width="14.5703125" bestFit="1" customWidth="1"/>
    <col min="970" max="970" width="17.85546875" bestFit="1" customWidth="1"/>
    <col min="971" max="971" width="12.85546875" bestFit="1" customWidth="1"/>
    <col min="972" max="972" width="16" bestFit="1" customWidth="1"/>
    <col min="973" max="973" width="10.140625" bestFit="1" customWidth="1"/>
    <col min="974" max="974" width="13.28515625" bestFit="1" customWidth="1"/>
    <col min="975" max="975" width="17" bestFit="1" customWidth="1"/>
    <col min="976" max="976" width="20.140625" bestFit="1" customWidth="1"/>
    <col min="977" max="977" width="11" bestFit="1" customWidth="1"/>
    <col min="978" max="978" width="12.28515625" bestFit="1" customWidth="1"/>
    <col min="979" max="979" width="17.7109375" bestFit="1" customWidth="1"/>
    <col min="980" max="980" width="19.42578125" bestFit="1" customWidth="1"/>
    <col min="981" max="981" width="17.42578125" bestFit="1" customWidth="1"/>
    <col min="982" max="982" width="20.5703125" bestFit="1" customWidth="1"/>
    <col min="983" max="983" width="15.140625" bestFit="1" customWidth="1"/>
    <col min="984" max="984" width="18.28515625" bestFit="1" customWidth="1"/>
    <col min="985" max="985" width="14.140625" bestFit="1" customWidth="1"/>
    <col min="986" max="986" width="17.42578125" bestFit="1" customWidth="1"/>
    <col min="987" max="987" width="13.28515625" bestFit="1" customWidth="1"/>
    <col min="988" max="988" width="16.42578125" bestFit="1" customWidth="1"/>
    <col min="989" max="989" width="13" bestFit="1" customWidth="1"/>
    <col min="990" max="990" width="16.140625" bestFit="1" customWidth="1"/>
    <col min="991" max="991" width="12.7109375" bestFit="1" customWidth="1"/>
    <col min="992" max="992" width="15.85546875" bestFit="1" customWidth="1"/>
    <col min="993" max="993" width="13.28515625" bestFit="1" customWidth="1"/>
    <col min="994" max="994" width="16.42578125" bestFit="1" customWidth="1"/>
    <col min="995" max="995" width="15.140625" bestFit="1" customWidth="1"/>
    <col min="996" max="996" width="18.28515625" bestFit="1" customWidth="1"/>
    <col min="997" max="997" width="13.5703125" bestFit="1" customWidth="1"/>
    <col min="998" max="998" width="16.7109375" bestFit="1" customWidth="1"/>
    <col min="999" max="999" width="8.85546875" bestFit="1" customWidth="1"/>
    <col min="1000" max="1000" width="11.85546875" bestFit="1" customWidth="1"/>
    <col min="1001" max="1001" width="12.28515625" bestFit="1" customWidth="1"/>
    <col min="1002" max="1002" width="15.42578125" bestFit="1" customWidth="1"/>
    <col min="1003" max="1003" width="9" bestFit="1" customWidth="1"/>
    <col min="1004" max="1004" width="12" bestFit="1" customWidth="1"/>
    <col min="1005" max="1005" width="11.7109375" bestFit="1" customWidth="1"/>
    <col min="1006" max="1006" width="14.85546875" bestFit="1" customWidth="1"/>
    <col min="1007" max="1007" width="16" bestFit="1" customWidth="1"/>
    <col min="1008" max="1008" width="19.140625" bestFit="1" customWidth="1"/>
    <col min="1009" max="1009" width="17.7109375" bestFit="1" customWidth="1"/>
    <col min="1010" max="1010" width="17.85546875" bestFit="1" customWidth="1"/>
    <col min="1011" max="1011" width="13.85546875" bestFit="1" customWidth="1"/>
    <col min="1012" max="1012" width="17" bestFit="1" customWidth="1"/>
    <col min="1013" max="1013" width="15.85546875" bestFit="1" customWidth="1"/>
    <col min="1014" max="1014" width="19" bestFit="1" customWidth="1"/>
    <col min="1015" max="1015" width="19.140625" bestFit="1" customWidth="1"/>
    <col min="1016" max="1016" width="22.28515625" bestFit="1" customWidth="1"/>
    <col min="1017" max="1017" width="16.140625" bestFit="1" customWidth="1"/>
    <col min="1018" max="1018" width="19.28515625" bestFit="1" customWidth="1"/>
    <col min="1019" max="1019" width="17" bestFit="1" customWidth="1"/>
    <col min="1020" max="1020" width="20.140625" bestFit="1" customWidth="1"/>
    <col min="1021" max="1021" width="16.85546875" bestFit="1" customWidth="1"/>
    <col min="1022" max="1022" width="20" bestFit="1" customWidth="1"/>
    <col min="1023" max="1023" width="17" bestFit="1" customWidth="1"/>
    <col min="1024" max="1024" width="20.140625" bestFit="1" customWidth="1"/>
    <col min="1025" max="1025" width="17.7109375" bestFit="1" customWidth="1"/>
    <col min="1026" max="1026" width="20.85546875" bestFit="1" customWidth="1"/>
    <col min="1027" max="1027" width="12.5703125" bestFit="1" customWidth="1"/>
    <col min="1028" max="1028" width="15.7109375" bestFit="1" customWidth="1"/>
    <col min="1029" max="1029" width="12.140625" bestFit="1" customWidth="1"/>
    <col min="1030" max="1030" width="15.28515625" bestFit="1" customWidth="1"/>
    <col min="1031" max="1031" width="14.28515625" bestFit="1" customWidth="1"/>
    <col min="1032" max="1032" width="17.5703125" bestFit="1" customWidth="1"/>
    <col min="1033" max="1033" width="12.140625" bestFit="1" customWidth="1"/>
    <col min="1034" max="1034" width="15.28515625" bestFit="1" customWidth="1"/>
    <col min="1035" max="1035" width="17.5703125" bestFit="1" customWidth="1"/>
    <col min="1036" max="1036" width="20.7109375" bestFit="1" customWidth="1"/>
    <col min="1037" max="1037" width="13.5703125" bestFit="1" customWidth="1"/>
    <col min="1038" max="1038" width="16.7109375" bestFit="1" customWidth="1"/>
    <col min="1039" max="1039" width="14" bestFit="1" customWidth="1"/>
    <col min="1040" max="1040" width="17.28515625" bestFit="1" customWidth="1"/>
    <col min="1041" max="1041" width="17.7109375" bestFit="1" customWidth="1"/>
    <col min="1042" max="1042" width="15.5703125" bestFit="1" customWidth="1"/>
    <col min="1043" max="1043" width="17.5703125" bestFit="1" customWidth="1"/>
    <col min="1044" max="1044" width="20.7109375" bestFit="1" customWidth="1"/>
    <col min="1045" max="1045" width="17.140625" bestFit="1" customWidth="1"/>
    <col min="1046" max="1046" width="20.28515625" bestFit="1" customWidth="1"/>
    <col min="1047" max="1047" width="15.42578125" bestFit="1" customWidth="1"/>
    <col min="1048" max="1048" width="18.5703125" bestFit="1" customWidth="1"/>
    <col min="1049" max="1049" width="17.7109375" bestFit="1" customWidth="1"/>
    <col min="1050" max="1050" width="20" bestFit="1" customWidth="1"/>
    <col min="1051" max="1051" width="13.7109375" bestFit="1" customWidth="1"/>
    <col min="1052" max="1052" width="16.85546875" bestFit="1" customWidth="1"/>
    <col min="1053" max="1053" width="17.7109375" bestFit="1" customWidth="1"/>
    <col min="1054" max="1054" width="20.5703125" bestFit="1" customWidth="1"/>
    <col min="1055" max="1055" width="18.5703125" bestFit="1" customWidth="1"/>
    <col min="1056" max="1056" width="21.85546875" bestFit="1" customWidth="1"/>
    <col min="1057" max="1057" width="15.28515625" bestFit="1" customWidth="1"/>
    <col min="1058" max="1058" width="18.42578125" bestFit="1" customWidth="1"/>
    <col min="1059" max="1059" width="21.42578125" bestFit="1" customWidth="1"/>
    <col min="1060" max="1060" width="24.5703125" bestFit="1" customWidth="1"/>
    <col min="1061" max="1061" width="13.5703125" bestFit="1" customWidth="1"/>
    <col min="1062" max="1062" width="16.7109375" bestFit="1" customWidth="1"/>
    <col min="1063" max="1063" width="17.7109375" bestFit="1" customWidth="1"/>
    <col min="1064" max="1064" width="14.28515625" bestFit="1" customWidth="1"/>
    <col min="1065" max="1065" width="12.5703125" bestFit="1" customWidth="1"/>
    <col min="1066" max="1066" width="15.7109375" bestFit="1" customWidth="1"/>
    <col min="1067" max="1067" width="16.5703125" bestFit="1" customWidth="1"/>
    <col min="1068" max="1068" width="19.7109375" bestFit="1" customWidth="1"/>
    <col min="1069" max="1069" width="12" bestFit="1" customWidth="1"/>
    <col min="1070" max="1070" width="15.140625" bestFit="1" customWidth="1"/>
    <col min="1071" max="1071" width="15" bestFit="1" customWidth="1"/>
    <col min="1072" max="1072" width="18.140625" bestFit="1" customWidth="1"/>
    <col min="1073" max="1073" width="11.42578125" bestFit="1" customWidth="1"/>
    <col min="1074" max="1074" width="14.5703125" bestFit="1" customWidth="1"/>
    <col min="1075" max="1075" width="13.140625" bestFit="1" customWidth="1"/>
    <col min="1076" max="1076" width="16.28515625" bestFit="1" customWidth="1"/>
    <col min="1077" max="1077" width="11.5703125" bestFit="1" customWidth="1"/>
    <col min="1078" max="1078" width="14.7109375" bestFit="1" customWidth="1"/>
    <col min="1079" max="1079" width="12" bestFit="1" customWidth="1"/>
    <col min="1080" max="1080" width="15.140625" bestFit="1" customWidth="1"/>
    <col min="1081" max="1081" width="11.7109375" bestFit="1" customWidth="1"/>
    <col min="1082" max="1082" width="14.85546875" bestFit="1" customWidth="1"/>
    <col min="1083" max="1083" width="18" bestFit="1" customWidth="1"/>
    <col min="1084" max="1084" width="21.140625" bestFit="1" customWidth="1"/>
    <col min="1085" max="1085" width="13.85546875" bestFit="1" customWidth="1"/>
    <col min="1086" max="1086" width="17" bestFit="1" customWidth="1"/>
    <col min="1087" max="1087" width="15.85546875" bestFit="1" customWidth="1"/>
    <col min="1088" max="1088" width="19" bestFit="1" customWidth="1"/>
    <col min="1089" max="1089" width="16" bestFit="1" customWidth="1"/>
    <col min="1090" max="1090" width="19.140625" bestFit="1" customWidth="1"/>
    <col min="1091" max="1091" width="12.85546875" bestFit="1" customWidth="1"/>
    <col min="1092" max="1092" width="16" bestFit="1" customWidth="1"/>
    <col min="1093" max="1093" width="15.5703125" bestFit="1" customWidth="1"/>
    <col min="1094" max="1094" width="18.7109375" bestFit="1" customWidth="1"/>
    <col min="1095" max="1095" width="17.7109375" bestFit="1" customWidth="1"/>
    <col min="1096" max="1096" width="19.140625" bestFit="1" customWidth="1"/>
    <col min="1097" max="1097" width="15.42578125" bestFit="1" customWidth="1"/>
    <col min="1098" max="1098" width="18.5703125" bestFit="1" customWidth="1"/>
    <col min="1099" max="1099" width="12.42578125" bestFit="1" customWidth="1"/>
    <col min="1100" max="1100" width="15.5703125" bestFit="1" customWidth="1"/>
    <col min="1101" max="1101" width="12.85546875" bestFit="1" customWidth="1"/>
    <col min="1102" max="1102" width="16" bestFit="1" customWidth="1"/>
    <col min="1103" max="1103" width="17.7109375" bestFit="1" customWidth="1"/>
    <col min="1104" max="1104" width="20.5703125" bestFit="1" customWidth="1"/>
    <col min="1105" max="1105" width="11.7109375" bestFit="1" customWidth="1"/>
    <col min="1106" max="1106" width="14.7109375" bestFit="1" customWidth="1"/>
    <col min="1107" max="1107" width="13.28515625" bestFit="1" customWidth="1"/>
    <col min="1108" max="1108" width="16.42578125" bestFit="1" customWidth="1"/>
    <col min="1109" max="1109" width="17.5703125" bestFit="1" customWidth="1"/>
    <col min="1110" max="1110" width="20.7109375" bestFit="1" customWidth="1"/>
    <col min="1111" max="1111" width="11.7109375" bestFit="1" customWidth="1"/>
    <col min="1112" max="1112" width="14.85546875" bestFit="1" customWidth="1"/>
    <col min="1113" max="1113" width="12.28515625" bestFit="1" customWidth="1"/>
    <col min="1114" max="1114" width="15.42578125" bestFit="1" customWidth="1"/>
    <col min="1115" max="1115" width="11.5703125" bestFit="1" customWidth="1"/>
    <col min="1116" max="1116" width="14.7109375" bestFit="1" customWidth="1"/>
    <col min="1117" max="1117" width="15.42578125" bestFit="1" customWidth="1"/>
    <col min="1118" max="1118" width="18.5703125" bestFit="1" customWidth="1"/>
    <col min="1119" max="1119" width="13.42578125" bestFit="1" customWidth="1"/>
    <col min="1120" max="1120" width="16.5703125" bestFit="1" customWidth="1"/>
    <col min="1121" max="1121" width="17" bestFit="1" customWidth="1"/>
    <col min="1122" max="1122" width="20.140625" bestFit="1" customWidth="1"/>
    <col min="1123" max="1123" width="18.5703125" bestFit="1" customWidth="1"/>
    <col min="1124" max="1124" width="21.85546875" bestFit="1" customWidth="1"/>
    <col min="1125" max="1125" width="22.85546875" bestFit="1" customWidth="1"/>
    <col min="1126" max="1126" width="26.140625" bestFit="1" customWidth="1"/>
    <col min="1127" max="1127" width="18.85546875" bestFit="1" customWidth="1"/>
    <col min="1128" max="1128" width="22.140625" bestFit="1" customWidth="1"/>
    <col min="1129" max="1129" width="13.7109375" bestFit="1" customWidth="1"/>
    <col min="1130" max="1130" width="16.85546875" bestFit="1" customWidth="1"/>
    <col min="1131" max="1131" width="15.5703125" bestFit="1" customWidth="1"/>
    <col min="1132" max="1132" width="18.7109375" bestFit="1" customWidth="1"/>
    <col min="1133" max="1133" width="13.7109375" bestFit="1" customWidth="1"/>
    <col min="1134" max="1134" width="16.85546875" bestFit="1" customWidth="1"/>
    <col min="1135" max="1135" width="15" bestFit="1" customWidth="1"/>
    <col min="1136" max="1136" width="18.140625" bestFit="1" customWidth="1"/>
    <col min="1137" max="1137" width="15.140625" bestFit="1" customWidth="1"/>
    <col min="1138" max="1138" width="18.28515625" bestFit="1" customWidth="1"/>
    <col min="1139" max="1139" width="12.140625" bestFit="1" customWidth="1"/>
    <col min="1140" max="1140" width="15.28515625" bestFit="1" customWidth="1"/>
    <col min="1141" max="1141" width="17.7109375" bestFit="1" customWidth="1"/>
    <col min="1142" max="1142" width="18.42578125" bestFit="1" customWidth="1"/>
    <col min="1143" max="1143" width="17.7109375" bestFit="1" customWidth="1"/>
    <col min="1144" max="1144" width="20" bestFit="1" customWidth="1"/>
    <col min="1145" max="1145" width="13.7109375" bestFit="1" customWidth="1"/>
    <col min="1146" max="1146" width="16.85546875" bestFit="1" customWidth="1"/>
    <col min="1147" max="1147" width="14" bestFit="1" customWidth="1"/>
    <col min="1148" max="1148" width="17.28515625" bestFit="1" customWidth="1"/>
    <col min="1149" max="1149" width="17.7109375" bestFit="1" customWidth="1"/>
    <col min="1150" max="1150" width="15.140625" bestFit="1" customWidth="1"/>
    <col min="1151" max="1151" width="12.7109375" bestFit="1" customWidth="1"/>
    <col min="1152" max="1152" width="15.85546875" bestFit="1" customWidth="1"/>
    <col min="1153" max="1153" width="10.42578125" bestFit="1" customWidth="1"/>
    <col min="1154" max="1154" width="13.5703125" bestFit="1" customWidth="1"/>
    <col min="1155" max="1155" width="17.7109375" bestFit="1" customWidth="1"/>
    <col min="1156" max="1156" width="16.140625" bestFit="1" customWidth="1"/>
    <col min="1157" max="1157" width="12.28515625" bestFit="1" customWidth="1"/>
    <col min="1158" max="1158" width="15.42578125" bestFit="1" customWidth="1"/>
    <col min="1159" max="1159" width="17.7109375" bestFit="1" customWidth="1"/>
    <col min="1160" max="1160" width="18.7109375" bestFit="1" customWidth="1"/>
    <col min="1161" max="1161" width="16" bestFit="1" customWidth="1"/>
    <col min="1162" max="1162" width="19.140625" bestFit="1" customWidth="1"/>
    <col min="1163" max="1163" width="12.7109375" bestFit="1" customWidth="1"/>
    <col min="1164" max="1164" width="15.85546875" bestFit="1" customWidth="1"/>
    <col min="1165" max="1165" width="11.7109375" bestFit="1" customWidth="1"/>
    <col min="1166" max="1166" width="14.85546875" bestFit="1" customWidth="1"/>
    <col min="1167" max="1167" width="12.85546875" bestFit="1" customWidth="1"/>
    <col min="1168" max="1168" width="16" bestFit="1" customWidth="1"/>
    <col min="1169" max="1169" width="11.7109375" bestFit="1" customWidth="1"/>
    <col min="1170" max="1170" width="14.28515625" bestFit="1" customWidth="1"/>
    <col min="1171" max="1171" width="11.7109375" bestFit="1" customWidth="1"/>
    <col min="1172" max="1172" width="14.7109375" bestFit="1" customWidth="1"/>
    <col min="1173" max="1173" width="15.85546875" bestFit="1" customWidth="1"/>
    <col min="1174" max="1174" width="19" bestFit="1" customWidth="1"/>
    <col min="1175" max="1175" width="16" bestFit="1" customWidth="1"/>
    <col min="1176" max="1176" width="19.140625" bestFit="1" customWidth="1"/>
    <col min="1177" max="1177" width="13.7109375" bestFit="1" customWidth="1"/>
    <col min="1178" max="1178" width="16.85546875" bestFit="1" customWidth="1"/>
    <col min="1179" max="1179" width="17" bestFit="1" customWidth="1"/>
    <col min="1180" max="1180" width="20.140625" bestFit="1" customWidth="1"/>
    <col min="1181" max="1181" width="18.5703125" bestFit="1" customWidth="1"/>
    <col min="1182" max="1182" width="21.85546875" bestFit="1" customWidth="1"/>
    <col min="1183" max="1183" width="18.42578125" bestFit="1" customWidth="1"/>
    <col min="1184" max="1184" width="21.7109375" bestFit="1" customWidth="1"/>
    <col min="1185" max="1185" width="17.7109375" bestFit="1" customWidth="1"/>
    <col min="1186" max="1186" width="20.28515625" bestFit="1" customWidth="1"/>
    <col min="1187" max="1187" width="16.5703125" bestFit="1" customWidth="1"/>
    <col min="1188" max="1188" width="19.7109375" bestFit="1" customWidth="1"/>
    <col min="1189" max="1189" width="16" bestFit="1" customWidth="1"/>
    <col min="1190" max="1190" width="19.140625" bestFit="1" customWidth="1"/>
    <col min="1191" max="1191" width="16.42578125" bestFit="1" customWidth="1"/>
    <col min="1192" max="1192" width="19.5703125" bestFit="1" customWidth="1"/>
    <col min="1193" max="1193" width="15.28515625" bestFit="1" customWidth="1"/>
    <col min="1194" max="1194" width="18.42578125" bestFit="1" customWidth="1"/>
    <col min="1195" max="1195" width="15.42578125" bestFit="1" customWidth="1"/>
    <col min="1196" max="1196" width="18.5703125" bestFit="1" customWidth="1"/>
    <col min="1197" max="1197" width="17.7109375" bestFit="1" customWidth="1"/>
    <col min="1198" max="1198" width="20.85546875" bestFit="1" customWidth="1"/>
    <col min="1199" max="1199" width="14.140625" bestFit="1" customWidth="1"/>
    <col min="1200" max="1200" width="17.42578125" bestFit="1" customWidth="1"/>
    <col min="1201" max="1201" width="15.5703125" bestFit="1" customWidth="1"/>
    <col min="1202" max="1202" width="18.7109375" bestFit="1" customWidth="1"/>
    <col min="1203" max="1203" width="17.7109375" bestFit="1" customWidth="1"/>
    <col min="1204" max="1204" width="16.42578125" bestFit="1" customWidth="1"/>
    <col min="1205" max="1205" width="15.28515625" bestFit="1" customWidth="1"/>
    <col min="1206" max="1206" width="18.42578125" bestFit="1" customWidth="1"/>
    <col min="1207" max="1207" width="13.140625" bestFit="1" customWidth="1"/>
    <col min="1208" max="1208" width="16.28515625" bestFit="1" customWidth="1"/>
    <col min="1209" max="1209" width="17.7109375" bestFit="1" customWidth="1"/>
    <col min="1210" max="1210" width="17.42578125" bestFit="1" customWidth="1"/>
    <col min="1211" max="1211" width="14.28515625" bestFit="1" customWidth="1"/>
    <col min="1212" max="1212" width="17.5703125" bestFit="1" customWidth="1"/>
    <col min="1213" max="1213" width="14.140625" bestFit="1" customWidth="1"/>
    <col min="1214" max="1214" width="17.42578125" bestFit="1" customWidth="1"/>
    <col min="1215" max="1215" width="12.5703125" bestFit="1" customWidth="1"/>
    <col min="1216" max="1216" width="15.7109375" bestFit="1" customWidth="1"/>
    <col min="1217" max="1217" width="13.5703125" bestFit="1" customWidth="1"/>
    <col min="1218" max="1218" width="16.7109375" bestFit="1" customWidth="1"/>
    <col min="1219" max="1219" width="13.28515625" bestFit="1" customWidth="1"/>
    <col min="1220" max="1220" width="16.42578125" bestFit="1" customWidth="1"/>
    <col min="1221" max="1221" width="12" bestFit="1" customWidth="1"/>
    <col min="1222" max="1222" width="15.140625" bestFit="1" customWidth="1"/>
    <col min="1223" max="1223" width="17.7109375" bestFit="1" customWidth="1"/>
    <col min="1224" max="1224" width="19.5703125" bestFit="1" customWidth="1"/>
    <col min="1225" max="1225" width="12" bestFit="1" customWidth="1"/>
    <col min="1226" max="1226" width="15.140625" bestFit="1" customWidth="1"/>
    <col min="1227" max="1227" width="14.28515625" bestFit="1" customWidth="1"/>
    <col min="1228" max="1228" width="17.5703125" bestFit="1" customWidth="1"/>
    <col min="1229" max="1229" width="14.7109375" bestFit="1" customWidth="1"/>
    <col min="1230" max="1230" width="18" bestFit="1" customWidth="1"/>
    <col min="1231" max="1232" width="17.7109375" bestFit="1" customWidth="1"/>
    <col min="1233" max="1233" width="16.140625" bestFit="1" customWidth="1"/>
    <col min="1234" max="1234" width="19.28515625" bestFit="1" customWidth="1"/>
    <col min="1235" max="1235" width="17.7109375" bestFit="1" customWidth="1"/>
    <col min="1236" max="1236" width="16.7109375" bestFit="1" customWidth="1"/>
    <col min="1237" max="1237" width="12.7109375" bestFit="1" customWidth="1"/>
    <col min="1238" max="1238" width="15.85546875" bestFit="1" customWidth="1"/>
    <col min="1239" max="1239" width="16" bestFit="1" customWidth="1"/>
    <col min="1240" max="1240" width="19.140625" bestFit="1" customWidth="1"/>
    <col min="1241" max="1241" width="17.7109375" bestFit="1" customWidth="1"/>
    <col min="1242" max="1242" width="16.5703125" bestFit="1" customWidth="1"/>
    <col min="1243" max="1243" width="17.7109375" bestFit="1" customWidth="1"/>
    <col min="1244" max="1244" width="13.28515625" bestFit="1" customWidth="1"/>
    <col min="1245" max="1245" width="12.7109375" bestFit="1" customWidth="1"/>
    <col min="1246" max="1246" width="15.85546875" bestFit="1" customWidth="1"/>
    <col min="1247" max="1247" width="17.140625" bestFit="1" customWidth="1"/>
    <col min="1248" max="1248" width="20.28515625" bestFit="1" customWidth="1"/>
    <col min="1249" max="1249" width="13.85546875" bestFit="1" customWidth="1"/>
    <col min="1250" max="1250" width="17" bestFit="1" customWidth="1"/>
    <col min="1251" max="1251" width="17.28515625" bestFit="1" customWidth="1"/>
    <col min="1252" max="1252" width="20.42578125" bestFit="1" customWidth="1"/>
    <col min="1253" max="1253" width="17.5703125" bestFit="1" customWidth="1"/>
    <col min="1254" max="1254" width="20.7109375" bestFit="1" customWidth="1"/>
    <col min="1255" max="1255" width="12.5703125" bestFit="1" customWidth="1"/>
    <col min="1256" max="1256" width="15.7109375" bestFit="1" customWidth="1"/>
    <col min="1257" max="1257" width="14" bestFit="1" customWidth="1"/>
    <col min="1258" max="1258" width="17.28515625" bestFit="1" customWidth="1"/>
    <col min="1259" max="1259" width="13.85546875" bestFit="1" customWidth="1"/>
    <col min="1260" max="1260" width="17" bestFit="1" customWidth="1"/>
    <col min="1261" max="1261" width="17.7109375" bestFit="1" customWidth="1"/>
    <col min="1262" max="1262" width="15.7109375" bestFit="1" customWidth="1"/>
    <col min="1263" max="1263" width="13.42578125" bestFit="1" customWidth="1"/>
    <col min="1264" max="1264" width="16.5703125" bestFit="1" customWidth="1"/>
    <col min="1265" max="1265" width="11.5703125" bestFit="1" customWidth="1"/>
    <col min="1266" max="1266" width="14.7109375" bestFit="1" customWidth="1"/>
    <col min="1267" max="1267" width="17.7109375" bestFit="1" customWidth="1"/>
    <col min="1268" max="1268" width="18.140625" bestFit="1" customWidth="1"/>
    <col min="1269" max="1269" width="12.85546875" bestFit="1" customWidth="1"/>
    <col min="1270" max="1270" width="16" bestFit="1" customWidth="1"/>
    <col min="1271" max="1271" width="11.7109375" bestFit="1" customWidth="1"/>
    <col min="1272" max="1272" width="14.85546875" bestFit="1" customWidth="1"/>
    <col min="1273" max="1273" width="17.7109375" bestFit="1" customWidth="1"/>
    <col min="1274" max="1274" width="16.42578125" bestFit="1" customWidth="1"/>
    <col min="1275" max="1275" width="13.5703125" bestFit="1" customWidth="1"/>
    <col min="1276" max="1276" width="16.7109375" bestFit="1" customWidth="1"/>
    <col min="1277" max="1277" width="17.140625" bestFit="1" customWidth="1"/>
    <col min="1278" max="1278" width="20.28515625" bestFit="1" customWidth="1"/>
    <col min="1279" max="1279" width="13.140625" bestFit="1" customWidth="1"/>
    <col min="1280" max="1280" width="16.28515625" bestFit="1" customWidth="1"/>
    <col min="1281" max="1281" width="12.5703125" bestFit="1" customWidth="1"/>
    <col min="1282" max="1282" width="15.7109375" bestFit="1" customWidth="1"/>
    <col min="1283" max="1283" width="16" bestFit="1" customWidth="1"/>
    <col min="1284" max="1284" width="19.140625" bestFit="1" customWidth="1"/>
    <col min="1285" max="1285" width="12.140625" bestFit="1" customWidth="1"/>
    <col min="1286" max="1286" width="15.28515625" bestFit="1" customWidth="1"/>
    <col min="1287" max="1287" width="17.7109375" bestFit="1" customWidth="1"/>
    <col min="1288" max="1288" width="19.7109375" bestFit="1" customWidth="1"/>
    <col min="1289" max="1289" width="13.28515625" bestFit="1" customWidth="1"/>
    <col min="1290" max="1290" width="16.42578125" bestFit="1" customWidth="1"/>
    <col min="1291" max="1291" width="17.7109375" bestFit="1" customWidth="1"/>
    <col min="1292" max="1292" width="14" bestFit="1" customWidth="1"/>
    <col min="1293" max="1293" width="14.140625" bestFit="1" customWidth="1"/>
    <col min="1294" max="1294" width="17.42578125" bestFit="1" customWidth="1"/>
    <col min="1295" max="1295" width="13.42578125" bestFit="1" customWidth="1"/>
    <col min="1296" max="1296" width="16.5703125" bestFit="1" customWidth="1"/>
    <col min="1297" max="1297" width="20.140625" bestFit="1" customWidth="1"/>
    <col min="1298" max="1298" width="23.28515625" bestFit="1" customWidth="1"/>
    <col min="1299" max="1300" width="15.85546875" bestFit="1" customWidth="1"/>
    <col min="1301" max="1301" width="19" bestFit="1" customWidth="1"/>
    <col min="1302" max="1302" width="16.140625" bestFit="1" customWidth="1"/>
    <col min="1303" max="1303" width="19.28515625" bestFit="1" customWidth="1"/>
    <col min="1304" max="1304" width="15.5703125" bestFit="1" customWidth="1"/>
    <col min="1305" max="1305" width="18.7109375" bestFit="1" customWidth="1"/>
    <col min="1306" max="1306" width="15.140625" bestFit="1" customWidth="1"/>
    <col min="1307" max="1307" width="18.28515625" bestFit="1" customWidth="1"/>
    <col min="1308" max="1308" width="14.28515625" bestFit="1" customWidth="1"/>
    <col min="1309" max="1309" width="17.5703125" bestFit="1" customWidth="1"/>
    <col min="1310" max="1310" width="15.42578125" bestFit="1" customWidth="1"/>
    <col min="1311" max="1311" width="18.5703125" bestFit="1" customWidth="1"/>
    <col min="1312" max="1312" width="16" bestFit="1" customWidth="1"/>
    <col min="1313" max="1313" width="19.140625" bestFit="1" customWidth="1"/>
    <col min="1314" max="1314" width="14.28515625" bestFit="1" customWidth="1"/>
    <col min="1315" max="1315" width="17.5703125" bestFit="1" customWidth="1"/>
    <col min="1316" max="1316" width="12.7109375" bestFit="1" customWidth="1"/>
    <col min="1317" max="1317" width="15.85546875" bestFit="1" customWidth="1"/>
    <col min="1318" max="1318" width="17.7109375" bestFit="1" customWidth="1"/>
    <col min="1319" max="1319" width="16.42578125" bestFit="1" customWidth="1"/>
    <col min="1320" max="1320" width="13.85546875" bestFit="1" customWidth="1"/>
    <col min="1321" max="1321" width="17" bestFit="1" customWidth="1"/>
    <col min="1322" max="1322" width="13.5703125" bestFit="1" customWidth="1"/>
    <col min="1323" max="1323" width="16.7109375" bestFit="1" customWidth="1"/>
    <col min="1324" max="1324" width="15.42578125" bestFit="1" customWidth="1"/>
    <col min="1325" max="1325" width="18.5703125" bestFit="1" customWidth="1"/>
    <col min="1326" max="1326" width="12.85546875" bestFit="1" customWidth="1"/>
    <col min="1327" max="1327" width="16" bestFit="1" customWidth="1"/>
    <col min="1328" max="1328" width="17.7109375" bestFit="1" customWidth="1"/>
    <col min="1329" max="1329" width="17.85546875" bestFit="1" customWidth="1"/>
    <col min="1330" max="1330" width="15.5703125" bestFit="1" customWidth="1"/>
    <col min="1331" max="1331" width="18.7109375" bestFit="1" customWidth="1"/>
    <col min="1332" max="1332" width="16.5703125" bestFit="1" customWidth="1"/>
    <col min="1333" max="1333" width="19.7109375" bestFit="1" customWidth="1"/>
    <col min="1334" max="1334" width="11.7109375" bestFit="1" customWidth="1"/>
    <col min="1335" max="1335" width="14.85546875" bestFit="1" customWidth="1"/>
    <col min="1336" max="1336" width="15.28515625" bestFit="1" customWidth="1"/>
    <col min="1337" max="1337" width="18.42578125" bestFit="1" customWidth="1"/>
    <col min="1338" max="1338" width="11.7109375" bestFit="1" customWidth="1"/>
    <col min="1339" max="1339" width="14.85546875" bestFit="1" customWidth="1"/>
    <col min="1340" max="1340" width="15" bestFit="1" customWidth="1"/>
    <col min="1341" max="1341" width="18.140625" bestFit="1" customWidth="1"/>
    <col min="1342" max="1342" width="17.7109375" bestFit="1" customWidth="1"/>
    <col min="1343" max="1343" width="13.85546875" bestFit="1" customWidth="1"/>
    <col min="1344" max="1344" width="13.28515625" bestFit="1" customWidth="1"/>
    <col min="1345" max="1345" width="16.42578125" bestFit="1" customWidth="1"/>
    <col min="1346" max="1346" width="13.42578125" bestFit="1" customWidth="1"/>
    <col min="1347" max="1347" width="16.5703125" bestFit="1" customWidth="1"/>
    <col min="1348" max="1348" width="17.7109375" bestFit="1" customWidth="1"/>
    <col min="1349" max="1349" width="18.28515625" bestFit="1" customWidth="1"/>
    <col min="1350" max="1350" width="9.85546875" bestFit="1" customWidth="1"/>
    <col min="1351" max="1351" width="12.85546875" bestFit="1" customWidth="1"/>
    <col min="1352" max="1352" width="13.85546875" bestFit="1" customWidth="1"/>
    <col min="1353" max="1353" width="17" bestFit="1" customWidth="1"/>
    <col min="1354" max="1354" width="17.7109375" bestFit="1" customWidth="1"/>
    <col min="1355" max="1355" width="16.140625" bestFit="1" customWidth="1"/>
    <col min="1356" max="1356" width="10.28515625" bestFit="1" customWidth="1"/>
    <col min="1357" max="1357" width="13.42578125" bestFit="1" customWidth="1"/>
    <col min="1358" max="1358" width="15" bestFit="1" customWidth="1"/>
    <col min="1359" max="1359" width="18.140625" bestFit="1" customWidth="1"/>
    <col min="1360" max="1360" width="16.140625" bestFit="1" customWidth="1"/>
    <col min="1361" max="1361" width="19.28515625" bestFit="1" customWidth="1"/>
    <col min="1362" max="1362" width="13" bestFit="1" customWidth="1"/>
    <col min="1363" max="1364" width="16.140625" bestFit="1" customWidth="1"/>
    <col min="1365" max="1365" width="19.28515625" bestFit="1" customWidth="1"/>
    <col min="1366" max="1366" width="13.85546875" bestFit="1" customWidth="1"/>
    <col min="1367" max="1367" width="17" bestFit="1" customWidth="1"/>
    <col min="1368" max="1368" width="15.28515625" bestFit="1" customWidth="1"/>
    <col min="1369" max="1369" width="18.42578125" bestFit="1" customWidth="1"/>
    <col min="1370" max="1370" width="16" bestFit="1" customWidth="1"/>
    <col min="1371" max="1371" width="19.140625" bestFit="1" customWidth="1"/>
    <col min="1372" max="1372" width="13.28515625" bestFit="1" customWidth="1"/>
    <col min="1373" max="1373" width="16.42578125" bestFit="1" customWidth="1"/>
    <col min="1374" max="1374" width="17.7109375" bestFit="1" customWidth="1"/>
    <col min="1375" max="1375" width="14.85546875" bestFit="1" customWidth="1"/>
    <col min="1376" max="1376" width="13.7109375" bestFit="1" customWidth="1"/>
    <col min="1377" max="1377" width="16.85546875" bestFit="1" customWidth="1"/>
    <col min="1378" max="1378" width="11.42578125" bestFit="1" customWidth="1"/>
    <col min="1379" max="1379" width="14.5703125" bestFit="1" customWidth="1"/>
    <col min="1380" max="1380" width="17.7109375" bestFit="1" customWidth="1"/>
    <col min="1381" max="1381" width="20.85546875" bestFit="1" customWidth="1"/>
    <col min="1382" max="1382" width="16.28515625" bestFit="1" customWidth="1"/>
    <col min="1383" max="1383" width="19.42578125" bestFit="1" customWidth="1"/>
    <col min="1384" max="1384" width="20" bestFit="1" customWidth="1"/>
    <col min="1385" max="1385" width="23.140625" bestFit="1" customWidth="1"/>
    <col min="1386" max="1386" width="17.7109375" bestFit="1" customWidth="1"/>
    <col min="1387" max="1387" width="20.5703125" bestFit="1" customWidth="1"/>
    <col min="1388" max="1388" width="17.42578125" bestFit="1" customWidth="1"/>
    <col min="1389" max="1389" width="20.5703125" bestFit="1" customWidth="1"/>
    <col min="1390" max="1390" width="15.7109375" bestFit="1" customWidth="1"/>
    <col min="1391" max="1391" width="18.85546875" bestFit="1" customWidth="1"/>
    <col min="1392" max="1392" width="18" bestFit="1" customWidth="1"/>
    <col min="1393" max="1393" width="21.140625" bestFit="1" customWidth="1"/>
    <col min="1394" max="1394" width="18.5703125" bestFit="1" customWidth="1"/>
    <col min="1395" max="1395" width="21.85546875" bestFit="1" customWidth="1"/>
    <col min="1396" max="1396" width="15.7109375" bestFit="1" customWidth="1"/>
    <col min="1397" max="1397" width="18.85546875" bestFit="1" customWidth="1"/>
    <col min="1398" max="1398" width="16.5703125" bestFit="1" customWidth="1"/>
    <col min="1399" max="1399" width="19.7109375" bestFit="1" customWidth="1"/>
    <col min="1400" max="1400" width="15.7109375" bestFit="1" customWidth="1"/>
    <col min="1401" max="1401" width="18.85546875" bestFit="1" customWidth="1"/>
    <col min="1402" max="1402" width="14.140625" bestFit="1" customWidth="1"/>
    <col min="1403" max="1403" width="17.42578125" bestFit="1" customWidth="1"/>
    <col min="1404" max="1404" width="17.28515625" bestFit="1" customWidth="1"/>
    <col min="1405" max="1405" width="20.42578125" bestFit="1" customWidth="1"/>
    <col min="1406" max="1406" width="16.7109375" bestFit="1" customWidth="1"/>
    <col min="1407" max="1407" width="19.85546875" bestFit="1" customWidth="1"/>
    <col min="1408" max="1408" width="12.42578125" bestFit="1" customWidth="1"/>
    <col min="1409" max="1409" width="15.5703125" bestFit="1" customWidth="1"/>
    <col min="1410" max="1410" width="17.42578125" bestFit="1" customWidth="1"/>
    <col min="1411" max="1411" width="20.5703125" bestFit="1" customWidth="1"/>
    <col min="1412" max="1412" width="12.42578125" bestFit="1" customWidth="1"/>
    <col min="1413" max="1413" width="15.5703125" bestFit="1" customWidth="1"/>
    <col min="1414" max="1414" width="14" bestFit="1" customWidth="1"/>
    <col min="1415" max="1415" width="17.28515625" bestFit="1" customWidth="1"/>
    <col min="1416" max="1416" width="10.7109375" bestFit="1" customWidth="1"/>
    <col min="1417" max="1417" width="13.85546875" bestFit="1" customWidth="1"/>
    <col min="1418" max="1418" width="12.85546875" bestFit="1" customWidth="1"/>
    <col min="1419" max="1419" width="16" bestFit="1" customWidth="1"/>
    <col min="1420" max="1420" width="11.5703125" bestFit="1" customWidth="1"/>
    <col min="1421" max="1421" width="14.7109375" bestFit="1" customWidth="1"/>
    <col min="1422" max="1422" width="14.42578125" bestFit="1" customWidth="1"/>
    <col min="1423" max="1423" width="17.7109375" bestFit="1" customWidth="1"/>
    <col min="1424" max="1424" width="12.7109375" bestFit="1" customWidth="1"/>
    <col min="1425" max="1425" width="15.85546875" bestFit="1" customWidth="1"/>
    <col min="1426" max="1426" width="12.85546875" bestFit="1" customWidth="1"/>
    <col min="1427" max="1427" width="16" bestFit="1" customWidth="1"/>
    <col min="1428" max="1428" width="16.5703125" bestFit="1" customWidth="1"/>
    <col min="1429" max="1429" width="19.7109375" bestFit="1" customWidth="1"/>
    <col min="1430" max="1430" width="16.140625" bestFit="1" customWidth="1"/>
    <col min="1431" max="1431" width="19.28515625" bestFit="1" customWidth="1"/>
    <col min="1432" max="1432" width="13.42578125" bestFit="1" customWidth="1"/>
    <col min="1433" max="1433" width="16.5703125" bestFit="1" customWidth="1"/>
    <col min="1434" max="1434" width="12.5703125" bestFit="1" customWidth="1"/>
    <col min="1435" max="1435" width="15.7109375" bestFit="1" customWidth="1"/>
    <col min="1436" max="1436" width="14.28515625" bestFit="1" customWidth="1"/>
    <col min="1437" max="1437" width="17.5703125" bestFit="1" customWidth="1"/>
    <col min="1438" max="1438" width="12.140625" bestFit="1" customWidth="1"/>
    <col min="1439" max="1439" width="15.28515625" bestFit="1" customWidth="1"/>
    <col min="1440" max="1440" width="16" bestFit="1" customWidth="1"/>
    <col min="1441" max="1441" width="19.140625" bestFit="1" customWidth="1"/>
    <col min="1442" max="1442" width="11.140625" bestFit="1" customWidth="1"/>
    <col min="1443" max="1443" width="14.28515625" bestFit="1" customWidth="1"/>
    <col min="1444" max="1444" width="16.85546875" bestFit="1" customWidth="1"/>
    <col min="1445" max="1445" width="20" bestFit="1" customWidth="1"/>
    <col min="1446" max="1446" width="17.7109375" bestFit="1" customWidth="1"/>
    <col min="1447" max="1447" width="19" bestFit="1" customWidth="1"/>
    <col min="1448" max="1448" width="16.5703125" bestFit="1" customWidth="1"/>
    <col min="1449" max="1449" width="19.7109375" bestFit="1" customWidth="1"/>
    <col min="1450" max="1450" width="18" bestFit="1" customWidth="1"/>
    <col min="1451" max="1451" width="21.140625" bestFit="1" customWidth="1"/>
    <col min="1452" max="1452" width="14.28515625" bestFit="1" customWidth="1"/>
    <col min="1453" max="1453" width="17.5703125" bestFit="1" customWidth="1"/>
    <col min="1454" max="1454" width="19.28515625" bestFit="1" customWidth="1"/>
    <col min="1455" max="1455" width="22.42578125" bestFit="1" customWidth="1"/>
    <col min="1456" max="1456" width="16.85546875" bestFit="1" customWidth="1"/>
    <col min="1457" max="1457" width="20" bestFit="1" customWidth="1"/>
    <col min="1458" max="1458" width="12.85546875" bestFit="1" customWidth="1"/>
    <col min="1459" max="1459" width="16" bestFit="1" customWidth="1"/>
    <col min="1460" max="1460" width="18" bestFit="1" customWidth="1"/>
    <col min="1461" max="1461" width="21.140625" bestFit="1" customWidth="1"/>
    <col min="1462" max="1462" width="17" bestFit="1" customWidth="1"/>
    <col min="1463" max="1463" width="20.140625" bestFit="1" customWidth="1"/>
    <col min="1464" max="1464" width="12.5703125" bestFit="1" customWidth="1"/>
    <col min="1465" max="1465" width="15.7109375" bestFit="1" customWidth="1"/>
    <col min="1466" max="1466" width="11.42578125" bestFit="1" customWidth="1"/>
    <col min="1467" max="1467" width="14.5703125" bestFit="1" customWidth="1"/>
    <col min="1468" max="1468" width="14.140625" bestFit="1" customWidth="1"/>
    <col min="1469" max="1469" width="17.42578125" bestFit="1" customWidth="1"/>
    <col min="1470" max="1470" width="16.7109375" bestFit="1" customWidth="1"/>
    <col min="1471" max="1471" width="19.85546875" bestFit="1" customWidth="1"/>
    <col min="1472" max="1472" width="15" bestFit="1" customWidth="1"/>
    <col min="1473" max="1473" width="18.140625" bestFit="1" customWidth="1"/>
    <col min="1474" max="1474" width="12.42578125" bestFit="1" customWidth="1"/>
    <col min="1475" max="1475" width="15.5703125" bestFit="1" customWidth="1"/>
    <col min="1476" max="1476" width="15.85546875" bestFit="1" customWidth="1"/>
    <col min="1477" max="1477" width="19" bestFit="1" customWidth="1"/>
    <col min="1478" max="1478" width="12.28515625" bestFit="1" customWidth="1"/>
    <col min="1479" max="1479" width="15.42578125" bestFit="1" customWidth="1"/>
    <col min="1480" max="1480" width="13.28515625" bestFit="1" customWidth="1"/>
    <col min="1481" max="1481" width="16.42578125" bestFit="1" customWidth="1"/>
    <col min="1482" max="1482" width="10.140625" bestFit="1" customWidth="1"/>
    <col min="1483" max="1483" width="13.28515625" bestFit="1" customWidth="1"/>
    <col min="1484" max="1484" width="9.42578125" bestFit="1" customWidth="1"/>
    <col min="1485" max="1485" width="12.42578125" bestFit="1" customWidth="1"/>
    <col min="1486" max="1486" width="11.7109375" bestFit="1" customWidth="1"/>
    <col min="1487" max="1487" width="14.7109375" bestFit="1" customWidth="1"/>
    <col min="1488" max="1488" width="11.7109375" bestFit="1" customWidth="1"/>
    <col min="1489" max="1489" width="14.85546875" bestFit="1" customWidth="1"/>
    <col min="1490" max="1490" width="12.5703125" bestFit="1" customWidth="1"/>
    <col min="1491" max="1491" width="15.7109375" bestFit="1" customWidth="1"/>
    <col min="1492" max="1492" width="12.42578125" bestFit="1" customWidth="1"/>
    <col min="1493" max="1493" width="15.5703125" bestFit="1" customWidth="1"/>
    <col min="1494" max="1494" width="17.7109375" bestFit="1" customWidth="1"/>
    <col min="1495" max="1495" width="14.5703125" bestFit="1" customWidth="1"/>
    <col min="1496" max="1496" width="17.7109375" bestFit="1" customWidth="1"/>
    <col min="1497" max="1497" width="17.42578125" bestFit="1" customWidth="1"/>
    <col min="1498" max="1498" width="11.140625" bestFit="1" customWidth="1"/>
    <col min="1499" max="1499" width="14.28515625" bestFit="1" customWidth="1"/>
    <col min="1500" max="1500" width="14.42578125" bestFit="1" customWidth="1"/>
    <col min="1501" max="1501" width="17.7109375" bestFit="1" customWidth="1"/>
    <col min="1502" max="1502" width="11.85546875" bestFit="1" customWidth="1"/>
    <col min="1503" max="1503" width="15" bestFit="1" customWidth="1"/>
    <col min="1504" max="1504" width="12.7109375" bestFit="1" customWidth="1"/>
    <col min="1505" max="1505" width="15.85546875" bestFit="1" customWidth="1"/>
    <col min="1506" max="1506" width="13.42578125" bestFit="1" customWidth="1"/>
    <col min="1507" max="1507" width="16.5703125" bestFit="1" customWidth="1"/>
    <col min="1508" max="1508" width="11.7109375" bestFit="1" customWidth="1"/>
    <col min="1509" max="1509" width="14.85546875" bestFit="1" customWidth="1"/>
    <col min="1510" max="1510" width="13.7109375" bestFit="1" customWidth="1"/>
    <col min="1511" max="1511" width="16.85546875" bestFit="1" customWidth="1"/>
    <col min="1512" max="1512" width="14.42578125" bestFit="1" customWidth="1"/>
    <col min="1513" max="1513" width="17.7109375" bestFit="1" customWidth="1"/>
    <col min="1514" max="1514" width="12.42578125" bestFit="1" customWidth="1"/>
    <col min="1515" max="1515" width="15.5703125" bestFit="1" customWidth="1"/>
    <col min="1516" max="1516" width="12.85546875" bestFit="1" customWidth="1"/>
    <col min="1517" max="1517" width="16" bestFit="1" customWidth="1"/>
    <col min="1518" max="1518" width="17.42578125" bestFit="1" customWidth="1"/>
    <col min="1519" max="1519" width="20.5703125" bestFit="1" customWidth="1"/>
    <col min="1520" max="1520" width="20.140625" bestFit="1" customWidth="1"/>
    <col min="1521" max="1521" width="23.28515625" bestFit="1" customWidth="1"/>
    <col min="1522" max="1522" width="10.85546875" bestFit="1" customWidth="1"/>
    <col min="1523" max="1523" width="14" bestFit="1" customWidth="1"/>
    <col min="1524" max="1524" width="17.7109375" bestFit="1" customWidth="1"/>
    <col min="1525" max="1525" width="16.5703125" bestFit="1" customWidth="1"/>
    <col min="1526" max="1526" width="13.42578125" bestFit="1" customWidth="1"/>
    <col min="1527" max="1527" width="16.5703125" bestFit="1" customWidth="1"/>
    <col min="1528" max="1528" width="17.7109375" bestFit="1" customWidth="1"/>
    <col min="1529" max="1529" width="19" bestFit="1" customWidth="1"/>
    <col min="1530" max="1530" width="16" bestFit="1" customWidth="1"/>
    <col min="1531" max="1531" width="19.140625" bestFit="1" customWidth="1"/>
    <col min="1532" max="1532" width="17.7109375" bestFit="1" customWidth="1"/>
    <col min="1533" max="1533" width="19" bestFit="1" customWidth="1"/>
    <col min="1534" max="1534" width="11.85546875" bestFit="1" customWidth="1"/>
    <col min="1535" max="1535" width="15" bestFit="1" customWidth="1"/>
    <col min="1536" max="1536" width="15.5703125" bestFit="1" customWidth="1"/>
    <col min="1537" max="1537" width="18.7109375" bestFit="1" customWidth="1"/>
    <col min="1538" max="1538" width="15.85546875" bestFit="1" customWidth="1"/>
    <col min="1539" max="1539" width="19" bestFit="1" customWidth="1"/>
    <col min="1540" max="1540" width="14.42578125" bestFit="1" customWidth="1"/>
    <col min="1541" max="1542" width="17.7109375" bestFit="1" customWidth="1"/>
    <col min="1543" max="1543" width="16" bestFit="1" customWidth="1"/>
    <col min="1544" max="1544" width="13" bestFit="1" customWidth="1"/>
    <col min="1545" max="1545" width="16.140625" bestFit="1" customWidth="1"/>
    <col min="1546" max="1546" width="16.85546875" bestFit="1" customWidth="1"/>
    <col min="1547" max="1547" width="20" bestFit="1" customWidth="1"/>
    <col min="1548" max="1548" width="15" bestFit="1" customWidth="1"/>
    <col min="1549" max="1549" width="18.140625" bestFit="1" customWidth="1"/>
    <col min="1550" max="1550" width="14.7109375" bestFit="1" customWidth="1"/>
    <col min="1551" max="1551" width="18" bestFit="1" customWidth="1"/>
    <col min="1552" max="1552" width="13.140625" bestFit="1" customWidth="1"/>
    <col min="1553" max="1553" width="16.28515625" bestFit="1" customWidth="1"/>
    <col min="1554" max="1554" width="17.7109375" bestFit="1" customWidth="1"/>
    <col min="1555" max="1555" width="16.85546875" bestFit="1" customWidth="1"/>
    <col min="1556" max="1556" width="15.85546875" bestFit="1" customWidth="1"/>
    <col min="1557" max="1557" width="19" bestFit="1" customWidth="1"/>
    <col min="1558" max="1558" width="15.42578125" bestFit="1" customWidth="1"/>
    <col min="1559" max="1559" width="18.5703125" bestFit="1" customWidth="1"/>
    <col min="1560" max="1560" width="14.42578125" bestFit="1" customWidth="1"/>
    <col min="1561" max="1561" width="17.7109375" bestFit="1" customWidth="1"/>
    <col min="1562" max="1562" width="15.5703125" bestFit="1" customWidth="1"/>
    <col min="1563" max="1563" width="18.7109375" bestFit="1" customWidth="1"/>
    <col min="1564" max="1564" width="17.42578125" bestFit="1" customWidth="1"/>
    <col min="1565" max="1565" width="20.5703125" bestFit="1" customWidth="1"/>
    <col min="1566" max="1566" width="17" bestFit="1" customWidth="1"/>
    <col min="1567" max="1567" width="20.140625" bestFit="1" customWidth="1"/>
    <col min="1568" max="1568" width="15.7109375" bestFit="1" customWidth="1"/>
    <col min="1569" max="1569" width="18.85546875" bestFit="1" customWidth="1"/>
    <col min="1570" max="1570" width="16.42578125" bestFit="1" customWidth="1"/>
    <col min="1571" max="1571" width="19.5703125" bestFit="1" customWidth="1"/>
    <col min="1572" max="1572" width="12.85546875" bestFit="1" customWidth="1"/>
    <col min="1573" max="1573" width="16" bestFit="1" customWidth="1"/>
    <col min="1574" max="1574" width="11.85546875" bestFit="1" customWidth="1"/>
    <col min="1575" max="1575" width="15" bestFit="1" customWidth="1"/>
    <col min="1576" max="1576" width="11.42578125" bestFit="1" customWidth="1"/>
    <col min="1577" max="1577" width="14.5703125" bestFit="1" customWidth="1"/>
    <col min="1578" max="1578" width="16" bestFit="1" customWidth="1"/>
    <col min="1579" max="1579" width="19.140625" bestFit="1" customWidth="1"/>
    <col min="1580" max="1580" width="14.5703125" bestFit="1" customWidth="1"/>
    <col min="1581" max="1581" width="17.85546875" bestFit="1" customWidth="1"/>
    <col min="1582" max="1582" width="13" bestFit="1" customWidth="1"/>
    <col min="1583" max="1583" width="16.140625" bestFit="1" customWidth="1"/>
    <col min="1584" max="1584" width="13.140625" bestFit="1" customWidth="1"/>
    <col min="1585" max="1585" width="16.28515625" bestFit="1" customWidth="1"/>
    <col min="1586" max="1586" width="9.7109375" bestFit="1" customWidth="1"/>
    <col min="1587" max="1587" width="12.7109375" bestFit="1" customWidth="1"/>
    <col min="1588" max="1588" width="14" bestFit="1" customWidth="1"/>
    <col min="1589" max="1589" width="17.28515625" bestFit="1" customWidth="1"/>
    <col min="1590" max="1590" width="13.28515625" bestFit="1" customWidth="1"/>
    <col min="1591" max="1591" width="16.42578125" bestFit="1" customWidth="1"/>
    <col min="1592" max="1592" width="11.42578125" bestFit="1" customWidth="1"/>
    <col min="1593" max="1593" width="14.5703125" bestFit="1" customWidth="1"/>
    <col min="1594" max="1594" width="15.42578125" bestFit="1" customWidth="1"/>
    <col min="1595" max="1595" width="18.5703125" bestFit="1" customWidth="1"/>
    <col min="1596" max="1596" width="16.140625" bestFit="1" customWidth="1"/>
    <col min="1597" max="1597" width="19.28515625" bestFit="1" customWidth="1"/>
    <col min="1598" max="1598" width="14.7109375" bestFit="1" customWidth="1"/>
    <col min="1599" max="1599" width="18" bestFit="1" customWidth="1"/>
    <col min="1600" max="1600" width="11" bestFit="1" customWidth="1"/>
    <col min="1601" max="1601" width="14.140625" bestFit="1" customWidth="1"/>
    <col min="1602" max="1602" width="17.7109375" bestFit="1" customWidth="1"/>
    <col min="1603" max="1603" width="14.5703125" bestFit="1" customWidth="1"/>
    <col min="1604" max="1604" width="10.5703125" bestFit="1" customWidth="1"/>
    <col min="1605" max="1605" width="13.7109375" bestFit="1" customWidth="1"/>
    <col min="1606" max="1606" width="15.85546875" bestFit="1" customWidth="1"/>
    <col min="1607" max="1607" width="19" bestFit="1" customWidth="1"/>
    <col min="1608" max="1608" width="13.5703125" bestFit="1" customWidth="1"/>
    <col min="1609" max="1609" width="16.7109375" bestFit="1" customWidth="1"/>
    <col min="1610" max="1610" width="13" bestFit="1" customWidth="1"/>
    <col min="1611" max="1611" width="16.140625" bestFit="1" customWidth="1"/>
    <col min="1612" max="1612" width="12.5703125" bestFit="1" customWidth="1"/>
    <col min="1613" max="1613" width="15.7109375" bestFit="1" customWidth="1"/>
    <col min="1614" max="1614" width="13.85546875" bestFit="1" customWidth="1"/>
    <col min="1615" max="1615" width="17" bestFit="1" customWidth="1"/>
    <col min="1616" max="1616" width="12" bestFit="1" customWidth="1"/>
    <col min="1617" max="1617" width="15.140625" bestFit="1" customWidth="1"/>
    <col min="1618" max="1618" width="17.7109375" bestFit="1" customWidth="1"/>
    <col min="1619" max="1619" width="15.28515625" bestFit="1" customWidth="1"/>
    <col min="1620" max="1620" width="15.5703125" bestFit="1" customWidth="1"/>
    <col min="1621" max="1621" width="18.7109375" bestFit="1" customWidth="1"/>
    <col min="1622" max="1622" width="16.140625" bestFit="1" customWidth="1"/>
    <col min="1623" max="1623" width="19.28515625" bestFit="1" customWidth="1"/>
    <col min="1624" max="1624" width="17.7109375" bestFit="1" customWidth="1"/>
    <col min="1625" max="1625" width="16.42578125" bestFit="1" customWidth="1"/>
    <col min="1626" max="1626" width="16.140625" bestFit="1" customWidth="1"/>
    <col min="1627" max="1627" width="19.28515625" bestFit="1" customWidth="1"/>
    <col min="1628" max="1628" width="17.7109375" bestFit="1" customWidth="1"/>
    <col min="1629" max="1629" width="17.28515625" bestFit="1" customWidth="1"/>
    <col min="1630" max="1630" width="17.140625" bestFit="1" customWidth="1"/>
    <col min="1631" max="1631" width="20.28515625" bestFit="1" customWidth="1"/>
    <col min="1632" max="1632" width="14.28515625" bestFit="1" customWidth="1"/>
    <col min="1633" max="1633" width="17.5703125" bestFit="1" customWidth="1"/>
    <col min="1634" max="1634" width="13.5703125" bestFit="1" customWidth="1"/>
    <col min="1635" max="1635" width="16.7109375" bestFit="1" customWidth="1"/>
    <col min="1636" max="1636" width="13.28515625" bestFit="1" customWidth="1"/>
    <col min="1637" max="1637" width="16.42578125" bestFit="1" customWidth="1"/>
    <col min="1638" max="1638" width="14.5703125" bestFit="1" customWidth="1"/>
    <col min="1639" max="1639" width="17.85546875" bestFit="1" customWidth="1"/>
    <col min="1640" max="1640" width="17.7109375" bestFit="1" customWidth="1"/>
    <col min="1641" max="1641" width="20.42578125" bestFit="1" customWidth="1"/>
    <col min="1642" max="1642" width="13.28515625" bestFit="1" customWidth="1"/>
    <col min="1643" max="1643" width="16.42578125" bestFit="1" customWidth="1"/>
    <col min="1644" max="1644" width="16.28515625" bestFit="1" customWidth="1"/>
    <col min="1645" max="1645" width="19.42578125" bestFit="1" customWidth="1"/>
    <col min="1646" max="1646" width="20.28515625" bestFit="1" customWidth="1"/>
    <col min="1647" max="1647" width="23.42578125" bestFit="1" customWidth="1"/>
    <col min="1648" max="1648" width="16.28515625" bestFit="1" customWidth="1"/>
    <col min="1649" max="1649" width="19.42578125" bestFit="1" customWidth="1"/>
    <col min="1650" max="1650" width="20.28515625" bestFit="1" customWidth="1"/>
    <col min="1651" max="1651" width="23.42578125" bestFit="1" customWidth="1"/>
    <col min="1652" max="1652" width="17.85546875" bestFit="1" customWidth="1"/>
    <col min="1653" max="1653" width="21" bestFit="1" customWidth="1"/>
    <col min="1654" max="1654" width="20.28515625" bestFit="1" customWidth="1"/>
    <col min="1655" max="1655" width="23.42578125" bestFit="1" customWidth="1"/>
    <col min="1656" max="1656" width="19.5703125" bestFit="1" customWidth="1"/>
    <col min="1657" max="1657" width="22.7109375" bestFit="1" customWidth="1"/>
    <col min="1658" max="1658" width="17.85546875" bestFit="1" customWidth="1"/>
    <col min="1659" max="1659" width="21" bestFit="1" customWidth="1"/>
    <col min="1660" max="1660" width="21.140625" bestFit="1" customWidth="1"/>
    <col min="1661" max="1661" width="24.28515625" bestFit="1" customWidth="1"/>
    <col min="1662" max="1662" width="16.28515625" bestFit="1" customWidth="1"/>
    <col min="1663" max="1663" width="19.42578125" bestFit="1" customWidth="1"/>
    <col min="1664" max="1664" width="13.7109375" bestFit="1" customWidth="1"/>
    <col min="1665" max="1665" width="16.85546875" bestFit="1" customWidth="1"/>
    <col min="1666" max="1666" width="14.5703125" bestFit="1" customWidth="1"/>
    <col min="1667" max="1667" width="17.85546875" bestFit="1" customWidth="1"/>
    <col min="1668" max="1668" width="15.140625" bestFit="1" customWidth="1"/>
    <col min="1669" max="1669" width="18.28515625" bestFit="1" customWidth="1"/>
    <col min="1670" max="1670" width="15.42578125" bestFit="1" customWidth="1"/>
    <col min="1671" max="1671" width="18.5703125" bestFit="1" customWidth="1"/>
    <col min="1672" max="1672" width="15.85546875" bestFit="1" customWidth="1"/>
    <col min="1673" max="1673" width="19" bestFit="1" customWidth="1"/>
    <col min="1674" max="1674" width="17.140625" bestFit="1" customWidth="1"/>
    <col min="1675" max="1675" width="20.28515625" bestFit="1" customWidth="1"/>
    <col min="1676" max="1676" width="16" bestFit="1" customWidth="1"/>
    <col min="1677" max="1677" width="19.140625" bestFit="1" customWidth="1"/>
    <col min="1678" max="1678" width="13.85546875" bestFit="1" customWidth="1"/>
    <col min="1679" max="1679" width="17" bestFit="1" customWidth="1"/>
    <col min="1680" max="1680" width="13.140625" bestFit="1" customWidth="1"/>
    <col min="1681" max="1681" width="16.28515625" bestFit="1" customWidth="1"/>
    <col min="1682" max="1682" width="16.85546875" bestFit="1" customWidth="1"/>
    <col min="1683" max="1683" width="20" bestFit="1" customWidth="1"/>
    <col min="1684" max="1684" width="14.140625" bestFit="1" customWidth="1"/>
    <col min="1685" max="1685" width="17.42578125" bestFit="1" customWidth="1"/>
    <col min="1686" max="1686" width="18.28515625" bestFit="1" customWidth="1"/>
    <col min="1687" max="1687" width="21.5703125" bestFit="1" customWidth="1"/>
    <col min="1688" max="1688" width="11.42578125" bestFit="1" customWidth="1"/>
    <col min="1689" max="1689" width="14.5703125" bestFit="1" customWidth="1"/>
    <col min="1690" max="1690" width="13.28515625" bestFit="1" customWidth="1"/>
    <col min="1691" max="1691" width="16.42578125" bestFit="1" customWidth="1"/>
    <col min="1692" max="1692" width="13.7109375" bestFit="1" customWidth="1"/>
    <col min="1693" max="1693" width="16.85546875" bestFit="1" customWidth="1"/>
    <col min="1694" max="1694" width="16.140625" bestFit="1" customWidth="1"/>
    <col min="1695" max="1695" width="19.28515625" bestFit="1" customWidth="1"/>
    <col min="1696" max="1696" width="15.42578125" bestFit="1" customWidth="1"/>
    <col min="1697" max="1697" width="18.5703125" bestFit="1" customWidth="1"/>
    <col min="1698" max="1698" width="12.7109375" bestFit="1" customWidth="1"/>
    <col min="1699" max="1699" width="15.85546875" bestFit="1" customWidth="1"/>
    <col min="1700" max="1700" width="13.140625" bestFit="1" customWidth="1"/>
    <col min="1701" max="1701" width="16.28515625" bestFit="1" customWidth="1"/>
    <col min="1702" max="1702" width="14.5703125" bestFit="1" customWidth="1"/>
    <col min="1703" max="1703" width="17.85546875" bestFit="1" customWidth="1"/>
    <col min="1704" max="1704" width="15.5703125" bestFit="1" customWidth="1"/>
    <col min="1705" max="1705" width="18.7109375" bestFit="1" customWidth="1"/>
    <col min="1706" max="1706" width="13.85546875" bestFit="1" customWidth="1"/>
    <col min="1707" max="1707" width="17" bestFit="1" customWidth="1"/>
    <col min="1708" max="1708" width="17.7109375" bestFit="1" customWidth="1"/>
    <col min="1709" max="1709" width="18.42578125" bestFit="1" customWidth="1"/>
    <col min="1710" max="1710" width="12.85546875" bestFit="1" customWidth="1"/>
    <col min="1711" max="1711" width="16" bestFit="1" customWidth="1"/>
    <col min="1712" max="1712" width="18.7109375" bestFit="1" customWidth="1"/>
    <col min="1713" max="1713" width="22" bestFit="1" customWidth="1"/>
    <col min="1714" max="1714" width="16" bestFit="1" customWidth="1"/>
    <col min="1715" max="1715" width="19.140625" bestFit="1" customWidth="1"/>
    <col min="1716" max="1716" width="17.7109375" bestFit="1" customWidth="1"/>
    <col min="1717" max="1717" width="20.28515625" bestFit="1" customWidth="1"/>
    <col min="1718" max="1718" width="16.85546875" bestFit="1" customWidth="1"/>
    <col min="1719" max="1719" width="20" bestFit="1" customWidth="1"/>
    <col min="1720" max="1720" width="15.5703125" bestFit="1" customWidth="1"/>
    <col min="1721" max="1721" width="18.7109375" bestFit="1" customWidth="1"/>
    <col min="1722" max="1722" width="13.7109375" bestFit="1" customWidth="1"/>
    <col min="1723" max="1723" width="16.85546875" bestFit="1" customWidth="1"/>
    <col min="1724" max="1724" width="14.7109375" bestFit="1" customWidth="1"/>
    <col min="1725" max="1725" width="18" bestFit="1" customWidth="1"/>
    <col min="1726" max="1726" width="13.42578125" bestFit="1" customWidth="1"/>
    <col min="1727" max="1727" width="16.5703125" bestFit="1" customWidth="1"/>
    <col min="1728" max="1728" width="17.42578125" bestFit="1" customWidth="1"/>
    <col min="1729" max="1729" width="20.5703125" bestFit="1" customWidth="1"/>
    <col min="1730" max="1730" width="15.5703125" bestFit="1" customWidth="1"/>
    <col min="1731" max="1731" width="18.7109375" bestFit="1" customWidth="1"/>
    <col min="1732" max="1732" width="17.7109375" bestFit="1" customWidth="1"/>
    <col min="1733" max="1733" width="17" bestFit="1" customWidth="1"/>
    <col min="1734" max="1734" width="14" bestFit="1" customWidth="1"/>
    <col min="1735" max="1735" width="17.28515625" bestFit="1" customWidth="1"/>
    <col min="1736" max="1736" width="12.140625" bestFit="1" customWidth="1"/>
    <col min="1737" max="1737" width="15.28515625" bestFit="1" customWidth="1"/>
    <col min="1738" max="1738" width="14.42578125" bestFit="1" customWidth="1"/>
    <col min="1739" max="1739" width="17.7109375" bestFit="1" customWidth="1"/>
    <col min="1740" max="1740" width="11.28515625" bestFit="1" customWidth="1"/>
    <col min="1741" max="1741" width="14.42578125" bestFit="1" customWidth="1"/>
    <col min="1742" max="1742" width="18.7109375" bestFit="1" customWidth="1"/>
    <col min="1743" max="1743" width="22" bestFit="1" customWidth="1"/>
    <col min="1744" max="1744" width="10.140625" bestFit="1" customWidth="1"/>
    <col min="1745" max="1745" width="13.28515625" bestFit="1" customWidth="1"/>
    <col min="1746" max="1746" width="14.7109375" bestFit="1" customWidth="1"/>
    <col min="1747" max="1747" width="18" bestFit="1" customWidth="1"/>
    <col min="1748" max="1748" width="11.7109375" bestFit="1" customWidth="1"/>
    <col min="1749" max="1749" width="12.85546875" bestFit="1" customWidth="1"/>
    <col min="1750" max="1750" width="11.28515625" bestFit="1" customWidth="1"/>
    <col min="1751" max="1751" width="14.42578125" bestFit="1" customWidth="1"/>
    <col min="1752" max="1752" width="12.7109375" bestFit="1" customWidth="1"/>
    <col min="1753" max="1753" width="15.85546875" bestFit="1" customWidth="1"/>
    <col min="1754" max="1755" width="11" bestFit="1" customWidth="1"/>
    <col min="1756" max="1756" width="13.85546875" bestFit="1" customWidth="1"/>
    <col min="1757" max="1757" width="11.5703125" bestFit="1" customWidth="1"/>
    <col min="1758" max="1758" width="14.7109375" bestFit="1" customWidth="1"/>
    <col min="1759" max="1759" width="17.140625" bestFit="1" customWidth="1"/>
    <col min="1760" max="1760" width="20.28515625" bestFit="1" customWidth="1"/>
    <col min="1761" max="1761" width="19.28515625" bestFit="1" customWidth="1"/>
    <col min="1762" max="1762" width="22.42578125" bestFit="1" customWidth="1"/>
    <col min="1763" max="1763" width="18.28515625" bestFit="1" customWidth="1"/>
    <col min="1764" max="1764" width="21.5703125" bestFit="1" customWidth="1"/>
    <col min="1765" max="1765" width="18.42578125" bestFit="1" customWidth="1"/>
    <col min="1766" max="1766" width="21.7109375" bestFit="1" customWidth="1"/>
    <col min="1767" max="1767" width="18.42578125" bestFit="1" customWidth="1"/>
    <col min="1768" max="1768" width="21.7109375" bestFit="1" customWidth="1"/>
    <col min="1769" max="1769" width="18.85546875" bestFit="1" customWidth="1"/>
    <col min="1770" max="1770" width="22.140625" bestFit="1" customWidth="1"/>
    <col min="1771" max="1771" width="18" bestFit="1" customWidth="1"/>
    <col min="1772" max="1772" width="21.140625" bestFit="1" customWidth="1"/>
    <col min="1773" max="1773" width="18.5703125" bestFit="1" customWidth="1"/>
    <col min="1774" max="1774" width="21.85546875" bestFit="1" customWidth="1"/>
    <col min="1775" max="1775" width="18.140625" bestFit="1" customWidth="1"/>
    <col min="1776" max="1776" width="21.42578125" bestFit="1" customWidth="1"/>
    <col min="1777" max="1777" width="18.5703125" bestFit="1" customWidth="1"/>
    <col min="1778" max="1778" width="21.85546875" bestFit="1" customWidth="1"/>
    <col min="1779" max="1779" width="15.5703125" bestFit="1" customWidth="1"/>
    <col min="1780" max="1780" width="18.7109375" bestFit="1" customWidth="1"/>
    <col min="1781" max="1781" width="17.28515625" bestFit="1" customWidth="1"/>
    <col min="1782" max="1782" width="20.42578125" bestFit="1" customWidth="1"/>
    <col min="1783" max="1783" width="14.42578125" bestFit="1" customWidth="1"/>
    <col min="1784" max="1784" width="17.7109375" bestFit="1" customWidth="1"/>
    <col min="1785" max="1785" width="14.28515625" bestFit="1" customWidth="1"/>
    <col min="1786" max="1786" width="17.5703125" bestFit="1" customWidth="1"/>
    <col min="1787" max="1787" width="18.42578125" bestFit="1" customWidth="1"/>
    <col min="1788" max="1788" width="21.7109375" bestFit="1" customWidth="1"/>
    <col min="1789" max="1789" width="20.5703125" bestFit="1" customWidth="1"/>
    <col min="1790" max="1790" width="23.7109375" bestFit="1" customWidth="1"/>
    <col min="1791" max="1791" width="16.42578125" bestFit="1" customWidth="1"/>
    <col min="1792" max="1792" width="19.5703125" bestFit="1" customWidth="1"/>
    <col min="1793" max="1793" width="17.7109375" bestFit="1" customWidth="1"/>
    <col min="1794" max="1794" width="20.28515625" bestFit="1" customWidth="1"/>
    <col min="1795" max="1795" width="13" bestFit="1" customWidth="1"/>
    <col min="1796" max="1796" width="16.140625" bestFit="1" customWidth="1"/>
    <col min="1797" max="1797" width="15.28515625" bestFit="1" customWidth="1"/>
    <col min="1798" max="1798" width="18.42578125" bestFit="1" customWidth="1"/>
    <col min="1799" max="1799" width="17.7109375" bestFit="1" customWidth="1"/>
    <col min="1800" max="1800" width="17.42578125" bestFit="1" customWidth="1"/>
    <col min="1801" max="1801" width="14.42578125" bestFit="1" customWidth="1"/>
    <col min="1802" max="1803" width="17.7109375" bestFit="1" customWidth="1"/>
    <col min="1804" max="1804" width="19" bestFit="1" customWidth="1"/>
    <col min="1805" max="1805" width="17" bestFit="1" customWidth="1"/>
    <col min="1806" max="1806" width="20.140625" bestFit="1" customWidth="1"/>
    <col min="1807" max="1807" width="18.140625" bestFit="1" customWidth="1"/>
    <col min="1808" max="1808" width="21.42578125" bestFit="1" customWidth="1"/>
    <col min="1809" max="1809" width="13.42578125" bestFit="1" customWidth="1"/>
    <col min="1810" max="1810" width="16.5703125" bestFit="1" customWidth="1"/>
    <col min="1811" max="1811" width="17.140625" bestFit="1" customWidth="1"/>
    <col min="1812" max="1812" width="20.28515625" bestFit="1" customWidth="1"/>
    <col min="1813" max="1813" width="16.140625" bestFit="1" customWidth="1"/>
    <col min="1814" max="1814" width="19.28515625" bestFit="1" customWidth="1"/>
    <col min="1815" max="1815" width="19.5703125" bestFit="1" customWidth="1"/>
    <col min="1816" max="1816" width="22.7109375" bestFit="1" customWidth="1"/>
    <col min="1817" max="1817" width="16.5703125" bestFit="1" customWidth="1"/>
    <col min="1818" max="1818" width="19.7109375" bestFit="1" customWidth="1"/>
    <col min="1819" max="1819" width="17.7109375" bestFit="1" customWidth="1"/>
    <col min="1820" max="1820" width="20.85546875" bestFit="1" customWidth="1"/>
    <col min="1821" max="1821" width="14.28515625" bestFit="1" customWidth="1"/>
    <col min="1822" max="1822" width="17.5703125" bestFit="1" customWidth="1"/>
    <col min="1823" max="1823" width="18.5703125" bestFit="1" customWidth="1"/>
    <col min="1824" max="1824" width="21.85546875" bestFit="1" customWidth="1"/>
    <col min="1825" max="1825" width="16.42578125" bestFit="1" customWidth="1"/>
    <col min="1826" max="1826" width="19.5703125" bestFit="1" customWidth="1"/>
    <col min="1827" max="1827" width="14.140625" bestFit="1" customWidth="1"/>
    <col min="1828" max="1828" width="17.42578125" bestFit="1" customWidth="1"/>
    <col min="1829" max="1829" width="14.28515625" bestFit="1" customWidth="1"/>
    <col min="1830" max="1830" width="17.5703125" bestFit="1" customWidth="1"/>
    <col min="1831" max="1831" width="13.28515625" bestFit="1" customWidth="1"/>
    <col min="1832" max="1832" width="16.42578125" bestFit="1" customWidth="1"/>
    <col min="1833" max="1833" width="13.85546875" bestFit="1" customWidth="1"/>
    <col min="1834" max="1834" width="17" bestFit="1" customWidth="1"/>
    <col min="1835" max="1835" width="13.28515625" bestFit="1" customWidth="1"/>
    <col min="1836" max="1836" width="16.42578125" bestFit="1" customWidth="1"/>
    <col min="1837" max="1837" width="13.42578125" bestFit="1" customWidth="1"/>
    <col min="1838" max="1838" width="16.5703125" bestFit="1" customWidth="1"/>
    <col min="1839" max="1839" width="12.140625" bestFit="1" customWidth="1"/>
    <col min="1840" max="1840" width="15.28515625" bestFit="1" customWidth="1"/>
    <col min="1841" max="1841" width="15.5703125" bestFit="1" customWidth="1"/>
    <col min="1842" max="1842" width="18.7109375" bestFit="1" customWidth="1"/>
    <col min="1843" max="1843" width="17.7109375" bestFit="1" customWidth="1"/>
    <col min="1844" max="1844" width="16.5703125" bestFit="1" customWidth="1"/>
    <col min="1845" max="1845" width="14" bestFit="1" customWidth="1"/>
    <col min="1846" max="1846" width="17.28515625" bestFit="1" customWidth="1"/>
    <col min="1847" max="1847" width="11.42578125" bestFit="1" customWidth="1"/>
    <col min="1848" max="1848" width="14.5703125" bestFit="1" customWidth="1"/>
    <col min="1849" max="1849" width="13.140625" bestFit="1" customWidth="1"/>
    <col min="1850" max="1850" width="16.28515625" bestFit="1" customWidth="1"/>
    <col min="1851" max="1851" width="15.7109375" bestFit="1" customWidth="1"/>
    <col min="1852" max="1852" width="18.85546875" bestFit="1" customWidth="1"/>
    <col min="1853" max="1853" width="13.7109375" bestFit="1" customWidth="1"/>
    <col min="1854" max="1854" width="16.85546875" bestFit="1" customWidth="1"/>
    <col min="1855" max="1855" width="12.140625" bestFit="1" customWidth="1"/>
    <col min="1856" max="1856" width="15.28515625" bestFit="1" customWidth="1"/>
    <col min="1857" max="1857" width="17.28515625" bestFit="1" customWidth="1"/>
    <col min="1858" max="1858" width="20.42578125" bestFit="1" customWidth="1"/>
    <col min="1859" max="1859" width="13.5703125" bestFit="1" customWidth="1"/>
    <col min="1860" max="1860" width="16.7109375" bestFit="1" customWidth="1"/>
    <col min="1861" max="1861" width="12.42578125" bestFit="1" customWidth="1"/>
    <col min="1862" max="1862" width="15.5703125" bestFit="1" customWidth="1"/>
    <col min="1863" max="1863" width="17.7109375" bestFit="1" customWidth="1"/>
    <col min="1864" max="1864" width="13.28515625" bestFit="1" customWidth="1"/>
    <col min="1865" max="1865" width="17.7109375" bestFit="1" customWidth="1"/>
    <col min="1866" max="1866" width="15.5703125" bestFit="1" customWidth="1"/>
    <col min="1867" max="1867" width="15.85546875" bestFit="1" customWidth="1"/>
    <col min="1868" max="1868" width="19" bestFit="1" customWidth="1"/>
    <col min="1869" max="1869" width="15.42578125" bestFit="1" customWidth="1"/>
    <col min="1870" max="1870" width="18.5703125" bestFit="1" customWidth="1"/>
    <col min="1871" max="1871" width="11.85546875" bestFit="1" customWidth="1"/>
    <col min="1872" max="1872" width="15" bestFit="1" customWidth="1"/>
    <col min="1873" max="1873" width="12.140625" bestFit="1" customWidth="1"/>
    <col min="1874" max="1874" width="15.28515625" bestFit="1" customWidth="1"/>
    <col min="1875" max="1875" width="15.85546875" bestFit="1" customWidth="1"/>
    <col min="1876" max="1876" width="19" bestFit="1" customWidth="1"/>
    <col min="1877" max="1877" width="13.85546875" bestFit="1" customWidth="1"/>
    <col min="1878" max="1878" width="17" bestFit="1" customWidth="1"/>
    <col min="1879" max="1879" width="13.85546875" bestFit="1" customWidth="1"/>
    <col min="1880" max="1880" width="17" bestFit="1" customWidth="1"/>
    <col min="1881" max="1881" width="17.5703125" bestFit="1" customWidth="1"/>
    <col min="1882" max="1882" width="20.7109375" bestFit="1" customWidth="1"/>
    <col min="1883" max="1883" width="11" bestFit="1" customWidth="1"/>
    <col min="1884" max="1884" width="14.140625" bestFit="1" customWidth="1"/>
    <col min="1885" max="1885" width="11.42578125" bestFit="1" customWidth="1"/>
    <col min="1886" max="1886" width="14.5703125" bestFit="1" customWidth="1"/>
    <col min="1887" max="1887" width="16.28515625" bestFit="1" customWidth="1"/>
    <col min="1888" max="1888" width="19.42578125" bestFit="1" customWidth="1"/>
    <col min="1889" max="1889" width="19.7109375" bestFit="1" customWidth="1"/>
    <col min="1890" max="1890" width="22.85546875" bestFit="1" customWidth="1"/>
    <col min="1891" max="1891" width="15.5703125" bestFit="1" customWidth="1"/>
    <col min="1892" max="1892" width="18.7109375" bestFit="1" customWidth="1"/>
    <col min="1893" max="1893" width="13.5703125" bestFit="1" customWidth="1"/>
    <col min="1894" max="1894" width="16.7109375" bestFit="1" customWidth="1"/>
    <col min="1895" max="1895" width="16.5703125" bestFit="1" customWidth="1"/>
    <col min="1896" max="1896" width="19.7109375" bestFit="1" customWidth="1"/>
    <col min="1897" max="1897" width="16.140625" bestFit="1" customWidth="1"/>
    <col min="1898" max="1898" width="19.28515625" bestFit="1" customWidth="1"/>
    <col min="1899" max="1899" width="14.28515625" bestFit="1" customWidth="1"/>
    <col min="1900" max="1900" width="17.5703125" bestFit="1" customWidth="1"/>
    <col min="1901" max="1901" width="16.42578125" bestFit="1" customWidth="1"/>
    <col min="1902" max="1902" width="19.5703125" bestFit="1" customWidth="1"/>
    <col min="1903" max="1903" width="17.7109375" bestFit="1" customWidth="1"/>
    <col min="1904" max="1904" width="20.85546875" bestFit="1" customWidth="1"/>
    <col min="1905" max="1905" width="18.28515625" bestFit="1" customWidth="1"/>
    <col min="1906" max="1906" width="21.5703125" bestFit="1" customWidth="1"/>
    <col min="1907" max="1907" width="16.85546875" bestFit="1" customWidth="1"/>
    <col min="1908" max="1908" width="20" bestFit="1" customWidth="1"/>
    <col min="1909" max="1909" width="16.7109375" bestFit="1" customWidth="1"/>
    <col min="1910" max="1910" width="19.85546875" bestFit="1" customWidth="1"/>
    <col min="1911" max="1911" width="17.7109375" bestFit="1" customWidth="1"/>
    <col min="1912" max="1912" width="20.85546875" bestFit="1" customWidth="1"/>
    <col min="1913" max="1913" width="14.28515625" bestFit="1" customWidth="1"/>
    <col min="1914" max="1914" width="17.5703125" bestFit="1" customWidth="1"/>
    <col min="1915" max="1915" width="12.140625" bestFit="1" customWidth="1"/>
    <col min="1916" max="1916" width="15.28515625" bestFit="1" customWidth="1"/>
    <col min="1917" max="1917" width="17.7109375" bestFit="1" customWidth="1"/>
    <col min="1918" max="1918" width="18.140625" bestFit="1" customWidth="1"/>
    <col min="1919" max="1919" width="12.42578125" bestFit="1" customWidth="1"/>
    <col min="1920" max="1920" width="15.5703125" bestFit="1" customWidth="1"/>
    <col min="1921" max="1921" width="16.85546875" bestFit="1" customWidth="1"/>
    <col min="1922" max="1922" width="20" bestFit="1" customWidth="1"/>
    <col min="1923" max="1923" width="16.140625" bestFit="1" customWidth="1"/>
    <col min="1924" max="1924" width="19.28515625" bestFit="1" customWidth="1"/>
    <col min="1925" max="1925" width="15.140625" bestFit="1" customWidth="1"/>
    <col min="1926" max="1926" width="18.28515625" bestFit="1" customWidth="1"/>
    <col min="1927" max="1927" width="13.85546875" bestFit="1" customWidth="1"/>
    <col min="1928" max="1928" width="17" bestFit="1" customWidth="1"/>
    <col min="1929" max="1929" width="13" bestFit="1" customWidth="1"/>
    <col min="1930" max="1931" width="16.140625" bestFit="1" customWidth="1"/>
    <col min="1932" max="1932" width="19.28515625" bestFit="1" customWidth="1"/>
    <col min="1933" max="1933" width="14.7109375" bestFit="1" customWidth="1"/>
    <col min="1934" max="1934" width="18" bestFit="1" customWidth="1"/>
    <col min="1935" max="1935" width="20.42578125" bestFit="1" customWidth="1"/>
    <col min="1936" max="1936" width="23.5703125" bestFit="1" customWidth="1"/>
    <col min="1937" max="1937" width="14.140625" bestFit="1" customWidth="1"/>
    <col min="1938" max="1938" width="17.42578125" bestFit="1" customWidth="1"/>
    <col min="1939" max="1939" width="13.85546875" bestFit="1" customWidth="1"/>
    <col min="1940" max="1940" width="17" bestFit="1" customWidth="1"/>
    <col min="1941" max="1941" width="16.85546875" bestFit="1" customWidth="1"/>
    <col min="1942" max="1942" width="20" bestFit="1" customWidth="1"/>
    <col min="1943" max="1943" width="15.7109375" bestFit="1" customWidth="1"/>
    <col min="1944" max="1944" width="18.85546875" bestFit="1" customWidth="1"/>
    <col min="1945" max="1945" width="13.7109375" bestFit="1" customWidth="1"/>
    <col min="1946" max="1946" width="16.85546875" bestFit="1" customWidth="1"/>
    <col min="1947" max="1947" width="16" bestFit="1" customWidth="1"/>
    <col min="1948" max="1948" width="19.140625" bestFit="1" customWidth="1"/>
    <col min="1949" max="1949" width="17" bestFit="1" customWidth="1"/>
    <col min="1950" max="1950" width="20.140625" bestFit="1" customWidth="1"/>
    <col min="1951" max="1951" width="12.42578125" bestFit="1" customWidth="1"/>
    <col min="1952" max="1952" width="15.5703125" bestFit="1" customWidth="1"/>
    <col min="1953" max="1953" width="16.5703125" bestFit="1" customWidth="1"/>
    <col min="1954" max="1954" width="19.7109375" bestFit="1" customWidth="1"/>
    <col min="1955" max="1955" width="17.140625" bestFit="1" customWidth="1"/>
    <col min="1956" max="1956" width="20.28515625" bestFit="1" customWidth="1"/>
    <col min="1957" max="1957" width="14.28515625" bestFit="1" customWidth="1"/>
    <col min="1958" max="1958" width="17.5703125" bestFit="1" customWidth="1"/>
    <col min="1959" max="1959" width="17.7109375" bestFit="1" customWidth="1"/>
    <col min="1960" max="1960" width="15.7109375" bestFit="1" customWidth="1"/>
    <col min="1961" max="1961" width="17.7109375" bestFit="1" customWidth="1"/>
    <col min="1962" max="1962" width="19" bestFit="1" customWidth="1"/>
    <col min="1963" max="1963" width="12.85546875" bestFit="1" customWidth="1"/>
    <col min="1964" max="1964" width="16" bestFit="1" customWidth="1"/>
    <col min="1965" max="1965" width="11.7109375" bestFit="1" customWidth="1"/>
    <col min="1966" max="1966" width="13.28515625" bestFit="1" customWidth="1"/>
    <col min="1967" max="1967" width="13.5703125" bestFit="1" customWidth="1"/>
    <col min="1968" max="1968" width="16.7109375" bestFit="1" customWidth="1"/>
    <col min="1969" max="1969" width="13.85546875" bestFit="1" customWidth="1"/>
    <col min="1970" max="1970" width="17" bestFit="1" customWidth="1"/>
    <col min="1971" max="1971" width="16" bestFit="1" customWidth="1"/>
    <col min="1972" max="1972" width="19.140625" bestFit="1" customWidth="1"/>
    <col min="1973" max="1973" width="12.7109375" bestFit="1" customWidth="1"/>
    <col min="1974" max="1974" width="15.85546875" bestFit="1" customWidth="1"/>
    <col min="1975" max="1975" width="13.85546875" bestFit="1" customWidth="1"/>
    <col min="1976" max="1976" width="17" bestFit="1" customWidth="1"/>
    <col min="1977" max="1977" width="14.28515625" bestFit="1" customWidth="1"/>
    <col min="1978" max="1978" width="17.5703125" bestFit="1" customWidth="1"/>
    <col min="1980" max="1980" width="12.140625" bestFit="1" customWidth="1"/>
    <col min="1981" max="1981" width="17.7109375" bestFit="1" customWidth="1"/>
    <col min="1982" max="1982" width="18.85546875" bestFit="1" customWidth="1"/>
    <col min="1983" max="1983" width="13.7109375" bestFit="1" customWidth="1"/>
    <col min="1984" max="1984" width="16.85546875" bestFit="1" customWidth="1"/>
    <col min="1985" max="1985" width="14" bestFit="1" customWidth="1"/>
    <col min="1986" max="1986" width="17.28515625" bestFit="1" customWidth="1"/>
    <col min="1987" max="1987" width="11" bestFit="1" customWidth="1"/>
    <col min="1988" max="1988" width="14.140625" bestFit="1" customWidth="1"/>
    <col min="1989" max="1989" width="17.7109375" bestFit="1" customWidth="1"/>
    <col min="1990" max="1990" width="17.85546875" bestFit="1" customWidth="1"/>
    <col min="1991" max="1991" width="11.28515625" bestFit="1" customWidth="1"/>
  </cols>
  <sheetData>
    <row r="1" spans="1:14" x14ac:dyDescent="0.25">
      <c r="A1" s="34" t="s">
        <v>1977</v>
      </c>
    </row>
    <row r="5" spans="1:14" x14ac:dyDescent="0.25">
      <c r="A5" s="7" t="s">
        <v>0</v>
      </c>
      <c r="C5" s="3" t="s">
        <v>1</v>
      </c>
      <c r="D5" s="3" t="s">
        <v>2</v>
      </c>
      <c r="E5" s="3" t="s">
        <v>3</v>
      </c>
      <c r="F5" s="3" t="s">
        <v>4</v>
      </c>
      <c r="G5" s="3" t="s">
        <v>5</v>
      </c>
      <c r="H5" s="3" t="s">
        <v>6</v>
      </c>
      <c r="I5" s="3" t="s">
        <v>7</v>
      </c>
      <c r="J5" s="3" t="s">
        <v>8</v>
      </c>
      <c r="K5" s="3" t="s">
        <v>9</v>
      </c>
      <c r="L5" s="3" t="s">
        <v>10</v>
      </c>
      <c r="M5" s="3" t="s">
        <v>11</v>
      </c>
      <c r="N5" s="3" t="s">
        <v>12</v>
      </c>
    </row>
    <row r="6" spans="1:14" x14ac:dyDescent="0.25">
      <c r="A6" s="18" t="s">
        <v>612</v>
      </c>
      <c r="C6" s="2" t="str" cm="1">
        <f t="array" ref="C6:M6">_xlfn.XLOOKUP($A$6,Main!A2:A1001,Main!B2:L1001,"Enter Valid EEID",0)</f>
        <v>Emery Acosta</v>
      </c>
      <c r="D6" s="2" t="str">
        <v>Vice President</v>
      </c>
      <c r="E6" s="2" t="str">
        <v>Sales</v>
      </c>
      <c r="F6" s="2" t="str">
        <v>Research &amp; Development</v>
      </c>
      <c r="G6" s="2" t="str">
        <v>Female</v>
      </c>
      <c r="H6" s="2">
        <v>42</v>
      </c>
      <c r="I6" s="2" t="str">
        <v>11-09-2013</v>
      </c>
      <c r="J6" s="8">
        <v>181452</v>
      </c>
      <c r="K6" s="2">
        <v>0.3</v>
      </c>
      <c r="L6" s="2" t="str">
        <v>United States</v>
      </c>
      <c r="M6" s="2" t="str">
        <v>Columbus</v>
      </c>
      <c r="N6" s="2"/>
    </row>
    <row r="9" spans="1:14" x14ac:dyDescent="0.25">
      <c r="G9" s="11" t="s">
        <v>12</v>
      </c>
      <c r="H9" s="11" t="s">
        <v>1978</v>
      </c>
      <c r="I9" s="1"/>
      <c r="J9" s="1"/>
      <c r="K9" s="1"/>
    </row>
    <row r="10" spans="1:14" x14ac:dyDescent="0.25">
      <c r="A10" s="11" t="s">
        <v>3</v>
      </c>
      <c r="B10" s="11" t="s">
        <v>2951</v>
      </c>
      <c r="D10" s="11" t="s">
        <v>2</v>
      </c>
      <c r="E10" s="11" t="s">
        <v>2951</v>
      </c>
      <c r="G10" s="1"/>
      <c r="H10" s="1"/>
      <c r="I10" s="1"/>
      <c r="J10" s="1"/>
      <c r="K10" s="1"/>
    </row>
    <row r="11" spans="1:14" x14ac:dyDescent="0.25">
      <c r="A11" s="10" t="s">
        <v>55</v>
      </c>
      <c r="B11" s="1">
        <v>96</v>
      </c>
      <c r="D11" s="10" t="s">
        <v>43</v>
      </c>
      <c r="E11" s="1">
        <v>21</v>
      </c>
      <c r="G11" s="11" t="s">
        <v>2952</v>
      </c>
      <c r="H11" s="11" t="s">
        <v>2954</v>
      </c>
      <c r="I11" s="11"/>
      <c r="J11" s="11"/>
      <c r="K11" s="11"/>
    </row>
    <row r="12" spans="1:14" x14ac:dyDescent="0.25">
      <c r="A12" s="10" t="s">
        <v>65</v>
      </c>
      <c r="B12" s="1">
        <v>158</v>
      </c>
      <c r="D12" s="10" t="s">
        <v>51</v>
      </c>
      <c r="E12" s="1">
        <v>51</v>
      </c>
      <c r="G12" s="11" t="s">
        <v>2953</v>
      </c>
      <c r="H12" s="11" t="s">
        <v>88</v>
      </c>
      <c r="I12" s="11" t="s">
        <v>26</v>
      </c>
      <c r="J12" s="11" t="s">
        <v>19</v>
      </c>
      <c r="K12" s="11" t="s">
        <v>1981</v>
      </c>
    </row>
    <row r="13" spans="1:14" x14ac:dyDescent="0.25">
      <c r="A13" s="10" t="s">
        <v>31</v>
      </c>
      <c r="B13" s="1">
        <v>120</v>
      </c>
      <c r="D13" s="10" t="s">
        <v>119</v>
      </c>
      <c r="E13" s="1">
        <v>53</v>
      </c>
      <c r="G13" s="10" t="s">
        <v>55</v>
      </c>
      <c r="H13" s="1">
        <v>10</v>
      </c>
      <c r="I13" s="1">
        <v>20</v>
      </c>
      <c r="J13" s="1">
        <v>66</v>
      </c>
      <c r="K13" s="1">
        <v>96</v>
      </c>
    </row>
    <row r="14" spans="1:14" x14ac:dyDescent="0.25">
      <c r="A14" s="10" t="s">
        <v>61</v>
      </c>
      <c r="B14" s="1">
        <v>125</v>
      </c>
      <c r="D14" s="10" t="s">
        <v>173</v>
      </c>
      <c r="E14" s="1">
        <v>7</v>
      </c>
      <c r="G14" s="10" t="s">
        <v>65</v>
      </c>
      <c r="H14" s="1">
        <v>32</v>
      </c>
      <c r="I14" s="1">
        <v>29</v>
      </c>
      <c r="J14" s="1">
        <v>97</v>
      </c>
      <c r="K14" s="1">
        <v>158</v>
      </c>
    </row>
    <row r="15" spans="1:14" x14ac:dyDescent="0.25">
      <c r="A15" s="10" t="s">
        <v>16</v>
      </c>
      <c r="B15" s="1">
        <v>241</v>
      </c>
      <c r="D15" s="10" t="s">
        <v>179</v>
      </c>
      <c r="E15" s="1">
        <v>19</v>
      </c>
      <c r="G15" s="10" t="s">
        <v>31</v>
      </c>
      <c r="H15" s="1">
        <v>18</v>
      </c>
      <c r="I15" s="1">
        <v>28</v>
      </c>
      <c r="J15" s="1">
        <v>74</v>
      </c>
      <c r="K15" s="1">
        <v>120</v>
      </c>
    </row>
    <row r="16" spans="1:14" x14ac:dyDescent="0.25">
      <c r="A16" s="10" t="s">
        <v>76</v>
      </c>
      <c r="B16" s="1">
        <v>120</v>
      </c>
      <c r="D16" s="10" t="s">
        <v>202</v>
      </c>
      <c r="E16" s="1">
        <v>15</v>
      </c>
      <c r="G16" s="10" t="s">
        <v>61</v>
      </c>
      <c r="H16" s="1">
        <v>19</v>
      </c>
      <c r="I16" s="1">
        <v>25</v>
      </c>
      <c r="J16" s="1">
        <v>81</v>
      </c>
      <c r="K16" s="1">
        <v>125</v>
      </c>
    </row>
    <row r="17" spans="1:11" x14ac:dyDescent="0.25">
      <c r="A17" s="10" t="s">
        <v>44</v>
      </c>
      <c r="B17" s="1">
        <v>140</v>
      </c>
      <c r="D17" s="10" t="s">
        <v>36</v>
      </c>
      <c r="E17" s="1">
        <v>21</v>
      </c>
      <c r="G17" s="10" t="s">
        <v>16</v>
      </c>
      <c r="H17" s="1">
        <v>26</v>
      </c>
      <c r="I17" s="1">
        <v>50</v>
      </c>
      <c r="J17" s="1">
        <v>165</v>
      </c>
      <c r="K17" s="1">
        <v>241</v>
      </c>
    </row>
    <row r="18" spans="1:11" x14ac:dyDescent="0.25">
      <c r="A18" s="35" t="s">
        <v>1981</v>
      </c>
      <c r="B18" s="11">
        <v>1000</v>
      </c>
      <c r="D18" s="10" t="s">
        <v>64</v>
      </c>
      <c r="E18" s="1">
        <v>15</v>
      </c>
      <c r="G18" s="10" t="s">
        <v>76</v>
      </c>
      <c r="H18" s="1">
        <v>13</v>
      </c>
      <c r="I18" s="1">
        <v>35</v>
      </c>
      <c r="J18" s="1">
        <v>72</v>
      </c>
      <c r="K18" s="1">
        <v>120</v>
      </c>
    </row>
    <row r="19" spans="1:11" x14ac:dyDescent="0.25">
      <c r="D19" s="10" t="s">
        <v>272</v>
      </c>
      <c r="E19" s="1">
        <v>19</v>
      </c>
      <c r="G19" s="10" t="s">
        <v>44</v>
      </c>
      <c r="H19" s="1">
        <v>21</v>
      </c>
      <c r="I19" s="1">
        <v>31</v>
      </c>
      <c r="J19" s="1">
        <v>88</v>
      </c>
      <c r="K19" s="1">
        <v>140</v>
      </c>
    </row>
    <row r="20" spans="1:11" x14ac:dyDescent="0.25">
      <c r="D20" s="10" t="s">
        <v>30</v>
      </c>
      <c r="E20" s="1">
        <v>121</v>
      </c>
      <c r="G20" s="35" t="s">
        <v>1981</v>
      </c>
      <c r="H20" s="11">
        <v>139</v>
      </c>
      <c r="I20" s="11">
        <v>218</v>
      </c>
      <c r="J20" s="11">
        <v>643</v>
      </c>
      <c r="K20" s="11">
        <v>1000</v>
      </c>
    </row>
    <row r="21" spans="1:11" x14ac:dyDescent="0.25">
      <c r="D21" s="10" t="s">
        <v>108</v>
      </c>
      <c r="E21" s="1">
        <v>20</v>
      </c>
    </row>
    <row r="22" spans="1:11" x14ac:dyDescent="0.25">
      <c r="D22" s="10" t="s">
        <v>126</v>
      </c>
      <c r="E22" s="1">
        <v>18</v>
      </c>
    </row>
    <row r="23" spans="1:11" x14ac:dyDescent="0.25">
      <c r="D23" s="10" t="s">
        <v>170</v>
      </c>
      <c r="E23" s="1">
        <v>21</v>
      </c>
    </row>
    <row r="24" spans="1:11" x14ac:dyDescent="0.25">
      <c r="D24" s="10" t="s">
        <v>159</v>
      </c>
      <c r="E24" s="1">
        <v>16</v>
      </c>
    </row>
    <row r="25" spans="1:11" x14ac:dyDescent="0.25">
      <c r="A25" s="11" t="s">
        <v>4</v>
      </c>
      <c r="B25" s="11" t="s">
        <v>2951</v>
      </c>
      <c r="D25" s="10" t="s">
        <v>114</v>
      </c>
      <c r="E25" s="1">
        <v>11</v>
      </c>
    </row>
    <row r="26" spans="1:11" x14ac:dyDescent="0.25">
      <c r="A26" s="10" t="s">
        <v>45</v>
      </c>
      <c r="B26" s="1">
        <v>237</v>
      </c>
      <c r="D26" s="10" t="s">
        <v>437</v>
      </c>
      <c r="E26" s="1">
        <v>12</v>
      </c>
    </row>
    <row r="27" spans="1:11" x14ac:dyDescent="0.25">
      <c r="A27" s="10" t="s">
        <v>24</v>
      </c>
      <c r="B27" s="1">
        <v>269</v>
      </c>
      <c r="D27" s="10" t="s">
        <v>48</v>
      </c>
      <c r="E27" s="1">
        <v>98</v>
      </c>
    </row>
    <row r="28" spans="1:11" x14ac:dyDescent="0.25">
      <c r="A28" s="10" t="s">
        <v>17</v>
      </c>
      <c r="B28" s="1">
        <v>229</v>
      </c>
      <c r="D28" s="10" t="s">
        <v>480</v>
      </c>
      <c r="E28" s="1">
        <v>10</v>
      </c>
    </row>
    <row r="29" spans="1:11" x14ac:dyDescent="0.25">
      <c r="A29" s="10" t="s">
        <v>32</v>
      </c>
      <c r="B29" s="1">
        <v>265</v>
      </c>
      <c r="D29" s="10" t="s">
        <v>243</v>
      </c>
      <c r="E29" s="1">
        <v>18</v>
      </c>
    </row>
    <row r="30" spans="1:11" x14ac:dyDescent="0.25">
      <c r="D30" s="10" t="s">
        <v>246</v>
      </c>
      <c r="E30" s="1">
        <v>7</v>
      </c>
    </row>
    <row r="31" spans="1:11" x14ac:dyDescent="0.25">
      <c r="D31" s="10" t="s">
        <v>176</v>
      </c>
      <c r="E31" s="1">
        <v>12</v>
      </c>
    </row>
    <row r="32" spans="1:11" x14ac:dyDescent="0.25">
      <c r="D32" s="10" t="s">
        <v>103</v>
      </c>
      <c r="E32" s="1">
        <v>20</v>
      </c>
    </row>
    <row r="33" spans="1:5" x14ac:dyDescent="0.25">
      <c r="D33" s="10" t="s">
        <v>457</v>
      </c>
      <c r="E33" s="1">
        <v>10</v>
      </c>
    </row>
    <row r="34" spans="1:5" x14ac:dyDescent="0.25">
      <c r="D34" s="10" t="s">
        <v>367</v>
      </c>
      <c r="E34" s="1">
        <v>15</v>
      </c>
    </row>
    <row r="35" spans="1:5" x14ac:dyDescent="0.25">
      <c r="A35" s="12" t="s">
        <v>1983</v>
      </c>
      <c r="B35" s="19">
        <f>COUNTA(Main!A2:A1001)</f>
        <v>1000</v>
      </c>
      <c r="D35" s="10" t="s">
        <v>289</v>
      </c>
      <c r="E35" s="1">
        <v>9</v>
      </c>
    </row>
    <row r="36" spans="1:5" x14ac:dyDescent="0.25">
      <c r="A36" s="12" t="s">
        <v>1982</v>
      </c>
      <c r="B36" s="19">
        <f>AVERAGE(Main!G2:G1001)</f>
        <v>44.381999999999998</v>
      </c>
      <c r="D36" s="10" t="s">
        <v>39</v>
      </c>
      <c r="E36" s="1">
        <v>70</v>
      </c>
    </row>
    <row r="37" spans="1:5" x14ac:dyDescent="0.25">
      <c r="D37" s="10" t="s">
        <v>138</v>
      </c>
      <c r="E37" s="1">
        <v>17</v>
      </c>
    </row>
    <row r="38" spans="1:5" x14ac:dyDescent="0.25">
      <c r="D38" s="10" t="s">
        <v>15</v>
      </c>
      <c r="E38" s="1">
        <v>110</v>
      </c>
    </row>
    <row r="39" spans="1:5" x14ac:dyDescent="0.25">
      <c r="D39" s="10" t="s">
        <v>294</v>
      </c>
      <c r="E39" s="1">
        <v>15</v>
      </c>
    </row>
    <row r="40" spans="1:5" x14ac:dyDescent="0.25">
      <c r="A40" s="12" t="s">
        <v>1987</v>
      </c>
      <c r="B40" s="19">
        <f>COUNTIF(Main!F2:F1001,"Male")</f>
        <v>482</v>
      </c>
      <c r="D40" s="10" t="s">
        <v>325</v>
      </c>
      <c r="E40" s="1">
        <v>15</v>
      </c>
    </row>
    <row r="41" spans="1:5" x14ac:dyDescent="0.25">
      <c r="A41" s="12" t="s">
        <v>1988</v>
      </c>
      <c r="B41" s="19">
        <f>COUNTIF(Main!F2:F1001,"Female")</f>
        <v>518</v>
      </c>
      <c r="D41" s="10" t="s">
        <v>23</v>
      </c>
      <c r="E41" s="1">
        <v>17</v>
      </c>
    </row>
    <row r="42" spans="1:5" x14ac:dyDescent="0.25">
      <c r="A42" s="20"/>
      <c r="D42" s="10" t="s">
        <v>218</v>
      </c>
      <c r="E42" s="1">
        <v>12</v>
      </c>
    </row>
    <row r="43" spans="1:5" x14ac:dyDescent="0.25">
      <c r="A43" s="20"/>
      <c r="D43" s="10" t="s">
        <v>75</v>
      </c>
      <c r="E43" s="1">
        <v>105</v>
      </c>
    </row>
    <row r="44" spans="1:5" x14ac:dyDescent="0.25">
      <c r="A44" s="34" t="s">
        <v>1991</v>
      </c>
    </row>
    <row r="45" spans="1:5" x14ac:dyDescent="0.25">
      <c r="A45" s="11" t="s">
        <v>1992</v>
      </c>
      <c r="B45" s="1">
        <f>COUNTIF(Main!G2:G1001,"&lt;=40")</f>
        <v>384</v>
      </c>
    </row>
    <row r="46" spans="1:5" x14ac:dyDescent="0.25">
      <c r="A46" s="11" t="s">
        <v>1993</v>
      </c>
      <c r="B46" s="1">
        <f>COUNTIF(Main!G2:G1001,"&gt;40")</f>
        <v>616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44DA30-2E6F-4B53-A133-A6286A99890D}">
  <dimension ref="A1:L39"/>
  <sheetViews>
    <sheetView zoomScale="70" zoomScaleNormal="70" workbookViewId="0">
      <selection activeCell="M9" sqref="M9"/>
    </sheetView>
  </sheetViews>
  <sheetFormatPr defaultRowHeight="15" x14ac:dyDescent="0.25"/>
  <cols>
    <col min="1" max="1" width="19.7109375" bestFit="1" customWidth="1"/>
    <col min="2" max="2" width="13.140625" bestFit="1" customWidth="1"/>
    <col min="3" max="3" width="18.28515625" bestFit="1" customWidth="1"/>
    <col min="4" max="4" width="30.7109375" bestFit="1" customWidth="1"/>
    <col min="5" max="5" width="24.28515625" bestFit="1" customWidth="1"/>
    <col min="6" max="6" width="15" bestFit="1" customWidth="1"/>
    <col min="7" max="7" width="11.7109375" bestFit="1" customWidth="1"/>
    <col min="8" max="8" width="18.85546875" bestFit="1" customWidth="1"/>
    <col min="9" max="9" width="18.5703125" bestFit="1" customWidth="1"/>
    <col min="10" max="10" width="17.7109375" bestFit="1" customWidth="1"/>
    <col min="11" max="11" width="12.42578125" bestFit="1" customWidth="1"/>
    <col min="12" max="12" width="7.140625" bestFit="1" customWidth="1"/>
    <col min="13" max="13" width="28.28515625" bestFit="1" customWidth="1"/>
    <col min="14" max="15" width="23.7109375" bestFit="1" customWidth="1"/>
    <col min="16" max="16" width="16" bestFit="1" customWidth="1"/>
    <col min="17" max="17" width="14.140625" bestFit="1" customWidth="1"/>
    <col min="18" max="19" width="12.5703125" bestFit="1" customWidth="1"/>
    <col min="20" max="20" width="16.5703125" bestFit="1" customWidth="1"/>
    <col min="21" max="21" width="11" bestFit="1" customWidth="1"/>
    <col min="22" max="22" width="12.28515625" bestFit="1" customWidth="1"/>
    <col min="23" max="23" width="15" bestFit="1" customWidth="1"/>
    <col min="24" max="24" width="8.7109375" bestFit="1" customWidth="1"/>
    <col min="25" max="25" width="10.85546875" bestFit="1" customWidth="1"/>
    <col min="26" max="26" width="16.28515625" bestFit="1" customWidth="1"/>
    <col min="27" max="27" width="14.85546875" bestFit="1" customWidth="1"/>
    <col min="28" max="28" width="16.28515625" bestFit="1" customWidth="1"/>
    <col min="29" max="29" width="19" bestFit="1" customWidth="1"/>
    <col min="30" max="30" width="17.7109375" bestFit="1" customWidth="1"/>
    <col min="31" max="31" width="16.140625" bestFit="1" customWidth="1"/>
    <col min="32" max="33" width="16.28515625" bestFit="1" customWidth="1"/>
    <col min="34" max="34" width="11.140625" bestFit="1" customWidth="1"/>
    <col min="35" max="35" width="11.42578125" bestFit="1" customWidth="1"/>
    <col min="36" max="36" width="13.140625" bestFit="1" customWidth="1"/>
    <col min="37" max="37" width="10" bestFit="1" customWidth="1"/>
    <col min="38" max="38" width="15.42578125" bestFit="1" customWidth="1"/>
    <col min="39" max="39" width="9.7109375" bestFit="1" customWidth="1"/>
    <col min="40" max="40" width="10.85546875" bestFit="1" customWidth="1"/>
    <col min="41" max="41" width="11.42578125" bestFit="1" customWidth="1"/>
    <col min="42" max="42" width="12.28515625" bestFit="1" customWidth="1"/>
    <col min="43" max="43" width="14.5703125" bestFit="1" customWidth="1"/>
    <col min="44" max="44" width="15.7109375" bestFit="1" customWidth="1"/>
    <col min="45" max="45" width="13.140625" bestFit="1" customWidth="1"/>
    <col min="46" max="46" width="14.28515625" bestFit="1" customWidth="1"/>
    <col min="47" max="47" width="14.85546875" bestFit="1" customWidth="1"/>
    <col min="48" max="48" width="11" bestFit="1" customWidth="1"/>
    <col min="49" max="49" width="10.42578125" bestFit="1" customWidth="1"/>
    <col min="50" max="50" width="11.85546875" bestFit="1" customWidth="1"/>
    <col min="51" max="51" width="11.5703125" bestFit="1" customWidth="1"/>
    <col min="52" max="52" width="14" bestFit="1" customWidth="1"/>
    <col min="53" max="53" width="16.42578125" bestFit="1" customWidth="1"/>
    <col min="54" max="54" width="10.7109375" bestFit="1" customWidth="1"/>
    <col min="55" max="55" width="15.28515625" bestFit="1" customWidth="1"/>
    <col min="56" max="56" width="14.140625" bestFit="1" customWidth="1"/>
    <col min="57" max="57" width="10.7109375" bestFit="1" customWidth="1"/>
    <col min="58" max="58" width="14" bestFit="1" customWidth="1"/>
    <col min="59" max="59" width="12.85546875" bestFit="1" customWidth="1"/>
    <col min="60" max="60" width="15.28515625" bestFit="1" customWidth="1"/>
    <col min="61" max="61" width="12.140625" bestFit="1" customWidth="1"/>
    <col min="62" max="62" width="14" bestFit="1" customWidth="1"/>
    <col min="63" max="63" width="9" bestFit="1" customWidth="1"/>
    <col min="64" max="64" width="9.140625" bestFit="1" customWidth="1"/>
    <col min="65" max="65" width="12.42578125" bestFit="1" customWidth="1"/>
    <col min="66" max="66" width="13.42578125" bestFit="1" customWidth="1"/>
    <col min="67" max="67" width="11.42578125" bestFit="1" customWidth="1"/>
    <col min="68" max="68" width="14.42578125" bestFit="1" customWidth="1"/>
    <col min="69" max="69" width="9.42578125" bestFit="1" customWidth="1"/>
    <col min="70" max="70" width="11.42578125" bestFit="1" customWidth="1"/>
    <col min="71" max="71" width="11.85546875" bestFit="1" customWidth="1"/>
    <col min="72" max="72" width="9.140625" bestFit="1" customWidth="1"/>
    <col min="73" max="73" width="14.7109375" bestFit="1" customWidth="1"/>
    <col min="74" max="74" width="13.7109375" bestFit="1" customWidth="1"/>
    <col min="75" max="75" width="16.5703125" bestFit="1" customWidth="1"/>
    <col min="76" max="76" width="15.28515625" bestFit="1" customWidth="1"/>
    <col min="77" max="77" width="10.85546875" bestFit="1" customWidth="1"/>
    <col min="78" max="78" width="12" bestFit="1" customWidth="1"/>
    <col min="79" max="79" width="6.5703125" bestFit="1" customWidth="1"/>
    <col min="80" max="80" width="10.42578125" bestFit="1" customWidth="1"/>
    <col min="81" max="81" width="12.42578125" bestFit="1" customWidth="1"/>
    <col min="82" max="82" width="13.7109375" bestFit="1" customWidth="1"/>
    <col min="83" max="83" width="13.85546875" bestFit="1" customWidth="1"/>
    <col min="84" max="84" width="14.5703125" bestFit="1" customWidth="1"/>
    <col min="85" max="85" width="13.7109375" bestFit="1" customWidth="1"/>
    <col min="86" max="86" width="15.28515625" bestFit="1" customWidth="1"/>
    <col min="87" max="87" width="10" bestFit="1" customWidth="1"/>
    <col min="88" max="88" width="15" bestFit="1" customWidth="1"/>
    <col min="89" max="89" width="12.28515625" bestFit="1" customWidth="1"/>
    <col min="90" max="90" width="13.85546875" bestFit="1" customWidth="1"/>
    <col min="91" max="91" width="11" bestFit="1" customWidth="1"/>
    <col min="92" max="92" width="12.28515625" bestFit="1" customWidth="1"/>
    <col min="93" max="93" width="18.140625" bestFit="1" customWidth="1"/>
    <col min="94" max="94" width="13.140625" bestFit="1" customWidth="1"/>
    <col min="95" max="95" width="9.5703125" bestFit="1" customWidth="1"/>
    <col min="96" max="96" width="15.85546875" bestFit="1" customWidth="1"/>
    <col min="97" max="97" width="12.7109375" bestFit="1" customWidth="1"/>
    <col min="98" max="98" width="14.85546875" bestFit="1" customWidth="1"/>
    <col min="99" max="99" width="12.140625" bestFit="1" customWidth="1"/>
    <col min="100" max="100" width="11.42578125" bestFit="1" customWidth="1"/>
    <col min="101" max="101" width="9.42578125" bestFit="1" customWidth="1"/>
    <col min="102" max="102" width="16.85546875" bestFit="1" customWidth="1"/>
    <col min="103" max="103" width="14.85546875" bestFit="1" customWidth="1"/>
    <col min="104" max="104" width="14" bestFit="1" customWidth="1"/>
    <col min="105" max="105" width="12.7109375" bestFit="1" customWidth="1"/>
    <col min="106" max="106" width="13.28515625" bestFit="1" customWidth="1"/>
    <col min="107" max="107" width="12.7109375" bestFit="1" customWidth="1"/>
    <col min="108" max="108" width="9.28515625" bestFit="1" customWidth="1"/>
    <col min="109" max="109" width="9.5703125" bestFit="1" customWidth="1"/>
    <col min="110" max="110" width="11" bestFit="1" customWidth="1"/>
    <col min="111" max="111" width="8.85546875" bestFit="1" customWidth="1"/>
    <col min="112" max="112" width="11.85546875" bestFit="1" customWidth="1"/>
    <col min="113" max="113" width="16.7109375" bestFit="1" customWidth="1"/>
    <col min="114" max="114" width="11.42578125" bestFit="1" customWidth="1"/>
    <col min="115" max="116" width="9.85546875" bestFit="1" customWidth="1"/>
    <col min="117" max="117" width="9" bestFit="1" customWidth="1"/>
    <col min="118" max="118" width="12.7109375" bestFit="1" customWidth="1"/>
    <col min="119" max="119" width="11.140625" bestFit="1" customWidth="1"/>
    <col min="120" max="120" width="11.42578125" bestFit="1" customWidth="1"/>
    <col min="121" max="121" width="9.42578125" bestFit="1" customWidth="1"/>
    <col min="122" max="122" width="10.7109375" bestFit="1" customWidth="1"/>
    <col min="123" max="123" width="12" bestFit="1" customWidth="1"/>
    <col min="124" max="124" width="7.5703125" bestFit="1" customWidth="1"/>
    <col min="125" max="125" width="11.28515625" bestFit="1" customWidth="1"/>
    <col min="126" max="126" width="12.85546875" bestFit="1" customWidth="1"/>
    <col min="127" max="127" width="11.140625" bestFit="1" customWidth="1"/>
    <col min="128" max="128" width="11.85546875" bestFit="1" customWidth="1"/>
    <col min="129" max="129" width="17.5703125" bestFit="1" customWidth="1"/>
    <col min="130" max="130" width="14" bestFit="1" customWidth="1"/>
    <col min="131" max="131" width="13.140625" bestFit="1" customWidth="1"/>
    <col min="132" max="132" width="14.85546875" bestFit="1" customWidth="1"/>
    <col min="133" max="133" width="17.42578125" bestFit="1" customWidth="1"/>
    <col min="134" max="134" width="13.140625" bestFit="1" customWidth="1"/>
    <col min="135" max="135" width="15.85546875" bestFit="1" customWidth="1"/>
    <col min="136" max="136" width="16.28515625" bestFit="1" customWidth="1"/>
    <col min="137" max="137" width="15" bestFit="1" customWidth="1"/>
    <col min="138" max="138" width="13.28515625" bestFit="1" customWidth="1"/>
    <col min="139" max="139" width="15.7109375" bestFit="1" customWidth="1"/>
    <col min="140" max="140" width="15.28515625" bestFit="1" customWidth="1"/>
    <col min="141" max="141" width="14.5703125" bestFit="1" customWidth="1"/>
    <col min="142" max="142" width="12.28515625" bestFit="1" customWidth="1"/>
    <col min="143" max="143" width="14.42578125" bestFit="1" customWidth="1"/>
    <col min="144" max="144" width="13.28515625" bestFit="1" customWidth="1"/>
    <col min="145" max="145" width="11.7109375" bestFit="1" customWidth="1"/>
    <col min="146" max="146" width="15.140625" bestFit="1" customWidth="1"/>
    <col min="147" max="147" width="15.85546875" bestFit="1" customWidth="1"/>
    <col min="148" max="148" width="15.42578125" bestFit="1" customWidth="1"/>
    <col min="149" max="149" width="13.85546875" bestFit="1" customWidth="1"/>
    <col min="150" max="150" width="13.140625" bestFit="1" customWidth="1"/>
    <col min="151" max="151" width="9.28515625" bestFit="1" customWidth="1"/>
    <col min="152" max="152" width="14.140625" bestFit="1" customWidth="1"/>
    <col min="153" max="153" width="12" bestFit="1" customWidth="1"/>
    <col min="154" max="154" width="14.7109375" bestFit="1" customWidth="1"/>
    <col min="155" max="155" width="18.42578125" bestFit="1" customWidth="1"/>
    <col min="156" max="156" width="16.140625" bestFit="1" customWidth="1"/>
    <col min="157" max="157" width="11.7109375" bestFit="1" customWidth="1"/>
    <col min="158" max="158" width="16" bestFit="1" customWidth="1"/>
    <col min="159" max="159" width="15.7109375" bestFit="1" customWidth="1"/>
    <col min="160" max="160" width="15.42578125" bestFit="1" customWidth="1"/>
    <col min="161" max="161" width="14.28515625" bestFit="1" customWidth="1"/>
    <col min="162" max="162" width="13.7109375" bestFit="1" customWidth="1"/>
    <col min="163" max="163" width="15.42578125" bestFit="1" customWidth="1"/>
    <col min="164" max="164" width="12.5703125" bestFit="1" customWidth="1"/>
    <col min="165" max="165" width="10" bestFit="1" customWidth="1"/>
    <col min="166" max="166" width="12" bestFit="1" customWidth="1"/>
    <col min="167" max="167" width="11.42578125" bestFit="1" customWidth="1"/>
    <col min="168" max="168" width="11.85546875" bestFit="1" customWidth="1"/>
    <col min="169" max="169" width="13.140625" bestFit="1" customWidth="1"/>
    <col min="170" max="170" width="12.28515625" bestFit="1" customWidth="1"/>
    <col min="171" max="171" width="16.7109375" bestFit="1" customWidth="1"/>
    <col min="172" max="172" width="18.7109375" bestFit="1" customWidth="1"/>
    <col min="173" max="173" width="11.7109375" bestFit="1" customWidth="1"/>
    <col min="174" max="174" width="14.28515625" bestFit="1" customWidth="1"/>
    <col min="175" max="175" width="17.28515625" bestFit="1" customWidth="1"/>
    <col min="176" max="176" width="15.140625" bestFit="1" customWidth="1"/>
    <col min="177" max="177" width="15.85546875" bestFit="1" customWidth="1"/>
    <col min="178" max="178" width="13.85546875" bestFit="1" customWidth="1"/>
    <col min="179" max="179" width="14" bestFit="1" customWidth="1"/>
    <col min="180" max="180" width="12.28515625" bestFit="1" customWidth="1"/>
    <col min="181" max="181" width="13.140625" bestFit="1" customWidth="1"/>
    <col min="182" max="182" width="11.42578125" bestFit="1" customWidth="1"/>
    <col min="183" max="183" width="13.28515625" bestFit="1" customWidth="1"/>
    <col min="184" max="184" width="12" bestFit="1" customWidth="1"/>
    <col min="185" max="185" width="14.140625" bestFit="1" customWidth="1"/>
    <col min="186" max="186" width="16.42578125" bestFit="1" customWidth="1"/>
    <col min="187" max="187" width="17.28515625" bestFit="1" customWidth="1"/>
    <col min="188" max="188" width="18" bestFit="1" customWidth="1"/>
    <col min="189" max="189" width="18.42578125" bestFit="1" customWidth="1"/>
    <col min="190" max="190" width="19.42578125" bestFit="1" customWidth="1"/>
    <col min="191" max="191" width="16.140625" bestFit="1" customWidth="1"/>
    <col min="192" max="192" width="15.7109375" bestFit="1" customWidth="1"/>
    <col min="193" max="193" width="16.7109375" bestFit="1" customWidth="1"/>
    <col min="194" max="194" width="12.85546875" bestFit="1" customWidth="1"/>
    <col min="195" max="195" width="12" bestFit="1" customWidth="1"/>
    <col min="196" max="196" width="14.140625" bestFit="1" customWidth="1"/>
    <col min="197" max="197" width="12" bestFit="1" customWidth="1"/>
    <col min="198" max="198" width="10.42578125" bestFit="1" customWidth="1"/>
    <col min="199" max="199" width="13.7109375" bestFit="1" customWidth="1"/>
    <col min="200" max="200" width="13.42578125" bestFit="1" customWidth="1"/>
    <col min="201" max="201" width="11.85546875" bestFit="1" customWidth="1"/>
    <col min="202" max="202" width="11.5703125" bestFit="1" customWidth="1"/>
    <col min="203" max="203" width="12.42578125" bestFit="1" customWidth="1"/>
    <col min="204" max="204" width="13.28515625" bestFit="1" customWidth="1"/>
    <col min="205" max="205" width="14.5703125" bestFit="1" customWidth="1"/>
    <col min="206" max="206" width="11.42578125" bestFit="1" customWidth="1"/>
    <col min="207" max="207" width="16.7109375" bestFit="1" customWidth="1"/>
    <col min="208" max="208" width="12.42578125" bestFit="1" customWidth="1"/>
    <col min="209" max="209" width="14.5703125" bestFit="1" customWidth="1"/>
    <col min="210" max="210" width="13.7109375" bestFit="1" customWidth="1"/>
    <col min="211" max="211" width="12.5703125" bestFit="1" customWidth="1"/>
    <col min="212" max="212" width="15.5703125" bestFit="1" customWidth="1"/>
    <col min="213" max="213" width="14.140625" bestFit="1" customWidth="1"/>
    <col min="214" max="214" width="12.7109375" bestFit="1" customWidth="1"/>
    <col min="215" max="215" width="11" bestFit="1" customWidth="1"/>
    <col min="216" max="216" width="10.140625" bestFit="1" customWidth="1"/>
    <col min="217" max="217" width="11.42578125" bestFit="1" customWidth="1"/>
    <col min="218" max="218" width="11.140625" bestFit="1" customWidth="1"/>
    <col min="219" max="219" width="12.5703125" bestFit="1" customWidth="1"/>
    <col min="220" max="220" width="13.140625" bestFit="1" customWidth="1"/>
    <col min="221" max="221" width="13.28515625" bestFit="1" customWidth="1"/>
    <col min="222" max="222" width="12" bestFit="1" customWidth="1"/>
    <col min="223" max="223" width="17.7109375" bestFit="1" customWidth="1"/>
    <col min="224" max="224" width="11.7109375" bestFit="1" customWidth="1"/>
    <col min="225" max="225" width="12.7109375" bestFit="1" customWidth="1"/>
    <col min="226" max="226" width="10.28515625" bestFit="1" customWidth="1"/>
    <col min="227" max="227" width="11.7109375" bestFit="1" customWidth="1"/>
    <col min="228" max="228" width="13.5703125" bestFit="1" customWidth="1"/>
    <col min="229" max="229" width="12.7109375" bestFit="1" customWidth="1"/>
    <col min="230" max="230" width="15.140625" bestFit="1" customWidth="1"/>
    <col min="231" max="231" width="14.140625" bestFit="1" customWidth="1"/>
    <col min="232" max="232" width="13.85546875" bestFit="1" customWidth="1"/>
    <col min="233" max="233" width="13.42578125" bestFit="1" customWidth="1"/>
    <col min="234" max="234" width="16.42578125" bestFit="1" customWidth="1"/>
    <col min="235" max="235" width="11.5703125" bestFit="1" customWidth="1"/>
    <col min="236" max="236" width="11.140625" bestFit="1" customWidth="1"/>
    <col min="237" max="237" width="14.85546875" bestFit="1" customWidth="1"/>
    <col min="238" max="238" width="13.85546875" bestFit="1" customWidth="1"/>
    <col min="239" max="239" width="16.140625" bestFit="1" customWidth="1"/>
    <col min="240" max="240" width="8.85546875" bestFit="1" customWidth="1"/>
    <col min="241" max="241" width="15.42578125" bestFit="1" customWidth="1"/>
    <col min="242" max="243" width="10.85546875" bestFit="1" customWidth="1"/>
    <col min="244" max="244" width="16.85546875" bestFit="1" customWidth="1"/>
    <col min="245" max="245" width="12.28515625" bestFit="1" customWidth="1"/>
    <col min="246" max="246" width="12.5703125" bestFit="1" customWidth="1"/>
    <col min="247" max="247" width="10.85546875" bestFit="1" customWidth="1"/>
    <col min="248" max="248" width="12.85546875" bestFit="1" customWidth="1"/>
    <col min="249" max="249" width="13.140625" bestFit="1" customWidth="1"/>
    <col min="250" max="250" width="13.42578125" bestFit="1" customWidth="1"/>
    <col min="251" max="252" width="13.140625" bestFit="1" customWidth="1"/>
    <col min="253" max="253" width="15.85546875" bestFit="1" customWidth="1"/>
    <col min="254" max="254" width="9.85546875" bestFit="1" customWidth="1"/>
    <col min="255" max="255" width="16.28515625" bestFit="1" customWidth="1"/>
    <col min="256" max="256" width="9.7109375" bestFit="1" customWidth="1"/>
    <col min="257" max="257" width="14.5703125" bestFit="1" customWidth="1"/>
    <col min="258" max="258" width="15.28515625" bestFit="1" customWidth="1"/>
    <col min="259" max="259" width="16.7109375" bestFit="1" customWidth="1"/>
    <col min="260" max="260" width="9.5703125" bestFit="1" customWidth="1"/>
    <col min="261" max="261" width="10.7109375" bestFit="1" customWidth="1"/>
    <col min="262" max="262" width="9.140625" bestFit="1" customWidth="1"/>
    <col min="263" max="263" width="7.28515625" bestFit="1" customWidth="1"/>
    <col min="264" max="264" width="8.85546875" bestFit="1" customWidth="1"/>
    <col min="265" max="265" width="11" bestFit="1" customWidth="1"/>
    <col min="266" max="266" width="8.42578125" bestFit="1" customWidth="1"/>
    <col min="267" max="267" width="14" bestFit="1" customWidth="1"/>
    <col min="268" max="268" width="7.85546875" bestFit="1" customWidth="1"/>
    <col min="269" max="269" width="11.42578125" bestFit="1" customWidth="1"/>
    <col min="270" max="270" width="11.85546875" bestFit="1" customWidth="1"/>
    <col min="271" max="271" width="8.42578125" bestFit="1" customWidth="1"/>
    <col min="272" max="272" width="12.7109375" bestFit="1" customWidth="1"/>
    <col min="273" max="273" width="12" bestFit="1" customWidth="1"/>
    <col min="274" max="274" width="8" bestFit="1" customWidth="1"/>
    <col min="275" max="275" width="13.5703125" bestFit="1" customWidth="1"/>
    <col min="276" max="276" width="10.28515625" bestFit="1" customWidth="1"/>
    <col min="277" max="277" width="13.5703125" bestFit="1" customWidth="1"/>
    <col min="278" max="278" width="11" bestFit="1" customWidth="1"/>
    <col min="279" max="279" width="14.7109375" bestFit="1" customWidth="1"/>
    <col min="280" max="280" width="11.85546875" bestFit="1" customWidth="1"/>
    <col min="281" max="281" width="10.7109375" bestFit="1" customWidth="1"/>
    <col min="282" max="282" width="12.5703125" bestFit="1" customWidth="1"/>
    <col min="283" max="283" width="13.42578125" bestFit="1" customWidth="1"/>
    <col min="284" max="284" width="11.5703125" bestFit="1" customWidth="1"/>
    <col min="285" max="285" width="10.42578125" bestFit="1" customWidth="1"/>
    <col min="286" max="286" width="15.42578125" bestFit="1" customWidth="1"/>
    <col min="287" max="287" width="10.28515625" bestFit="1" customWidth="1"/>
    <col min="288" max="288" width="11" bestFit="1" customWidth="1"/>
    <col min="289" max="289" width="15.5703125" bestFit="1" customWidth="1"/>
    <col min="290" max="290" width="10.42578125" bestFit="1" customWidth="1"/>
    <col min="291" max="291" width="11" bestFit="1" customWidth="1"/>
    <col min="292" max="292" width="11.42578125" bestFit="1" customWidth="1"/>
    <col min="293" max="293" width="11.5703125" bestFit="1" customWidth="1"/>
    <col min="294" max="294" width="10.140625" bestFit="1" customWidth="1"/>
    <col min="295" max="295" width="11.28515625" bestFit="1" customWidth="1"/>
    <col min="296" max="296" width="13.7109375" bestFit="1" customWidth="1"/>
    <col min="297" max="297" width="16.140625" bestFit="1" customWidth="1"/>
    <col min="298" max="298" width="12.85546875" bestFit="1" customWidth="1"/>
    <col min="299" max="299" width="12" bestFit="1" customWidth="1"/>
    <col min="300" max="300" width="11.5703125" bestFit="1" customWidth="1"/>
    <col min="301" max="301" width="13.28515625" bestFit="1" customWidth="1"/>
    <col min="302" max="302" width="12.85546875" bestFit="1" customWidth="1"/>
    <col min="303" max="303" width="9.7109375" bestFit="1" customWidth="1"/>
    <col min="304" max="304" width="11.85546875" bestFit="1" customWidth="1"/>
    <col min="305" max="305" width="11.140625" bestFit="1" customWidth="1"/>
    <col min="306" max="306" width="13.5703125" bestFit="1" customWidth="1"/>
    <col min="307" max="307" width="14.5703125" bestFit="1" customWidth="1"/>
    <col min="308" max="309" width="12.42578125" bestFit="1" customWidth="1"/>
    <col min="310" max="310" width="10.7109375" bestFit="1" customWidth="1"/>
    <col min="311" max="311" width="12.7109375" bestFit="1" customWidth="1"/>
    <col min="312" max="312" width="11.140625" bestFit="1" customWidth="1"/>
    <col min="313" max="313" width="15.5703125" bestFit="1" customWidth="1"/>
    <col min="314" max="314" width="11.42578125" bestFit="1" customWidth="1"/>
    <col min="315" max="315" width="11.140625" bestFit="1" customWidth="1"/>
    <col min="316" max="316" width="11.85546875" bestFit="1" customWidth="1"/>
    <col min="317" max="317" width="9.5703125" bestFit="1" customWidth="1"/>
    <col min="318" max="318" width="13.28515625" bestFit="1" customWidth="1"/>
    <col min="319" max="319" width="10.5703125" bestFit="1" customWidth="1"/>
    <col min="320" max="320" width="10.140625" bestFit="1" customWidth="1"/>
    <col min="321" max="321" width="11.28515625" bestFit="1" customWidth="1"/>
    <col min="322" max="322" width="11.7109375" bestFit="1" customWidth="1"/>
    <col min="323" max="323" width="11.28515625" bestFit="1" customWidth="1"/>
    <col min="324" max="324" width="12.85546875" bestFit="1" customWidth="1"/>
    <col min="325" max="325" width="12.140625" bestFit="1" customWidth="1"/>
    <col min="326" max="326" width="10.7109375" bestFit="1" customWidth="1"/>
    <col min="327" max="327" width="12.28515625" bestFit="1" customWidth="1"/>
    <col min="328" max="328" width="12.7109375" bestFit="1" customWidth="1"/>
    <col min="329" max="329" width="11.28515625" bestFit="1" customWidth="1"/>
    <col min="330" max="330" width="12.28515625" bestFit="1" customWidth="1"/>
    <col min="331" max="331" width="10.28515625" bestFit="1" customWidth="1"/>
    <col min="332" max="332" width="11.28515625" bestFit="1" customWidth="1"/>
    <col min="333" max="333" width="10.28515625" bestFit="1" customWidth="1"/>
    <col min="334" max="334" width="11.7109375" bestFit="1" customWidth="1"/>
    <col min="335" max="335" width="11.42578125" bestFit="1" customWidth="1"/>
    <col min="336" max="336" width="12.140625" bestFit="1" customWidth="1"/>
    <col min="337" max="337" width="12.42578125" bestFit="1" customWidth="1"/>
    <col min="338" max="338" width="11.28515625" bestFit="1" customWidth="1"/>
    <col min="339" max="339" width="15.28515625" bestFit="1" customWidth="1"/>
    <col min="340" max="340" width="16" bestFit="1" customWidth="1"/>
    <col min="341" max="341" width="18.140625" bestFit="1" customWidth="1"/>
    <col min="342" max="342" width="19.42578125" bestFit="1" customWidth="1"/>
    <col min="343" max="343" width="14.42578125" bestFit="1" customWidth="1"/>
    <col min="344" max="344" width="12.28515625" bestFit="1" customWidth="1"/>
    <col min="345" max="345" width="15.7109375" bestFit="1" customWidth="1"/>
    <col min="346" max="346" width="14.42578125" bestFit="1" customWidth="1"/>
    <col min="347" max="347" width="18.5703125" bestFit="1" customWidth="1"/>
    <col min="348" max="348" width="20.85546875" bestFit="1" customWidth="1"/>
    <col min="349" max="349" width="15.42578125" bestFit="1" customWidth="1"/>
    <col min="350" max="350" width="12.140625" bestFit="1" customWidth="1"/>
    <col min="351" max="351" width="15.28515625" bestFit="1" customWidth="1"/>
    <col min="352" max="352" width="9.5703125" bestFit="1" customWidth="1"/>
    <col min="353" max="353" width="9.7109375" bestFit="1" customWidth="1"/>
    <col min="354" max="354" width="13.42578125" bestFit="1" customWidth="1"/>
    <col min="355" max="355" width="13.7109375" bestFit="1" customWidth="1"/>
    <col min="356" max="356" width="15.42578125" bestFit="1" customWidth="1"/>
    <col min="357" max="357" width="13.140625" bestFit="1" customWidth="1"/>
    <col min="358" max="358" width="12.140625" bestFit="1" customWidth="1"/>
    <col min="359" max="359" width="13.85546875" bestFit="1" customWidth="1"/>
    <col min="360" max="360" width="13.7109375" bestFit="1" customWidth="1"/>
    <col min="361" max="361" width="12.5703125" bestFit="1" customWidth="1"/>
    <col min="362" max="362" width="10.42578125" bestFit="1" customWidth="1"/>
    <col min="363" max="363" width="9.85546875" bestFit="1" customWidth="1"/>
    <col min="364" max="364" width="9.42578125" bestFit="1" customWidth="1"/>
    <col min="365" max="365" width="13.7109375" bestFit="1" customWidth="1"/>
    <col min="366" max="366" width="10.140625" bestFit="1" customWidth="1"/>
    <col min="367" max="367" width="11.42578125" bestFit="1" customWidth="1"/>
    <col min="368" max="368" width="14.28515625" bestFit="1" customWidth="1"/>
    <col min="369" max="369" width="13.85546875" bestFit="1" customWidth="1"/>
    <col min="370" max="370" width="15.140625" bestFit="1" customWidth="1"/>
    <col min="371" max="371" width="14.42578125" bestFit="1" customWidth="1"/>
    <col min="372" max="372" width="10.28515625" bestFit="1" customWidth="1"/>
    <col min="373" max="373" width="12.42578125" bestFit="1" customWidth="1"/>
    <col min="374" max="374" width="15.140625" bestFit="1" customWidth="1"/>
    <col min="375" max="375" width="17.28515625" bestFit="1" customWidth="1"/>
    <col min="376" max="376" width="12.85546875" bestFit="1" customWidth="1"/>
    <col min="377" max="377" width="14.28515625" bestFit="1" customWidth="1"/>
    <col min="378" max="378" width="11.42578125" bestFit="1" customWidth="1"/>
    <col min="379" max="379" width="15.28515625" bestFit="1" customWidth="1"/>
    <col min="380" max="380" width="16" bestFit="1" customWidth="1"/>
    <col min="381" max="381" width="13.7109375" bestFit="1" customWidth="1"/>
    <col min="382" max="382" width="15.28515625" bestFit="1" customWidth="1"/>
    <col min="383" max="383" width="14" bestFit="1" customWidth="1"/>
    <col min="384" max="384" width="12.140625" bestFit="1" customWidth="1"/>
    <col min="385" max="385" width="10.140625" bestFit="1" customWidth="1"/>
    <col min="386" max="386" width="15.7109375" bestFit="1" customWidth="1"/>
    <col min="387" max="387" width="14.28515625" bestFit="1" customWidth="1"/>
    <col min="388" max="388" width="12.42578125" bestFit="1" customWidth="1"/>
    <col min="389" max="389" width="10.140625" bestFit="1" customWidth="1"/>
    <col min="390" max="390" width="14.5703125" bestFit="1" customWidth="1"/>
    <col min="391" max="391" width="13.7109375" bestFit="1" customWidth="1"/>
    <col min="392" max="392" width="13.28515625" bestFit="1" customWidth="1"/>
    <col min="393" max="393" width="15.7109375" bestFit="1" customWidth="1"/>
    <col min="394" max="394" width="14.5703125" bestFit="1" customWidth="1"/>
    <col min="395" max="395" width="12.140625" bestFit="1" customWidth="1"/>
    <col min="396" max="396" width="13.140625" bestFit="1" customWidth="1"/>
    <col min="397" max="397" width="14.85546875" bestFit="1" customWidth="1"/>
    <col min="398" max="398" width="15.28515625" bestFit="1" customWidth="1"/>
    <col min="399" max="399" width="12.28515625" bestFit="1" customWidth="1"/>
    <col min="400" max="400" width="13.7109375" bestFit="1" customWidth="1"/>
    <col min="401" max="401" width="12.7109375" bestFit="1" customWidth="1"/>
    <col min="402" max="402" width="16.42578125" bestFit="1" customWidth="1"/>
    <col min="403" max="403" width="16.85546875" bestFit="1" customWidth="1"/>
    <col min="404" max="404" width="12.28515625" bestFit="1" customWidth="1"/>
    <col min="405" max="405" width="11.7109375" bestFit="1" customWidth="1"/>
    <col min="406" max="406" width="16" bestFit="1" customWidth="1"/>
    <col min="407" max="407" width="13.5703125" bestFit="1" customWidth="1"/>
    <col min="408" max="408" width="11.140625" bestFit="1" customWidth="1"/>
    <col min="409" max="409" width="11.7109375" bestFit="1" customWidth="1"/>
    <col min="410" max="410" width="12.85546875" bestFit="1" customWidth="1"/>
    <col min="411" max="411" width="11.85546875" bestFit="1" customWidth="1"/>
    <col min="412" max="412" width="9.7109375" bestFit="1" customWidth="1"/>
    <col min="413" max="413" width="14.7109375" bestFit="1" customWidth="1"/>
    <col min="414" max="414" width="11.140625" bestFit="1" customWidth="1"/>
    <col min="415" max="415" width="11.5703125" bestFit="1" customWidth="1"/>
    <col min="416" max="416" width="14.140625" bestFit="1" customWidth="1"/>
    <col min="417" max="417" width="8.85546875" bestFit="1" customWidth="1"/>
    <col min="418" max="418" width="10.5703125" bestFit="1" customWidth="1"/>
    <col min="419" max="419" width="14.7109375" bestFit="1" customWidth="1"/>
    <col min="420" max="420" width="14.140625" bestFit="1" customWidth="1"/>
    <col min="421" max="421" width="12.140625" bestFit="1" customWidth="1"/>
    <col min="422" max="422" width="16.140625" bestFit="1" customWidth="1"/>
    <col min="423" max="423" width="13.28515625" bestFit="1" customWidth="1"/>
    <col min="424" max="424" width="14.85546875" bestFit="1" customWidth="1"/>
    <col min="425" max="425" width="13.85546875" bestFit="1" customWidth="1"/>
    <col min="426" max="426" width="16.7109375" bestFit="1" customWidth="1"/>
    <col min="427" max="427" width="11.85546875" bestFit="1" customWidth="1"/>
    <col min="428" max="428" width="12" bestFit="1" customWidth="1"/>
    <col min="429" max="429" width="12.85546875" bestFit="1" customWidth="1"/>
    <col min="430" max="430" width="12.42578125" bestFit="1" customWidth="1"/>
    <col min="431" max="431" width="12.28515625" bestFit="1" customWidth="1"/>
    <col min="432" max="432" width="12" bestFit="1" customWidth="1"/>
    <col min="433" max="433" width="13.42578125" bestFit="1" customWidth="1"/>
    <col min="434" max="434" width="14.42578125" bestFit="1" customWidth="1"/>
    <col min="435" max="435" width="14.7109375" bestFit="1" customWidth="1"/>
    <col min="436" max="436" width="12.42578125" bestFit="1" customWidth="1"/>
    <col min="437" max="437" width="10.85546875" bestFit="1" customWidth="1"/>
    <col min="438" max="438" width="11.28515625" bestFit="1" customWidth="1"/>
    <col min="439" max="439" width="10.140625" bestFit="1" customWidth="1"/>
    <col min="440" max="440" width="11.5703125" bestFit="1" customWidth="1"/>
    <col min="441" max="441" width="11.140625" bestFit="1" customWidth="1"/>
    <col min="442" max="442" width="18.140625" bestFit="1" customWidth="1"/>
    <col min="443" max="443" width="16.42578125" bestFit="1" customWidth="1"/>
    <col min="444" max="444" width="13.5703125" bestFit="1" customWidth="1"/>
    <col min="445" max="445" width="12" bestFit="1" customWidth="1"/>
    <col min="446" max="446" width="10.28515625" bestFit="1" customWidth="1"/>
    <col min="447" max="447" width="10.140625" bestFit="1" customWidth="1"/>
    <col min="448" max="448" width="9.7109375" bestFit="1" customWidth="1"/>
    <col min="449" max="449" width="12.5703125" bestFit="1" customWidth="1"/>
    <col min="450" max="450" width="9.28515625" bestFit="1" customWidth="1"/>
    <col min="451" max="451" width="7.7109375" bestFit="1" customWidth="1"/>
    <col min="452" max="452" width="10" bestFit="1" customWidth="1"/>
    <col min="453" max="453" width="7.140625" bestFit="1" customWidth="1"/>
    <col min="454" max="454" width="9.5703125" bestFit="1" customWidth="1"/>
    <col min="455" max="455" width="12.28515625" bestFit="1" customWidth="1"/>
    <col min="456" max="456" width="8.7109375" bestFit="1" customWidth="1"/>
    <col min="457" max="458" width="13.42578125" bestFit="1" customWidth="1"/>
    <col min="459" max="459" width="12.85546875" bestFit="1" customWidth="1"/>
    <col min="460" max="460" width="12.28515625" bestFit="1" customWidth="1"/>
    <col min="461" max="461" width="10.5703125" bestFit="1" customWidth="1"/>
    <col min="462" max="462" width="14" bestFit="1" customWidth="1"/>
    <col min="463" max="463" width="11.28515625" bestFit="1" customWidth="1"/>
    <col min="464" max="464" width="13.28515625" bestFit="1" customWidth="1"/>
    <col min="465" max="465" width="12.5703125" bestFit="1" customWidth="1"/>
    <col min="466" max="466" width="10.140625" bestFit="1" customWidth="1"/>
    <col min="467" max="467" width="11.140625" bestFit="1" customWidth="1"/>
    <col min="468" max="468" width="12.5703125" bestFit="1" customWidth="1"/>
    <col min="469" max="469" width="11.85546875" bestFit="1" customWidth="1"/>
    <col min="470" max="470" width="8.140625" bestFit="1" customWidth="1"/>
    <col min="471" max="471" width="7.140625" bestFit="1" customWidth="1"/>
    <col min="472" max="472" width="9.7109375" bestFit="1" customWidth="1"/>
    <col min="473" max="473" width="9.140625" bestFit="1" customWidth="1"/>
    <col min="474" max="474" width="10.85546875" bestFit="1" customWidth="1"/>
    <col min="475" max="475" width="9.140625" bestFit="1" customWidth="1"/>
    <col min="476" max="477" width="8.140625" bestFit="1" customWidth="1"/>
    <col min="478" max="478" width="16.140625" bestFit="1" customWidth="1"/>
    <col min="479" max="479" width="10.5703125" bestFit="1" customWidth="1"/>
    <col min="480" max="480" width="14.28515625" bestFit="1" customWidth="1"/>
    <col min="481" max="481" width="10.7109375" bestFit="1" customWidth="1"/>
    <col min="482" max="482" width="11" bestFit="1" customWidth="1"/>
    <col min="483" max="483" width="12.7109375" bestFit="1" customWidth="1"/>
    <col min="484" max="484" width="11" bestFit="1" customWidth="1"/>
    <col min="485" max="485" width="8.28515625" bestFit="1" customWidth="1"/>
    <col min="486" max="486" width="15.140625" bestFit="1" customWidth="1"/>
    <col min="487" max="487" width="7.42578125" bestFit="1" customWidth="1"/>
    <col min="488" max="488" width="14.42578125" bestFit="1" customWidth="1"/>
    <col min="489" max="489" width="15.5703125" bestFit="1" customWidth="1"/>
    <col min="490" max="490" width="13.28515625" bestFit="1" customWidth="1"/>
    <col min="491" max="491" width="12.28515625" bestFit="1" customWidth="1"/>
    <col min="492" max="492" width="11.42578125" bestFit="1" customWidth="1"/>
    <col min="493" max="493" width="11.140625" bestFit="1" customWidth="1"/>
    <col min="494" max="494" width="10.85546875" bestFit="1" customWidth="1"/>
    <col min="495" max="495" width="11.42578125" bestFit="1" customWidth="1"/>
    <col min="496" max="496" width="13.28515625" bestFit="1" customWidth="1"/>
    <col min="497" max="497" width="11.7109375" bestFit="1" customWidth="1"/>
    <col min="498" max="498" width="7" bestFit="1" customWidth="1"/>
    <col min="499" max="499" width="10.42578125" bestFit="1" customWidth="1"/>
    <col min="500" max="500" width="7.140625" bestFit="1" customWidth="1"/>
    <col min="501" max="501" width="9.85546875" bestFit="1" customWidth="1"/>
    <col min="502" max="502" width="14.140625" bestFit="1" customWidth="1"/>
    <col min="503" max="503" width="12.7109375" bestFit="1" customWidth="1"/>
    <col min="504" max="504" width="12" bestFit="1" customWidth="1"/>
    <col min="505" max="505" width="14" bestFit="1" customWidth="1"/>
    <col min="506" max="506" width="17.28515625" bestFit="1" customWidth="1"/>
    <col min="507" max="507" width="14.28515625" bestFit="1" customWidth="1"/>
    <col min="508" max="508" width="15.140625" bestFit="1" customWidth="1"/>
    <col min="509" max="509" width="15" bestFit="1" customWidth="1"/>
    <col min="510" max="510" width="15.140625" bestFit="1" customWidth="1"/>
    <col min="511" max="511" width="15.85546875" bestFit="1" customWidth="1"/>
    <col min="512" max="512" width="10.7109375" bestFit="1" customWidth="1"/>
    <col min="513" max="513" width="10.28515625" bestFit="1" customWidth="1"/>
    <col min="514" max="514" width="12.42578125" bestFit="1" customWidth="1"/>
    <col min="515" max="515" width="10.28515625" bestFit="1" customWidth="1"/>
    <col min="516" max="516" width="15.7109375" bestFit="1" customWidth="1"/>
    <col min="517" max="517" width="11.7109375" bestFit="1" customWidth="1"/>
    <col min="518" max="518" width="12.140625" bestFit="1" customWidth="1"/>
    <col min="519" max="519" width="10.5703125" bestFit="1" customWidth="1"/>
    <col min="520" max="520" width="15.7109375" bestFit="1" customWidth="1"/>
    <col min="521" max="521" width="15.28515625" bestFit="1" customWidth="1"/>
    <col min="522" max="522" width="13.5703125" bestFit="1" customWidth="1"/>
    <col min="523" max="523" width="15" bestFit="1" customWidth="1"/>
    <col min="524" max="524" width="11.85546875" bestFit="1" customWidth="1"/>
    <col min="525" max="525" width="15.5703125" bestFit="1" customWidth="1"/>
    <col min="526" max="526" width="16.7109375" bestFit="1" customWidth="1"/>
    <col min="527" max="527" width="13.42578125" bestFit="1" customWidth="1"/>
    <col min="528" max="528" width="19.5703125" bestFit="1" customWidth="1"/>
    <col min="529" max="529" width="11.7109375" bestFit="1" customWidth="1"/>
    <col min="530" max="530" width="9.28515625" bestFit="1" customWidth="1"/>
    <col min="531" max="531" width="10.7109375" bestFit="1" customWidth="1"/>
    <col min="532" max="532" width="14.7109375" bestFit="1" customWidth="1"/>
    <col min="533" max="533" width="10.140625" bestFit="1" customWidth="1"/>
    <col min="534" max="534" width="13.140625" bestFit="1" customWidth="1"/>
    <col min="535" max="535" width="9.5703125" bestFit="1" customWidth="1"/>
    <col min="536" max="536" width="11.28515625" bestFit="1" customWidth="1"/>
    <col min="537" max="537" width="9.7109375" bestFit="1" customWidth="1"/>
    <col min="538" max="538" width="10.140625" bestFit="1" customWidth="1"/>
    <col min="539" max="539" width="9.85546875" bestFit="1" customWidth="1"/>
    <col min="540" max="540" width="16.140625" bestFit="1" customWidth="1"/>
    <col min="541" max="541" width="12" bestFit="1" customWidth="1"/>
    <col min="542" max="542" width="14" bestFit="1" customWidth="1"/>
    <col min="543" max="543" width="14.140625" bestFit="1" customWidth="1"/>
    <col min="544" max="544" width="11" bestFit="1" customWidth="1"/>
    <col min="545" max="545" width="13.7109375" bestFit="1" customWidth="1"/>
    <col min="546" max="546" width="14.140625" bestFit="1" customWidth="1"/>
    <col min="547" max="547" width="13.5703125" bestFit="1" customWidth="1"/>
    <col min="548" max="548" width="10.5703125" bestFit="1" customWidth="1"/>
    <col min="549" max="549" width="11" bestFit="1" customWidth="1"/>
    <col min="550" max="550" width="15.5703125" bestFit="1" customWidth="1"/>
    <col min="551" max="551" width="9.7109375" bestFit="1" customWidth="1"/>
    <col min="552" max="552" width="11.42578125" bestFit="1" customWidth="1"/>
    <col min="553" max="553" width="15.7109375" bestFit="1" customWidth="1"/>
    <col min="554" max="554" width="9.85546875" bestFit="1" customWidth="1"/>
    <col min="555" max="555" width="10.42578125" bestFit="1" customWidth="1"/>
    <col min="556" max="556" width="9.7109375" bestFit="1" customWidth="1"/>
    <col min="557" max="557" width="13.5703125" bestFit="1" customWidth="1"/>
    <col min="558" max="558" width="11.5703125" bestFit="1" customWidth="1"/>
    <col min="559" max="559" width="15.140625" bestFit="1" customWidth="1"/>
    <col min="560" max="560" width="16.7109375" bestFit="1" customWidth="1"/>
    <col min="561" max="561" width="21" bestFit="1" customWidth="1"/>
    <col min="562" max="562" width="17" bestFit="1" customWidth="1"/>
    <col min="563" max="563" width="11.85546875" bestFit="1" customWidth="1"/>
    <col min="564" max="564" width="13.7109375" bestFit="1" customWidth="1"/>
    <col min="565" max="565" width="11.85546875" bestFit="1" customWidth="1"/>
    <col min="566" max="566" width="13.140625" bestFit="1" customWidth="1"/>
    <col min="567" max="567" width="13.28515625" bestFit="1" customWidth="1"/>
    <col min="568" max="568" width="10.28515625" bestFit="1" customWidth="1"/>
    <col min="569" max="569" width="13.42578125" bestFit="1" customWidth="1"/>
    <col min="570" max="570" width="15" bestFit="1" customWidth="1"/>
    <col min="571" max="571" width="11.85546875" bestFit="1" customWidth="1"/>
    <col min="572" max="572" width="12.140625" bestFit="1" customWidth="1"/>
    <col min="573" max="573" width="10.140625" bestFit="1" customWidth="1"/>
    <col min="574" max="574" width="10.85546875" bestFit="1" customWidth="1"/>
    <col min="575" max="575" width="8.5703125" bestFit="1" customWidth="1"/>
    <col min="576" max="576" width="11.140625" bestFit="1" customWidth="1"/>
    <col min="577" max="577" width="10.42578125" bestFit="1" customWidth="1"/>
    <col min="578" max="578" width="13.7109375" bestFit="1" customWidth="1"/>
    <col min="579" max="579" width="14.140625" bestFit="1" customWidth="1"/>
    <col min="580" max="580" width="10.85546875" bestFit="1" customWidth="1"/>
    <col min="581" max="581" width="9.85546875" bestFit="1" customWidth="1"/>
    <col min="582" max="582" width="11" bestFit="1" customWidth="1"/>
    <col min="583" max="583" width="9.28515625" bestFit="1" customWidth="1"/>
    <col min="584" max="584" width="9.7109375" bestFit="1" customWidth="1"/>
    <col min="585" max="585" width="14" bestFit="1" customWidth="1"/>
    <col min="586" max="586" width="14.140625" bestFit="1" customWidth="1"/>
    <col min="587" max="587" width="11.85546875" bestFit="1" customWidth="1"/>
    <col min="588" max="588" width="15.140625" bestFit="1" customWidth="1"/>
    <col min="589" max="589" width="16.7109375" bestFit="1" customWidth="1"/>
    <col min="590" max="590" width="16.5703125" bestFit="1" customWidth="1"/>
    <col min="591" max="591" width="15.28515625" bestFit="1" customWidth="1"/>
    <col min="592" max="592" width="14.7109375" bestFit="1" customWidth="1"/>
    <col min="593" max="593" width="14.140625" bestFit="1" customWidth="1"/>
    <col min="594" max="594" width="14.5703125" bestFit="1" customWidth="1"/>
    <col min="595" max="595" width="13.42578125" bestFit="1" customWidth="1"/>
    <col min="596" max="596" width="13.5703125" bestFit="1" customWidth="1"/>
    <col min="597" max="597" width="15.85546875" bestFit="1" customWidth="1"/>
    <col min="598" max="598" width="12.28515625" bestFit="1" customWidth="1"/>
    <col min="599" max="599" width="13.7109375" bestFit="1" customWidth="1"/>
    <col min="600" max="600" width="11.42578125" bestFit="1" customWidth="1"/>
    <col min="601" max="601" width="13.42578125" bestFit="1" customWidth="1"/>
    <col min="602" max="602" width="11.28515625" bestFit="1" customWidth="1"/>
    <col min="603" max="603" width="12.28515625" bestFit="1" customWidth="1"/>
    <col min="604" max="604" width="12.42578125" bestFit="1" customWidth="1"/>
    <col min="605" max="605" width="12.28515625" bestFit="1" customWidth="1"/>
    <col min="606" max="606" width="10.7109375" bestFit="1" customWidth="1"/>
    <col min="607" max="607" width="11.7109375" bestFit="1" customWidth="1"/>
    <col min="608" max="608" width="11.42578125" bestFit="1" customWidth="1"/>
    <col min="609" max="609" width="10.140625" bestFit="1" customWidth="1"/>
    <col min="610" max="610" width="14.5703125" bestFit="1" customWidth="1"/>
    <col min="611" max="611" width="10.140625" bestFit="1" customWidth="1"/>
    <col min="612" max="612" width="12.42578125" bestFit="1" customWidth="1"/>
    <col min="613" max="613" width="12.85546875" bestFit="1" customWidth="1"/>
    <col min="614" max="614" width="12.5703125" bestFit="1" customWidth="1"/>
    <col min="615" max="615" width="14.28515625" bestFit="1" customWidth="1"/>
    <col min="616" max="616" width="11.7109375" bestFit="1" customWidth="1"/>
    <col min="617" max="617" width="10.85546875" bestFit="1" customWidth="1"/>
    <col min="618" max="618" width="14.140625" bestFit="1" customWidth="1"/>
    <col min="619" max="619" width="11.5703125" bestFit="1" customWidth="1"/>
    <col min="620" max="620" width="8.28515625" bestFit="1" customWidth="1"/>
    <col min="621" max="621" width="10.85546875" bestFit="1" customWidth="1"/>
    <col min="622" max="622" width="15.28515625" bestFit="1" customWidth="1"/>
    <col min="623" max="623" width="12" bestFit="1" customWidth="1"/>
    <col min="624" max="624" width="15.42578125" bestFit="1" customWidth="1"/>
    <col min="625" max="625" width="15.7109375" bestFit="1" customWidth="1"/>
    <col min="626" max="626" width="10.7109375" bestFit="1" customWidth="1"/>
    <col min="627" max="627" width="12.140625" bestFit="1" customWidth="1"/>
    <col min="628" max="628" width="12" bestFit="1" customWidth="1"/>
    <col min="629" max="629" width="10.7109375" bestFit="1" customWidth="1"/>
    <col min="630" max="630" width="11.5703125" bestFit="1" customWidth="1"/>
    <col min="631" max="631" width="9.7109375" bestFit="1" customWidth="1"/>
    <col min="632" max="632" width="13.140625" bestFit="1" customWidth="1"/>
    <col min="633" max="633" width="11" bestFit="1" customWidth="1"/>
    <col min="634" max="634" width="9.85546875" bestFit="1" customWidth="1"/>
    <col min="635" max="635" width="11.42578125" bestFit="1" customWidth="1"/>
    <col min="636" max="636" width="11.7109375" bestFit="1" customWidth="1"/>
    <col min="637" max="637" width="15.28515625" bestFit="1" customWidth="1"/>
    <col min="638" max="638" width="11.28515625" bestFit="1" customWidth="1"/>
    <col min="639" max="639" width="10.7109375" bestFit="1" customWidth="1"/>
    <col min="640" max="640" width="14.140625" bestFit="1" customWidth="1"/>
    <col min="641" max="641" width="10.28515625" bestFit="1" customWidth="1"/>
    <col min="642" max="642" width="14.7109375" bestFit="1" customWidth="1"/>
    <col min="643" max="643" width="11.42578125" bestFit="1" customWidth="1"/>
    <col min="644" max="644" width="9" bestFit="1" customWidth="1"/>
    <col min="645" max="645" width="12.28515625" bestFit="1" customWidth="1"/>
    <col min="646" max="646" width="11.5703125" bestFit="1" customWidth="1"/>
    <col min="647" max="647" width="18.28515625" bestFit="1" customWidth="1"/>
    <col min="648" max="648" width="14" bestFit="1" customWidth="1"/>
    <col min="649" max="649" width="14.28515625" bestFit="1" customWidth="1"/>
    <col min="650" max="650" width="13.7109375" bestFit="1" customWidth="1"/>
    <col min="651" max="651" width="13.28515625" bestFit="1" customWidth="1"/>
    <col min="652" max="652" width="12.42578125" bestFit="1" customWidth="1"/>
    <col min="653" max="653" width="13.5703125" bestFit="1" customWidth="1"/>
    <col min="654" max="654" width="14.140625" bestFit="1" customWidth="1"/>
    <col min="655" max="655" width="12.42578125" bestFit="1" customWidth="1"/>
    <col min="656" max="656" width="10.85546875" bestFit="1" customWidth="1"/>
    <col min="657" max="657" width="11.42578125" bestFit="1" customWidth="1"/>
    <col min="658" max="658" width="12" bestFit="1" customWidth="1"/>
    <col min="659" max="659" width="11.7109375" bestFit="1" customWidth="1"/>
    <col min="660" max="660" width="13.5703125" bestFit="1" customWidth="1"/>
    <col min="661" max="661" width="11" bestFit="1" customWidth="1"/>
    <col min="662" max="662" width="12.7109375" bestFit="1" customWidth="1"/>
    <col min="663" max="663" width="13.7109375" bestFit="1" customWidth="1"/>
    <col min="664" max="664" width="14.7109375" bestFit="1" customWidth="1"/>
    <col min="665" max="665" width="9.85546875" bestFit="1" customWidth="1"/>
    <col min="666" max="666" width="13.42578125" bestFit="1" customWidth="1"/>
    <col min="667" max="667" width="9.85546875" bestFit="1" customWidth="1"/>
    <col min="668" max="668" width="13.140625" bestFit="1" customWidth="1"/>
    <col min="669" max="669" width="8.85546875" bestFit="1" customWidth="1"/>
    <col min="670" max="670" width="11.42578125" bestFit="1" customWidth="1"/>
    <col min="671" max="671" width="11.5703125" bestFit="1" customWidth="1"/>
    <col min="672" max="672" width="13.28515625" bestFit="1" customWidth="1"/>
    <col min="673" max="673" width="8" bestFit="1" customWidth="1"/>
    <col min="674" max="674" width="12" bestFit="1" customWidth="1"/>
    <col min="675" max="675" width="11.140625" bestFit="1" customWidth="1"/>
    <col min="676" max="676" width="8.42578125" bestFit="1" customWidth="1"/>
    <col min="677" max="677" width="13.140625" bestFit="1" customWidth="1"/>
    <col min="678" max="678" width="14.28515625" bestFit="1" customWidth="1"/>
    <col min="679" max="679" width="11.140625" bestFit="1" customWidth="1"/>
    <col min="680" max="680" width="14.28515625" bestFit="1" customWidth="1"/>
    <col min="681" max="681" width="12" bestFit="1" customWidth="1"/>
    <col min="682" max="682" width="13.42578125" bestFit="1" customWidth="1"/>
    <col min="683" max="683" width="14.140625" bestFit="1" customWidth="1"/>
    <col min="684" max="684" width="11.42578125" bestFit="1" customWidth="1"/>
    <col min="685" max="685" width="9.85546875" bestFit="1" customWidth="1"/>
    <col min="686" max="686" width="11.85546875" bestFit="1" customWidth="1"/>
    <col min="687" max="687" width="9.5703125" bestFit="1" customWidth="1"/>
    <col min="688" max="688" width="15.85546875" bestFit="1" customWidth="1"/>
    <col min="689" max="689" width="14.42578125" bestFit="1" customWidth="1"/>
    <col min="690" max="690" width="18.140625" bestFit="1" customWidth="1"/>
    <col min="691" max="692" width="15.5703125" bestFit="1" customWidth="1"/>
    <col min="693" max="693" width="13.85546875" bestFit="1" customWidth="1"/>
    <col min="694" max="694" width="16.140625" bestFit="1" customWidth="1"/>
    <col min="695" max="695" width="16.7109375" bestFit="1" customWidth="1"/>
    <col min="696" max="696" width="13.85546875" bestFit="1" customWidth="1"/>
    <col min="697" max="697" width="14.7109375" bestFit="1" customWidth="1"/>
    <col min="698" max="698" width="13.85546875" bestFit="1" customWidth="1"/>
    <col min="699" max="699" width="12.28515625" bestFit="1" customWidth="1"/>
    <col min="700" max="700" width="15.42578125" bestFit="1" customWidth="1"/>
    <col min="701" max="701" width="14.85546875" bestFit="1" customWidth="1"/>
    <col min="702" max="702" width="10.5703125" bestFit="1" customWidth="1"/>
    <col min="703" max="703" width="15.5703125" bestFit="1" customWidth="1"/>
    <col min="704" max="704" width="10.5703125" bestFit="1" customWidth="1"/>
    <col min="705" max="705" width="12.140625" bestFit="1" customWidth="1"/>
    <col min="706" max="706" width="8.85546875" bestFit="1" customWidth="1"/>
    <col min="707" max="707" width="11" bestFit="1" customWidth="1"/>
    <col min="708" max="708" width="9.7109375" bestFit="1" customWidth="1"/>
    <col min="709" max="709" width="12.5703125" bestFit="1" customWidth="1"/>
    <col min="710" max="710" width="10.85546875" bestFit="1" customWidth="1"/>
    <col min="711" max="711" width="11" bestFit="1" customWidth="1"/>
    <col min="712" max="712" width="14.7109375" bestFit="1" customWidth="1"/>
    <col min="713" max="713" width="14.28515625" bestFit="1" customWidth="1"/>
    <col min="714" max="714" width="11.5703125" bestFit="1" customWidth="1"/>
    <col min="715" max="715" width="10.7109375" bestFit="1" customWidth="1"/>
    <col min="716" max="716" width="12.42578125" bestFit="1" customWidth="1"/>
    <col min="717" max="717" width="10.28515625" bestFit="1" customWidth="1"/>
    <col min="718" max="718" width="14.140625" bestFit="1" customWidth="1"/>
    <col min="719" max="719" width="9.28515625" bestFit="1" customWidth="1"/>
    <col min="720" max="720" width="15" bestFit="1" customWidth="1"/>
    <col min="721" max="721" width="14" bestFit="1" customWidth="1"/>
    <col min="722" max="722" width="14.7109375" bestFit="1" customWidth="1"/>
    <col min="723" max="723" width="16.140625" bestFit="1" customWidth="1"/>
    <col min="724" max="724" width="12.42578125" bestFit="1" customWidth="1"/>
    <col min="725" max="725" width="17.42578125" bestFit="1" customWidth="1"/>
    <col min="726" max="726" width="15" bestFit="1" customWidth="1"/>
    <col min="727" max="727" width="11" bestFit="1" customWidth="1"/>
    <col min="728" max="728" width="16.140625" bestFit="1" customWidth="1"/>
    <col min="729" max="729" width="15.140625" bestFit="1" customWidth="1"/>
    <col min="730" max="730" width="10.7109375" bestFit="1" customWidth="1"/>
    <col min="731" max="731" width="9.5703125" bestFit="1" customWidth="1"/>
    <col min="732" max="732" width="12.28515625" bestFit="1" customWidth="1"/>
    <col min="733" max="733" width="14.85546875" bestFit="1" customWidth="1"/>
    <col min="734" max="734" width="13.140625" bestFit="1" customWidth="1"/>
    <col min="735" max="735" width="10.5703125" bestFit="1" customWidth="1"/>
    <col min="736" max="736" width="14" bestFit="1" customWidth="1"/>
    <col min="737" max="737" width="10.42578125" bestFit="1" customWidth="1"/>
    <col min="738" max="738" width="11.42578125" bestFit="1" customWidth="1"/>
    <col min="739" max="739" width="8.28515625" bestFit="1" customWidth="1"/>
    <col min="740" max="740" width="7.5703125" bestFit="1" customWidth="1"/>
    <col min="741" max="741" width="9.7109375" bestFit="1" customWidth="1"/>
    <col min="742" max="742" width="9.85546875" bestFit="1" customWidth="1"/>
    <col min="743" max="743" width="10.7109375" bestFit="1" customWidth="1"/>
    <col min="744" max="744" width="10.5703125" bestFit="1" customWidth="1"/>
    <col min="745" max="745" width="9.5703125" bestFit="1" customWidth="1"/>
    <col min="746" max="746" width="12.28515625" bestFit="1" customWidth="1"/>
    <col min="747" max="747" width="9.28515625" bestFit="1" customWidth="1"/>
    <col min="748" max="748" width="12.5703125" bestFit="1" customWidth="1"/>
    <col min="749" max="749" width="10" bestFit="1" customWidth="1"/>
    <col min="750" max="750" width="10.85546875" bestFit="1" customWidth="1"/>
    <col min="751" max="751" width="11.5703125" bestFit="1" customWidth="1"/>
    <col min="752" max="752" width="9.85546875" bestFit="1" customWidth="1"/>
    <col min="753" max="753" width="11.85546875" bestFit="1" customWidth="1"/>
    <col min="754" max="754" width="12.5703125" bestFit="1" customWidth="1"/>
    <col min="755" max="755" width="10.5703125" bestFit="1" customWidth="1"/>
    <col min="756" max="756" width="11" bestFit="1" customWidth="1"/>
    <col min="757" max="757" width="15.5703125" bestFit="1" customWidth="1"/>
    <col min="758" max="758" width="18.28515625" bestFit="1" customWidth="1"/>
    <col min="759" max="759" width="9" bestFit="1" customWidth="1"/>
    <col min="760" max="761" width="11.5703125" bestFit="1" customWidth="1"/>
    <col min="762" max="762" width="14" bestFit="1" customWidth="1"/>
    <col min="763" max="763" width="14.140625" bestFit="1" customWidth="1"/>
    <col min="764" max="764" width="14" bestFit="1" customWidth="1"/>
    <col min="765" max="765" width="10" bestFit="1" customWidth="1"/>
    <col min="766" max="766" width="13.7109375" bestFit="1" customWidth="1"/>
    <col min="767" max="767" width="14" bestFit="1" customWidth="1"/>
    <col min="768" max="768" width="12.5703125" bestFit="1" customWidth="1"/>
    <col min="769" max="769" width="11" bestFit="1" customWidth="1"/>
    <col min="770" max="770" width="11.140625" bestFit="1" customWidth="1"/>
    <col min="771" max="771" width="15" bestFit="1" customWidth="1"/>
    <col min="772" max="772" width="13.140625" bestFit="1" customWidth="1"/>
    <col min="773" max="773" width="12.85546875" bestFit="1" customWidth="1"/>
    <col min="774" max="774" width="11.28515625" bestFit="1" customWidth="1"/>
    <col min="775" max="775" width="11.85546875" bestFit="1" customWidth="1"/>
    <col min="776" max="776" width="14" bestFit="1" customWidth="1"/>
    <col min="777" max="777" width="13.5703125" bestFit="1" customWidth="1"/>
    <col min="778" max="778" width="12.5703125" bestFit="1" customWidth="1"/>
    <col min="779" max="779" width="13.7109375" bestFit="1" customWidth="1"/>
    <col min="780" max="780" width="15.5703125" bestFit="1" customWidth="1"/>
    <col min="781" max="781" width="15.140625" bestFit="1" customWidth="1"/>
    <col min="782" max="782" width="13.85546875" bestFit="1" customWidth="1"/>
    <col min="783" max="783" width="14.5703125" bestFit="1" customWidth="1"/>
    <col min="784" max="784" width="11" bestFit="1" customWidth="1"/>
    <col min="785" max="785" width="10" bestFit="1" customWidth="1"/>
    <col min="786" max="786" width="9.5703125" bestFit="1" customWidth="1"/>
    <col min="787" max="787" width="14.140625" bestFit="1" customWidth="1"/>
    <col min="788" max="788" width="12.7109375" bestFit="1" customWidth="1"/>
    <col min="789" max="789" width="11.140625" bestFit="1" customWidth="1"/>
    <col min="790" max="790" width="11.28515625" bestFit="1" customWidth="1"/>
    <col min="791" max="791" width="7.85546875" bestFit="1" customWidth="1"/>
    <col min="792" max="792" width="12.140625" bestFit="1" customWidth="1"/>
    <col min="793" max="793" width="11.42578125" bestFit="1" customWidth="1"/>
    <col min="794" max="794" width="9.5703125" bestFit="1" customWidth="1"/>
    <col min="795" max="795" width="13.5703125" bestFit="1" customWidth="1"/>
    <col min="796" max="796" width="14.28515625" bestFit="1" customWidth="1"/>
    <col min="797" max="797" width="12.85546875" bestFit="1" customWidth="1"/>
    <col min="798" max="798" width="9.140625" bestFit="1" customWidth="1"/>
    <col min="799" max="799" width="9.5703125" bestFit="1" customWidth="1"/>
    <col min="800" max="800" width="8.7109375" bestFit="1" customWidth="1"/>
    <col min="801" max="801" width="14" bestFit="1" customWidth="1"/>
    <col min="802" max="802" width="11.7109375" bestFit="1" customWidth="1"/>
    <col min="803" max="803" width="11.140625" bestFit="1" customWidth="1"/>
    <col min="804" max="804" width="10.7109375" bestFit="1" customWidth="1"/>
    <col min="805" max="805" width="12" bestFit="1" customWidth="1"/>
    <col min="806" max="806" width="10.140625" bestFit="1" customWidth="1"/>
    <col min="807" max="807" width="10.28515625" bestFit="1" customWidth="1"/>
    <col min="808" max="808" width="13.7109375" bestFit="1" customWidth="1"/>
    <col min="809" max="809" width="14.28515625" bestFit="1" customWidth="1"/>
    <col min="810" max="810" width="11.42578125" bestFit="1" customWidth="1"/>
    <col min="811" max="811" width="14.28515625" bestFit="1" customWidth="1"/>
    <col min="812" max="812" width="12.140625" bestFit="1" customWidth="1"/>
    <col min="813" max="813" width="15.28515625" bestFit="1" customWidth="1"/>
    <col min="814" max="814" width="12.42578125" bestFit="1" customWidth="1"/>
    <col min="815" max="815" width="11.7109375" bestFit="1" customWidth="1"/>
    <col min="816" max="816" width="11.42578125" bestFit="1" customWidth="1"/>
    <col min="817" max="817" width="12.7109375" bestFit="1" customWidth="1"/>
    <col min="818" max="818" width="15.42578125" bestFit="1" customWidth="1"/>
    <col min="819" max="819" width="11.42578125" bestFit="1" customWidth="1"/>
    <col min="820" max="820" width="14.42578125" bestFit="1" customWidth="1"/>
    <col min="821" max="821" width="18.42578125" bestFit="1" customWidth="1"/>
    <col min="822" max="822" width="14.42578125" bestFit="1" customWidth="1"/>
    <col min="823" max="823" width="18.42578125" bestFit="1" customWidth="1"/>
    <col min="824" max="824" width="16" bestFit="1" customWidth="1"/>
    <col min="825" max="825" width="18.42578125" bestFit="1" customWidth="1"/>
    <col min="826" max="826" width="17.7109375" bestFit="1" customWidth="1"/>
    <col min="827" max="827" width="16" bestFit="1" customWidth="1"/>
    <col min="828" max="828" width="19.28515625" bestFit="1" customWidth="1"/>
    <col min="829" max="829" width="14.42578125" bestFit="1" customWidth="1"/>
    <col min="830" max="830" width="11.85546875" bestFit="1" customWidth="1"/>
    <col min="831" max="831" width="12.7109375" bestFit="1" customWidth="1"/>
    <col min="832" max="832" width="13.28515625" bestFit="1" customWidth="1"/>
    <col min="833" max="833" width="13.5703125" bestFit="1" customWidth="1"/>
    <col min="834" max="834" width="14" bestFit="1" customWidth="1"/>
    <col min="835" max="835" width="15.28515625" bestFit="1" customWidth="1"/>
    <col min="836" max="836" width="14.140625" bestFit="1" customWidth="1"/>
    <col min="837" max="837" width="12" bestFit="1" customWidth="1"/>
    <col min="838" max="838" width="11.28515625" bestFit="1" customWidth="1"/>
    <col min="839" max="839" width="15" bestFit="1" customWidth="1"/>
    <col min="840" max="840" width="12.28515625" bestFit="1" customWidth="1"/>
    <col min="841" max="841" width="16.42578125" bestFit="1" customWidth="1"/>
    <col min="842" max="842" width="9.5703125" bestFit="1" customWidth="1"/>
    <col min="843" max="843" width="11.42578125" bestFit="1" customWidth="1"/>
    <col min="844" max="844" width="11.85546875" bestFit="1" customWidth="1"/>
    <col min="845" max="845" width="14.28515625" bestFit="1" customWidth="1"/>
    <col min="846" max="846" width="13.5703125" bestFit="1" customWidth="1"/>
    <col min="847" max="847" width="10.85546875" bestFit="1" customWidth="1"/>
    <col min="848" max="848" width="11.28515625" bestFit="1" customWidth="1"/>
    <col min="849" max="849" width="12.7109375" bestFit="1" customWidth="1"/>
    <col min="850" max="850" width="13.7109375" bestFit="1" customWidth="1"/>
    <col min="851" max="851" width="12" bestFit="1" customWidth="1"/>
    <col min="852" max="852" width="13.42578125" bestFit="1" customWidth="1"/>
    <col min="853" max="853" width="11" bestFit="1" customWidth="1"/>
    <col min="854" max="854" width="16.85546875" bestFit="1" customWidth="1"/>
    <col min="855" max="855" width="14.140625" bestFit="1" customWidth="1"/>
    <col min="856" max="856" width="15.28515625" bestFit="1" customWidth="1"/>
    <col min="857" max="857" width="15" bestFit="1" customWidth="1"/>
    <col min="858" max="858" width="13.7109375" bestFit="1" customWidth="1"/>
    <col min="859" max="859" width="11.85546875" bestFit="1" customWidth="1"/>
    <col min="860" max="860" width="12.85546875" bestFit="1" customWidth="1"/>
    <col min="861" max="861" width="11.5703125" bestFit="1" customWidth="1"/>
    <col min="862" max="862" width="15.5703125" bestFit="1" customWidth="1"/>
    <col min="863" max="863" width="13.7109375" bestFit="1" customWidth="1"/>
    <col min="864" max="864" width="12" bestFit="1" customWidth="1"/>
    <col min="865" max="865" width="12.140625" bestFit="1" customWidth="1"/>
    <col min="866" max="866" width="10.28515625" bestFit="1" customWidth="1"/>
    <col min="867" max="867" width="12.5703125" bestFit="1" customWidth="1"/>
    <col min="868" max="868" width="9.42578125" bestFit="1" customWidth="1"/>
    <col min="869" max="869" width="16.85546875" bestFit="1" customWidth="1"/>
    <col min="870" max="870" width="8.28515625" bestFit="1" customWidth="1"/>
    <col min="871" max="871" width="12.85546875" bestFit="1" customWidth="1"/>
    <col min="872" max="872" width="8" bestFit="1" customWidth="1"/>
    <col min="873" max="873" width="9.42578125" bestFit="1" customWidth="1"/>
    <col min="874" max="874" width="10.85546875" bestFit="1" customWidth="1"/>
    <col min="875" max="875" width="8.85546875" bestFit="1" customWidth="1"/>
    <col min="876" max="876" width="9.7109375" bestFit="1" customWidth="1"/>
    <col min="877" max="877" width="15.28515625" bestFit="1" customWidth="1"/>
    <col min="878" max="878" width="17.42578125" bestFit="1" customWidth="1"/>
    <col min="879" max="879" width="16.42578125" bestFit="1" customWidth="1"/>
    <col min="880" max="881" width="16.5703125" bestFit="1" customWidth="1"/>
    <col min="882" max="882" width="17" bestFit="1" customWidth="1"/>
    <col min="883" max="883" width="16.140625" bestFit="1" customWidth="1"/>
    <col min="884" max="884" width="16.7109375" bestFit="1" customWidth="1"/>
    <col min="885" max="885" width="16.28515625" bestFit="1" customWidth="1"/>
    <col min="886" max="886" width="16.7109375" bestFit="1" customWidth="1"/>
    <col min="887" max="887" width="13.7109375" bestFit="1" customWidth="1"/>
    <col min="888" max="888" width="15.42578125" bestFit="1" customWidth="1"/>
    <col min="889" max="889" width="12.5703125" bestFit="1" customWidth="1"/>
    <col min="890" max="890" width="12.42578125" bestFit="1" customWidth="1"/>
    <col min="891" max="891" width="16.5703125" bestFit="1" customWidth="1"/>
    <col min="892" max="892" width="18.7109375" bestFit="1" customWidth="1"/>
    <col min="893" max="893" width="14.5703125" bestFit="1" customWidth="1"/>
    <col min="894" max="894" width="15.28515625" bestFit="1" customWidth="1"/>
    <col min="895" max="895" width="11.140625" bestFit="1" customWidth="1"/>
    <col min="896" max="896" width="13.42578125" bestFit="1" customWidth="1"/>
    <col min="897" max="897" width="12.28515625" bestFit="1" customWidth="1"/>
    <col min="898" max="898" width="12.5703125" bestFit="1" customWidth="1"/>
    <col min="899" max="899" width="14" bestFit="1" customWidth="1"/>
    <col min="900" max="900" width="15.140625" bestFit="1" customWidth="1"/>
    <col min="901" max="901" width="16.28515625" bestFit="1" customWidth="1"/>
    <col min="902" max="902" width="11.5703125" bestFit="1" customWidth="1"/>
    <col min="903" max="903" width="15.28515625" bestFit="1" customWidth="1"/>
    <col min="904" max="904" width="14.28515625" bestFit="1" customWidth="1"/>
    <col min="905" max="905" width="17.7109375" bestFit="1" customWidth="1"/>
    <col min="906" max="906" width="14.7109375" bestFit="1" customWidth="1"/>
    <col min="907" max="907" width="15.85546875" bestFit="1" customWidth="1"/>
    <col min="908" max="908" width="12.42578125" bestFit="1" customWidth="1"/>
    <col min="909" max="909" width="16.7109375" bestFit="1" customWidth="1"/>
    <col min="910" max="910" width="14.5703125" bestFit="1" customWidth="1"/>
    <col min="911" max="911" width="12.28515625" bestFit="1" customWidth="1"/>
    <col min="912" max="912" width="12.42578125" bestFit="1" customWidth="1"/>
    <col min="913" max="913" width="11.42578125" bestFit="1" customWidth="1"/>
    <col min="914" max="914" width="12" bestFit="1" customWidth="1"/>
    <col min="915" max="915" width="11.42578125" bestFit="1" customWidth="1"/>
    <col min="916" max="916" width="11.5703125" bestFit="1" customWidth="1"/>
    <col min="917" max="917" width="10.28515625" bestFit="1" customWidth="1"/>
    <col min="918" max="918" width="13.7109375" bestFit="1" customWidth="1"/>
    <col min="919" max="919" width="11.5703125" bestFit="1" customWidth="1"/>
    <col min="920" max="920" width="12.140625" bestFit="1" customWidth="1"/>
    <col min="921" max="921" width="9.5703125" bestFit="1" customWidth="1"/>
    <col min="922" max="922" width="11.28515625" bestFit="1" customWidth="1"/>
    <col min="923" max="923" width="13.85546875" bestFit="1" customWidth="1"/>
    <col min="924" max="924" width="11.85546875" bestFit="1" customWidth="1"/>
    <col min="925" max="925" width="10.28515625" bestFit="1" customWidth="1"/>
    <col min="926" max="926" width="15.42578125" bestFit="1" customWidth="1"/>
    <col min="927" max="927" width="11.7109375" bestFit="1" customWidth="1"/>
    <col min="928" max="928" width="10.5703125" bestFit="1" customWidth="1"/>
    <col min="929" max="929" width="8.28515625" bestFit="1" customWidth="1"/>
    <col min="930" max="930" width="10.5703125" bestFit="1" customWidth="1"/>
    <col min="931" max="931" width="14" bestFit="1" customWidth="1"/>
    <col min="932" max="932" width="13.5703125" bestFit="1" customWidth="1"/>
    <col min="933" max="933" width="10" bestFit="1" customWidth="1"/>
    <col min="934" max="934" width="10.28515625" bestFit="1" customWidth="1"/>
    <col min="935" max="935" width="14" bestFit="1" customWidth="1"/>
    <col min="936" max="937" width="12" bestFit="1" customWidth="1"/>
    <col min="938" max="938" width="15.7109375" bestFit="1" customWidth="1"/>
    <col min="939" max="939" width="9.140625" bestFit="1" customWidth="1"/>
    <col min="940" max="940" width="9.5703125" bestFit="1" customWidth="1"/>
    <col min="941" max="941" width="14.42578125" bestFit="1" customWidth="1"/>
    <col min="942" max="942" width="17.85546875" bestFit="1" customWidth="1"/>
    <col min="943" max="943" width="13.7109375" bestFit="1" customWidth="1"/>
    <col min="944" max="944" width="11.7109375" bestFit="1" customWidth="1"/>
    <col min="945" max="945" width="14.7109375" bestFit="1" customWidth="1"/>
    <col min="946" max="946" width="14.28515625" bestFit="1" customWidth="1"/>
    <col min="947" max="947" width="12.42578125" bestFit="1" customWidth="1"/>
    <col min="948" max="948" width="14.5703125" bestFit="1" customWidth="1"/>
    <col min="949" max="949" width="15.85546875" bestFit="1" customWidth="1"/>
    <col min="950" max="950" width="16.42578125" bestFit="1" customWidth="1"/>
    <col min="951" max="951" width="15" bestFit="1" customWidth="1"/>
    <col min="952" max="952" width="14.85546875" bestFit="1" customWidth="1"/>
    <col min="953" max="953" width="15.85546875" bestFit="1" customWidth="1"/>
    <col min="954" max="954" width="12.42578125" bestFit="1" customWidth="1"/>
    <col min="955" max="955" width="10.28515625" bestFit="1" customWidth="1"/>
    <col min="956" max="956" width="13.140625" bestFit="1" customWidth="1"/>
    <col min="957" max="957" width="10.5703125" bestFit="1" customWidth="1"/>
    <col min="958" max="958" width="15" bestFit="1" customWidth="1"/>
    <col min="959" max="959" width="14.28515625" bestFit="1" customWidth="1"/>
    <col min="960" max="960" width="13.28515625" bestFit="1" customWidth="1"/>
    <col min="961" max="961" width="12" bestFit="1" customWidth="1"/>
    <col min="962" max="962" width="11.140625" bestFit="1" customWidth="1"/>
    <col min="963" max="963" width="14.28515625" bestFit="1" customWidth="1"/>
    <col min="964" max="964" width="12.85546875" bestFit="1" customWidth="1"/>
    <col min="965" max="965" width="18.5703125" bestFit="1" customWidth="1"/>
    <col min="966" max="966" width="12.28515625" bestFit="1" customWidth="1"/>
    <col min="967" max="967" width="12" bestFit="1" customWidth="1"/>
    <col min="968" max="968" width="15" bestFit="1" customWidth="1"/>
    <col min="969" max="969" width="13.85546875" bestFit="1" customWidth="1"/>
    <col min="970" max="970" width="11.85546875" bestFit="1" customWidth="1"/>
    <col min="971" max="971" width="14.140625" bestFit="1" customWidth="1"/>
    <col min="972" max="972" width="15.140625" bestFit="1" customWidth="1"/>
    <col min="973" max="973" width="10.5703125" bestFit="1" customWidth="1"/>
    <col min="974" max="974" width="14.7109375" bestFit="1" customWidth="1"/>
    <col min="975" max="975" width="15.28515625" bestFit="1" customWidth="1"/>
    <col min="976" max="976" width="12.42578125" bestFit="1" customWidth="1"/>
    <col min="977" max="977" width="10.7109375" bestFit="1" customWidth="1"/>
    <col min="978" max="978" width="14" bestFit="1" customWidth="1"/>
    <col min="979" max="979" width="11" bestFit="1" customWidth="1"/>
    <col min="980" max="980" width="8.28515625" bestFit="1" customWidth="1"/>
    <col min="981" max="981" width="11.7109375" bestFit="1" customWidth="1"/>
    <col min="982" max="982" width="12" bestFit="1" customWidth="1"/>
    <col min="983" max="983" width="14.140625" bestFit="1" customWidth="1"/>
    <col min="984" max="984" width="10.85546875" bestFit="1" customWidth="1"/>
    <col min="985" max="985" width="12" bestFit="1" customWidth="1"/>
    <col min="986" max="986" width="12.42578125" bestFit="1" customWidth="1"/>
    <col min="987" max="987" width="7.28515625" bestFit="1" customWidth="1"/>
    <col min="988" max="988" width="13.85546875" bestFit="1" customWidth="1"/>
    <col min="989" max="989" width="11.85546875" bestFit="1" customWidth="1"/>
    <col min="990" max="990" width="12.140625" bestFit="1" customWidth="1"/>
    <col min="991" max="991" width="9.140625" bestFit="1" customWidth="1"/>
    <col min="992" max="992" width="12.7109375" bestFit="1" customWidth="1"/>
    <col min="993" max="993" width="11.28515625" bestFit="1" customWidth="1"/>
    <col min="994" max="994" width="11.140625" bestFit="1" customWidth="1"/>
    <col min="995" max="995" width="11.42578125" bestFit="1" customWidth="1"/>
    <col min="996" max="996" width="14" bestFit="1" customWidth="1"/>
    <col min="997" max="997" width="14.7109375" bestFit="1" customWidth="1"/>
    <col min="998" max="998" width="15" bestFit="1" customWidth="1"/>
    <col min="999" max="999" width="14.85546875" bestFit="1" customWidth="1"/>
    <col min="1000" max="1000" width="10.5703125" bestFit="1" customWidth="1"/>
    <col min="1001" max="1001" width="15" bestFit="1" customWidth="1"/>
    <col min="1002" max="1002" width="13.28515625" bestFit="1" customWidth="1"/>
    <col min="1003" max="1003" width="10.5703125" bestFit="1" customWidth="1"/>
    <col min="1004" max="1004" width="12" bestFit="1" customWidth="1"/>
    <col min="1005" max="1005" width="12.42578125" bestFit="1" customWidth="1"/>
    <col min="1006" max="1006" width="7.28515625" bestFit="1" customWidth="1"/>
    <col min="1007" max="1007" width="10.7109375" bestFit="1" customWidth="1"/>
    <col min="1008" max="1009" width="11.28515625" bestFit="1" customWidth="1"/>
  </cols>
  <sheetData>
    <row r="1" spans="1:12" x14ac:dyDescent="0.25">
      <c r="A1" s="36" t="s">
        <v>1984</v>
      </c>
      <c r="H1" t="s">
        <v>1994</v>
      </c>
    </row>
    <row r="3" spans="1:12" x14ac:dyDescent="0.25">
      <c r="H3" s="9" t="s">
        <v>4</v>
      </c>
      <c r="I3" s="1" t="s">
        <v>1978</v>
      </c>
    </row>
    <row r="4" spans="1:12" x14ac:dyDescent="0.25">
      <c r="H4" s="1"/>
      <c r="I4" s="1"/>
    </row>
    <row r="5" spans="1:12" x14ac:dyDescent="0.25">
      <c r="A5" s="17" t="s">
        <v>1985</v>
      </c>
      <c r="B5" s="21">
        <f>AVERAGE(Main!I2:I1001)</f>
        <v>113217.36500000001</v>
      </c>
      <c r="H5" s="1"/>
      <c r="I5" s="9" t="s">
        <v>2959</v>
      </c>
      <c r="J5" s="1"/>
      <c r="K5" s="1"/>
      <c r="L5" s="1"/>
    </row>
    <row r="6" spans="1:12" x14ac:dyDescent="0.25">
      <c r="B6" s="15"/>
      <c r="H6" s="1"/>
      <c r="I6" s="1" t="s">
        <v>2957</v>
      </c>
      <c r="J6" s="1"/>
      <c r="K6" s="1" t="s">
        <v>2958</v>
      </c>
      <c r="L6" s="1"/>
    </row>
    <row r="7" spans="1:12" x14ac:dyDescent="0.25">
      <c r="A7" s="17" t="s">
        <v>1989</v>
      </c>
      <c r="B7" s="1">
        <f>LARGE(Main!I2:I1001,1)</f>
        <v>258498</v>
      </c>
      <c r="H7" s="9" t="s">
        <v>2960</v>
      </c>
      <c r="I7" s="1" t="s">
        <v>18</v>
      </c>
      <c r="J7" s="1" t="s">
        <v>25</v>
      </c>
      <c r="K7" s="1" t="s">
        <v>18</v>
      </c>
      <c r="L7" s="1" t="s">
        <v>25</v>
      </c>
    </row>
    <row r="8" spans="1:12" x14ac:dyDescent="0.25">
      <c r="A8" s="17" t="s">
        <v>1990</v>
      </c>
      <c r="B8" s="1">
        <f>SMALL(Main!I2:I1001,1)</f>
        <v>40063</v>
      </c>
      <c r="H8" s="10" t="s">
        <v>55</v>
      </c>
      <c r="I8" s="1">
        <v>130455.24528301887</v>
      </c>
      <c r="J8" s="1">
        <v>114139.04651162791</v>
      </c>
      <c r="K8" s="13">
        <v>0.1292452830188679</v>
      </c>
      <c r="L8" s="13">
        <v>8.930232558139535E-2</v>
      </c>
    </row>
    <row r="9" spans="1:12" x14ac:dyDescent="0.25">
      <c r="H9" s="10" t="s">
        <v>65</v>
      </c>
      <c r="I9" s="1">
        <v>104720.7</v>
      </c>
      <c r="J9" s="1">
        <v>113460.34615384616</v>
      </c>
      <c r="K9" s="13">
        <v>5.6875000000000009E-2</v>
      </c>
      <c r="L9" s="13">
        <v>8.6794871794871803E-2</v>
      </c>
    </row>
    <row r="10" spans="1:12" x14ac:dyDescent="0.25">
      <c r="A10" s="17" t="s">
        <v>2947</v>
      </c>
      <c r="B10" s="21">
        <f>AVERAGE(Table2[Bonus %])</f>
        <v>8.8659999999999975E-2</v>
      </c>
      <c r="H10" s="10" t="s">
        <v>31</v>
      </c>
      <c r="I10" s="1">
        <v>122094.78260869565</v>
      </c>
      <c r="J10" s="1">
        <v>123760.92156862745</v>
      </c>
      <c r="K10" s="13">
        <v>0.10840579710144926</v>
      </c>
      <c r="L10" s="13">
        <v>0.11588235294117644</v>
      </c>
    </row>
    <row r="11" spans="1:12" x14ac:dyDescent="0.25">
      <c r="H11" s="10" t="s">
        <v>61</v>
      </c>
      <c r="I11" s="1">
        <v>120208.21875</v>
      </c>
      <c r="J11" s="1">
        <v>115802.93442622951</v>
      </c>
      <c r="K11" s="13">
        <v>0.11046874999999995</v>
      </c>
      <c r="L11" s="13">
        <v>0.1039344262295082</v>
      </c>
    </row>
    <row r="12" spans="1:12" x14ac:dyDescent="0.25">
      <c r="H12" s="10" t="s">
        <v>16</v>
      </c>
      <c r="I12" s="1">
        <v>95332.554621848743</v>
      </c>
      <c r="J12" s="1">
        <v>100187.90983606558</v>
      </c>
      <c r="K12" s="13">
        <v>4.9075630252100842E-2</v>
      </c>
      <c r="L12" s="13">
        <v>6.0409836065573763E-2</v>
      </c>
    </row>
    <row r="13" spans="1:12" x14ac:dyDescent="0.25">
      <c r="H13" s="10" t="s">
        <v>76</v>
      </c>
      <c r="I13" s="1">
        <v>125366.64912280702</v>
      </c>
      <c r="J13" s="1">
        <v>133550.23809523811</v>
      </c>
      <c r="K13" s="13">
        <v>0.11438596491228069</v>
      </c>
      <c r="L13" s="13">
        <v>0.1331746031746032</v>
      </c>
    </row>
    <row r="14" spans="1:12" x14ac:dyDescent="0.25">
      <c r="H14" s="10" t="s">
        <v>44</v>
      </c>
      <c r="I14" s="1">
        <v>108929.23684210527</v>
      </c>
      <c r="J14" s="1">
        <v>113568.09375</v>
      </c>
      <c r="K14" s="13">
        <v>8.1973684210526337E-2</v>
      </c>
      <c r="L14" s="13">
        <v>8.5937500000000014E-2</v>
      </c>
    </row>
    <row r="15" spans="1:12" x14ac:dyDescent="0.25">
      <c r="A15" s="9" t="s">
        <v>2</v>
      </c>
      <c r="B15" s="1" t="s">
        <v>1978</v>
      </c>
      <c r="C15" s="1"/>
      <c r="D15" s="1"/>
      <c r="E15" s="1"/>
      <c r="F15" s="1"/>
      <c r="H15" s="10" t="s">
        <v>1981</v>
      </c>
      <c r="I15" s="1">
        <v>112314.17953667954</v>
      </c>
      <c r="J15" s="1">
        <v>114188.00829875519</v>
      </c>
      <c r="K15" s="13">
        <v>8.5984555984555955E-2</v>
      </c>
      <c r="L15" s="13">
        <v>9.1535269709543551E-2</v>
      </c>
    </row>
    <row r="16" spans="1:12" x14ac:dyDescent="0.25">
      <c r="A16" s="1"/>
      <c r="B16" s="1"/>
      <c r="C16" s="1"/>
      <c r="D16" s="1"/>
      <c r="E16" s="1"/>
      <c r="F16" s="1"/>
    </row>
    <row r="17" spans="1:6" x14ac:dyDescent="0.25">
      <c r="A17" s="9" t="s">
        <v>2955</v>
      </c>
      <c r="B17" s="9" t="s">
        <v>2954</v>
      </c>
      <c r="C17" s="1"/>
      <c r="D17" s="1"/>
      <c r="E17" s="1"/>
      <c r="F17" s="1"/>
    </row>
    <row r="18" spans="1:6" x14ac:dyDescent="0.25">
      <c r="A18" s="9" t="s">
        <v>3</v>
      </c>
      <c r="B18" s="1" t="s">
        <v>45</v>
      </c>
      <c r="C18" s="1" t="s">
        <v>24</v>
      </c>
      <c r="D18" s="1" t="s">
        <v>17</v>
      </c>
      <c r="E18" s="1" t="s">
        <v>32</v>
      </c>
      <c r="F18" s="1" t="s">
        <v>1981</v>
      </c>
    </row>
    <row r="19" spans="1:6" x14ac:dyDescent="0.25">
      <c r="A19" s="10" t="s">
        <v>55</v>
      </c>
      <c r="B19" s="13">
        <v>0.14095238095238097</v>
      </c>
      <c r="C19" s="13">
        <v>9.2499999999999999E-2</v>
      </c>
      <c r="D19" s="13">
        <v>0.11666666666666667</v>
      </c>
      <c r="E19" s="13">
        <v>0.10482758620689654</v>
      </c>
      <c r="F19" s="13">
        <v>0.1113541666666667</v>
      </c>
    </row>
    <row r="20" spans="1:6" x14ac:dyDescent="0.25">
      <c r="A20" s="10" t="s">
        <v>65</v>
      </c>
      <c r="B20" s="13">
        <v>6.7428571428571421E-2</v>
      </c>
      <c r="C20" s="13">
        <v>9.5757575757575764E-2</v>
      </c>
      <c r="D20" s="13">
        <v>5.2325581395348847E-2</v>
      </c>
      <c r="E20" s="13">
        <v>7.5531914893617033E-2</v>
      </c>
      <c r="F20" s="13">
        <v>7.1645569620253161E-2</v>
      </c>
    </row>
    <row r="21" spans="1:6" x14ac:dyDescent="0.25">
      <c r="A21" s="10" t="s">
        <v>31</v>
      </c>
      <c r="B21" s="13">
        <v>0.13512820512820511</v>
      </c>
      <c r="C21" s="13">
        <v>5.5000000000000014E-2</v>
      </c>
      <c r="D21" s="13">
        <v>0.13720000000000002</v>
      </c>
      <c r="E21" s="13">
        <v>0.1125</v>
      </c>
      <c r="F21" s="13">
        <v>0.11158333333333334</v>
      </c>
    </row>
    <row r="22" spans="1:6" x14ac:dyDescent="0.25">
      <c r="A22" s="10" t="s">
        <v>61</v>
      </c>
      <c r="B22" s="13">
        <v>0.14384615384615385</v>
      </c>
      <c r="C22" s="13">
        <v>8.7142857142857133E-2</v>
      </c>
      <c r="D22" s="13">
        <v>7.0714285714285716E-2</v>
      </c>
      <c r="E22" s="13">
        <v>0.12888888888888891</v>
      </c>
      <c r="F22" s="13">
        <v>0.10728000000000004</v>
      </c>
    </row>
    <row r="23" spans="1:6" x14ac:dyDescent="0.25">
      <c r="A23" s="10" t="s">
        <v>16</v>
      </c>
      <c r="B23" s="13">
        <v>4.5192307692307684E-2</v>
      </c>
      <c r="C23" s="13">
        <v>3.7926829268292689E-2</v>
      </c>
      <c r="D23" s="13">
        <v>7.8545454545454557E-2</v>
      </c>
      <c r="E23" s="13">
        <v>6.596153846153846E-2</v>
      </c>
      <c r="F23" s="13">
        <v>5.4813278008298764E-2</v>
      </c>
    </row>
    <row r="24" spans="1:6" x14ac:dyDescent="0.25">
      <c r="A24" s="10" t="s">
        <v>76</v>
      </c>
      <c r="B24" s="13">
        <v>0.15322580645161288</v>
      </c>
      <c r="C24" s="13">
        <v>7.3333333333333334E-2</v>
      </c>
      <c r="D24" s="13">
        <v>0.12888888888888891</v>
      </c>
      <c r="E24" s="13">
        <v>0.13999999999999999</v>
      </c>
      <c r="F24" s="13">
        <v>0.12424999999999999</v>
      </c>
    </row>
    <row r="25" spans="1:6" x14ac:dyDescent="0.25">
      <c r="A25" s="10" t="s">
        <v>44</v>
      </c>
      <c r="B25" s="13">
        <v>8.5757575757575755E-2</v>
      </c>
      <c r="C25" s="13">
        <v>9.9696969696969714E-2</v>
      </c>
      <c r="D25" s="13">
        <v>8.3030303030303024E-2</v>
      </c>
      <c r="E25" s="13">
        <v>7.0000000000000007E-2</v>
      </c>
      <c r="F25" s="13">
        <v>8.3785714285714283E-2</v>
      </c>
    </row>
    <row r="26" spans="1:6" x14ac:dyDescent="0.25">
      <c r="A26" s="10" t="s">
        <v>1981</v>
      </c>
      <c r="B26" s="13">
        <v>0.10236286919831228</v>
      </c>
      <c r="C26" s="13">
        <v>7.0408921933085539E-2</v>
      </c>
      <c r="D26" s="13">
        <v>8.864628820960703E-2</v>
      </c>
      <c r="E26" s="13">
        <v>9.4943396226415094E-2</v>
      </c>
      <c r="F26" s="13">
        <v>8.8660000000000017E-2</v>
      </c>
    </row>
    <row r="30" spans="1:6" x14ac:dyDescent="0.25">
      <c r="A30" s="9" t="s">
        <v>2956</v>
      </c>
      <c r="B30" s="9" t="s">
        <v>2954</v>
      </c>
      <c r="C30" s="1"/>
      <c r="D30" s="1"/>
      <c r="E30" s="1"/>
      <c r="F30" s="1"/>
    </row>
    <row r="31" spans="1:6" x14ac:dyDescent="0.25">
      <c r="A31" s="9" t="s">
        <v>2953</v>
      </c>
      <c r="B31" s="1" t="s">
        <v>45</v>
      </c>
      <c r="C31" s="1" t="s">
        <v>24</v>
      </c>
      <c r="D31" s="1" t="s">
        <v>17</v>
      </c>
      <c r="E31" s="1" t="s">
        <v>32</v>
      </c>
      <c r="F31" s="1" t="s">
        <v>1981</v>
      </c>
    </row>
    <row r="32" spans="1:6" x14ac:dyDescent="0.25">
      <c r="A32" s="10" t="s">
        <v>55</v>
      </c>
      <c r="B32" s="1">
        <v>2794915</v>
      </c>
      <c r="C32" s="1">
        <v>3223277</v>
      </c>
      <c r="D32" s="1">
        <v>2126992</v>
      </c>
      <c r="E32" s="1">
        <v>3676923</v>
      </c>
      <c r="F32" s="1">
        <v>11822107</v>
      </c>
    </row>
    <row r="33" spans="1:6" x14ac:dyDescent="0.25">
      <c r="A33" s="10" t="s">
        <v>65</v>
      </c>
      <c r="B33" s="1">
        <v>3812404</v>
      </c>
      <c r="C33" s="1">
        <v>3969912</v>
      </c>
      <c r="D33" s="1">
        <v>4161646</v>
      </c>
      <c r="E33" s="1">
        <v>5283601</v>
      </c>
      <c r="F33" s="1">
        <v>17227563</v>
      </c>
    </row>
    <row r="34" spans="1:6" x14ac:dyDescent="0.25">
      <c r="A34" s="10" t="s">
        <v>31</v>
      </c>
      <c r="B34" s="1">
        <v>5179067</v>
      </c>
      <c r="C34" s="1">
        <v>2622179</v>
      </c>
      <c r="D34" s="1">
        <v>3356590</v>
      </c>
      <c r="E34" s="1">
        <v>3578511</v>
      </c>
      <c r="F34" s="1">
        <v>14736347</v>
      </c>
    </row>
    <row r="35" spans="1:6" x14ac:dyDescent="0.25">
      <c r="A35" s="10" t="s">
        <v>61</v>
      </c>
      <c r="B35" s="1">
        <v>3658535</v>
      </c>
      <c r="C35" s="1">
        <v>3630847</v>
      </c>
      <c r="D35" s="1">
        <v>2845737</v>
      </c>
      <c r="E35" s="1">
        <v>4622186</v>
      </c>
      <c r="F35" s="1">
        <v>14757305</v>
      </c>
    </row>
    <row r="36" spans="1:6" x14ac:dyDescent="0.25">
      <c r="A36" s="10" t="s">
        <v>16</v>
      </c>
      <c r="B36" s="1">
        <v>5052094</v>
      </c>
      <c r="C36" s="1">
        <v>7428581</v>
      </c>
      <c r="D36" s="1">
        <v>5990757</v>
      </c>
      <c r="E36" s="1">
        <v>5096067</v>
      </c>
      <c r="F36" s="1">
        <v>23567499</v>
      </c>
    </row>
    <row r="37" spans="1:6" x14ac:dyDescent="0.25">
      <c r="A37" s="10" t="s">
        <v>76</v>
      </c>
      <c r="B37" s="1">
        <v>4332825</v>
      </c>
      <c r="C37" s="1">
        <v>3127592</v>
      </c>
      <c r="D37" s="1">
        <v>3655435</v>
      </c>
      <c r="E37" s="1">
        <v>4443712</v>
      </c>
      <c r="F37" s="1">
        <v>15559564</v>
      </c>
    </row>
    <row r="38" spans="1:6" x14ac:dyDescent="0.25">
      <c r="A38" s="10" t="s">
        <v>44</v>
      </c>
      <c r="B38" s="1">
        <v>3794108</v>
      </c>
      <c r="C38" s="1">
        <v>3879831</v>
      </c>
      <c r="D38" s="1">
        <v>3623100</v>
      </c>
      <c r="E38" s="1">
        <v>4249941</v>
      </c>
      <c r="F38" s="1">
        <v>15546980</v>
      </c>
    </row>
    <row r="39" spans="1:6" x14ac:dyDescent="0.25">
      <c r="A39" s="10" t="s">
        <v>1981</v>
      </c>
      <c r="B39" s="1">
        <v>28623948</v>
      </c>
      <c r="C39" s="1">
        <v>27882219</v>
      </c>
      <c r="D39" s="1">
        <v>25760257</v>
      </c>
      <c r="E39" s="1">
        <v>30950941</v>
      </c>
      <c r="F39" s="1">
        <v>113217365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13D87-D3D3-4667-B6C6-766E982582DB}">
  <dimension ref="A1:U1001"/>
  <sheetViews>
    <sheetView zoomScale="40" zoomScaleNormal="40" workbookViewId="0">
      <selection activeCell="G22" sqref="G22"/>
    </sheetView>
  </sheetViews>
  <sheetFormatPr defaultRowHeight="15" x14ac:dyDescent="0.25"/>
  <cols>
    <col min="2" max="2" width="13.28515625" customWidth="1"/>
    <col min="3" max="3" width="25.7109375" customWidth="1"/>
    <col min="4" max="4" width="25.28515625" customWidth="1"/>
    <col min="5" max="5" width="25.7109375" customWidth="1"/>
    <col min="7" max="7" width="18" bestFit="1" customWidth="1"/>
    <col min="8" max="8" width="28" bestFit="1" customWidth="1"/>
    <col min="9" max="9" width="36.28515625" bestFit="1" customWidth="1"/>
    <col min="10" max="10" width="28" bestFit="1" customWidth="1"/>
    <col min="11" max="11" width="36.28515625" bestFit="1" customWidth="1"/>
    <col min="12" max="12" width="28" bestFit="1" customWidth="1"/>
    <col min="13" max="13" width="36.28515625" bestFit="1" customWidth="1"/>
    <col min="14" max="14" width="28" bestFit="1" customWidth="1"/>
    <col min="15" max="15" width="36.28515625" bestFit="1" customWidth="1"/>
    <col min="16" max="16" width="28" bestFit="1" customWidth="1"/>
    <col min="17" max="17" width="36.28515625" bestFit="1" customWidth="1"/>
    <col min="18" max="18" width="28" bestFit="1" customWidth="1"/>
    <col min="19" max="19" width="36.28515625" bestFit="1" customWidth="1"/>
    <col min="20" max="20" width="28" bestFit="1" customWidth="1"/>
    <col min="21" max="21" width="36.28515625" bestFit="1" customWidth="1"/>
    <col min="22" max="22" width="18.7109375" bestFit="1" customWidth="1"/>
    <col min="23" max="23" width="23.28515625" bestFit="1" customWidth="1"/>
    <col min="24" max="24" width="18.7109375" bestFit="1" customWidth="1"/>
    <col min="25" max="25" width="23.28515625" bestFit="1" customWidth="1"/>
    <col min="26" max="26" width="23.7109375" bestFit="1" customWidth="1"/>
    <col min="27" max="27" width="28.28515625" bestFit="1" customWidth="1"/>
    <col min="28" max="28" width="19.7109375" bestFit="1" customWidth="1"/>
    <col min="29" max="29" width="16" bestFit="1" customWidth="1"/>
    <col min="30" max="30" width="20" bestFit="1" customWidth="1"/>
    <col min="31" max="31" width="18.42578125" bestFit="1" customWidth="1"/>
    <col min="32" max="32" width="26" bestFit="1" customWidth="1"/>
    <col min="33" max="33" width="10.42578125" bestFit="1" customWidth="1"/>
    <col min="34" max="34" width="19.28515625" bestFit="1" customWidth="1"/>
    <col min="35" max="35" width="10.42578125" bestFit="1" customWidth="1"/>
    <col min="36" max="36" width="21.140625" bestFit="1" customWidth="1"/>
    <col min="37" max="37" width="15.85546875" bestFit="1" customWidth="1"/>
    <col min="38" max="38" width="18.42578125" bestFit="1" customWidth="1"/>
    <col min="39" max="39" width="13.42578125" bestFit="1" customWidth="1"/>
    <col min="40" max="40" width="14.140625" bestFit="1" customWidth="1"/>
    <col min="41" max="44" width="12.5703125" bestFit="1" customWidth="1"/>
    <col min="45" max="45" width="13" bestFit="1" customWidth="1"/>
    <col min="46" max="51" width="12.5703125" bestFit="1" customWidth="1"/>
    <col min="52" max="54" width="13" bestFit="1" customWidth="1"/>
    <col min="55" max="55" width="12.5703125" bestFit="1" customWidth="1"/>
    <col min="56" max="57" width="13" bestFit="1" customWidth="1"/>
    <col min="58" max="60" width="12.5703125" bestFit="1" customWidth="1"/>
    <col min="61" max="61" width="13" bestFit="1" customWidth="1"/>
    <col min="62" max="62" width="12.5703125" bestFit="1" customWidth="1"/>
    <col min="63" max="63" width="13" bestFit="1" customWidth="1"/>
    <col min="64" max="64" width="12.5703125" bestFit="1" customWidth="1"/>
    <col min="65" max="65" width="13.5703125" bestFit="1" customWidth="1"/>
    <col min="66" max="66" width="14" bestFit="1" customWidth="1"/>
    <col min="67" max="68" width="13.5703125" bestFit="1" customWidth="1"/>
    <col min="69" max="69" width="14" bestFit="1" customWidth="1"/>
    <col min="70" max="71" width="13.5703125" bestFit="1" customWidth="1"/>
    <col min="72" max="73" width="14" bestFit="1" customWidth="1"/>
    <col min="74" max="77" width="13.5703125" bestFit="1" customWidth="1"/>
    <col min="78" max="78" width="14" bestFit="1" customWidth="1"/>
    <col min="79" max="81" width="13.5703125" bestFit="1" customWidth="1"/>
    <col min="82" max="82" width="14" bestFit="1" customWidth="1"/>
    <col min="83" max="85" width="13.5703125" bestFit="1" customWidth="1"/>
    <col min="86" max="86" width="14" bestFit="1" customWidth="1"/>
    <col min="87" max="87" width="14.42578125" bestFit="1" customWidth="1"/>
    <col min="88" max="88" width="13.5703125" bestFit="1" customWidth="1"/>
    <col min="89" max="91" width="14" bestFit="1" customWidth="1"/>
    <col min="92" max="92" width="14.42578125" bestFit="1" customWidth="1"/>
    <col min="93" max="93" width="14" bestFit="1" customWidth="1"/>
    <col min="94" max="95" width="13.5703125" bestFit="1" customWidth="1"/>
    <col min="96" max="96" width="14" bestFit="1" customWidth="1"/>
    <col min="97" max="97" width="13.5703125" bestFit="1" customWidth="1"/>
    <col min="98" max="99" width="14" bestFit="1" customWidth="1"/>
    <col min="100" max="100" width="14.42578125" bestFit="1" customWidth="1"/>
    <col min="101" max="101" width="14" bestFit="1" customWidth="1"/>
    <col min="102" max="103" width="14.42578125" bestFit="1" customWidth="1"/>
    <col min="104" max="106" width="14" bestFit="1" customWidth="1"/>
    <col min="107" max="108" width="14.42578125" bestFit="1" customWidth="1"/>
    <col min="109" max="111" width="14" bestFit="1" customWidth="1"/>
    <col min="112" max="113" width="14.42578125" bestFit="1" customWidth="1"/>
    <col min="114" max="114" width="14" bestFit="1" customWidth="1"/>
    <col min="115" max="115" width="14.42578125" bestFit="1" customWidth="1"/>
    <col min="116" max="118" width="14" bestFit="1" customWidth="1"/>
    <col min="119" max="123" width="13.140625" bestFit="1" customWidth="1"/>
    <col min="124" max="124" width="13.5703125" bestFit="1" customWidth="1"/>
    <col min="125" max="130" width="13.140625" bestFit="1" customWidth="1"/>
    <col min="131" max="131" width="13.5703125" bestFit="1" customWidth="1"/>
    <col min="132" max="133" width="13.140625" bestFit="1" customWidth="1"/>
    <col min="134" max="134" width="13.5703125" bestFit="1" customWidth="1"/>
    <col min="135" max="135" width="12.85546875" bestFit="1" customWidth="1"/>
    <col min="136" max="138" width="13.140625" bestFit="1" customWidth="1"/>
    <col min="139" max="139" width="14" bestFit="1" customWidth="1"/>
    <col min="140" max="144" width="13.5703125" bestFit="1" customWidth="1"/>
    <col min="145" max="146" width="14" bestFit="1" customWidth="1"/>
    <col min="147" max="147" width="13.140625" bestFit="1" customWidth="1"/>
    <col min="148" max="153" width="13.5703125" bestFit="1" customWidth="1"/>
    <col min="154" max="154" width="14" bestFit="1" customWidth="1"/>
    <col min="155" max="160" width="13.5703125" bestFit="1" customWidth="1"/>
    <col min="161" max="162" width="14" bestFit="1" customWidth="1"/>
    <col min="163" max="163" width="13.140625" bestFit="1" customWidth="1"/>
    <col min="164" max="165" width="13.5703125" bestFit="1" customWidth="1"/>
    <col min="166" max="167" width="14" bestFit="1" customWidth="1"/>
    <col min="168" max="173" width="13.5703125" bestFit="1" customWidth="1"/>
    <col min="174" max="176" width="14" bestFit="1" customWidth="1"/>
    <col min="177" max="177" width="13.5703125" bestFit="1" customWidth="1"/>
    <col min="178" max="178" width="14" bestFit="1" customWidth="1"/>
    <col min="179" max="179" width="13.5703125" bestFit="1" customWidth="1"/>
    <col min="180" max="180" width="14" bestFit="1" customWidth="1"/>
    <col min="181" max="182" width="14.42578125" bestFit="1" customWidth="1"/>
    <col min="183" max="185" width="14" bestFit="1" customWidth="1"/>
    <col min="186" max="186" width="14.42578125" bestFit="1" customWidth="1"/>
    <col min="187" max="194" width="14" bestFit="1" customWidth="1"/>
    <col min="195" max="195" width="14.42578125" bestFit="1" customWidth="1"/>
    <col min="196" max="197" width="14" bestFit="1" customWidth="1"/>
    <col min="198" max="198" width="14.42578125" bestFit="1" customWidth="1"/>
    <col min="199" max="199" width="14" bestFit="1" customWidth="1"/>
    <col min="200" max="200" width="13.5703125" bestFit="1" customWidth="1"/>
    <col min="201" max="203" width="12.5703125" bestFit="1" customWidth="1"/>
    <col min="204" max="204" width="12.140625" bestFit="1" customWidth="1"/>
    <col min="205" max="206" width="12.5703125" bestFit="1" customWidth="1"/>
    <col min="207" max="208" width="13" bestFit="1" customWidth="1"/>
    <col min="209" max="212" width="12.5703125" bestFit="1" customWidth="1"/>
    <col min="213" max="213" width="13" bestFit="1" customWidth="1"/>
    <col min="214" max="214" width="12.140625" bestFit="1" customWidth="1"/>
    <col min="215" max="215" width="13" bestFit="1" customWidth="1"/>
    <col min="216" max="219" width="12.5703125" bestFit="1" customWidth="1"/>
    <col min="220" max="220" width="12.140625" bestFit="1" customWidth="1"/>
    <col min="221" max="222" width="12.5703125" bestFit="1" customWidth="1"/>
    <col min="223" max="223" width="13.42578125" bestFit="1" customWidth="1"/>
    <col min="224" max="224" width="13" bestFit="1" customWidth="1"/>
    <col min="225" max="225" width="12.5703125" bestFit="1" customWidth="1"/>
    <col min="226" max="227" width="13" bestFit="1" customWidth="1"/>
    <col min="228" max="229" width="13.42578125" bestFit="1" customWidth="1"/>
    <col min="230" max="230" width="13" bestFit="1" customWidth="1"/>
    <col min="231" max="231" width="13.42578125" bestFit="1" customWidth="1"/>
    <col min="232" max="235" width="13" bestFit="1" customWidth="1"/>
    <col min="236" max="236" width="13.42578125" bestFit="1" customWidth="1"/>
    <col min="237" max="240" width="13" bestFit="1" customWidth="1"/>
    <col min="241" max="241" width="13.42578125" bestFit="1" customWidth="1"/>
    <col min="242" max="244" width="13" bestFit="1" customWidth="1"/>
    <col min="245" max="248" width="13.42578125" bestFit="1" customWidth="1"/>
    <col min="249" max="251" width="13" bestFit="1" customWidth="1"/>
    <col min="252" max="253" width="13.42578125" bestFit="1" customWidth="1"/>
    <col min="254" max="255" width="12.5703125" bestFit="1" customWidth="1"/>
    <col min="256" max="257" width="13" bestFit="1" customWidth="1"/>
    <col min="258" max="258" width="12.5703125" bestFit="1" customWidth="1"/>
    <col min="259" max="259" width="13" bestFit="1" customWidth="1"/>
    <col min="260" max="260" width="12.5703125" bestFit="1" customWidth="1"/>
    <col min="261" max="261" width="13" bestFit="1" customWidth="1"/>
    <col min="262" max="263" width="12.5703125" bestFit="1" customWidth="1"/>
    <col min="264" max="266" width="13" bestFit="1" customWidth="1"/>
    <col min="267" max="269" width="12.5703125" bestFit="1" customWidth="1"/>
    <col min="270" max="270" width="13" bestFit="1" customWidth="1"/>
    <col min="271" max="271" width="12.5703125" bestFit="1" customWidth="1"/>
    <col min="272" max="272" width="12.140625" bestFit="1" customWidth="1"/>
    <col min="273" max="278" width="12.5703125" bestFit="1" customWidth="1"/>
    <col min="279" max="279" width="12.140625" bestFit="1" customWidth="1"/>
    <col min="280" max="284" width="12.5703125" bestFit="1" customWidth="1"/>
    <col min="285" max="285" width="13.42578125" bestFit="1" customWidth="1"/>
    <col min="286" max="287" width="13" bestFit="1" customWidth="1"/>
    <col min="288" max="288" width="12.5703125" bestFit="1" customWidth="1"/>
    <col min="289" max="290" width="13.42578125" bestFit="1" customWidth="1"/>
    <col min="291" max="294" width="13" bestFit="1" customWidth="1"/>
    <col min="295" max="295" width="13.42578125" bestFit="1" customWidth="1"/>
    <col min="296" max="301" width="13" bestFit="1" customWidth="1"/>
    <col min="302" max="302" width="12.5703125" bestFit="1" customWidth="1"/>
    <col min="303" max="303" width="13" bestFit="1" customWidth="1"/>
    <col min="304" max="308" width="12.5703125" bestFit="1" customWidth="1"/>
    <col min="309" max="309" width="13" bestFit="1" customWidth="1"/>
    <col min="310" max="310" width="12.5703125" bestFit="1" customWidth="1"/>
    <col min="311" max="312" width="13" bestFit="1" customWidth="1"/>
    <col min="313" max="313" width="12.5703125" bestFit="1" customWidth="1"/>
    <col min="314" max="316" width="13" bestFit="1" customWidth="1"/>
    <col min="317" max="319" width="12.5703125" bestFit="1" customWidth="1"/>
    <col min="320" max="320" width="13" bestFit="1" customWidth="1"/>
    <col min="321" max="323" width="12.5703125" bestFit="1" customWidth="1"/>
    <col min="324" max="324" width="13" bestFit="1" customWidth="1"/>
    <col min="325" max="327" width="12.5703125" bestFit="1" customWidth="1"/>
    <col min="328" max="328" width="13" bestFit="1" customWidth="1"/>
    <col min="329" max="329" width="12.5703125" bestFit="1" customWidth="1"/>
    <col min="330" max="331" width="13" bestFit="1" customWidth="1"/>
    <col min="332" max="333" width="13.42578125" bestFit="1" customWidth="1"/>
    <col min="334" max="337" width="13" bestFit="1" customWidth="1"/>
    <col min="338" max="338" width="13.42578125" bestFit="1" customWidth="1"/>
    <col min="339" max="343" width="13" bestFit="1" customWidth="1"/>
    <col min="344" max="344" width="13.42578125" bestFit="1" customWidth="1"/>
    <col min="345" max="345" width="13" bestFit="1" customWidth="1"/>
    <col min="346" max="346" width="12.5703125" bestFit="1" customWidth="1"/>
    <col min="347" max="349" width="13" bestFit="1" customWidth="1"/>
    <col min="350" max="350" width="13.42578125" bestFit="1" customWidth="1"/>
    <col min="351" max="354" width="13" bestFit="1" customWidth="1"/>
    <col min="355" max="355" width="13.42578125" bestFit="1" customWidth="1"/>
    <col min="356" max="359" width="13" bestFit="1" customWidth="1"/>
    <col min="360" max="360" width="13.42578125" bestFit="1" customWidth="1"/>
    <col min="361" max="362" width="13" bestFit="1" customWidth="1"/>
    <col min="363" max="365" width="13.42578125" bestFit="1" customWidth="1"/>
    <col min="366" max="366" width="13" bestFit="1" customWidth="1"/>
    <col min="367" max="367" width="13.42578125" bestFit="1" customWidth="1"/>
    <col min="368" max="371" width="13" bestFit="1" customWidth="1"/>
    <col min="372" max="373" width="13.42578125" bestFit="1" customWidth="1"/>
    <col min="374" max="374" width="12.5703125" bestFit="1" customWidth="1"/>
    <col min="375" max="376" width="13" bestFit="1" customWidth="1"/>
    <col min="377" max="380" width="12.5703125" bestFit="1" customWidth="1"/>
    <col min="381" max="381" width="12.140625" bestFit="1" customWidth="1"/>
    <col min="382" max="383" width="12.5703125" bestFit="1" customWidth="1"/>
    <col min="384" max="386" width="13" bestFit="1" customWidth="1"/>
    <col min="387" max="387" width="12.5703125" bestFit="1" customWidth="1"/>
    <col min="388" max="388" width="12.140625" bestFit="1" customWidth="1"/>
    <col min="389" max="389" width="13" bestFit="1" customWidth="1"/>
    <col min="390" max="393" width="12.5703125" bestFit="1" customWidth="1"/>
    <col min="394" max="395" width="13" bestFit="1" customWidth="1"/>
    <col min="396" max="397" width="12.5703125" bestFit="1" customWidth="1"/>
    <col min="398" max="400" width="13" bestFit="1" customWidth="1"/>
    <col min="401" max="402" width="13.42578125" bestFit="1" customWidth="1"/>
    <col min="403" max="404" width="13" bestFit="1" customWidth="1"/>
    <col min="405" max="405" width="13.42578125" bestFit="1" customWidth="1"/>
    <col min="406" max="410" width="13" bestFit="1" customWidth="1"/>
    <col min="411" max="413" width="13.42578125" bestFit="1" customWidth="1"/>
    <col min="414" max="414" width="13" bestFit="1" customWidth="1"/>
    <col min="415" max="415" width="13.42578125" bestFit="1" customWidth="1"/>
    <col min="416" max="417" width="13" bestFit="1" customWidth="1"/>
    <col min="418" max="418" width="13.42578125" bestFit="1" customWidth="1"/>
    <col min="419" max="419" width="12.5703125" bestFit="1" customWidth="1"/>
    <col min="420" max="421" width="13" bestFit="1" customWidth="1"/>
    <col min="422" max="422" width="13.42578125" bestFit="1" customWidth="1"/>
    <col min="423" max="423" width="13" bestFit="1" customWidth="1"/>
    <col min="424" max="429" width="12.5703125" bestFit="1" customWidth="1"/>
    <col min="430" max="430" width="13" bestFit="1" customWidth="1"/>
    <col min="431" max="434" width="12.5703125" bestFit="1" customWidth="1"/>
    <col min="435" max="435" width="12.140625" bestFit="1" customWidth="1"/>
    <col min="436" max="436" width="12.5703125" bestFit="1" customWidth="1"/>
    <col min="437" max="438" width="13" bestFit="1" customWidth="1"/>
    <col min="439" max="439" width="12.5703125" bestFit="1" customWidth="1"/>
    <col min="440" max="440" width="13" bestFit="1" customWidth="1"/>
    <col min="441" max="441" width="12.5703125" bestFit="1" customWidth="1"/>
    <col min="442" max="444" width="13" bestFit="1" customWidth="1"/>
    <col min="445" max="445" width="13.42578125" bestFit="1" customWidth="1"/>
    <col min="446" max="446" width="13" bestFit="1" customWidth="1"/>
    <col min="447" max="448" width="12.5703125" bestFit="1" customWidth="1"/>
    <col min="449" max="453" width="13" bestFit="1" customWidth="1"/>
    <col min="454" max="454" width="13.42578125" bestFit="1" customWidth="1"/>
    <col min="455" max="455" width="13" bestFit="1" customWidth="1"/>
    <col min="456" max="456" width="12.5703125" bestFit="1" customWidth="1"/>
    <col min="457" max="460" width="13" bestFit="1" customWidth="1"/>
    <col min="461" max="461" width="13.42578125" bestFit="1" customWidth="1"/>
    <col min="462" max="464" width="13" bestFit="1" customWidth="1"/>
    <col min="465" max="465" width="13.42578125" bestFit="1" customWidth="1"/>
    <col min="466" max="466" width="13" bestFit="1" customWidth="1"/>
    <col min="467" max="467" width="13.42578125" bestFit="1" customWidth="1"/>
    <col min="468" max="474" width="13" bestFit="1" customWidth="1"/>
    <col min="475" max="476" width="13.42578125" bestFit="1" customWidth="1"/>
    <col min="477" max="478" width="12.5703125" bestFit="1" customWidth="1"/>
    <col min="479" max="479" width="13" bestFit="1" customWidth="1"/>
    <col min="480" max="485" width="12.5703125" bestFit="1" customWidth="1"/>
    <col min="486" max="486" width="13" bestFit="1" customWidth="1"/>
    <col min="487" max="488" width="12.5703125" bestFit="1" customWidth="1"/>
    <col min="489" max="489" width="13" bestFit="1" customWidth="1"/>
    <col min="490" max="491" width="12.5703125" bestFit="1" customWidth="1"/>
    <col min="492" max="493" width="13" bestFit="1" customWidth="1"/>
    <col min="494" max="494" width="13.42578125" bestFit="1" customWidth="1"/>
    <col min="495" max="495" width="12.5703125" bestFit="1" customWidth="1"/>
    <col min="496" max="496" width="13.42578125" bestFit="1" customWidth="1"/>
    <col min="497" max="497" width="13" bestFit="1" customWidth="1"/>
    <col min="498" max="498" width="12.140625" bestFit="1" customWidth="1"/>
    <col min="499" max="500" width="13" bestFit="1" customWidth="1"/>
    <col min="501" max="501" width="13.42578125" bestFit="1" customWidth="1"/>
    <col min="502" max="504" width="13" bestFit="1" customWidth="1"/>
    <col min="505" max="505" width="13.42578125" bestFit="1" customWidth="1"/>
    <col min="506" max="508" width="13" bestFit="1" customWidth="1"/>
    <col min="509" max="509" width="13.42578125" bestFit="1" customWidth="1"/>
    <col min="510" max="510" width="12.5703125" bestFit="1" customWidth="1"/>
    <col min="511" max="511" width="13" bestFit="1" customWidth="1"/>
    <col min="512" max="512" width="13.42578125" bestFit="1" customWidth="1"/>
    <col min="513" max="513" width="13" bestFit="1" customWidth="1"/>
    <col min="514" max="514" width="13.42578125" bestFit="1" customWidth="1"/>
    <col min="515" max="516" width="13" bestFit="1" customWidth="1"/>
    <col min="517" max="517" width="13.42578125" bestFit="1" customWidth="1"/>
    <col min="518" max="521" width="13" bestFit="1" customWidth="1"/>
    <col min="522" max="522" width="13.42578125" bestFit="1" customWidth="1"/>
    <col min="523" max="524" width="13" bestFit="1" customWidth="1"/>
    <col min="525" max="527" width="12.5703125" bestFit="1" customWidth="1"/>
    <col min="528" max="534" width="13" bestFit="1" customWidth="1"/>
    <col min="535" max="535" width="12.5703125" bestFit="1" customWidth="1"/>
    <col min="536" max="536" width="13" bestFit="1" customWidth="1"/>
    <col min="537" max="540" width="12.5703125" bestFit="1" customWidth="1"/>
    <col min="541" max="542" width="13" bestFit="1" customWidth="1"/>
    <col min="543" max="545" width="13.42578125" bestFit="1" customWidth="1"/>
    <col min="546" max="546" width="13" bestFit="1" customWidth="1"/>
    <col min="547" max="547" width="13.42578125" bestFit="1" customWidth="1"/>
    <col min="548" max="548" width="12.5703125" bestFit="1" customWidth="1"/>
    <col min="549" max="549" width="13" bestFit="1" customWidth="1"/>
    <col min="550" max="552" width="12.5703125" bestFit="1" customWidth="1"/>
    <col min="553" max="553" width="13.42578125" bestFit="1" customWidth="1"/>
    <col min="554" max="555" width="13" bestFit="1" customWidth="1"/>
    <col min="556" max="556" width="12.5703125" bestFit="1" customWidth="1"/>
    <col min="557" max="563" width="13" bestFit="1" customWidth="1"/>
    <col min="564" max="564" width="13.42578125" bestFit="1" customWidth="1"/>
    <col min="565" max="569" width="13" bestFit="1" customWidth="1"/>
    <col min="570" max="570" width="13.42578125" bestFit="1" customWidth="1"/>
    <col min="571" max="573" width="13" bestFit="1" customWidth="1"/>
    <col min="574" max="577" width="12.5703125" bestFit="1" customWidth="1"/>
    <col min="578" max="578" width="13" bestFit="1" customWidth="1"/>
    <col min="579" max="585" width="12.5703125" bestFit="1" customWidth="1"/>
    <col min="586" max="587" width="13" bestFit="1" customWidth="1"/>
    <col min="588" max="589" width="12.5703125" bestFit="1" customWidth="1"/>
    <col min="590" max="590" width="13" bestFit="1" customWidth="1"/>
    <col min="591" max="591" width="12.5703125" bestFit="1" customWidth="1"/>
    <col min="592" max="592" width="13" bestFit="1" customWidth="1"/>
    <col min="593" max="593" width="12.5703125" bestFit="1" customWidth="1"/>
    <col min="594" max="595" width="13.42578125" bestFit="1" customWidth="1"/>
    <col min="596" max="597" width="13" bestFit="1" customWidth="1"/>
    <col min="598" max="598" width="13.42578125" bestFit="1" customWidth="1"/>
    <col min="599" max="601" width="12.5703125" bestFit="1" customWidth="1"/>
    <col min="602" max="602" width="13" bestFit="1" customWidth="1"/>
    <col min="603" max="603" width="12.5703125" bestFit="1" customWidth="1"/>
    <col min="604" max="604" width="13.42578125" bestFit="1" customWidth="1"/>
    <col min="605" max="608" width="13" bestFit="1" customWidth="1"/>
    <col min="609" max="610" width="13.42578125" bestFit="1" customWidth="1"/>
    <col min="611" max="611" width="12.5703125" bestFit="1" customWidth="1"/>
    <col min="612" max="616" width="13" bestFit="1" customWidth="1"/>
    <col min="617" max="617" width="13.42578125" bestFit="1" customWidth="1"/>
    <col min="618" max="621" width="13" bestFit="1" customWidth="1"/>
    <col min="622" max="623" width="13.42578125" bestFit="1" customWidth="1"/>
    <col min="624" max="624" width="13" bestFit="1" customWidth="1"/>
    <col min="625" max="625" width="13.42578125" bestFit="1" customWidth="1"/>
    <col min="626" max="626" width="13" bestFit="1" customWidth="1"/>
    <col min="627" max="627" width="13.42578125" bestFit="1" customWidth="1"/>
    <col min="628" max="629" width="13" bestFit="1" customWidth="1"/>
    <col min="630" max="630" width="13.42578125" bestFit="1" customWidth="1"/>
    <col min="631" max="632" width="13" bestFit="1" customWidth="1"/>
    <col min="633" max="633" width="14.85546875" bestFit="1" customWidth="1"/>
    <col min="634" max="635" width="15.28515625" bestFit="1" customWidth="1"/>
    <col min="636" max="638" width="14.85546875" bestFit="1" customWidth="1"/>
    <col min="639" max="641" width="15.28515625" bestFit="1" customWidth="1"/>
    <col min="642" max="642" width="14.85546875" bestFit="1" customWidth="1"/>
    <col min="643" max="643" width="14.42578125" bestFit="1" customWidth="1"/>
    <col min="644" max="645" width="14.85546875" bestFit="1" customWidth="1"/>
    <col min="646" max="650" width="15.28515625" bestFit="1" customWidth="1"/>
    <col min="651" max="652" width="14.85546875" bestFit="1" customWidth="1"/>
    <col min="653" max="654" width="15.28515625" bestFit="1" customWidth="1"/>
    <col min="655" max="656" width="15.7109375" bestFit="1" customWidth="1"/>
    <col min="657" max="657" width="14.85546875" bestFit="1" customWidth="1"/>
    <col min="658" max="661" width="15.28515625" bestFit="1" customWidth="1"/>
    <col min="662" max="663" width="14.85546875" bestFit="1" customWidth="1"/>
    <col min="664" max="664" width="15.28515625" bestFit="1" customWidth="1"/>
    <col min="665" max="667" width="15.7109375" bestFit="1" customWidth="1"/>
    <col min="668" max="668" width="15.28515625" bestFit="1" customWidth="1"/>
    <col min="669" max="670" width="15.7109375" bestFit="1" customWidth="1"/>
    <col min="671" max="673" width="14.85546875" bestFit="1" customWidth="1"/>
    <col min="674" max="674" width="15.28515625" bestFit="1" customWidth="1"/>
    <col min="675" max="675" width="15.7109375" bestFit="1" customWidth="1"/>
    <col min="676" max="676" width="15.28515625" bestFit="1" customWidth="1"/>
    <col min="677" max="677" width="14.85546875" bestFit="1" customWidth="1"/>
    <col min="678" max="678" width="15.7109375" bestFit="1" customWidth="1"/>
    <col min="679" max="679" width="15.28515625" bestFit="1" customWidth="1"/>
    <col min="680" max="680" width="15.7109375" bestFit="1" customWidth="1"/>
    <col min="681" max="681" width="15.28515625" bestFit="1" customWidth="1"/>
    <col min="682" max="682" width="14.42578125" bestFit="1" customWidth="1"/>
    <col min="683" max="683" width="14.85546875" bestFit="1" customWidth="1"/>
    <col min="684" max="685" width="14.42578125" bestFit="1" customWidth="1"/>
    <col min="686" max="687" width="15.7109375" bestFit="1" customWidth="1"/>
    <col min="688" max="688" width="15.28515625" bestFit="1" customWidth="1"/>
    <col min="689" max="689" width="15.7109375" bestFit="1" customWidth="1"/>
    <col min="690" max="690" width="14.85546875" bestFit="1" customWidth="1"/>
    <col min="691" max="692" width="15.7109375" bestFit="1" customWidth="1"/>
    <col min="693" max="693" width="15.28515625" bestFit="1" customWidth="1"/>
    <col min="694" max="695" width="14.85546875" bestFit="1" customWidth="1"/>
    <col min="696" max="696" width="14" bestFit="1" customWidth="1"/>
    <col min="697" max="699" width="15.28515625" bestFit="1" customWidth="1"/>
    <col min="700" max="701" width="15.7109375" bestFit="1" customWidth="1"/>
    <col min="702" max="702" width="15.28515625" bestFit="1" customWidth="1"/>
    <col min="703" max="704" width="14.85546875" bestFit="1" customWidth="1"/>
    <col min="705" max="705" width="15.28515625" bestFit="1" customWidth="1"/>
    <col min="706" max="707" width="14.85546875" bestFit="1" customWidth="1"/>
    <col min="708" max="709" width="15.7109375" bestFit="1" customWidth="1"/>
    <col min="710" max="711" width="15.28515625" bestFit="1" customWidth="1"/>
    <col min="712" max="713" width="15.7109375" bestFit="1" customWidth="1"/>
    <col min="714" max="714" width="14.85546875" bestFit="1" customWidth="1"/>
    <col min="715" max="717" width="15.7109375" bestFit="1" customWidth="1"/>
    <col min="718" max="719" width="15.28515625" bestFit="1" customWidth="1"/>
    <col min="720" max="721" width="14.85546875" bestFit="1" customWidth="1"/>
    <col min="722" max="724" width="15.7109375" bestFit="1" customWidth="1"/>
    <col min="725" max="725" width="15.28515625" bestFit="1" customWidth="1"/>
    <col min="726" max="726" width="15.7109375" bestFit="1" customWidth="1"/>
    <col min="727" max="727" width="15.28515625" bestFit="1" customWidth="1"/>
    <col min="728" max="728" width="14.85546875" bestFit="1" customWidth="1"/>
    <col min="729" max="729" width="15.28515625" bestFit="1" customWidth="1"/>
    <col min="730" max="733" width="15.7109375" bestFit="1" customWidth="1"/>
    <col min="734" max="736" width="15.28515625" bestFit="1" customWidth="1"/>
    <col min="737" max="737" width="15.7109375" bestFit="1" customWidth="1"/>
    <col min="738" max="741" width="14.85546875" bestFit="1" customWidth="1"/>
    <col min="742" max="743" width="15.28515625" bestFit="1" customWidth="1"/>
    <col min="744" max="744" width="14.42578125" bestFit="1" customWidth="1"/>
    <col min="745" max="745" width="14.85546875" bestFit="1" customWidth="1"/>
    <col min="746" max="748" width="15.28515625" bestFit="1" customWidth="1"/>
    <col min="749" max="749" width="14.85546875" bestFit="1" customWidth="1"/>
    <col min="750" max="757" width="14.42578125" bestFit="1" customWidth="1"/>
    <col min="758" max="758" width="14.85546875" bestFit="1" customWidth="1"/>
    <col min="759" max="759" width="14.42578125" bestFit="1" customWidth="1"/>
    <col min="760" max="760" width="14" bestFit="1" customWidth="1"/>
    <col min="761" max="761" width="14.42578125" bestFit="1" customWidth="1"/>
    <col min="762" max="762" width="14" bestFit="1" customWidth="1"/>
    <col min="763" max="767" width="15.28515625" bestFit="1" customWidth="1"/>
    <col min="768" max="768" width="14.85546875" bestFit="1" customWidth="1"/>
    <col min="769" max="770" width="15.28515625" bestFit="1" customWidth="1"/>
    <col min="771" max="771" width="14.85546875" bestFit="1" customWidth="1"/>
    <col min="772" max="774" width="14.42578125" bestFit="1" customWidth="1"/>
    <col min="775" max="775" width="15.28515625" bestFit="1" customWidth="1"/>
    <col min="776" max="776" width="14.42578125" bestFit="1" customWidth="1"/>
    <col min="777" max="779" width="15.28515625" bestFit="1" customWidth="1"/>
    <col min="780" max="781" width="14.85546875" bestFit="1" customWidth="1"/>
    <col min="782" max="782" width="14.42578125" bestFit="1" customWidth="1"/>
    <col min="783" max="783" width="14" bestFit="1" customWidth="1"/>
    <col min="784" max="784" width="15.28515625" bestFit="1" customWidth="1"/>
    <col min="785" max="786" width="14.85546875" bestFit="1" customWidth="1"/>
    <col min="787" max="787" width="15.28515625" bestFit="1" customWidth="1"/>
    <col min="788" max="789" width="14.85546875" bestFit="1" customWidth="1"/>
    <col min="790" max="792" width="15.28515625" bestFit="1" customWidth="1"/>
    <col min="793" max="794" width="14.85546875" bestFit="1" customWidth="1"/>
    <col min="795" max="795" width="15.28515625" bestFit="1" customWidth="1"/>
    <col min="796" max="796" width="14.42578125" bestFit="1" customWidth="1"/>
    <col min="797" max="800" width="14.85546875" bestFit="1" customWidth="1"/>
    <col min="801" max="801" width="14" bestFit="1" customWidth="1"/>
    <col min="802" max="802" width="14.42578125" bestFit="1" customWidth="1"/>
    <col min="803" max="803" width="14.85546875" bestFit="1" customWidth="1"/>
    <col min="804" max="808" width="15.28515625" bestFit="1" customWidth="1"/>
    <col min="809" max="809" width="14.85546875" bestFit="1" customWidth="1"/>
    <col min="810" max="810" width="15.28515625" bestFit="1" customWidth="1"/>
    <col min="811" max="811" width="14.42578125" bestFit="1" customWidth="1"/>
    <col min="812" max="814" width="14.85546875" bestFit="1" customWidth="1"/>
    <col min="815" max="815" width="14" bestFit="1" customWidth="1"/>
    <col min="816" max="816" width="14.42578125" bestFit="1" customWidth="1"/>
    <col min="817" max="818" width="14.85546875" bestFit="1" customWidth="1"/>
    <col min="819" max="819" width="15.28515625" bestFit="1" customWidth="1"/>
    <col min="820" max="820" width="14.42578125" bestFit="1" customWidth="1"/>
    <col min="821" max="821" width="14.85546875" bestFit="1" customWidth="1"/>
    <col min="822" max="823" width="15.28515625" bestFit="1" customWidth="1"/>
    <col min="824" max="824" width="14.42578125" bestFit="1" customWidth="1"/>
    <col min="825" max="828" width="15.28515625" bestFit="1" customWidth="1"/>
    <col min="829" max="829" width="14.85546875" bestFit="1" customWidth="1"/>
    <col min="830" max="832" width="15.28515625" bestFit="1" customWidth="1"/>
    <col min="833" max="834" width="14.42578125" bestFit="1" customWidth="1"/>
    <col min="835" max="835" width="13.5703125" bestFit="1" customWidth="1"/>
    <col min="836" max="839" width="14.85546875" bestFit="1" customWidth="1"/>
    <col min="840" max="840" width="15.28515625" bestFit="1" customWidth="1"/>
    <col min="841" max="841" width="14.42578125" bestFit="1" customWidth="1"/>
    <col min="842" max="842" width="14.85546875" bestFit="1" customWidth="1"/>
    <col min="843" max="843" width="15.28515625" bestFit="1" customWidth="1"/>
    <col min="844" max="844" width="14.42578125" bestFit="1" customWidth="1"/>
    <col min="845" max="845" width="14.85546875" bestFit="1" customWidth="1"/>
    <col min="846" max="848" width="15.28515625" bestFit="1" customWidth="1"/>
    <col min="849" max="849" width="14.85546875" bestFit="1" customWidth="1"/>
    <col min="850" max="853" width="15.28515625" bestFit="1" customWidth="1"/>
    <col min="854" max="854" width="14.85546875" bestFit="1" customWidth="1"/>
    <col min="855" max="856" width="14.42578125" bestFit="1" customWidth="1"/>
    <col min="857" max="859" width="14.85546875" bestFit="1" customWidth="1"/>
    <col min="860" max="861" width="14.42578125" bestFit="1" customWidth="1"/>
    <col min="862" max="866" width="14.85546875" bestFit="1" customWidth="1"/>
    <col min="867" max="868" width="15.28515625" bestFit="1" customWidth="1"/>
    <col min="869" max="870" width="14.85546875" bestFit="1" customWidth="1"/>
    <col min="871" max="872" width="15.28515625" bestFit="1" customWidth="1"/>
    <col min="873" max="873" width="14.85546875" bestFit="1" customWidth="1"/>
    <col min="874" max="875" width="15.28515625" bestFit="1" customWidth="1"/>
    <col min="876" max="877" width="14.85546875" bestFit="1" customWidth="1"/>
    <col min="878" max="878" width="15.28515625" bestFit="1" customWidth="1"/>
    <col min="879" max="879" width="14.85546875" bestFit="1" customWidth="1"/>
    <col min="880" max="880" width="15.28515625" bestFit="1" customWidth="1"/>
    <col min="881" max="881" width="14.42578125" bestFit="1" customWidth="1"/>
    <col min="882" max="883" width="14.85546875" bestFit="1" customWidth="1"/>
    <col min="884" max="884" width="14" bestFit="1" customWidth="1"/>
    <col min="885" max="885" width="14.42578125" bestFit="1" customWidth="1"/>
    <col min="886" max="886" width="14" bestFit="1" customWidth="1"/>
    <col min="887" max="887" width="14.42578125" bestFit="1" customWidth="1"/>
    <col min="888" max="889" width="14.85546875" bestFit="1" customWidth="1"/>
    <col min="890" max="891" width="15.28515625" bestFit="1" customWidth="1"/>
    <col min="892" max="892" width="14.42578125" bestFit="1" customWidth="1"/>
    <col min="893" max="893" width="15.28515625" bestFit="1" customWidth="1"/>
    <col min="894" max="894" width="14.42578125" bestFit="1" customWidth="1"/>
    <col min="895" max="895" width="15.28515625" bestFit="1" customWidth="1"/>
    <col min="896" max="896" width="14.85546875" bestFit="1" customWidth="1"/>
    <col min="897" max="901" width="15.28515625" bestFit="1" customWidth="1"/>
    <col min="902" max="902" width="14.42578125" bestFit="1" customWidth="1"/>
    <col min="903" max="904" width="15.28515625" bestFit="1" customWidth="1"/>
    <col min="905" max="905" width="14.42578125" bestFit="1" customWidth="1"/>
    <col min="906" max="907" width="14.85546875" bestFit="1" customWidth="1"/>
    <col min="908" max="908" width="14.42578125" bestFit="1" customWidth="1"/>
    <col min="909" max="909" width="14" bestFit="1" customWidth="1"/>
    <col min="910" max="910" width="14.85546875" bestFit="1" customWidth="1"/>
    <col min="911" max="911" width="15.28515625" bestFit="1" customWidth="1"/>
    <col min="912" max="916" width="15.7109375" bestFit="1" customWidth="1"/>
    <col min="917" max="917" width="15.28515625" bestFit="1" customWidth="1"/>
    <col min="918" max="922" width="15.7109375" bestFit="1" customWidth="1"/>
    <col min="923" max="923" width="14.85546875" bestFit="1" customWidth="1"/>
    <col min="924" max="926" width="15.7109375" bestFit="1" customWidth="1"/>
    <col min="927" max="930" width="15.28515625" bestFit="1" customWidth="1"/>
    <col min="931" max="931" width="14.85546875" bestFit="1" customWidth="1"/>
    <col min="932" max="935" width="15.28515625" bestFit="1" customWidth="1"/>
    <col min="936" max="936" width="14.85546875" bestFit="1" customWidth="1"/>
    <col min="937" max="938" width="15.28515625" bestFit="1" customWidth="1"/>
    <col min="939" max="939" width="14.85546875" bestFit="1" customWidth="1"/>
    <col min="940" max="940" width="15.28515625" bestFit="1" customWidth="1"/>
    <col min="941" max="941" width="14.85546875" bestFit="1" customWidth="1"/>
    <col min="942" max="943" width="15.28515625" bestFit="1" customWidth="1"/>
    <col min="944" max="944" width="14.85546875" bestFit="1" customWidth="1"/>
    <col min="945" max="947" width="15.28515625" bestFit="1" customWidth="1"/>
    <col min="948" max="948" width="14.85546875" bestFit="1" customWidth="1"/>
    <col min="949" max="949" width="14.42578125" bestFit="1" customWidth="1"/>
    <col min="950" max="951" width="14.85546875" bestFit="1" customWidth="1"/>
    <col min="952" max="955" width="14.42578125" bestFit="1" customWidth="1"/>
    <col min="956" max="956" width="14.85546875" bestFit="1" customWidth="1"/>
    <col min="957" max="957" width="15" bestFit="1" customWidth="1"/>
  </cols>
  <sheetData>
    <row r="1" spans="1:21" x14ac:dyDescent="0.25">
      <c r="A1" s="4" t="s">
        <v>0</v>
      </c>
      <c r="B1" s="22" t="s">
        <v>2945</v>
      </c>
      <c r="C1" s="4" t="s">
        <v>2</v>
      </c>
      <c r="D1" s="4" t="s">
        <v>3</v>
      </c>
      <c r="E1" s="4" t="s">
        <v>4</v>
      </c>
      <c r="G1" s="4" t="s">
        <v>2946</v>
      </c>
      <c r="H1" s="1">
        <f ca="1">AVERAGE(B2:B1001)</f>
        <v>13.483000000000001</v>
      </c>
    </row>
    <row r="2" spans="1:21" x14ac:dyDescent="0.25">
      <c r="A2" s="5" t="s">
        <v>13</v>
      </c>
      <c r="B2" s="5">
        <f ca="1">DATEDIF(Main!H2,TODAY(),"Y")</f>
        <v>9</v>
      </c>
      <c r="C2" s="5" t="s">
        <v>15</v>
      </c>
      <c r="D2" s="5" t="s">
        <v>16</v>
      </c>
      <c r="E2" s="5" t="s">
        <v>17</v>
      </c>
    </row>
    <row r="3" spans="1:21" x14ac:dyDescent="0.25">
      <c r="A3" s="5" t="s">
        <v>21</v>
      </c>
      <c r="B3" s="5">
        <f ca="1">DATEDIF(Main!H3,TODAY(),"Y")</f>
        <v>28</v>
      </c>
      <c r="C3" s="5" t="s">
        <v>23</v>
      </c>
      <c r="D3" s="5" t="s">
        <v>16</v>
      </c>
      <c r="E3" s="5" t="s">
        <v>24</v>
      </c>
    </row>
    <row r="4" spans="1:21" x14ac:dyDescent="0.25">
      <c r="A4" s="5" t="s">
        <v>28</v>
      </c>
      <c r="B4" s="5">
        <f ca="1">DATEDIF(Main!H4,TODAY(),"Y")</f>
        <v>19</v>
      </c>
      <c r="C4" s="5" t="s">
        <v>30</v>
      </c>
      <c r="D4" s="5" t="s">
        <v>31</v>
      </c>
      <c r="E4" s="5" t="s">
        <v>32</v>
      </c>
    </row>
    <row r="5" spans="1:21" x14ac:dyDescent="0.25">
      <c r="A5" s="5" t="s">
        <v>34</v>
      </c>
      <c r="B5" s="5">
        <f ca="1">DATEDIF(Main!H5,TODAY(),"Y")</f>
        <v>6</v>
      </c>
      <c r="C5" s="5" t="s">
        <v>36</v>
      </c>
      <c r="D5" s="5" t="s">
        <v>16</v>
      </c>
      <c r="E5" s="5" t="s">
        <v>24</v>
      </c>
    </row>
    <row r="6" spans="1:21" x14ac:dyDescent="0.25">
      <c r="A6" s="5" t="s">
        <v>37</v>
      </c>
      <c r="B6" s="5">
        <f ca="1">DATEDIF(Main!H6,TODAY(),"Y")</f>
        <v>30</v>
      </c>
      <c r="C6" s="5" t="s">
        <v>39</v>
      </c>
      <c r="D6" s="5" t="s">
        <v>31</v>
      </c>
      <c r="E6" s="5" t="s">
        <v>24</v>
      </c>
    </row>
    <row r="7" spans="1:21" x14ac:dyDescent="0.25">
      <c r="A7" s="5" t="s">
        <v>41</v>
      </c>
      <c r="B7" s="5">
        <f ca="1">DATEDIF(Main!H7,TODAY(),"Y")</f>
        <v>9</v>
      </c>
      <c r="C7" s="5" t="s">
        <v>43</v>
      </c>
      <c r="D7" s="5" t="s">
        <v>44</v>
      </c>
      <c r="E7" s="5" t="s">
        <v>45</v>
      </c>
    </row>
    <row r="8" spans="1:21" x14ac:dyDescent="0.25">
      <c r="A8" s="5" t="s">
        <v>46</v>
      </c>
      <c r="B8" s="5">
        <f ca="1">DATEDIF(Main!H8,TODAY(),"Y")</f>
        <v>5</v>
      </c>
      <c r="C8" s="5" t="s">
        <v>48</v>
      </c>
      <c r="D8" s="5" t="s">
        <v>16</v>
      </c>
      <c r="E8" s="5" t="s">
        <v>45</v>
      </c>
    </row>
    <row r="9" spans="1:21" x14ac:dyDescent="0.25">
      <c r="A9" s="5" t="s">
        <v>49</v>
      </c>
      <c r="B9" s="5">
        <f ca="1">DATEDIF(Main!H9,TODAY(),"Y")</f>
        <v>5</v>
      </c>
      <c r="C9" s="5" t="s">
        <v>51</v>
      </c>
      <c r="D9" s="5" t="s">
        <v>31</v>
      </c>
      <c r="E9" s="5" t="s">
        <v>24</v>
      </c>
    </row>
    <row r="10" spans="1:21" x14ac:dyDescent="0.25">
      <c r="A10" s="5" t="s">
        <v>53</v>
      </c>
      <c r="B10" s="5">
        <f ca="1">DATEDIF(Main!H10,TODAY(),"Y")</f>
        <v>7</v>
      </c>
      <c r="C10" s="5" t="s">
        <v>48</v>
      </c>
      <c r="D10" s="5" t="s">
        <v>55</v>
      </c>
      <c r="E10" s="5" t="s">
        <v>24</v>
      </c>
      <c r="G10" s="37"/>
      <c r="H10" s="37" t="s">
        <v>2954</v>
      </c>
      <c r="I10" s="37"/>
      <c r="J10" s="37"/>
      <c r="K10" s="37"/>
      <c r="L10" s="37"/>
      <c r="M10" s="37"/>
      <c r="N10" s="37"/>
      <c r="O10" s="37"/>
      <c r="P10" s="37"/>
      <c r="Q10" s="37"/>
      <c r="R10" s="37"/>
      <c r="S10" s="37"/>
      <c r="T10" s="37"/>
      <c r="U10" s="37"/>
    </row>
    <row r="11" spans="1:21" x14ac:dyDescent="0.25">
      <c r="A11" s="5" t="s">
        <v>57</v>
      </c>
      <c r="B11" s="5">
        <f ca="1">DATEDIF(Main!H11,TODAY(),"Y")</f>
        <v>7</v>
      </c>
      <c r="C11" s="5" t="s">
        <v>39</v>
      </c>
      <c r="D11" s="5" t="s">
        <v>31</v>
      </c>
      <c r="E11" s="5" t="s">
        <v>32</v>
      </c>
      <c r="G11" s="37"/>
      <c r="H11" s="37" t="s">
        <v>55</v>
      </c>
      <c r="I11" s="37"/>
      <c r="J11" s="37" t="s">
        <v>65</v>
      </c>
      <c r="K11" s="37"/>
      <c r="L11" s="37" t="s">
        <v>31</v>
      </c>
      <c r="M11" s="37"/>
      <c r="N11" s="37" t="s">
        <v>61</v>
      </c>
      <c r="O11" s="37"/>
      <c r="P11" s="37" t="s">
        <v>16</v>
      </c>
      <c r="Q11" s="37"/>
      <c r="R11" s="37" t="s">
        <v>76</v>
      </c>
      <c r="S11" s="37"/>
      <c r="T11" s="37" t="s">
        <v>44</v>
      </c>
      <c r="U11" s="37"/>
    </row>
    <row r="12" spans="1:21" x14ac:dyDescent="0.25">
      <c r="A12" s="5" t="s">
        <v>59</v>
      </c>
      <c r="B12" s="5">
        <f ca="1">DATEDIF(Main!H12,TODAY(),"Y")</f>
        <v>17</v>
      </c>
      <c r="C12" s="5" t="s">
        <v>15</v>
      </c>
      <c r="D12" s="5" t="s">
        <v>61</v>
      </c>
      <c r="E12" s="5" t="s">
        <v>24</v>
      </c>
      <c r="G12" s="37" t="s">
        <v>11</v>
      </c>
      <c r="H12" s="37" t="s">
        <v>1979</v>
      </c>
      <c r="I12" s="37" t="s">
        <v>1995</v>
      </c>
      <c r="J12" s="37" t="s">
        <v>1979</v>
      </c>
      <c r="K12" s="37" t="s">
        <v>1995</v>
      </c>
      <c r="L12" s="37" t="s">
        <v>1979</v>
      </c>
      <c r="M12" s="37" t="s">
        <v>1995</v>
      </c>
      <c r="N12" s="37" t="s">
        <v>1979</v>
      </c>
      <c r="O12" s="37" t="s">
        <v>1995</v>
      </c>
      <c r="P12" s="37" t="s">
        <v>1979</v>
      </c>
      <c r="Q12" s="37" t="s">
        <v>1995</v>
      </c>
      <c r="R12" s="37" t="s">
        <v>1979</v>
      </c>
      <c r="S12" s="37" t="s">
        <v>1995</v>
      </c>
      <c r="T12" s="37" t="s">
        <v>1979</v>
      </c>
      <c r="U12" s="37" t="s">
        <v>1995</v>
      </c>
    </row>
    <row r="13" spans="1:21" x14ac:dyDescent="0.25">
      <c r="A13" s="5" t="s">
        <v>62</v>
      </c>
      <c r="B13" s="5">
        <f ca="1">DATEDIF(Main!H13,TODAY(),"Y")</f>
        <v>4</v>
      </c>
      <c r="C13" s="5" t="s">
        <v>64</v>
      </c>
      <c r="D13" s="5" t="s">
        <v>65</v>
      </c>
      <c r="E13" s="5" t="s">
        <v>32</v>
      </c>
      <c r="G13" s="10" t="s">
        <v>88</v>
      </c>
      <c r="H13" s="13">
        <v>6.4000000000000001E-2</v>
      </c>
      <c r="I13" s="1">
        <v>101789.6</v>
      </c>
      <c r="J13" s="13">
        <v>9.1249999999999998E-2</v>
      </c>
      <c r="K13" s="1">
        <v>121001.34375</v>
      </c>
      <c r="L13" s="13">
        <v>8.6666666666666684E-2</v>
      </c>
      <c r="M13" s="1">
        <v>117423.55555555556</v>
      </c>
      <c r="N13" s="13">
        <v>9.789473684210527E-2</v>
      </c>
      <c r="O13" s="1">
        <v>115947.10526315789</v>
      </c>
      <c r="P13" s="13">
        <v>6.0769230769230784E-2</v>
      </c>
      <c r="Q13" s="1">
        <v>96025.923076923078</v>
      </c>
      <c r="R13" s="13">
        <v>0.14923076923076925</v>
      </c>
      <c r="S13" s="1">
        <v>127670.15384615384</v>
      </c>
      <c r="T13" s="13">
        <v>7.4285714285714302E-2</v>
      </c>
      <c r="U13" s="1">
        <v>107152.76190476191</v>
      </c>
    </row>
    <row r="14" spans="1:21" x14ac:dyDescent="0.25">
      <c r="A14" s="5" t="s">
        <v>66</v>
      </c>
      <c r="B14" s="5">
        <f ca="1">DATEDIF(Main!H14,TODAY(),"Y")</f>
        <v>27</v>
      </c>
      <c r="C14" s="5" t="s">
        <v>48</v>
      </c>
      <c r="D14" s="5" t="s">
        <v>61</v>
      </c>
      <c r="E14" s="5" t="s">
        <v>24</v>
      </c>
      <c r="G14" s="10" t="s">
        <v>26</v>
      </c>
      <c r="H14" s="13">
        <v>7.3499999999999996E-2</v>
      </c>
      <c r="I14" s="1">
        <v>109037.25</v>
      </c>
      <c r="J14" s="13">
        <v>6.7931034482758612E-2</v>
      </c>
      <c r="K14" s="1">
        <v>107412.62068965517</v>
      </c>
      <c r="L14" s="13">
        <v>0.11321428571428574</v>
      </c>
      <c r="M14" s="1">
        <v>127663.21428571429</v>
      </c>
      <c r="N14" s="13">
        <v>0.12319999999999996</v>
      </c>
      <c r="O14" s="1">
        <v>123367.72</v>
      </c>
      <c r="P14" s="13">
        <v>5.3200000000000004E-2</v>
      </c>
      <c r="Q14" s="1">
        <v>100321.28</v>
      </c>
      <c r="R14" s="13">
        <v>0.11885714285714284</v>
      </c>
      <c r="S14" s="1">
        <v>131570.14285714287</v>
      </c>
      <c r="T14" s="13">
        <v>6.4838709677419365E-2</v>
      </c>
      <c r="U14" s="1">
        <v>104452.80645161291</v>
      </c>
    </row>
    <row r="15" spans="1:21" x14ac:dyDescent="0.25">
      <c r="A15" s="5" t="s">
        <v>68</v>
      </c>
      <c r="B15" s="5">
        <f ca="1">DATEDIF(Main!H15,TODAY(),"Y")</f>
        <v>4</v>
      </c>
      <c r="C15" s="5" t="s">
        <v>15</v>
      </c>
      <c r="D15" s="5" t="s">
        <v>31</v>
      </c>
      <c r="E15" s="5" t="s">
        <v>17</v>
      </c>
      <c r="G15" s="10" t="s">
        <v>19</v>
      </c>
      <c r="H15" s="13">
        <v>0.13000000000000003</v>
      </c>
      <c r="I15" s="1">
        <v>130658.57575757576</v>
      </c>
      <c r="J15" s="13">
        <v>6.6288659793814431E-2</v>
      </c>
      <c r="K15" s="1">
        <v>105572.72164948453</v>
      </c>
      <c r="L15" s="13">
        <v>0.11702702702702703</v>
      </c>
      <c r="M15" s="1">
        <v>122272.33783783784</v>
      </c>
      <c r="N15" s="13">
        <v>0.10456790123456788</v>
      </c>
      <c r="O15" s="1">
        <v>116915.02469135802</v>
      </c>
      <c r="P15" s="13">
        <v>5.4363636363636357E-2</v>
      </c>
      <c r="Q15" s="1">
        <v>97301.581818181818</v>
      </c>
      <c r="R15" s="13">
        <v>0.12236111111111111</v>
      </c>
      <c r="S15" s="1">
        <v>129095.79166666667</v>
      </c>
      <c r="T15" s="13">
        <v>9.2727272727272728E-2</v>
      </c>
      <c r="U15" s="1">
        <v>114303.80681818182</v>
      </c>
    </row>
    <row r="16" spans="1:21" x14ac:dyDescent="0.25">
      <c r="A16" s="5" t="s">
        <v>71</v>
      </c>
      <c r="B16" s="5">
        <f ca="1">DATEDIF(Main!H16,TODAY(),"Y")</f>
        <v>8</v>
      </c>
      <c r="C16" s="5" t="s">
        <v>39</v>
      </c>
      <c r="D16" s="5" t="s">
        <v>55</v>
      </c>
      <c r="E16" s="5" t="s">
        <v>32</v>
      </c>
      <c r="G16" s="38" t="s">
        <v>1981</v>
      </c>
      <c r="H16" s="39">
        <v>0.11135416666666668</v>
      </c>
      <c r="I16" s="40">
        <v>123146.94791666667</v>
      </c>
      <c r="J16" s="39">
        <v>7.1645569620253161E-2</v>
      </c>
      <c r="K16" s="40">
        <v>109035.20886075949</v>
      </c>
      <c r="L16" s="39">
        <v>0.11158333333333334</v>
      </c>
      <c r="M16" s="40">
        <v>122802.89166666666</v>
      </c>
      <c r="N16" s="39">
        <v>0.10728000000000007</v>
      </c>
      <c r="O16" s="40">
        <v>118058.44</v>
      </c>
      <c r="P16" s="39">
        <v>5.4813278008298744E-2</v>
      </c>
      <c r="Q16" s="40">
        <v>97790.452282157683</v>
      </c>
      <c r="R16" s="39">
        <v>0.12425</v>
      </c>
      <c r="S16" s="40">
        <v>129663.03333333334</v>
      </c>
      <c r="T16" s="39">
        <v>8.3785714285714283E-2</v>
      </c>
      <c r="U16" s="40">
        <v>111049.85714285714</v>
      </c>
    </row>
    <row r="17" spans="1:5" x14ac:dyDescent="0.25">
      <c r="A17" s="5" t="s">
        <v>73</v>
      </c>
      <c r="B17" s="5">
        <f ca="1">DATEDIF(Main!H17,TODAY(),"Y")</f>
        <v>13</v>
      </c>
      <c r="C17" s="5" t="s">
        <v>75</v>
      </c>
      <c r="D17" s="5" t="s">
        <v>76</v>
      </c>
      <c r="E17" s="5" t="s">
        <v>17</v>
      </c>
    </row>
    <row r="18" spans="1:5" x14ac:dyDescent="0.25">
      <c r="A18" s="5" t="s">
        <v>77</v>
      </c>
      <c r="B18" s="5">
        <f ca="1">DATEDIF(Main!H18,TODAY(),"Y")</f>
        <v>24</v>
      </c>
      <c r="C18" s="5" t="s">
        <v>30</v>
      </c>
      <c r="D18" s="5" t="s">
        <v>31</v>
      </c>
      <c r="E18" s="5" t="s">
        <v>17</v>
      </c>
    </row>
    <row r="19" spans="1:5" x14ac:dyDescent="0.25">
      <c r="A19" s="5" t="s">
        <v>79</v>
      </c>
      <c r="B19" s="5">
        <f ca="1">DATEDIF(Main!H19,TODAY(),"Y")</f>
        <v>22</v>
      </c>
      <c r="C19" s="5" t="s">
        <v>15</v>
      </c>
      <c r="D19" s="5" t="s">
        <v>76</v>
      </c>
      <c r="E19" s="5" t="s">
        <v>32</v>
      </c>
    </row>
    <row r="20" spans="1:5" x14ac:dyDescent="0.25">
      <c r="A20" s="5" t="s">
        <v>81</v>
      </c>
      <c r="B20" s="5">
        <f ca="1">DATEDIF(Main!H20,TODAY(),"Y")</f>
        <v>12</v>
      </c>
      <c r="C20" s="5" t="s">
        <v>30</v>
      </c>
      <c r="D20" s="5" t="s">
        <v>16</v>
      </c>
      <c r="E20" s="5" t="s">
        <v>45</v>
      </c>
    </row>
    <row r="21" spans="1:5" x14ac:dyDescent="0.25">
      <c r="A21" s="5" t="s">
        <v>84</v>
      </c>
      <c r="B21" s="5">
        <f ca="1">DATEDIF(Main!H21,TODAY(),"Y")</f>
        <v>23</v>
      </c>
      <c r="C21" s="5" t="s">
        <v>30</v>
      </c>
      <c r="D21" s="5" t="s">
        <v>44</v>
      </c>
      <c r="E21" s="5" t="s">
        <v>17</v>
      </c>
    </row>
    <row r="22" spans="1:5" x14ac:dyDescent="0.25">
      <c r="A22" s="5" t="s">
        <v>86</v>
      </c>
      <c r="B22" s="5">
        <f ca="1">DATEDIF(Main!H22,TODAY(),"Y")</f>
        <v>14</v>
      </c>
      <c r="C22" s="5" t="s">
        <v>15</v>
      </c>
      <c r="D22" s="5" t="s">
        <v>16</v>
      </c>
      <c r="E22" s="5" t="s">
        <v>24</v>
      </c>
    </row>
    <row r="23" spans="1:5" x14ac:dyDescent="0.25">
      <c r="A23" s="5" t="s">
        <v>90</v>
      </c>
      <c r="B23" s="5">
        <f ca="1">DATEDIF(Main!H23,TODAY(),"Y")</f>
        <v>5</v>
      </c>
      <c r="C23" s="5" t="s">
        <v>30</v>
      </c>
      <c r="D23" s="5" t="s">
        <v>44</v>
      </c>
      <c r="E23" s="5" t="s">
        <v>24</v>
      </c>
    </row>
    <row r="24" spans="1:5" x14ac:dyDescent="0.25">
      <c r="A24" s="5" t="s">
        <v>92</v>
      </c>
      <c r="B24" s="5">
        <f ca="1">DATEDIF(Main!H24,TODAY(),"Y")</f>
        <v>23</v>
      </c>
      <c r="C24" s="5" t="s">
        <v>30</v>
      </c>
      <c r="D24" s="5" t="s">
        <v>16</v>
      </c>
      <c r="E24" s="5" t="s">
        <v>17</v>
      </c>
    </row>
    <row r="25" spans="1:5" x14ac:dyDescent="0.25">
      <c r="A25" s="5" t="s">
        <v>95</v>
      </c>
      <c r="B25" s="5">
        <f ca="1">DATEDIF(Main!H25,TODAY(),"Y")</f>
        <v>6</v>
      </c>
      <c r="C25" s="5" t="s">
        <v>51</v>
      </c>
      <c r="D25" s="5" t="s">
        <v>44</v>
      </c>
      <c r="E25" s="5" t="s">
        <v>32</v>
      </c>
    </row>
    <row r="26" spans="1:5" x14ac:dyDescent="0.25">
      <c r="A26" s="5" t="s">
        <v>97</v>
      </c>
      <c r="B26" s="5">
        <f ca="1">DATEDIF(Main!H26,TODAY(),"Y")</f>
        <v>12</v>
      </c>
      <c r="C26" s="5" t="s">
        <v>75</v>
      </c>
      <c r="D26" s="5" t="s">
        <v>44</v>
      </c>
      <c r="E26" s="5" t="s">
        <v>32</v>
      </c>
    </row>
    <row r="27" spans="1:5" x14ac:dyDescent="0.25">
      <c r="A27" s="5" t="s">
        <v>99</v>
      </c>
      <c r="B27" s="5">
        <f ca="1">DATEDIF(Main!H27,TODAY(),"Y")</f>
        <v>10</v>
      </c>
      <c r="C27" s="5" t="s">
        <v>30</v>
      </c>
      <c r="D27" s="5" t="s">
        <v>61</v>
      </c>
      <c r="E27" s="5" t="s">
        <v>32</v>
      </c>
    </row>
    <row r="28" spans="1:5" x14ac:dyDescent="0.25">
      <c r="A28" s="5" t="s">
        <v>101</v>
      </c>
      <c r="B28" s="5">
        <f ca="1">DATEDIF(Main!H28,TODAY(),"Y")</f>
        <v>21</v>
      </c>
      <c r="C28" s="5" t="s">
        <v>103</v>
      </c>
      <c r="D28" s="5" t="s">
        <v>65</v>
      </c>
      <c r="E28" s="5" t="s">
        <v>45</v>
      </c>
    </row>
    <row r="29" spans="1:5" x14ac:dyDescent="0.25">
      <c r="A29" s="5" t="s">
        <v>104</v>
      </c>
      <c r="B29" s="5">
        <f ca="1">DATEDIF(Main!H29,TODAY(),"Y")</f>
        <v>21</v>
      </c>
      <c r="C29" s="5" t="s">
        <v>75</v>
      </c>
      <c r="D29" s="5" t="s">
        <v>65</v>
      </c>
      <c r="E29" s="5" t="s">
        <v>32</v>
      </c>
    </row>
    <row r="30" spans="1:5" x14ac:dyDescent="0.25">
      <c r="A30" s="5" t="s">
        <v>106</v>
      </c>
      <c r="B30" s="5">
        <f ca="1">DATEDIF(Main!H30,TODAY(),"Y")</f>
        <v>29</v>
      </c>
      <c r="C30" s="5" t="s">
        <v>108</v>
      </c>
      <c r="D30" s="5" t="s">
        <v>65</v>
      </c>
      <c r="E30" s="5" t="s">
        <v>32</v>
      </c>
    </row>
    <row r="31" spans="1:5" x14ac:dyDescent="0.25">
      <c r="A31" s="5" t="s">
        <v>110</v>
      </c>
      <c r="B31" s="5">
        <f ca="1">DATEDIF(Main!H31,TODAY(),"Y")</f>
        <v>13</v>
      </c>
      <c r="C31" s="5" t="s">
        <v>75</v>
      </c>
      <c r="D31" s="5" t="s">
        <v>16</v>
      </c>
      <c r="E31" s="5" t="s">
        <v>45</v>
      </c>
    </row>
    <row r="32" spans="1:5" x14ac:dyDescent="0.25">
      <c r="A32" s="5" t="s">
        <v>112</v>
      </c>
      <c r="B32" s="5">
        <f ca="1">DATEDIF(Main!H32,TODAY(),"Y")</f>
        <v>8</v>
      </c>
      <c r="C32" s="5" t="s">
        <v>114</v>
      </c>
      <c r="D32" s="5" t="s">
        <v>16</v>
      </c>
      <c r="E32" s="5" t="s">
        <v>17</v>
      </c>
    </row>
    <row r="33" spans="1:5" x14ac:dyDescent="0.25">
      <c r="A33" s="5" t="s">
        <v>115</v>
      </c>
      <c r="B33" s="5">
        <f ca="1">DATEDIF(Main!H33,TODAY(),"Y")</f>
        <v>21</v>
      </c>
      <c r="C33" s="5" t="s">
        <v>51</v>
      </c>
      <c r="D33" s="5" t="s">
        <v>31</v>
      </c>
      <c r="E33" s="5" t="s">
        <v>24</v>
      </c>
    </row>
    <row r="34" spans="1:5" x14ac:dyDescent="0.25">
      <c r="A34" s="5" t="s">
        <v>117</v>
      </c>
      <c r="B34" s="5">
        <f ca="1">DATEDIF(Main!H34,TODAY(),"Y")</f>
        <v>17</v>
      </c>
      <c r="C34" s="5" t="s">
        <v>119</v>
      </c>
      <c r="D34" s="5" t="s">
        <v>44</v>
      </c>
      <c r="E34" s="5" t="s">
        <v>17</v>
      </c>
    </row>
    <row r="35" spans="1:5" x14ac:dyDescent="0.25">
      <c r="A35" s="5" t="s">
        <v>120</v>
      </c>
      <c r="B35" s="5">
        <f ca="1">DATEDIF(Main!H35,TODAY(),"Y")</f>
        <v>9</v>
      </c>
      <c r="C35" s="5" t="s">
        <v>43</v>
      </c>
      <c r="D35" s="5" t="s">
        <v>44</v>
      </c>
      <c r="E35" s="5" t="s">
        <v>32</v>
      </c>
    </row>
    <row r="36" spans="1:5" x14ac:dyDescent="0.25">
      <c r="A36" s="5" t="s">
        <v>122</v>
      </c>
      <c r="B36" s="5">
        <f ca="1">DATEDIF(Main!H36,TODAY(),"Y")</f>
        <v>7</v>
      </c>
      <c r="C36" s="5" t="s">
        <v>51</v>
      </c>
      <c r="D36" s="5" t="s">
        <v>31</v>
      </c>
      <c r="E36" s="5" t="s">
        <v>17</v>
      </c>
    </row>
    <row r="37" spans="1:5" x14ac:dyDescent="0.25">
      <c r="A37" s="5" t="s">
        <v>124</v>
      </c>
      <c r="B37" s="5">
        <f ca="1">DATEDIF(Main!H37,TODAY(),"Y")</f>
        <v>12</v>
      </c>
      <c r="C37" s="5" t="s">
        <v>126</v>
      </c>
      <c r="D37" s="5" t="s">
        <v>16</v>
      </c>
      <c r="E37" s="5" t="s">
        <v>24</v>
      </c>
    </row>
    <row r="38" spans="1:5" x14ac:dyDescent="0.25">
      <c r="A38" s="5" t="s">
        <v>127</v>
      </c>
      <c r="B38" s="5">
        <f ca="1">DATEDIF(Main!H38,TODAY(),"Y")</f>
        <v>6</v>
      </c>
      <c r="C38" s="5" t="s">
        <v>64</v>
      </c>
      <c r="D38" s="5" t="s">
        <v>65</v>
      </c>
      <c r="E38" s="5" t="s">
        <v>24</v>
      </c>
    </row>
    <row r="39" spans="1:5" x14ac:dyDescent="0.25">
      <c r="A39" s="5" t="s">
        <v>130</v>
      </c>
      <c r="B39" s="5">
        <f ca="1">DATEDIF(Main!H39,TODAY(),"Y")</f>
        <v>6</v>
      </c>
      <c r="C39" s="5" t="s">
        <v>75</v>
      </c>
      <c r="D39" s="5" t="s">
        <v>76</v>
      </c>
      <c r="E39" s="5" t="s">
        <v>17</v>
      </c>
    </row>
    <row r="40" spans="1:5" x14ac:dyDescent="0.25">
      <c r="A40" s="5" t="s">
        <v>132</v>
      </c>
      <c r="B40" s="5">
        <f ca="1">DATEDIF(Main!H40,TODAY(),"Y")</f>
        <v>12</v>
      </c>
      <c r="C40" s="5" t="s">
        <v>23</v>
      </c>
      <c r="D40" s="5" t="s">
        <v>16</v>
      </c>
      <c r="E40" s="5" t="s">
        <v>24</v>
      </c>
    </row>
    <row r="41" spans="1:5" x14ac:dyDescent="0.25">
      <c r="A41" s="5" t="s">
        <v>134</v>
      </c>
      <c r="B41" s="5">
        <f ca="1">DATEDIF(Main!H41,TODAY(),"Y")</f>
        <v>32</v>
      </c>
      <c r="C41" s="5" t="s">
        <v>126</v>
      </c>
      <c r="D41" s="5" t="s">
        <v>16</v>
      </c>
      <c r="E41" s="5" t="s">
        <v>45</v>
      </c>
    </row>
    <row r="42" spans="1:5" x14ac:dyDescent="0.25">
      <c r="A42" s="5" t="s">
        <v>136</v>
      </c>
      <c r="B42" s="5">
        <f ca="1">DATEDIF(Main!H42,TODAY(),"Y")</f>
        <v>8</v>
      </c>
      <c r="C42" s="5" t="s">
        <v>138</v>
      </c>
      <c r="D42" s="5" t="s">
        <v>61</v>
      </c>
      <c r="E42" s="5" t="s">
        <v>32</v>
      </c>
    </row>
    <row r="43" spans="1:5" x14ac:dyDescent="0.25">
      <c r="A43" s="5" t="s">
        <v>139</v>
      </c>
      <c r="B43" s="5">
        <f ca="1">DATEDIF(Main!H43,TODAY(),"Y")</f>
        <v>12</v>
      </c>
      <c r="C43" s="5" t="s">
        <v>48</v>
      </c>
      <c r="D43" s="5" t="s">
        <v>76</v>
      </c>
      <c r="E43" s="5" t="s">
        <v>32</v>
      </c>
    </row>
    <row r="44" spans="1:5" x14ac:dyDescent="0.25">
      <c r="A44" s="5" t="s">
        <v>141</v>
      </c>
      <c r="B44" s="5">
        <f ca="1">DATEDIF(Main!H44,TODAY(),"Y")</f>
        <v>20</v>
      </c>
      <c r="C44" s="5" t="s">
        <v>75</v>
      </c>
      <c r="D44" s="5" t="s">
        <v>16</v>
      </c>
      <c r="E44" s="5" t="s">
        <v>32</v>
      </c>
    </row>
    <row r="45" spans="1:5" x14ac:dyDescent="0.25">
      <c r="A45" s="5" t="s">
        <v>143</v>
      </c>
      <c r="B45" s="5">
        <f ca="1">DATEDIF(Main!H45,TODAY(),"Y")</f>
        <v>12</v>
      </c>
      <c r="C45" s="5" t="s">
        <v>43</v>
      </c>
      <c r="D45" s="5" t="s">
        <v>44</v>
      </c>
      <c r="E45" s="5" t="s">
        <v>32</v>
      </c>
    </row>
    <row r="46" spans="1:5" x14ac:dyDescent="0.25">
      <c r="A46" s="5" t="s">
        <v>145</v>
      </c>
      <c r="B46" s="5">
        <f ca="1">DATEDIF(Main!H46,TODAY(),"Y")</f>
        <v>6</v>
      </c>
      <c r="C46" s="5" t="s">
        <v>15</v>
      </c>
      <c r="D46" s="5" t="s">
        <v>76</v>
      </c>
      <c r="E46" s="5" t="s">
        <v>17</v>
      </c>
    </row>
    <row r="47" spans="1:5" x14ac:dyDescent="0.25">
      <c r="A47" s="5" t="s">
        <v>147</v>
      </c>
      <c r="B47" s="5">
        <f ca="1">DATEDIF(Main!H47,TODAY(),"Y")</f>
        <v>15</v>
      </c>
      <c r="C47" s="5" t="s">
        <v>126</v>
      </c>
      <c r="D47" s="5" t="s">
        <v>16</v>
      </c>
      <c r="E47" s="5" t="s">
        <v>17</v>
      </c>
    </row>
    <row r="48" spans="1:5" x14ac:dyDescent="0.25">
      <c r="A48" s="5" t="s">
        <v>149</v>
      </c>
      <c r="B48" s="5">
        <f ca="1">DATEDIF(Main!H48,TODAY(),"Y")</f>
        <v>13</v>
      </c>
      <c r="C48" s="5" t="s">
        <v>36</v>
      </c>
      <c r="D48" s="5" t="s">
        <v>16</v>
      </c>
      <c r="E48" s="5" t="s">
        <v>45</v>
      </c>
    </row>
    <row r="49" spans="1:5" x14ac:dyDescent="0.25">
      <c r="A49" s="5" t="s">
        <v>151</v>
      </c>
      <c r="B49" s="5">
        <f ca="1">DATEDIF(Main!H49,TODAY(),"Y")</f>
        <v>16</v>
      </c>
      <c r="C49" s="5" t="s">
        <v>30</v>
      </c>
      <c r="D49" s="5" t="s">
        <v>16</v>
      </c>
      <c r="E49" s="5" t="s">
        <v>17</v>
      </c>
    </row>
    <row r="50" spans="1:5" x14ac:dyDescent="0.25">
      <c r="A50" s="5" t="s">
        <v>153</v>
      </c>
      <c r="B50" s="5">
        <f ca="1">DATEDIF(Main!H50,TODAY(),"Y")</f>
        <v>13</v>
      </c>
      <c r="C50" s="5" t="s">
        <v>103</v>
      </c>
      <c r="D50" s="5" t="s">
        <v>65</v>
      </c>
      <c r="E50" s="5" t="s">
        <v>17</v>
      </c>
    </row>
    <row r="51" spans="1:5" x14ac:dyDescent="0.25">
      <c r="A51" s="5" t="s">
        <v>155</v>
      </c>
      <c r="B51" s="5">
        <f ca="1">DATEDIF(Main!H51,TODAY(),"Y")</f>
        <v>11</v>
      </c>
      <c r="C51" s="5" t="s">
        <v>30</v>
      </c>
      <c r="D51" s="5" t="s">
        <v>65</v>
      </c>
      <c r="E51" s="5" t="s">
        <v>24</v>
      </c>
    </row>
    <row r="52" spans="1:5" x14ac:dyDescent="0.25">
      <c r="A52" s="5" t="s">
        <v>157</v>
      </c>
      <c r="B52" s="5">
        <f ca="1">DATEDIF(Main!H52,TODAY(),"Y")</f>
        <v>24</v>
      </c>
      <c r="C52" s="5" t="s">
        <v>159</v>
      </c>
      <c r="D52" s="5" t="s">
        <v>61</v>
      </c>
      <c r="E52" s="5" t="s">
        <v>17</v>
      </c>
    </row>
    <row r="53" spans="1:5" x14ac:dyDescent="0.25">
      <c r="A53" s="5" t="s">
        <v>160</v>
      </c>
      <c r="B53" s="5">
        <f ca="1">DATEDIF(Main!H53,TODAY(),"Y")</f>
        <v>4</v>
      </c>
      <c r="C53" s="5" t="s">
        <v>119</v>
      </c>
      <c r="D53" s="5" t="s">
        <v>76</v>
      </c>
      <c r="E53" s="5" t="s">
        <v>24</v>
      </c>
    </row>
    <row r="54" spans="1:5" x14ac:dyDescent="0.25">
      <c r="A54" s="5" t="s">
        <v>162</v>
      </c>
      <c r="B54" s="5">
        <f ca="1">DATEDIF(Main!H54,TODAY(),"Y")</f>
        <v>4</v>
      </c>
      <c r="C54" s="5" t="s">
        <v>15</v>
      </c>
      <c r="D54" s="5" t="s">
        <v>16</v>
      </c>
      <c r="E54" s="5" t="s">
        <v>24</v>
      </c>
    </row>
    <row r="55" spans="1:5" x14ac:dyDescent="0.25">
      <c r="A55" s="5" t="s">
        <v>164</v>
      </c>
      <c r="B55" s="5">
        <f ca="1">DATEDIF(Main!H55,TODAY(),"Y")</f>
        <v>14</v>
      </c>
      <c r="C55" s="5" t="s">
        <v>119</v>
      </c>
      <c r="D55" s="5" t="s">
        <v>76</v>
      </c>
      <c r="E55" s="5" t="s">
        <v>24</v>
      </c>
    </row>
    <row r="56" spans="1:5" x14ac:dyDescent="0.25">
      <c r="A56" s="5" t="s">
        <v>166</v>
      </c>
      <c r="B56" s="5">
        <f ca="1">DATEDIF(Main!H56,TODAY(),"Y")</f>
        <v>10</v>
      </c>
      <c r="C56" s="5" t="s">
        <v>30</v>
      </c>
      <c r="D56" s="5" t="s">
        <v>55</v>
      </c>
      <c r="E56" s="5" t="s">
        <v>17</v>
      </c>
    </row>
    <row r="57" spans="1:5" x14ac:dyDescent="0.25">
      <c r="A57" s="5" t="s">
        <v>168</v>
      </c>
      <c r="B57" s="5">
        <f ca="1">DATEDIF(Main!H57,TODAY(),"Y")</f>
        <v>7</v>
      </c>
      <c r="C57" s="5" t="s">
        <v>170</v>
      </c>
      <c r="D57" s="5" t="s">
        <v>65</v>
      </c>
      <c r="E57" s="5" t="s">
        <v>17</v>
      </c>
    </row>
    <row r="58" spans="1:5" x14ac:dyDescent="0.25">
      <c r="A58" s="5" t="s">
        <v>171</v>
      </c>
      <c r="B58" s="5">
        <f ca="1">DATEDIF(Main!H58,TODAY(),"Y")</f>
        <v>20</v>
      </c>
      <c r="C58" s="5" t="s">
        <v>173</v>
      </c>
      <c r="D58" s="5" t="s">
        <v>65</v>
      </c>
      <c r="E58" s="5" t="s">
        <v>45</v>
      </c>
    </row>
    <row r="59" spans="1:5" x14ac:dyDescent="0.25">
      <c r="A59" s="5" t="s">
        <v>174</v>
      </c>
      <c r="B59" s="5">
        <f ca="1">DATEDIF(Main!H59,TODAY(),"Y")</f>
        <v>24</v>
      </c>
      <c r="C59" s="5" t="s">
        <v>176</v>
      </c>
      <c r="D59" s="5" t="s">
        <v>65</v>
      </c>
      <c r="E59" s="5" t="s">
        <v>24</v>
      </c>
    </row>
    <row r="60" spans="1:5" x14ac:dyDescent="0.25">
      <c r="A60" s="5" t="s">
        <v>177</v>
      </c>
      <c r="B60" s="5">
        <f ca="1">DATEDIF(Main!H60,TODAY(),"Y")</f>
        <v>17</v>
      </c>
      <c r="C60" s="5" t="s">
        <v>179</v>
      </c>
      <c r="D60" s="5" t="s">
        <v>61</v>
      </c>
      <c r="E60" s="5" t="s">
        <v>24</v>
      </c>
    </row>
    <row r="61" spans="1:5" x14ac:dyDescent="0.25">
      <c r="A61" s="5" t="s">
        <v>180</v>
      </c>
      <c r="B61" s="5">
        <f ca="1">DATEDIF(Main!H61,TODAY(),"Y")</f>
        <v>5</v>
      </c>
      <c r="C61" s="5" t="s">
        <v>15</v>
      </c>
      <c r="D61" s="5" t="s">
        <v>76</v>
      </c>
      <c r="E61" s="5" t="s">
        <v>17</v>
      </c>
    </row>
    <row r="62" spans="1:5" x14ac:dyDescent="0.25">
      <c r="A62" s="5" t="s">
        <v>182</v>
      </c>
      <c r="B62" s="5">
        <f ca="1">DATEDIF(Main!H62,TODAY(),"Y")</f>
        <v>19</v>
      </c>
      <c r="C62" s="5" t="s">
        <v>15</v>
      </c>
      <c r="D62" s="5" t="s">
        <v>16</v>
      </c>
      <c r="E62" s="5" t="s">
        <v>45</v>
      </c>
    </row>
    <row r="63" spans="1:5" x14ac:dyDescent="0.25">
      <c r="A63" s="5" t="s">
        <v>184</v>
      </c>
      <c r="B63" s="5">
        <f ca="1">DATEDIF(Main!H63,TODAY(),"Y")</f>
        <v>7</v>
      </c>
      <c r="C63" s="5" t="s">
        <v>39</v>
      </c>
      <c r="D63" s="5" t="s">
        <v>55</v>
      </c>
      <c r="E63" s="5" t="s">
        <v>24</v>
      </c>
    </row>
    <row r="64" spans="1:5" x14ac:dyDescent="0.25">
      <c r="A64" s="5" t="s">
        <v>186</v>
      </c>
      <c r="B64" s="5">
        <f ca="1">DATEDIF(Main!H64,TODAY(),"Y")</f>
        <v>17</v>
      </c>
      <c r="C64" s="5" t="s">
        <v>108</v>
      </c>
      <c r="D64" s="5" t="s">
        <v>65</v>
      </c>
      <c r="E64" s="5" t="s">
        <v>45</v>
      </c>
    </row>
    <row r="65" spans="1:5" x14ac:dyDescent="0.25">
      <c r="A65" s="5" t="s">
        <v>188</v>
      </c>
      <c r="B65" s="5">
        <f ca="1">DATEDIF(Main!H65,TODAY(),"Y")</f>
        <v>12</v>
      </c>
      <c r="C65" s="5" t="s">
        <v>75</v>
      </c>
      <c r="D65" s="5" t="s">
        <v>61</v>
      </c>
      <c r="E65" s="5" t="s">
        <v>32</v>
      </c>
    </row>
    <row r="66" spans="1:5" x14ac:dyDescent="0.25">
      <c r="A66" s="5" t="s">
        <v>190</v>
      </c>
      <c r="B66" s="5">
        <f ca="1">DATEDIF(Main!H66,TODAY(),"Y")</f>
        <v>4</v>
      </c>
      <c r="C66" s="5" t="s">
        <v>51</v>
      </c>
      <c r="D66" s="5" t="s">
        <v>31</v>
      </c>
      <c r="E66" s="5" t="s">
        <v>45</v>
      </c>
    </row>
    <row r="67" spans="1:5" x14ac:dyDescent="0.25">
      <c r="A67" s="5" t="s">
        <v>192</v>
      </c>
      <c r="B67" s="5">
        <f ca="1">DATEDIF(Main!H67,TODAY(),"Y")</f>
        <v>18</v>
      </c>
      <c r="C67" s="5" t="s">
        <v>39</v>
      </c>
      <c r="D67" s="5" t="s">
        <v>44</v>
      </c>
      <c r="E67" s="5" t="s">
        <v>45</v>
      </c>
    </row>
    <row r="68" spans="1:5" x14ac:dyDescent="0.25">
      <c r="A68" s="5" t="s">
        <v>194</v>
      </c>
      <c r="B68" s="5">
        <f ca="1">DATEDIF(Main!H68,TODAY(),"Y")</f>
        <v>16</v>
      </c>
      <c r="C68" s="5" t="s">
        <v>159</v>
      </c>
      <c r="D68" s="5" t="s">
        <v>61</v>
      </c>
      <c r="E68" s="5" t="s">
        <v>32</v>
      </c>
    </row>
    <row r="69" spans="1:5" x14ac:dyDescent="0.25">
      <c r="A69" s="5" t="s">
        <v>196</v>
      </c>
      <c r="B69" s="5">
        <f ca="1">DATEDIF(Main!H69,TODAY(),"Y")</f>
        <v>9</v>
      </c>
      <c r="C69" s="5" t="s">
        <v>48</v>
      </c>
      <c r="D69" s="5" t="s">
        <v>76</v>
      </c>
      <c r="E69" s="5" t="s">
        <v>17</v>
      </c>
    </row>
    <row r="70" spans="1:5" x14ac:dyDescent="0.25">
      <c r="A70" s="5" t="s">
        <v>198</v>
      </c>
      <c r="B70" s="5">
        <f ca="1">DATEDIF(Main!H70,TODAY(),"Y")</f>
        <v>16</v>
      </c>
      <c r="C70" s="5" t="s">
        <v>75</v>
      </c>
      <c r="D70" s="5" t="s">
        <v>16</v>
      </c>
      <c r="E70" s="5" t="s">
        <v>32</v>
      </c>
    </row>
    <row r="71" spans="1:5" x14ac:dyDescent="0.25">
      <c r="A71" s="5" t="s">
        <v>200</v>
      </c>
      <c r="B71" s="5">
        <f ca="1">DATEDIF(Main!H71,TODAY(),"Y")</f>
        <v>6</v>
      </c>
      <c r="C71" s="5" t="s">
        <v>202</v>
      </c>
      <c r="D71" s="5" t="s">
        <v>16</v>
      </c>
      <c r="E71" s="5" t="s">
        <v>32</v>
      </c>
    </row>
    <row r="72" spans="1:5" x14ac:dyDescent="0.25">
      <c r="A72" s="5" t="s">
        <v>203</v>
      </c>
      <c r="B72" s="5">
        <f ca="1">DATEDIF(Main!H72,TODAY(),"Y")</f>
        <v>23</v>
      </c>
      <c r="C72" s="5" t="s">
        <v>170</v>
      </c>
      <c r="D72" s="5" t="s">
        <v>65</v>
      </c>
      <c r="E72" s="5" t="s">
        <v>24</v>
      </c>
    </row>
    <row r="73" spans="1:5" x14ac:dyDescent="0.25">
      <c r="A73" s="5" t="s">
        <v>205</v>
      </c>
      <c r="B73" s="5">
        <f ca="1">DATEDIF(Main!H73,TODAY(),"Y")</f>
        <v>7</v>
      </c>
      <c r="C73" s="5" t="s">
        <v>30</v>
      </c>
      <c r="D73" s="5" t="s">
        <v>31</v>
      </c>
      <c r="E73" s="5" t="s">
        <v>32</v>
      </c>
    </row>
    <row r="74" spans="1:5" x14ac:dyDescent="0.25">
      <c r="A74" s="5" t="s">
        <v>207</v>
      </c>
      <c r="B74" s="5">
        <f ca="1">DATEDIF(Main!H74,TODAY(),"Y")</f>
        <v>4</v>
      </c>
      <c r="C74" s="5" t="s">
        <v>48</v>
      </c>
      <c r="D74" s="5" t="s">
        <v>55</v>
      </c>
      <c r="E74" s="5" t="s">
        <v>32</v>
      </c>
    </row>
    <row r="75" spans="1:5" x14ac:dyDescent="0.25">
      <c r="A75" s="5" t="s">
        <v>209</v>
      </c>
      <c r="B75" s="5">
        <f ca="1">DATEDIF(Main!H75,TODAY(),"Y")</f>
        <v>27</v>
      </c>
      <c r="C75" s="5" t="s">
        <v>64</v>
      </c>
      <c r="D75" s="5" t="s">
        <v>65</v>
      </c>
      <c r="E75" s="5" t="s">
        <v>45</v>
      </c>
    </row>
    <row r="76" spans="1:5" x14ac:dyDescent="0.25">
      <c r="A76" s="5" t="s">
        <v>211</v>
      </c>
      <c r="B76" s="5">
        <f ca="1">DATEDIF(Main!H76,TODAY(),"Y")</f>
        <v>22</v>
      </c>
      <c r="C76" s="5" t="s">
        <v>75</v>
      </c>
      <c r="D76" s="5" t="s">
        <v>76</v>
      </c>
      <c r="E76" s="5" t="s">
        <v>17</v>
      </c>
    </row>
    <row r="77" spans="1:5" x14ac:dyDescent="0.25">
      <c r="A77" s="5" t="s">
        <v>214</v>
      </c>
      <c r="B77" s="5">
        <f ca="1">DATEDIF(Main!H77,TODAY(),"Y")</f>
        <v>15</v>
      </c>
      <c r="C77" s="5" t="s">
        <v>114</v>
      </c>
      <c r="D77" s="5" t="s">
        <v>16</v>
      </c>
      <c r="E77" s="5" t="s">
        <v>24</v>
      </c>
    </row>
    <row r="78" spans="1:5" x14ac:dyDescent="0.25">
      <c r="A78" s="5" t="s">
        <v>216</v>
      </c>
      <c r="B78" s="5">
        <f ca="1">DATEDIF(Main!H78,TODAY(),"Y")</f>
        <v>8</v>
      </c>
      <c r="C78" s="5" t="s">
        <v>218</v>
      </c>
      <c r="D78" s="5" t="s">
        <v>65</v>
      </c>
      <c r="E78" s="5" t="s">
        <v>17</v>
      </c>
    </row>
    <row r="79" spans="1:5" x14ac:dyDescent="0.25">
      <c r="A79" s="5" t="s">
        <v>219</v>
      </c>
      <c r="B79" s="5">
        <f ca="1">DATEDIF(Main!H79,TODAY(),"Y")</f>
        <v>18</v>
      </c>
      <c r="C79" s="5" t="s">
        <v>36</v>
      </c>
      <c r="D79" s="5" t="s">
        <v>16</v>
      </c>
      <c r="E79" s="5" t="s">
        <v>24</v>
      </c>
    </row>
    <row r="80" spans="1:5" x14ac:dyDescent="0.25">
      <c r="A80" s="5" t="s">
        <v>221</v>
      </c>
      <c r="B80" s="5">
        <f ca="1">DATEDIF(Main!H80,TODAY(),"Y")</f>
        <v>10</v>
      </c>
      <c r="C80" s="5" t="s">
        <v>119</v>
      </c>
      <c r="D80" s="5" t="s">
        <v>31</v>
      </c>
      <c r="E80" s="5" t="s">
        <v>45</v>
      </c>
    </row>
    <row r="81" spans="1:5" x14ac:dyDescent="0.25">
      <c r="A81" s="5" t="s">
        <v>223</v>
      </c>
      <c r="B81" s="5">
        <f ca="1">DATEDIF(Main!H81,TODAY(),"Y")</f>
        <v>10</v>
      </c>
      <c r="C81" s="5" t="s">
        <v>15</v>
      </c>
      <c r="D81" s="5" t="s">
        <v>31</v>
      </c>
      <c r="E81" s="5" t="s">
        <v>24</v>
      </c>
    </row>
    <row r="82" spans="1:5" x14ac:dyDescent="0.25">
      <c r="A82" s="5" t="s">
        <v>225</v>
      </c>
      <c r="B82" s="5">
        <f ca="1">DATEDIF(Main!H82,TODAY(),"Y")</f>
        <v>9</v>
      </c>
      <c r="C82" s="5" t="s">
        <v>119</v>
      </c>
      <c r="D82" s="5" t="s">
        <v>76</v>
      </c>
      <c r="E82" s="5" t="s">
        <v>45</v>
      </c>
    </row>
    <row r="83" spans="1:5" x14ac:dyDescent="0.25">
      <c r="A83" s="5" t="s">
        <v>227</v>
      </c>
      <c r="B83" s="5">
        <f ca="1">DATEDIF(Main!H83,TODAY(),"Y")</f>
        <v>33</v>
      </c>
      <c r="C83" s="5" t="s">
        <v>108</v>
      </c>
      <c r="D83" s="5" t="s">
        <v>65</v>
      </c>
      <c r="E83" s="5" t="s">
        <v>17</v>
      </c>
    </row>
    <row r="84" spans="1:5" x14ac:dyDescent="0.25">
      <c r="A84" s="5" t="s">
        <v>229</v>
      </c>
      <c r="B84" s="5">
        <f ca="1">DATEDIF(Main!H84,TODAY(),"Y")</f>
        <v>21</v>
      </c>
      <c r="C84" s="5" t="s">
        <v>103</v>
      </c>
      <c r="D84" s="5" t="s">
        <v>65</v>
      </c>
      <c r="E84" s="5" t="s">
        <v>32</v>
      </c>
    </row>
    <row r="85" spans="1:5" x14ac:dyDescent="0.25">
      <c r="A85" s="5" t="s">
        <v>231</v>
      </c>
      <c r="B85" s="5">
        <f ca="1">DATEDIF(Main!H85,TODAY(),"Y")</f>
        <v>9</v>
      </c>
      <c r="C85" s="5" t="s">
        <v>30</v>
      </c>
      <c r="D85" s="5" t="s">
        <v>65</v>
      </c>
      <c r="E85" s="5" t="s">
        <v>17</v>
      </c>
    </row>
    <row r="86" spans="1:5" x14ac:dyDescent="0.25">
      <c r="A86" s="5" t="s">
        <v>233</v>
      </c>
      <c r="B86" s="5">
        <f ca="1">DATEDIF(Main!H86,TODAY(),"Y")</f>
        <v>5</v>
      </c>
      <c r="C86" s="5" t="s">
        <v>30</v>
      </c>
      <c r="D86" s="5" t="s">
        <v>55</v>
      </c>
      <c r="E86" s="5" t="s">
        <v>32</v>
      </c>
    </row>
    <row r="87" spans="1:5" x14ac:dyDescent="0.25">
      <c r="A87" s="5" t="s">
        <v>235</v>
      </c>
      <c r="B87" s="5">
        <f ca="1">DATEDIF(Main!H87,TODAY(),"Y")</f>
        <v>22</v>
      </c>
      <c r="C87" s="5" t="s">
        <v>179</v>
      </c>
      <c r="D87" s="5" t="s">
        <v>61</v>
      </c>
      <c r="E87" s="5" t="s">
        <v>24</v>
      </c>
    </row>
    <row r="88" spans="1:5" x14ac:dyDescent="0.25">
      <c r="A88" s="5" t="s">
        <v>237</v>
      </c>
      <c r="B88" s="5">
        <f ca="1">DATEDIF(Main!H88,TODAY(),"Y")</f>
        <v>12</v>
      </c>
      <c r="C88" s="5" t="s">
        <v>30</v>
      </c>
      <c r="D88" s="5" t="s">
        <v>61</v>
      </c>
      <c r="E88" s="5" t="s">
        <v>24</v>
      </c>
    </row>
    <row r="89" spans="1:5" x14ac:dyDescent="0.25">
      <c r="A89" s="5" t="s">
        <v>239</v>
      </c>
      <c r="B89" s="5">
        <f ca="1">DATEDIF(Main!H89,TODAY(),"Y")</f>
        <v>16</v>
      </c>
      <c r="C89" s="5" t="s">
        <v>202</v>
      </c>
      <c r="D89" s="5" t="s">
        <v>16</v>
      </c>
      <c r="E89" s="5" t="s">
        <v>45</v>
      </c>
    </row>
    <row r="90" spans="1:5" x14ac:dyDescent="0.25">
      <c r="A90" s="5" t="s">
        <v>241</v>
      </c>
      <c r="B90" s="5">
        <f ca="1">DATEDIF(Main!H90,TODAY(),"Y")</f>
        <v>6</v>
      </c>
      <c r="C90" s="5" t="s">
        <v>243</v>
      </c>
      <c r="D90" s="5" t="s">
        <v>16</v>
      </c>
      <c r="E90" s="5" t="s">
        <v>45</v>
      </c>
    </row>
    <row r="91" spans="1:5" x14ac:dyDescent="0.25">
      <c r="A91" s="5" t="s">
        <v>244</v>
      </c>
      <c r="B91" s="5">
        <f ca="1">DATEDIF(Main!H91,TODAY(),"Y")</f>
        <v>7</v>
      </c>
      <c r="C91" s="5" t="s">
        <v>246</v>
      </c>
      <c r="D91" s="5" t="s">
        <v>16</v>
      </c>
      <c r="E91" s="5" t="s">
        <v>24</v>
      </c>
    </row>
    <row r="92" spans="1:5" x14ac:dyDescent="0.25">
      <c r="A92" s="5" t="s">
        <v>247</v>
      </c>
      <c r="B92" s="5">
        <f ca="1">DATEDIF(Main!H92,TODAY(),"Y")</f>
        <v>7</v>
      </c>
      <c r="C92" s="5" t="s">
        <v>48</v>
      </c>
      <c r="D92" s="5" t="s">
        <v>76</v>
      </c>
      <c r="E92" s="5" t="s">
        <v>17</v>
      </c>
    </row>
    <row r="93" spans="1:5" x14ac:dyDescent="0.25">
      <c r="A93" s="5" t="s">
        <v>249</v>
      </c>
      <c r="B93" s="5">
        <f ca="1">DATEDIF(Main!H93,TODAY(),"Y")</f>
        <v>7</v>
      </c>
      <c r="C93" s="5" t="s">
        <v>15</v>
      </c>
      <c r="D93" s="5" t="s">
        <v>31</v>
      </c>
      <c r="E93" s="5" t="s">
        <v>32</v>
      </c>
    </row>
    <row r="94" spans="1:5" x14ac:dyDescent="0.25">
      <c r="A94" s="5" t="s">
        <v>251</v>
      </c>
      <c r="B94" s="5">
        <f ca="1">DATEDIF(Main!H94,TODAY(),"Y")</f>
        <v>6</v>
      </c>
      <c r="C94" s="5" t="s">
        <v>119</v>
      </c>
      <c r="D94" s="5" t="s">
        <v>31</v>
      </c>
      <c r="E94" s="5" t="s">
        <v>45</v>
      </c>
    </row>
    <row r="95" spans="1:5" x14ac:dyDescent="0.25">
      <c r="A95" s="5" t="s">
        <v>253</v>
      </c>
      <c r="B95" s="5">
        <f ca="1">DATEDIF(Main!H95,TODAY(),"Y")</f>
        <v>8</v>
      </c>
      <c r="C95" s="5" t="s">
        <v>43</v>
      </c>
      <c r="D95" s="5" t="s">
        <v>44</v>
      </c>
      <c r="E95" s="5" t="s">
        <v>24</v>
      </c>
    </row>
    <row r="96" spans="1:5" x14ac:dyDescent="0.25">
      <c r="A96" s="5" t="s">
        <v>255</v>
      </c>
      <c r="B96" s="5">
        <f ca="1">DATEDIF(Main!H96,TODAY(),"Y")</f>
        <v>23</v>
      </c>
      <c r="C96" s="5" t="s">
        <v>138</v>
      </c>
      <c r="D96" s="5" t="s">
        <v>61</v>
      </c>
      <c r="E96" s="5" t="s">
        <v>17</v>
      </c>
    </row>
    <row r="97" spans="1:5" x14ac:dyDescent="0.25">
      <c r="A97" s="5" t="s">
        <v>257</v>
      </c>
      <c r="B97" s="5">
        <f ca="1">DATEDIF(Main!H97,TODAY(),"Y")</f>
        <v>10</v>
      </c>
      <c r="C97" s="5" t="s">
        <v>15</v>
      </c>
      <c r="D97" s="5" t="s">
        <v>44</v>
      </c>
      <c r="E97" s="5" t="s">
        <v>24</v>
      </c>
    </row>
    <row r="98" spans="1:5" x14ac:dyDescent="0.25">
      <c r="A98" s="5" t="s">
        <v>259</v>
      </c>
      <c r="B98" s="5">
        <f ca="1">DATEDIF(Main!H98,TODAY(),"Y")</f>
        <v>14</v>
      </c>
      <c r="C98" s="5" t="s">
        <v>75</v>
      </c>
      <c r="D98" s="5" t="s">
        <v>31</v>
      </c>
      <c r="E98" s="5" t="s">
        <v>32</v>
      </c>
    </row>
    <row r="99" spans="1:5" x14ac:dyDescent="0.25">
      <c r="A99" s="5" t="s">
        <v>260</v>
      </c>
      <c r="B99" s="5">
        <f ca="1">DATEDIF(Main!H99,TODAY(),"Y")</f>
        <v>4</v>
      </c>
      <c r="C99" s="5" t="s">
        <v>243</v>
      </c>
      <c r="D99" s="5" t="s">
        <v>16</v>
      </c>
      <c r="E99" s="5" t="s">
        <v>24</v>
      </c>
    </row>
    <row r="100" spans="1:5" x14ac:dyDescent="0.25">
      <c r="A100" s="5" t="s">
        <v>262</v>
      </c>
      <c r="B100" s="5">
        <f ca="1">DATEDIF(Main!H100,TODAY(),"Y")</f>
        <v>5</v>
      </c>
      <c r="C100" s="5" t="s">
        <v>36</v>
      </c>
      <c r="D100" s="5" t="s">
        <v>16</v>
      </c>
      <c r="E100" s="5" t="s">
        <v>17</v>
      </c>
    </row>
    <row r="101" spans="1:5" x14ac:dyDescent="0.25">
      <c r="A101" s="5" t="s">
        <v>264</v>
      </c>
      <c r="B101" s="5">
        <f ca="1">DATEDIF(Main!H101,TODAY(),"Y")</f>
        <v>5</v>
      </c>
      <c r="C101" s="5" t="s">
        <v>75</v>
      </c>
      <c r="D101" s="5" t="s">
        <v>44</v>
      </c>
      <c r="E101" s="5" t="s">
        <v>24</v>
      </c>
    </row>
    <row r="102" spans="1:5" x14ac:dyDescent="0.25">
      <c r="A102" s="5" t="s">
        <v>266</v>
      </c>
      <c r="B102" s="5">
        <f ca="1">DATEDIF(Main!H102,TODAY(),"Y")</f>
        <v>12</v>
      </c>
      <c r="C102" s="5" t="s">
        <v>218</v>
      </c>
      <c r="D102" s="5" t="s">
        <v>65</v>
      </c>
      <c r="E102" s="5" t="s">
        <v>17</v>
      </c>
    </row>
    <row r="103" spans="1:5" x14ac:dyDescent="0.25">
      <c r="A103" s="5" t="s">
        <v>268</v>
      </c>
      <c r="B103" s="5">
        <f ca="1">DATEDIF(Main!H103,TODAY(),"Y")</f>
        <v>19</v>
      </c>
      <c r="C103" s="5" t="s">
        <v>36</v>
      </c>
      <c r="D103" s="5" t="s">
        <v>16</v>
      </c>
      <c r="E103" s="5" t="s">
        <v>32</v>
      </c>
    </row>
    <row r="104" spans="1:5" x14ac:dyDescent="0.25">
      <c r="A104" s="5" t="s">
        <v>270</v>
      </c>
      <c r="B104" s="5">
        <f ca="1">DATEDIF(Main!H104,TODAY(),"Y")</f>
        <v>11</v>
      </c>
      <c r="C104" s="5" t="s">
        <v>272</v>
      </c>
      <c r="D104" s="5" t="s">
        <v>65</v>
      </c>
      <c r="E104" s="5" t="s">
        <v>32</v>
      </c>
    </row>
    <row r="105" spans="1:5" x14ac:dyDescent="0.25">
      <c r="A105" s="5" t="s">
        <v>273</v>
      </c>
      <c r="B105" s="5">
        <f ca="1">DATEDIF(Main!H105,TODAY(),"Y")</f>
        <v>5</v>
      </c>
      <c r="C105" s="5" t="s">
        <v>30</v>
      </c>
      <c r="D105" s="5" t="s">
        <v>61</v>
      </c>
      <c r="E105" s="5" t="s">
        <v>45</v>
      </c>
    </row>
    <row r="106" spans="1:5" x14ac:dyDescent="0.25">
      <c r="A106" s="5" t="s">
        <v>275</v>
      </c>
      <c r="B106" s="5">
        <f ca="1">DATEDIF(Main!H106,TODAY(),"Y")</f>
        <v>18</v>
      </c>
      <c r="C106" s="5" t="s">
        <v>119</v>
      </c>
      <c r="D106" s="5" t="s">
        <v>55</v>
      </c>
      <c r="E106" s="5" t="s">
        <v>32</v>
      </c>
    </row>
    <row r="107" spans="1:5" x14ac:dyDescent="0.25">
      <c r="A107" s="5" t="s">
        <v>277</v>
      </c>
      <c r="B107" s="5">
        <f ca="1">DATEDIF(Main!H107,TODAY(),"Y")</f>
        <v>12</v>
      </c>
      <c r="C107" s="5" t="s">
        <v>15</v>
      </c>
      <c r="D107" s="5" t="s">
        <v>31</v>
      </c>
      <c r="E107" s="5" t="s">
        <v>32</v>
      </c>
    </row>
    <row r="108" spans="1:5" x14ac:dyDescent="0.25">
      <c r="A108" s="5" t="s">
        <v>279</v>
      </c>
      <c r="B108" s="5">
        <f ca="1">DATEDIF(Main!H108,TODAY(),"Y")</f>
        <v>28</v>
      </c>
      <c r="C108" s="5" t="s">
        <v>170</v>
      </c>
      <c r="D108" s="5" t="s">
        <v>65</v>
      </c>
      <c r="E108" s="5" t="s">
        <v>17</v>
      </c>
    </row>
    <row r="109" spans="1:5" x14ac:dyDescent="0.25">
      <c r="A109" s="5" t="s">
        <v>281</v>
      </c>
      <c r="B109" s="5">
        <f ca="1">DATEDIF(Main!H109,TODAY(),"Y")</f>
        <v>30</v>
      </c>
      <c r="C109" s="5" t="s">
        <v>272</v>
      </c>
      <c r="D109" s="5" t="s">
        <v>65</v>
      </c>
      <c r="E109" s="5" t="s">
        <v>45</v>
      </c>
    </row>
    <row r="110" spans="1:5" x14ac:dyDescent="0.25">
      <c r="A110" s="5" t="s">
        <v>283</v>
      </c>
      <c r="B110" s="5">
        <f ca="1">DATEDIF(Main!H110,TODAY(),"Y")</f>
        <v>9</v>
      </c>
      <c r="C110" s="5" t="s">
        <v>64</v>
      </c>
      <c r="D110" s="5" t="s">
        <v>65</v>
      </c>
      <c r="E110" s="5" t="s">
        <v>24</v>
      </c>
    </row>
    <row r="111" spans="1:5" x14ac:dyDescent="0.25">
      <c r="A111" s="5" t="s">
        <v>285</v>
      </c>
      <c r="B111" s="5">
        <f ca="1">DATEDIF(Main!H111,TODAY(),"Y")</f>
        <v>23</v>
      </c>
      <c r="C111" s="5" t="s">
        <v>30</v>
      </c>
      <c r="D111" s="5" t="s">
        <v>31</v>
      </c>
      <c r="E111" s="5" t="s">
        <v>17</v>
      </c>
    </row>
    <row r="112" spans="1:5" x14ac:dyDescent="0.25">
      <c r="A112" s="5" t="s">
        <v>287</v>
      </c>
      <c r="B112" s="5">
        <f ca="1">DATEDIF(Main!H112,TODAY(),"Y")</f>
        <v>21</v>
      </c>
      <c r="C112" s="5" t="s">
        <v>289</v>
      </c>
      <c r="D112" s="5" t="s">
        <v>44</v>
      </c>
      <c r="E112" s="5" t="s">
        <v>45</v>
      </c>
    </row>
    <row r="113" spans="1:5" x14ac:dyDescent="0.25">
      <c r="A113" s="5" t="s">
        <v>290</v>
      </c>
      <c r="B113" s="5">
        <f ca="1">DATEDIF(Main!H113,TODAY(),"Y")</f>
        <v>5</v>
      </c>
      <c r="C113" s="5" t="s">
        <v>30</v>
      </c>
      <c r="D113" s="5" t="s">
        <v>16</v>
      </c>
      <c r="E113" s="5" t="s">
        <v>17</v>
      </c>
    </row>
    <row r="114" spans="1:5" x14ac:dyDescent="0.25">
      <c r="A114" s="5" t="s">
        <v>292</v>
      </c>
      <c r="B114" s="5">
        <f ca="1">DATEDIF(Main!H114,TODAY(),"Y")</f>
        <v>19</v>
      </c>
      <c r="C114" s="5" t="s">
        <v>294</v>
      </c>
      <c r="D114" s="5" t="s">
        <v>16</v>
      </c>
      <c r="E114" s="5" t="s">
        <v>24</v>
      </c>
    </row>
    <row r="115" spans="1:5" x14ac:dyDescent="0.25">
      <c r="A115" s="5" t="s">
        <v>295</v>
      </c>
      <c r="B115" s="5">
        <f ca="1">DATEDIF(Main!H115,TODAY(),"Y")</f>
        <v>7</v>
      </c>
      <c r="C115" s="5" t="s">
        <v>30</v>
      </c>
      <c r="D115" s="5" t="s">
        <v>44</v>
      </c>
      <c r="E115" s="5" t="s">
        <v>17</v>
      </c>
    </row>
    <row r="116" spans="1:5" x14ac:dyDescent="0.25">
      <c r="A116" s="5" t="s">
        <v>297</v>
      </c>
      <c r="B116" s="5">
        <f ca="1">DATEDIF(Main!H116,TODAY(),"Y")</f>
        <v>6</v>
      </c>
      <c r="C116" s="5" t="s">
        <v>75</v>
      </c>
      <c r="D116" s="5" t="s">
        <v>44</v>
      </c>
      <c r="E116" s="5" t="s">
        <v>45</v>
      </c>
    </row>
    <row r="117" spans="1:5" x14ac:dyDescent="0.25">
      <c r="A117" s="5" t="s">
        <v>299</v>
      </c>
      <c r="B117" s="5">
        <f ca="1">DATEDIF(Main!H117,TODAY(),"Y")</f>
        <v>27</v>
      </c>
      <c r="C117" s="5" t="s">
        <v>30</v>
      </c>
      <c r="D117" s="5" t="s">
        <v>61</v>
      </c>
      <c r="E117" s="5" t="s">
        <v>45</v>
      </c>
    </row>
    <row r="118" spans="1:5" x14ac:dyDescent="0.25">
      <c r="A118" s="5" t="s">
        <v>301</v>
      </c>
      <c r="B118" s="5">
        <f ca="1">DATEDIF(Main!H118,TODAY(),"Y")</f>
        <v>19</v>
      </c>
      <c r="C118" s="5" t="s">
        <v>15</v>
      </c>
      <c r="D118" s="5" t="s">
        <v>16</v>
      </c>
      <c r="E118" s="5" t="s">
        <v>24</v>
      </c>
    </row>
    <row r="119" spans="1:5" x14ac:dyDescent="0.25">
      <c r="A119" s="5" t="s">
        <v>303</v>
      </c>
      <c r="B119" s="5">
        <f ca="1">DATEDIF(Main!H119,TODAY(),"Y")</f>
        <v>19</v>
      </c>
      <c r="C119" s="5" t="s">
        <v>39</v>
      </c>
      <c r="D119" s="5" t="s">
        <v>31</v>
      </c>
      <c r="E119" s="5" t="s">
        <v>24</v>
      </c>
    </row>
    <row r="120" spans="1:5" x14ac:dyDescent="0.25">
      <c r="A120" s="5" t="s">
        <v>305</v>
      </c>
      <c r="B120" s="5">
        <f ca="1">DATEDIF(Main!H120,TODAY(),"Y")</f>
        <v>5</v>
      </c>
      <c r="C120" s="5" t="s">
        <v>39</v>
      </c>
      <c r="D120" s="5" t="s">
        <v>76</v>
      </c>
      <c r="E120" s="5" t="s">
        <v>45</v>
      </c>
    </row>
    <row r="121" spans="1:5" x14ac:dyDescent="0.25">
      <c r="A121" s="5" t="s">
        <v>307</v>
      </c>
      <c r="B121" s="5">
        <f ca="1">DATEDIF(Main!H121,TODAY(),"Y")</f>
        <v>16</v>
      </c>
      <c r="C121" s="5" t="s">
        <v>48</v>
      </c>
      <c r="D121" s="5" t="s">
        <v>31</v>
      </c>
      <c r="E121" s="5" t="s">
        <v>45</v>
      </c>
    </row>
    <row r="122" spans="1:5" x14ac:dyDescent="0.25">
      <c r="A122" s="5" t="s">
        <v>309</v>
      </c>
      <c r="B122" s="5">
        <f ca="1">DATEDIF(Main!H122,TODAY(),"Y")</f>
        <v>20</v>
      </c>
      <c r="C122" s="5" t="s">
        <v>126</v>
      </c>
      <c r="D122" s="5" t="s">
        <v>16</v>
      </c>
      <c r="E122" s="5" t="s">
        <v>24</v>
      </c>
    </row>
    <row r="123" spans="1:5" x14ac:dyDescent="0.25">
      <c r="A123" s="5" t="s">
        <v>311</v>
      </c>
      <c r="B123" s="5">
        <f ca="1">DATEDIF(Main!H123,TODAY(),"Y")</f>
        <v>19</v>
      </c>
      <c r="C123" s="5" t="s">
        <v>119</v>
      </c>
      <c r="D123" s="5" t="s">
        <v>31</v>
      </c>
      <c r="E123" s="5" t="s">
        <v>32</v>
      </c>
    </row>
    <row r="124" spans="1:5" x14ac:dyDescent="0.25">
      <c r="A124" s="5" t="s">
        <v>313</v>
      </c>
      <c r="B124" s="5">
        <f ca="1">DATEDIF(Main!H124,TODAY(),"Y")</f>
        <v>7</v>
      </c>
      <c r="C124" s="5" t="s">
        <v>202</v>
      </c>
      <c r="D124" s="5" t="s">
        <v>16</v>
      </c>
      <c r="E124" s="5" t="s">
        <v>32</v>
      </c>
    </row>
    <row r="125" spans="1:5" x14ac:dyDescent="0.25">
      <c r="A125" s="5" t="s">
        <v>315</v>
      </c>
      <c r="B125" s="5">
        <f ca="1">DATEDIF(Main!H125,TODAY(),"Y")</f>
        <v>14</v>
      </c>
      <c r="C125" s="5" t="s">
        <v>48</v>
      </c>
      <c r="D125" s="5" t="s">
        <v>76</v>
      </c>
      <c r="E125" s="5" t="s">
        <v>24</v>
      </c>
    </row>
    <row r="126" spans="1:5" x14ac:dyDescent="0.25">
      <c r="A126" s="5" t="s">
        <v>317</v>
      </c>
      <c r="B126" s="5">
        <f ca="1">DATEDIF(Main!H126,TODAY(),"Y")</f>
        <v>7</v>
      </c>
      <c r="C126" s="5" t="s">
        <v>51</v>
      </c>
      <c r="D126" s="5" t="s">
        <v>31</v>
      </c>
      <c r="E126" s="5" t="s">
        <v>45</v>
      </c>
    </row>
    <row r="127" spans="1:5" x14ac:dyDescent="0.25">
      <c r="A127" s="5" t="s">
        <v>319</v>
      </c>
      <c r="B127" s="5">
        <f ca="1">DATEDIF(Main!H127,TODAY(),"Y")</f>
        <v>19</v>
      </c>
      <c r="C127" s="5" t="s">
        <v>176</v>
      </c>
      <c r="D127" s="5" t="s">
        <v>65</v>
      </c>
      <c r="E127" s="5" t="s">
        <v>45</v>
      </c>
    </row>
    <row r="128" spans="1:5" x14ac:dyDescent="0.25">
      <c r="A128" s="5" t="s">
        <v>321</v>
      </c>
      <c r="B128" s="5">
        <f ca="1">DATEDIF(Main!H128,TODAY(),"Y")</f>
        <v>18</v>
      </c>
      <c r="C128" s="5" t="s">
        <v>39</v>
      </c>
      <c r="D128" s="5" t="s">
        <v>76</v>
      </c>
      <c r="E128" s="5" t="s">
        <v>45</v>
      </c>
    </row>
    <row r="129" spans="1:5" x14ac:dyDescent="0.25">
      <c r="A129" s="5" t="s">
        <v>323</v>
      </c>
      <c r="B129" s="5">
        <f ca="1">DATEDIF(Main!H129,TODAY(),"Y")</f>
        <v>34</v>
      </c>
      <c r="C129" s="5" t="s">
        <v>325</v>
      </c>
      <c r="D129" s="5" t="s">
        <v>16</v>
      </c>
      <c r="E129" s="5" t="s">
        <v>24</v>
      </c>
    </row>
    <row r="130" spans="1:5" x14ac:dyDescent="0.25">
      <c r="A130" s="5" t="s">
        <v>326</v>
      </c>
      <c r="B130" s="5">
        <f ca="1">DATEDIF(Main!H130,TODAY(),"Y")</f>
        <v>5</v>
      </c>
      <c r="C130" s="5" t="s">
        <v>170</v>
      </c>
      <c r="D130" s="5" t="s">
        <v>65</v>
      </c>
      <c r="E130" s="5" t="s">
        <v>32</v>
      </c>
    </row>
    <row r="131" spans="1:5" x14ac:dyDescent="0.25">
      <c r="A131" s="5" t="s">
        <v>328</v>
      </c>
      <c r="B131" s="5">
        <f ca="1">DATEDIF(Main!H131,TODAY(),"Y")</f>
        <v>14</v>
      </c>
      <c r="C131" s="5" t="s">
        <v>75</v>
      </c>
      <c r="D131" s="5" t="s">
        <v>31</v>
      </c>
      <c r="E131" s="5" t="s">
        <v>45</v>
      </c>
    </row>
    <row r="132" spans="1:5" x14ac:dyDescent="0.25">
      <c r="A132" s="5" t="s">
        <v>330</v>
      </c>
      <c r="B132" s="5">
        <f ca="1">DATEDIF(Main!H132,TODAY(),"Y")</f>
        <v>12</v>
      </c>
      <c r="C132" s="5" t="s">
        <v>15</v>
      </c>
      <c r="D132" s="5" t="s">
        <v>16</v>
      </c>
      <c r="E132" s="5" t="s">
        <v>24</v>
      </c>
    </row>
    <row r="133" spans="1:5" x14ac:dyDescent="0.25">
      <c r="A133" s="5" t="s">
        <v>332</v>
      </c>
      <c r="B133" s="5">
        <f ca="1">DATEDIF(Main!H133,TODAY(),"Y")</f>
        <v>26</v>
      </c>
      <c r="C133" s="5" t="s">
        <v>170</v>
      </c>
      <c r="D133" s="5" t="s">
        <v>65</v>
      </c>
      <c r="E133" s="5" t="s">
        <v>32</v>
      </c>
    </row>
    <row r="134" spans="1:5" x14ac:dyDescent="0.25">
      <c r="A134" s="5" t="s">
        <v>334</v>
      </c>
      <c r="B134" s="5">
        <f ca="1">DATEDIF(Main!H134,TODAY(),"Y")</f>
        <v>8</v>
      </c>
      <c r="C134" s="5" t="s">
        <v>30</v>
      </c>
      <c r="D134" s="5" t="s">
        <v>61</v>
      </c>
      <c r="E134" s="5" t="s">
        <v>24</v>
      </c>
    </row>
    <row r="135" spans="1:5" x14ac:dyDescent="0.25">
      <c r="A135" s="5" t="s">
        <v>336</v>
      </c>
      <c r="B135" s="5">
        <f ca="1">DATEDIF(Main!H135,TODAY(),"Y")</f>
        <v>5</v>
      </c>
      <c r="C135" s="5" t="s">
        <v>51</v>
      </c>
      <c r="D135" s="5" t="s">
        <v>44</v>
      </c>
      <c r="E135" s="5" t="s">
        <v>17</v>
      </c>
    </row>
    <row r="136" spans="1:5" x14ac:dyDescent="0.25">
      <c r="A136" s="5" t="s">
        <v>338</v>
      </c>
      <c r="B136" s="5">
        <f ca="1">DATEDIF(Main!H136,TODAY(),"Y")</f>
        <v>8</v>
      </c>
      <c r="C136" s="5" t="s">
        <v>75</v>
      </c>
      <c r="D136" s="5" t="s">
        <v>65</v>
      </c>
      <c r="E136" s="5" t="s">
        <v>45</v>
      </c>
    </row>
    <row r="137" spans="1:5" x14ac:dyDescent="0.25">
      <c r="A137" s="5" t="s">
        <v>340</v>
      </c>
      <c r="B137" s="5">
        <f ca="1">DATEDIF(Main!H137,TODAY(),"Y")</f>
        <v>15</v>
      </c>
      <c r="C137" s="5" t="s">
        <v>126</v>
      </c>
      <c r="D137" s="5" t="s">
        <v>16</v>
      </c>
      <c r="E137" s="5" t="s">
        <v>24</v>
      </c>
    </row>
    <row r="138" spans="1:5" x14ac:dyDescent="0.25">
      <c r="A138" s="5" t="s">
        <v>342</v>
      </c>
      <c r="B138" s="5">
        <f ca="1">DATEDIF(Main!H138,TODAY(),"Y")</f>
        <v>23</v>
      </c>
      <c r="C138" s="5" t="s">
        <v>75</v>
      </c>
      <c r="D138" s="5" t="s">
        <v>61</v>
      </c>
      <c r="E138" s="5" t="s">
        <v>24</v>
      </c>
    </row>
    <row r="139" spans="1:5" x14ac:dyDescent="0.25">
      <c r="A139" s="5" t="s">
        <v>344</v>
      </c>
      <c r="B139" s="5">
        <f ca="1">DATEDIF(Main!H139,TODAY(),"Y")</f>
        <v>14</v>
      </c>
      <c r="C139" s="5" t="s">
        <v>75</v>
      </c>
      <c r="D139" s="5" t="s">
        <v>44</v>
      </c>
      <c r="E139" s="5" t="s">
        <v>17</v>
      </c>
    </row>
    <row r="140" spans="1:5" x14ac:dyDescent="0.25">
      <c r="A140" s="5" t="s">
        <v>346</v>
      </c>
      <c r="B140" s="5">
        <f ca="1">DATEDIF(Main!H140,TODAY(),"Y")</f>
        <v>23</v>
      </c>
      <c r="C140" s="5" t="s">
        <v>103</v>
      </c>
      <c r="D140" s="5" t="s">
        <v>65</v>
      </c>
      <c r="E140" s="5" t="s">
        <v>32</v>
      </c>
    </row>
    <row r="141" spans="1:5" x14ac:dyDescent="0.25">
      <c r="A141" s="5" t="s">
        <v>348</v>
      </c>
      <c r="B141" s="5">
        <f ca="1">DATEDIF(Main!H141,TODAY(),"Y")</f>
        <v>5</v>
      </c>
      <c r="C141" s="5" t="s">
        <v>173</v>
      </c>
      <c r="D141" s="5" t="s">
        <v>65</v>
      </c>
      <c r="E141" s="5" t="s">
        <v>17</v>
      </c>
    </row>
    <row r="142" spans="1:5" x14ac:dyDescent="0.25">
      <c r="A142" s="5" t="s">
        <v>350</v>
      </c>
      <c r="B142" s="5">
        <f ca="1">DATEDIF(Main!H142,TODAY(),"Y")</f>
        <v>6</v>
      </c>
      <c r="C142" s="5" t="s">
        <v>39</v>
      </c>
      <c r="D142" s="5" t="s">
        <v>76</v>
      </c>
      <c r="E142" s="5" t="s">
        <v>32</v>
      </c>
    </row>
    <row r="143" spans="1:5" x14ac:dyDescent="0.25">
      <c r="A143" s="5" t="s">
        <v>352</v>
      </c>
      <c r="B143" s="5">
        <f ca="1">DATEDIF(Main!H143,TODAY(),"Y")</f>
        <v>10</v>
      </c>
      <c r="C143" s="5" t="s">
        <v>75</v>
      </c>
      <c r="D143" s="5" t="s">
        <v>65</v>
      </c>
      <c r="E143" s="5" t="s">
        <v>45</v>
      </c>
    </row>
    <row r="144" spans="1:5" x14ac:dyDescent="0.25">
      <c r="A144" s="5" t="s">
        <v>354</v>
      </c>
      <c r="B144" s="5">
        <f ca="1">DATEDIF(Main!H144,TODAY(),"Y")</f>
        <v>9</v>
      </c>
      <c r="C144" s="5" t="s">
        <v>75</v>
      </c>
      <c r="D144" s="5" t="s">
        <v>61</v>
      </c>
      <c r="E144" s="5" t="s">
        <v>45</v>
      </c>
    </row>
    <row r="145" spans="1:5" x14ac:dyDescent="0.25">
      <c r="A145" s="5" t="s">
        <v>356</v>
      </c>
      <c r="B145" s="5">
        <f ca="1">DATEDIF(Main!H145,TODAY(),"Y")</f>
        <v>20</v>
      </c>
      <c r="C145" s="5" t="s">
        <v>246</v>
      </c>
      <c r="D145" s="5" t="s">
        <v>16</v>
      </c>
      <c r="E145" s="5" t="s">
        <v>32</v>
      </c>
    </row>
    <row r="146" spans="1:5" x14ac:dyDescent="0.25">
      <c r="A146" s="5" t="s">
        <v>358</v>
      </c>
      <c r="B146" s="5">
        <f ca="1">DATEDIF(Main!H146,TODAY(),"Y")</f>
        <v>17</v>
      </c>
      <c r="C146" s="5" t="s">
        <v>23</v>
      </c>
      <c r="D146" s="5" t="s">
        <v>16</v>
      </c>
      <c r="E146" s="5" t="s">
        <v>17</v>
      </c>
    </row>
    <row r="147" spans="1:5" x14ac:dyDescent="0.25">
      <c r="A147" s="5" t="s">
        <v>360</v>
      </c>
      <c r="B147" s="5">
        <f ca="1">DATEDIF(Main!H147,TODAY(),"Y")</f>
        <v>30</v>
      </c>
      <c r="C147" s="5" t="s">
        <v>48</v>
      </c>
      <c r="D147" s="5" t="s">
        <v>61</v>
      </c>
      <c r="E147" s="5" t="s">
        <v>24</v>
      </c>
    </row>
    <row r="148" spans="1:5" x14ac:dyDescent="0.25">
      <c r="A148" s="5" t="s">
        <v>362</v>
      </c>
      <c r="B148" s="5">
        <f ca="1">DATEDIF(Main!H148,TODAY(),"Y")</f>
        <v>12</v>
      </c>
      <c r="C148" s="5" t="s">
        <v>15</v>
      </c>
      <c r="D148" s="5" t="s">
        <v>44</v>
      </c>
      <c r="E148" s="5" t="s">
        <v>45</v>
      </c>
    </row>
    <row r="149" spans="1:5" x14ac:dyDescent="0.25">
      <c r="A149" s="5" t="s">
        <v>364</v>
      </c>
      <c r="B149" s="5">
        <f ca="1">DATEDIF(Main!H149,TODAY(),"Y")</f>
        <v>4</v>
      </c>
      <c r="C149" s="5" t="s">
        <v>170</v>
      </c>
      <c r="D149" s="5" t="s">
        <v>65</v>
      </c>
      <c r="E149" s="5" t="s">
        <v>32</v>
      </c>
    </row>
    <row r="150" spans="1:5" x14ac:dyDescent="0.25">
      <c r="A150" s="5" t="s">
        <v>205</v>
      </c>
      <c r="B150" s="5">
        <f ca="1">DATEDIF(Main!H150,TODAY(),"Y")</f>
        <v>12</v>
      </c>
      <c r="C150" s="5" t="s">
        <v>367</v>
      </c>
      <c r="D150" s="5" t="s">
        <v>16</v>
      </c>
      <c r="E150" s="5" t="s">
        <v>17</v>
      </c>
    </row>
    <row r="151" spans="1:5" x14ac:dyDescent="0.25">
      <c r="A151" s="5" t="s">
        <v>368</v>
      </c>
      <c r="B151" s="5">
        <f ca="1">DATEDIF(Main!H151,TODAY(),"Y")</f>
        <v>27</v>
      </c>
      <c r="C151" s="5" t="s">
        <v>243</v>
      </c>
      <c r="D151" s="5" t="s">
        <v>16</v>
      </c>
      <c r="E151" s="5" t="s">
        <v>17</v>
      </c>
    </row>
    <row r="152" spans="1:5" x14ac:dyDescent="0.25">
      <c r="A152" s="5" t="s">
        <v>370</v>
      </c>
      <c r="B152" s="5">
        <f ca="1">DATEDIF(Main!H152,TODAY(),"Y")</f>
        <v>24</v>
      </c>
      <c r="C152" s="5" t="s">
        <v>170</v>
      </c>
      <c r="D152" s="5" t="s">
        <v>65</v>
      </c>
      <c r="E152" s="5" t="s">
        <v>24</v>
      </c>
    </row>
    <row r="153" spans="1:5" x14ac:dyDescent="0.25">
      <c r="A153" s="5" t="s">
        <v>372</v>
      </c>
      <c r="B153" s="5">
        <f ca="1">DATEDIF(Main!H153,TODAY(),"Y")</f>
        <v>29</v>
      </c>
      <c r="C153" s="5" t="s">
        <v>39</v>
      </c>
      <c r="D153" s="5" t="s">
        <v>44</v>
      </c>
      <c r="E153" s="5" t="s">
        <v>32</v>
      </c>
    </row>
    <row r="154" spans="1:5" x14ac:dyDescent="0.25">
      <c r="A154" s="5" t="s">
        <v>374</v>
      </c>
      <c r="B154" s="5">
        <f ca="1">DATEDIF(Main!H154,TODAY(),"Y")</f>
        <v>12</v>
      </c>
      <c r="C154" s="5" t="s">
        <v>119</v>
      </c>
      <c r="D154" s="5" t="s">
        <v>31</v>
      </c>
      <c r="E154" s="5" t="s">
        <v>17</v>
      </c>
    </row>
    <row r="155" spans="1:5" x14ac:dyDescent="0.25">
      <c r="A155" s="5" t="s">
        <v>376</v>
      </c>
      <c r="B155" s="5">
        <f ca="1">DATEDIF(Main!H155,TODAY(),"Y")</f>
        <v>17</v>
      </c>
      <c r="C155" s="5" t="s">
        <v>126</v>
      </c>
      <c r="D155" s="5" t="s">
        <v>16</v>
      </c>
      <c r="E155" s="5" t="s">
        <v>24</v>
      </c>
    </row>
    <row r="156" spans="1:5" x14ac:dyDescent="0.25">
      <c r="A156" s="5" t="s">
        <v>378</v>
      </c>
      <c r="B156" s="5">
        <f ca="1">DATEDIF(Main!H156,TODAY(),"Y")</f>
        <v>4</v>
      </c>
      <c r="C156" s="5" t="s">
        <v>243</v>
      </c>
      <c r="D156" s="5" t="s">
        <v>16</v>
      </c>
      <c r="E156" s="5" t="s">
        <v>32</v>
      </c>
    </row>
    <row r="157" spans="1:5" x14ac:dyDescent="0.25">
      <c r="A157" s="5" t="s">
        <v>380</v>
      </c>
      <c r="B157" s="5">
        <f ca="1">DATEDIF(Main!H157,TODAY(),"Y")</f>
        <v>5</v>
      </c>
      <c r="C157" s="5" t="s">
        <v>243</v>
      </c>
      <c r="D157" s="5" t="s">
        <v>16</v>
      </c>
      <c r="E157" s="5" t="s">
        <v>24</v>
      </c>
    </row>
    <row r="158" spans="1:5" x14ac:dyDescent="0.25">
      <c r="A158" s="5" t="s">
        <v>382</v>
      </c>
      <c r="B158" s="5">
        <f ca="1">DATEDIF(Main!H158,TODAY(),"Y")</f>
        <v>12</v>
      </c>
      <c r="C158" s="5" t="s">
        <v>48</v>
      </c>
      <c r="D158" s="5" t="s">
        <v>16</v>
      </c>
      <c r="E158" s="5" t="s">
        <v>45</v>
      </c>
    </row>
    <row r="159" spans="1:5" x14ac:dyDescent="0.25">
      <c r="A159" s="5" t="s">
        <v>384</v>
      </c>
      <c r="B159" s="5">
        <f ca="1">DATEDIF(Main!H159,TODAY(),"Y")</f>
        <v>8</v>
      </c>
      <c r="C159" s="5" t="s">
        <v>75</v>
      </c>
      <c r="D159" s="5" t="s">
        <v>31</v>
      </c>
      <c r="E159" s="5" t="s">
        <v>32</v>
      </c>
    </row>
    <row r="160" spans="1:5" x14ac:dyDescent="0.25">
      <c r="A160" s="5" t="s">
        <v>223</v>
      </c>
      <c r="B160" s="5">
        <f ca="1">DATEDIF(Main!H160,TODAY(),"Y")</f>
        <v>25</v>
      </c>
      <c r="C160" s="5" t="s">
        <v>48</v>
      </c>
      <c r="D160" s="5" t="s">
        <v>55</v>
      </c>
      <c r="E160" s="5" t="s">
        <v>17</v>
      </c>
    </row>
    <row r="161" spans="1:5" x14ac:dyDescent="0.25">
      <c r="A161" s="5" t="s">
        <v>241</v>
      </c>
      <c r="B161" s="5">
        <f ca="1">DATEDIF(Main!H161,TODAY(),"Y")</f>
        <v>31</v>
      </c>
      <c r="C161" s="5" t="s">
        <v>138</v>
      </c>
      <c r="D161" s="5" t="s">
        <v>61</v>
      </c>
      <c r="E161" s="5" t="s">
        <v>17</v>
      </c>
    </row>
    <row r="162" spans="1:5" x14ac:dyDescent="0.25">
      <c r="A162" s="5" t="s">
        <v>388</v>
      </c>
      <c r="B162" s="5">
        <f ca="1">DATEDIF(Main!H162,TODAY(),"Y")</f>
        <v>8</v>
      </c>
      <c r="C162" s="5" t="s">
        <v>108</v>
      </c>
      <c r="D162" s="5" t="s">
        <v>65</v>
      </c>
      <c r="E162" s="5" t="s">
        <v>32</v>
      </c>
    </row>
    <row r="163" spans="1:5" x14ac:dyDescent="0.25">
      <c r="A163" s="5" t="s">
        <v>390</v>
      </c>
      <c r="B163" s="5">
        <f ca="1">DATEDIF(Main!H163,TODAY(),"Y")</f>
        <v>5</v>
      </c>
      <c r="C163" s="5" t="s">
        <v>103</v>
      </c>
      <c r="D163" s="5" t="s">
        <v>65</v>
      </c>
      <c r="E163" s="5" t="s">
        <v>17</v>
      </c>
    </row>
    <row r="164" spans="1:5" x14ac:dyDescent="0.25">
      <c r="A164" s="5" t="s">
        <v>392</v>
      </c>
      <c r="B164" s="5">
        <f ca="1">DATEDIF(Main!H164,TODAY(),"Y")</f>
        <v>8</v>
      </c>
      <c r="C164" s="5" t="s">
        <v>39</v>
      </c>
      <c r="D164" s="5" t="s">
        <v>44</v>
      </c>
      <c r="E164" s="5" t="s">
        <v>32</v>
      </c>
    </row>
    <row r="165" spans="1:5" x14ac:dyDescent="0.25">
      <c r="A165" s="5" t="s">
        <v>394</v>
      </c>
      <c r="B165" s="5">
        <f ca="1">DATEDIF(Main!H165,TODAY(),"Y")</f>
        <v>27</v>
      </c>
      <c r="C165" s="5" t="s">
        <v>126</v>
      </c>
      <c r="D165" s="5" t="s">
        <v>16</v>
      </c>
      <c r="E165" s="5" t="s">
        <v>24</v>
      </c>
    </row>
    <row r="166" spans="1:5" x14ac:dyDescent="0.25">
      <c r="A166" s="5" t="s">
        <v>396</v>
      </c>
      <c r="B166" s="5">
        <f ca="1">DATEDIF(Main!H166,TODAY(),"Y")</f>
        <v>17</v>
      </c>
      <c r="C166" s="5" t="s">
        <v>75</v>
      </c>
      <c r="D166" s="5" t="s">
        <v>76</v>
      </c>
      <c r="E166" s="5" t="s">
        <v>32</v>
      </c>
    </row>
    <row r="167" spans="1:5" x14ac:dyDescent="0.25">
      <c r="A167" s="5" t="s">
        <v>398</v>
      </c>
      <c r="B167" s="5">
        <f ca="1">DATEDIF(Main!H167,TODAY(),"Y")</f>
        <v>7</v>
      </c>
      <c r="C167" s="5" t="s">
        <v>30</v>
      </c>
      <c r="D167" s="5" t="s">
        <v>65</v>
      </c>
      <c r="E167" s="5" t="s">
        <v>32</v>
      </c>
    </row>
    <row r="168" spans="1:5" x14ac:dyDescent="0.25">
      <c r="A168" s="5" t="s">
        <v>400</v>
      </c>
      <c r="B168" s="5">
        <f ca="1">DATEDIF(Main!H168,TODAY(),"Y")</f>
        <v>4</v>
      </c>
      <c r="C168" s="5" t="s">
        <v>15</v>
      </c>
      <c r="D168" s="5" t="s">
        <v>31</v>
      </c>
      <c r="E168" s="5" t="s">
        <v>45</v>
      </c>
    </row>
    <row r="169" spans="1:5" x14ac:dyDescent="0.25">
      <c r="A169" s="5" t="s">
        <v>402</v>
      </c>
      <c r="B169" s="5">
        <f ca="1">DATEDIF(Main!H169,TODAY(),"Y")</f>
        <v>9</v>
      </c>
      <c r="C169" s="5" t="s">
        <v>289</v>
      </c>
      <c r="D169" s="5" t="s">
        <v>44</v>
      </c>
      <c r="E169" s="5" t="s">
        <v>17</v>
      </c>
    </row>
    <row r="170" spans="1:5" x14ac:dyDescent="0.25">
      <c r="A170" s="5" t="s">
        <v>404</v>
      </c>
      <c r="B170" s="5">
        <f ca="1">DATEDIF(Main!H170,TODAY(),"Y")</f>
        <v>12</v>
      </c>
      <c r="C170" s="5" t="s">
        <v>75</v>
      </c>
      <c r="D170" s="5" t="s">
        <v>55</v>
      </c>
      <c r="E170" s="5" t="s">
        <v>45</v>
      </c>
    </row>
    <row r="171" spans="1:5" x14ac:dyDescent="0.25">
      <c r="A171" s="5" t="s">
        <v>406</v>
      </c>
      <c r="B171" s="5">
        <f ca="1">DATEDIF(Main!H171,TODAY(),"Y")</f>
        <v>26</v>
      </c>
      <c r="C171" s="5" t="s">
        <v>15</v>
      </c>
      <c r="D171" s="5" t="s">
        <v>44</v>
      </c>
      <c r="E171" s="5" t="s">
        <v>17</v>
      </c>
    </row>
    <row r="172" spans="1:5" x14ac:dyDescent="0.25">
      <c r="A172" s="5" t="s">
        <v>407</v>
      </c>
      <c r="B172" s="5">
        <f ca="1">DATEDIF(Main!H172,TODAY(),"Y")</f>
        <v>18</v>
      </c>
      <c r="C172" s="5" t="s">
        <v>138</v>
      </c>
      <c r="D172" s="5" t="s">
        <v>61</v>
      </c>
      <c r="E172" s="5" t="s">
        <v>24</v>
      </c>
    </row>
    <row r="173" spans="1:5" x14ac:dyDescent="0.25">
      <c r="A173" s="5" t="s">
        <v>409</v>
      </c>
      <c r="B173" s="5">
        <f ca="1">DATEDIF(Main!H173,TODAY(),"Y")</f>
        <v>4</v>
      </c>
      <c r="C173" s="5" t="s">
        <v>23</v>
      </c>
      <c r="D173" s="5" t="s">
        <v>16</v>
      </c>
      <c r="E173" s="5" t="s">
        <v>17</v>
      </c>
    </row>
    <row r="174" spans="1:5" x14ac:dyDescent="0.25">
      <c r="A174" s="5" t="s">
        <v>411</v>
      </c>
      <c r="B174" s="5">
        <f ca="1">DATEDIF(Main!H174,TODAY(),"Y")</f>
        <v>12</v>
      </c>
      <c r="C174" s="5" t="s">
        <v>75</v>
      </c>
      <c r="D174" s="5" t="s">
        <v>61</v>
      </c>
      <c r="E174" s="5" t="s">
        <v>17</v>
      </c>
    </row>
    <row r="175" spans="1:5" x14ac:dyDescent="0.25">
      <c r="A175" s="5" t="s">
        <v>413</v>
      </c>
      <c r="B175" s="5">
        <f ca="1">DATEDIF(Main!H175,TODAY(),"Y")</f>
        <v>7</v>
      </c>
      <c r="C175" s="5" t="s">
        <v>30</v>
      </c>
      <c r="D175" s="5" t="s">
        <v>55</v>
      </c>
      <c r="E175" s="5" t="s">
        <v>24</v>
      </c>
    </row>
    <row r="176" spans="1:5" x14ac:dyDescent="0.25">
      <c r="A176" s="5" t="s">
        <v>415</v>
      </c>
      <c r="B176" s="5">
        <f ca="1">DATEDIF(Main!H176,TODAY(),"Y")</f>
        <v>19</v>
      </c>
      <c r="C176" s="5" t="s">
        <v>48</v>
      </c>
      <c r="D176" s="5" t="s">
        <v>16</v>
      </c>
      <c r="E176" s="5" t="s">
        <v>32</v>
      </c>
    </row>
    <row r="177" spans="1:5" x14ac:dyDescent="0.25">
      <c r="A177" s="5" t="s">
        <v>417</v>
      </c>
      <c r="B177" s="5">
        <f ca="1">DATEDIF(Main!H177,TODAY(),"Y")</f>
        <v>18</v>
      </c>
      <c r="C177" s="5" t="s">
        <v>48</v>
      </c>
      <c r="D177" s="5" t="s">
        <v>76</v>
      </c>
      <c r="E177" s="5" t="s">
        <v>24</v>
      </c>
    </row>
    <row r="178" spans="1:5" x14ac:dyDescent="0.25">
      <c r="A178" s="5" t="s">
        <v>419</v>
      </c>
      <c r="B178" s="5">
        <f ca="1">DATEDIF(Main!H178,TODAY(),"Y")</f>
        <v>31</v>
      </c>
      <c r="C178" s="5" t="s">
        <v>48</v>
      </c>
      <c r="D178" s="5" t="s">
        <v>76</v>
      </c>
      <c r="E178" s="5" t="s">
        <v>17</v>
      </c>
    </row>
    <row r="179" spans="1:5" x14ac:dyDescent="0.25">
      <c r="A179" s="5" t="s">
        <v>421</v>
      </c>
      <c r="B179" s="5">
        <f ca="1">DATEDIF(Main!H179,TODAY(),"Y")</f>
        <v>20</v>
      </c>
      <c r="C179" s="5" t="s">
        <v>75</v>
      </c>
      <c r="D179" s="5" t="s">
        <v>31</v>
      </c>
      <c r="E179" s="5" t="s">
        <v>32</v>
      </c>
    </row>
    <row r="180" spans="1:5" x14ac:dyDescent="0.25">
      <c r="A180" s="5" t="s">
        <v>423</v>
      </c>
      <c r="B180" s="5">
        <f ca="1">DATEDIF(Main!H180,TODAY(),"Y")</f>
        <v>24</v>
      </c>
      <c r="C180" s="5" t="s">
        <v>51</v>
      </c>
      <c r="D180" s="5" t="s">
        <v>31</v>
      </c>
      <c r="E180" s="5" t="s">
        <v>24</v>
      </c>
    </row>
    <row r="181" spans="1:5" x14ac:dyDescent="0.25">
      <c r="A181" s="5" t="s">
        <v>425</v>
      </c>
      <c r="B181" s="5">
        <f ca="1">DATEDIF(Main!H181,TODAY(),"Y")</f>
        <v>5</v>
      </c>
      <c r="C181" s="5" t="s">
        <v>48</v>
      </c>
      <c r="D181" s="5" t="s">
        <v>76</v>
      </c>
      <c r="E181" s="5" t="s">
        <v>17</v>
      </c>
    </row>
    <row r="182" spans="1:5" x14ac:dyDescent="0.25">
      <c r="A182" s="5" t="s">
        <v>427</v>
      </c>
      <c r="B182" s="5">
        <f ca="1">DATEDIF(Main!H182,TODAY(),"Y")</f>
        <v>9</v>
      </c>
      <c r="C182" s="5" t="s">
        <v>114</v>
      </c>
      <c r="D182" s="5" t="s">
        <v>16</v>
      </c>
      <c r="E182" s="5" t="s">
        <v>24</v>
      </c>
    </row>
    <row r="183" spans="1:5" x14ac:dyDescent="0.25">
      <c r="A183" s="5" t="s">
        <v>429</v>
      </c>
      <c r="B183" s="5">
        <f ca="1">DATEDIF(Main!H183,TODAY(),"Y")</f>
        <v>8</v>
      </c>
      <c r="C183" s="5" t="s">
        <v>39</v>
      </c>
      <c r="D183" s="5" t="s">
        <v>76</v>
      </c>
      <c r="E183" s="5" t="s">
        <v>32</v>
      </c>
    </row>
    <row r="184" spans="1:5" x14ac:dyDescent="0.25">
      <c r="A184" s="5" t="s">
        <v>431</v>
      </c>
      <c r="B184" s="5">
        <f ca="1">DATEDIF(Main!H184,TODAY(),"Y")</f>
        <v>21</v>
      </c>
      <c r="C184" s="5" t="s">
        <v>51</v>
      </c>
      <c r="D184" s="5" t="s">
        <v>76</v>
      </c>
      <c r="E184" s="5" t="s">
        <v>45</v>
      </c>
    </row>
    <row r="185" spans="1:5" x14ac:dyDescent="0.25">
      <c r="A185" s="5" t="s">
        <v>433</v>
      </c>
      <c r="B185" s="5">
        <f ca="1">DATEDIF(Main!H185,TODAY(),"Y")</f>
        <v>25</v>
      </c>
      <c r="C185" s="5" t="s">
        <v>246</v>
      </c>
      <c r="D185" s="5" t="s">
        <v>16</v>
      </c>
      <c r="E185" s="5" t="s">
        <v>24</v>
      </c>
    </row>
    <row r="186" spans="1:5" x14ac:dyDescent="0.25">
      <c r="A186" s="5" t="s">
        <v>435</v>
      </c>
      <c r="B186" s="5">
        <f ca="1">DATEDIF(Main!H186,TODAY(),"Y")</f>
        <v>5</v>
      </c>
      <c r="C186" s="5" t="s">
        <v>437</v>
      </c>
      <c r="D186" s="5" t="s">
        <v>16</v>
      </c>
      <c r="E186" s="5" t="s">
        <v>17</v>
      </c>
    </row>
    <row r="187" spans="1:5" x14ac:dyDescent="0.25">
      <c r="A187" s="5" t="s">
        <v>95</v>
      </c>
      <c r="B187" s="5">
        <f ca="1">DATEDIF(Main!H187,TODAY(),"Y")</f>
        <v>27</v>
      </c>
      <c r="C187" s="5" t="s">
        <v>325</v>
      </c>
      <c r="D187" s="5" t="s">
        <v>16</v>
      </c>
      <c r="E187" s="5" t="s">
        <v>32</v>
      </c>
    </row>
    <row r="188" spans="1:5" x14ac:dyDescent="0.25">
      <c r="A188" s="5" t="s">
        <v>439</v>
      </c>
      <c r="B188" s="5">
        <f ca="1">DATEDIF(Main!H188,TODAY(),"Y")</f>
        <v>6</v>
      </c>
      <c r="C188" s="5" t="s">
        <v>437</v>
      </c>
      <c r="D188" s="5" t="s">
        <v>16</v>
      </c>
      <c r="E188" s="5" t="s">
        <v>17</v>
      </c>
    </row>
    <row r="189" spans="1:5" x14ac:dyDescent="0.25">
      <c r="A189" s="5" t="s">
        <v>441</v>
      </c>
      <c r="B189" s="5">
        <f ca="1">DATEDIF(Main!H189,TODAY(),"Y")</f>
        <v>9</v>
      </c>
      <c r="C189" s="5" t="s">
        <v>51</v>
      </c>
      <c r="D189" s="5" t="s">
        <v>76</v>
      </c>
      <c r="E189" s="5" t="s">
        <v>32</v>
      </c>
    </row>
    <row r="190" spans="1:5" x14ac:dyDescent="0.25">
      <c r="A190" s="5" t="s">
        <v>443</v>
      </c>
      <c r="B190" s="5">
        <f ca="1">DATEDIF(Main!H190,TODAY(),"Y")</f>
        <v>6</v>
      </c>
      <c r="C190" s="5" t="s">
        <v>15</v>
      </c>
      <c r="D190" s="5" t="s">
        <v>61</v>
      </c>
      <c r="E190" s="5" t="s">
        <v>17</v>
      </c>
    </row>
    <row r="191" spans="1:5" x14ac:dyDescent="0.25">
      <c r="A191" s="5" t="s">
        <v>445</v>
      </c>
      <c r="B191" s="5">
        <f ca="1">DATEDIF(Main!H191,TODAY(),"Y")</f>
        <v>8</v>
      </c>
      <c r="C191" s="5" t="s">
        <v>138</v>
      </c>
      <c r="D191" s="5" t="s">
        <v>61</v>
      </c>
      <c r="E191" s="5" t="s">
        <v>24</v>
      </c>
    </row>
    <row r="192" spans="1:5" x14ac:dyDescent="0.25">
      <c r="A192" s="5" t="s">
        <v>447</v>
      </c>
      <c r="B192" s="5">
        <f ca="1">DATEDIF(Main!H192,TODAY(),"Y")</f>
        <v>23</v>
      </c>
      <c r="C192" s="5" t="s">
        <v>15</v>
      </c>
      <c r="D192" s="5" t="s">
        <v>44</v>
      </c>
      <c r="E192" s="5" t="s">
        <v>32</v>
      </c>
    </row>
    <row r="193" spans="1:5" x14ac:dyDescent="0.25">
      <c r="A193" s="5" t="s">
        <v>449</v>
      </c>
      <c r="B193" s="5">
        <f ca="1">DATEDIF(Main!H193,TODAY(),"Y")</f>
        <v>22</v>
      </c>
      <c r="C193" s="5" t="s">
        <v>43</v>
      </c>
      <c r="D193" s="5" t="s">
        <v>44</v>
      </c>
      <c r="E193" s="5" t="s">
        <v>24</v>
      </c>
    </row>
    <row r="194" spans="1:5" x14ac:dyDescent="0.25">
      <c r="A194" s="5" t="s">
        <v>451</v>
      </c>
      <c r="B194" s="5">
        <f ca="1">DATEDIF(Main!H194,TODAY(),"Y")</f>
        <v>26</v>
      </c>
      <c r="C194" s="5" t="s">
        <v>108</v>
      </c>
      <c r="D194" s="5" t="s">
        <v>65</v>
      </c>
      <c r="E194" s="5" t="s">
        <v>45</v>
      </c>
    </row>
    <row r="195" spans="1:5" x14ac:dyDescent="0.25">
      <c r="A195" s="5" t="s">
        <v>453</v>
      </c>
      <c r="B195" s="5">
        <f ca="1">DATEDIF(Main!H195,TODAY(),"Y")</f>
        <v>28</v>
      </c>
      <c r="C195" s="5" t="s">
        <v>30</v>
      </c>
      <c r="D195" s="5" t="s">
        <v>44</v>
      </c>
      <c r="E195" s="5" t="s">
        <v>45</v>
      </c>
    </row>
    <row r="196" spans="1:5" x14ac:dyDescent="0.25">
      <c r="A196" s="5" t="s">
        <v>455</v>
      </c>
      <c r="B196" s="5">
        <f ca="1">DATEDIF(Main!H196,TODAY(),"Y")</f>
        <v>15</v>
      </c>
      <c r="C196" s="5" t="s">
        <v>457</v>
      </c>
      <c r="D196" s="5" t="s">
        <v>16</v>
      </c>
      <c r="E196" s="5" t="s">
        <v>24</v>
      </c>
    </row>
    <row r="197" spans="1:5" x14ac:dyDescent="0.25">
      <c r="A197" s="5" t="s">
        <v>458</v>
      </c>
      <c r="B197" s="5">
        <f ca="1">DATEDIF(Main!H197,TODAY(),"Y")</f>
        <v>5</v>
      </c>
      <c r="C197" s="5" t="s">
        <v>48</v>
      </c>
      <c r="D197" s="5" t="s">
        <v>44</v>
      </c>
      <c r="E197" s="5" t="s">
        <v>45</v>
      </c>
    </row>
    <row r="198" spans="1:5" x14ac:dyDescent="0.25">
      <c r="A198" s="5" t="s">
        <v>460</v>
      </c>
      <c r="B198" s="5">
        <f ca="1">DATEDIF(Main!H198,TODAY(),"Y")</f>
        <v>7</v>
      </c>
      <c r="C198" s="5" t="s">
        <v>51</v>
      </c>
      <c r="D198" s="5" t="s">
        <v>76</v>
      </c>
      <c r="E198" s="5" t="s">
        <v>24</v>
      </c>
    </row>
    <row r="199" spans="1:5" x14ac:dyDescent="0.25">
      <c r="A199" s="5" t="s">
        <v>462</v>
      </c>
      <c r="B199" s="5">
        <f ca="1">DATEDIF(Main!H199,TODAY(),"Y")</f>
        <v>12</v>
      </c>
      <c r="C199" s="5" t="s">
        <v>75</v>
      </c>
      <c r="D199" s="5" t="s">
        <v>44</v>
      </c>
      <c r="E199" s="5" t="s">
        <v>24</v>
      </c>
    </row>
    <row r="200" spans="1:5" x14ac:dyDescent="0.25">
      <c r="A200" s="5" t="s">
        <v>464</v>
      </c>
      <c r="B200" s="5">
        <f ca="1">DATEDIF(Main!H200,TODAY(),"Y")</f>
        <v>6</v>
      </c>
      <c r="C200" s="5" t="s">
        <v>457</v>
      </c>
      <c r="D200" s="5" t="s">
        <v>16</v>
      </c>
      <c r="E200" s="5" t="s">
        <v>24</v>
      </c>
    </row>
    <row r="201" spans="1:5" x14ac:dyDescent="0.25">
      <c r="A201" s="5" t="s">
        <v>466</v>
      </c>
      <c r="B201" s="5">
        <f ca="1">DATEDIF(Main!H201,TODAY(),"Y")</f>
        <v>9</v>
      </c>
      <c r="C201" s="5" t="s">
        <v>75</v>
      </c>
      <c r="D201" s="5" t="s">
        <v>76</v>
      </c>
      <c r="E201" s="5" t="s">
        <v>45</v>
      </c>
    </row>
    <row r="202" spans="1:5" x14ac:dyDescent="0.25">
      <c r="A202" s="5" t="s">
        <v>468</v>
      </c>
      <c r="B202" s="5">
        <f ca="1">DATEDIF(Main!H202,TODAY(),"Y")</f>
        <v>8</v>
      </c>
      <c r="C202" s="5" t="s">
        <v>294</v>
      </c>
      <c r="D202" s="5" t="s">
        <v>16</v>
      </c>
      <c r="E202" s="5" t="s">
        <v>24</v>
      </c>
    </row>
    <row r="203" spans="1:5" x14ac:dyDescent="0.25">
      <c r="A203" s="5" t="s">
        <v>470</v>
      </c>
      <c r="B203" s="5">
        <f ca="1">DATEDIF(Main!H203,TODAY(),"Y")</f>
        <v>10</v>
      </c>
      <c r="C203" s="5" t="s">
        <v>51</v>
      </c>
      <c r="D203" s="5" t="s">
        <v>44</v>
      </c>
      <c r="E203" s="5" t="s">
        <v>45</v>
      </c>
    </row>
    <row r="204" spans="1:5" x14ac:dyDescent="0.25">
      <c r="A204" s="5" t="s">
        <v>472</v>
      </c>
      <c r="B204" s="5">
        <f ca="1">DATEDIF(Main!H204,TODAY(),"Y")</f>
        <v>14</v>
      </c>
      <c r="C204" s="5" t="s">
        <v>75</v>
      </c>
      <c r="D204" s="5" t="s">
        <v>65</v>
      </c>
      <c r="E204" s="5" t="s">
        <v>24</v>
      </c>
    </row>
    <row r="205" spans="1:5" x14ac:dyDescent="0.25">
      <c r="A205" s="5" t="s">
        <v>474</v>
      </c>
      <c r="B205" s="5">
        <f ca="1">DATEDIF(Main!H205,TODAY(),"Y")</f>
        <v>6</v>
      </c>
      <c r="C205" s="5" t="s">
        <v>272</v>
      </c>
      <c r="D205" s="5" t="s">
        <v>65</v>
      </c>
      <c r="E205" s="5" t="s">
        <v>24</v>
      </c>
    </row>
    <row r="206" spans="1:5" x14ac:dyDescent="0.25">
      <c r="A206" s="5" t="s">
        <v>476</v>
      </c>
      <c r="B206" s="5">
        <f ca="1">DATEDIF(Main!H206,TODAY(),"Y")</f>
        <v>11</v>
      </c>
      <c r="C206" s="5" t="s">
        <v>30</v>
      </c>
      <c r="D206" s="5" t="s">
        <v>65</v>
      </c>
      <c r="E206" s="5" t="s">
        <v>32</v>
      </c>
    </row>
    <row r="207" spans="1:5" x14ac:dyDescent="0.25">
      <c r="A207" s="5" t="s">
        <v>478</v>
      </c>
      <c r="B207" s="5">
        <f ca="1">DATEDIF(Main!H207,TODAY(),"Y")</f>
        <v>32</v>
      </c>
      <c r="C207" s="5" t="s">
        <v>480</v>
      </c>
      <c r="D207" s="5" t="s">
        <v>16</v>
      </c>
      <c r="E207" s="5" t="s">
        <v>45</v>
      </c>
    </row>
    <row r="208" spans="1:5" x14ac:dyDescent="0.25">
      <c r="A208" s="5" t="s">
        <v>481</v>
      </c>
      <c r="B208" s="5">
        <f ca="1">DATEDIF(Main!H208,TODAY(),"Y")</f>
        <v>26</v>
      </c>
      <c r="C208" s="5" t="s">
        <v>176</v>
      </c>
      <c r="D208" s="5" t="s">
        <v>65</v>
      </c>
      <c r="E208" s="5" t="s">
        <v>32</v>
      </c>
    </row>
    <row r="209" spans="1:5" x14ac:dyDescent="0.25">
      <c r="A209" s="5" t="s">
        <v>483</v>
      </c>
      <c r="B209" s="5">
        <f ca="1">DATEDIF(Main!H209,TODAY(),"Y")</f>
        <v>21</v>
      </c>
      <c r="C209" s="5" t="s">
        <v>48</v>
      </c>
      <c r="D209" s="5" t="s">
        <v>61</v>
      </c>
      <c r="E209" s="5" t="s">
        <v>17</v>
      </c>
    </row>
    <row r="210" spans="1:5" x14ac:dyDescent="0.25">
      <c r="A210" s="5" t="s">
        <v>485</v>
      </c>
      <c r="B210" s="5">
        <f ca="1">DATEDIF(Main!H210,TODAY(),"Y")</f>
        <v>4</v>
      </c>
      <c r="C210" s="5" t="s">
        <v>39</v>
      </c>
      <c r="D210" s="5" t="s">
        <v>44</v>
      </c>
      <c r="E210" s="5" t="s">
        <v>45</v>
      </c>
    </row>
    <row r="211" spans="1:5" x14ac:dyDescent="0.25">
      <c r="A211" s="5" t="s">
        <v>487</v>
      </c>
      <c r="B211" s="5">
        <f ca="1">DATEDIF(Main!H211,TODAY(),"Y")</f>
        <v>14</v>
      </c>
      <c r="C211" s="5" t="s">
        <v>75</v>
      </c>
      <c r="D211" s="5" t="s">
        <v>55</v>
      </c>
      <c r="E211" s="5" t="s">
        <v>17</v>
      </c>
    </row>
    <row r="212" spans="1:5" x14ac:dyDescent="0.25">
      <c r="A212" s="5" t="s">
        <v>489</v>
      </c>
      <c r="B212" s="5">
        <f ca="1">DATEDIF(Main!H212,TODAY(),"Y")</f>
        <v>11</v>
      </c>
      <c r="C212" s="5" t="s">
        <v>43</v>
      </c>
      <c r="D212" s="5" t="s">
        <v>44</v>
      </c>
      <c r="E212" s="5" t="s">
        <v>32</v>
      </c>
    </row>
    <row r="213" spans="1:5" x14ac:dyDescent="0.25">
      <c r="A213" s="5" t="s">
        <v>491</v>
      </c>
      <c r="B213" s="5">
        <f ca="1">DATEDIF(Main!H213,TODAY(),"Y")</f>
        <v>9</v>
      </c>
      <c r="C213" s="5" t="s">
        <v>15</v>
      </c>
      <c r="D213" s="5" t="s">
        <v>44</v>
      </c>
      <c r="E213" s="5" t="s">
        <v>24</v>
      </c>
    </row>
    <row r="214" spans="1:5" x14ac:dyDescent="0.25">
      <c r="A214" s="5" t="s">
        <v>493</v>
      </c>
      <c r="B214" s="5">
        <f ca="1">DATEDIF(Main!H214,TODAY(),"Y")</f>
        <v>22</v>
      </c>
      <c r="C214" s="5" t="s">
        <v>39</v>
      </c>
      <c r="D214" s="5" t="s">
        <v>55</v>
      </c>
      <c r="E214" s="5" t="s">
        <v>32</v>
      </c>
    </row>
    <row r="215" spans="1:5" x14ac:dyDescent="0.25">
      <c r="A215" s="5" t="s">
        <v>495</v>
      </c>
      <c r="B215" s="5">
        <f ca="1">DATEDIF(Main!H215,TODAY(),"Y")</f>
        <v>32</v>
      </c>
      <c r="C215" s="5" t="s">
        <v>48</v>
      </c>
      <c r="D215" s="5" t="s">
        <v>16</v>
      </c>
      <c r="E215" s="5" t="s">
        <v>45</v>
      </c>
    </row>
    <row r="216" spans="1:5" x14ac:dyDescent="0.25">
      <c r="A216" s="5" t="s">
        <v>497</v>
      </c>
      <c r="B216" s="5">
        <f ca="1">DATEDIF(Main!H216,TODAY(),"Y")</f>
        <v>27</v>
      </c>
      <c r="C216" s="5" t="s">
        <v>272</v>
      </c>
      <c r="D216" s="5" t="s">
        <v>65</v>
      </c>
      <c r="E216" s="5" t="s">
        <v>17</v>
      </c>
    </row>
    <row r="217" spans="1:5" x14ac:dyDescent="0.25">
      <c r="A217" s="5" t="s">
        <v>499</v>
      </c>
      <c r="B217" s="5">
        <f ca="1">DATEDIF(Main!H217,TODAY(),"Y")</f>
        <v>18</v>
      </c>
      <c r="C217" s="5" t="s">
        <v>64</v>
      </c>
      <c r="D217" s="5" t="s">
        <v>65</v>
      </c>
      <c r="E217" s="5" t="s">
        <v>24</v>
      </c>
    </row>
    <row r="218" spans="1:5" x14ac:dyDescent="0.25">
      <c r="A218" s="5" t="s">
        <v>501</v>
      </c>
      <c r="B218" s="5">
        <f ca="1">DATEDIF(Main!H218,TODAY(),"Y")</f>
        <v>5</v>
      </c>
      <c r="C218" s="5" t="s">
        <v>39</v>
      </c>
      <c r="D218" s="5" t="s">
        <v>31</v>
      </c>
      <c r="E218" s="5" t="s">
        <v>45</v>
      </c>
    </row>
    <row r="219" spans="1:5" x14ac:dyDescent="0.25">
      <c r="A219" s="5" t="s">
        <v>503</v>
      </c>
      <c r="B219" s="5">
        <f ca="1">DATEDIF(Main!H219,TODAY(),"Y")</f>
        <v>9</v>
      </c>
      <c r="C219" s="5" t="s">
        <v>75</v>
      </c>
      <c r="D219" s="5" t="s">
        <v>76</v>
      </c>
      <c r="E219" s="5" t="s">
        <v>32</v>
      </c>
    </row>
    <row r="220" spans="1:5" x14ac:dyDescent="0.25">
      <c r="A220" s="5" t="s">
        <v>505</v>
      </c>
      <c r="B220" s="5">
        <f ca="1">DATEDIF(Main!H220,TODAY(),"Y")</f>
        <v>13</v>
      </c>
      <c r="C220" s="5" t="s">
        <v>39</v>
      </c>
      <c r="D220" s="5" t="s">
        <v>31</v>
      </c>
      <c r="E220" s="5" t="s">
        <v>45</v>
      </c>
    </row>
    <row r="221" spans="1:5" x14ac:dyDescent="0.25">
      <c r="A221" s="5" t="s">
        <v>507</v>
      </c>
      <c r="B221" s="5">
        <f ca="1">DATEDIF(Main!H221,TODAY(),"Y")</f>
        <v>5</v>
      </c>
      <c r="C221" s="5" t="s">
        <v>289</v>
      </c>
      <c r="D221" s="5" t="s">
        <v>44</v>
      </c>
      <c r="E221" s="5" t="s">
        <v>32</v>
      </c>
    </row>
    <row r="222" spans="1:5" x14ac:dyDescent="0.25">
      <c r="A222" s="5" t="s">
        <v>509</v>
      </c>
      <c r="B222" s="5">
        <f ca="1">DATEDIF(Main!H222,TODAY(),"Y")</f>
        <v>8</v>
      </c>
      <c r="C222" s="5" t="s">
        <v>75</v>
      </c>
      <c r="D222" s="5" t="s">
        <v>65</v>
      </c>
      <c r="E222" s="5" t="s">
        <v>24</v>
      </c>
    </row>
    <row r="223" spans="1:5" x14ac:dyDescent="0.25">
      <c r="A223" s="5" t="s">
        <v>511</v>
      </c>
      <c r="B223" s="5">
        <f ca="1">DATEDIF(Main!H223,TODAY(),"Y")</f>
        <v>22</v>
      </c>
      <c r="C223" s="5" t="s">
        <v>457</v>
      </c>
      <c r="D223" s="5" t="s">
        <v>16</v>
      </c>
      <c r="E223" s="5" t="s">
        <v>24</v>
      </c>
    </row>
    <row r="224" spans="1:5" x14ac:dyDescent="0.25">
      <c r="A224" s="5" t="s">
        <v>513</v>
      </c>
      <c r="B224" s="5">
        <f ca="1">DATEDIF(Main!H224,TODAY(),"Y")</f>
        <v>9</v>
      </c>
      <c r="C224" s="5" t="s">
        <v>51</v>
      </c>
      <c r="D224" s="5" t="s">
        <v>31</v>
      </c>
      <c r="E224" s="5" t="s">
        <v>24</v>
      </c>
    </row>
    <row r="225" spans="1:5" x14ac:dyDescent="0.25">
      <c r="A225" s="5" t="s">
        <v>515</v>
      </c>
      <c r="B225" s="5">
        <f ca="1">DATEDIF(Main!H225,TODAY(),"Y")</f>
        <v>4</v>
      </c>
      <c r="C225" s="5" t="s">
        <v>39</v>
      </c>
      <c r="D225" s="5" t="s">
        <v>44</v>
      </c>
      <c r="E225" s="5" t="s">
        <v>45</v>
      </c>
    </row>
    <row r="226" spans="1:5" x14ac:dyDescent="0.25">
      <c r="A226" s="5" t="s">
        <v>517</v>
      </c>
      <c r="B226" s="5">
        <f ca="1">DATEDIF(Main!H226,TODAY(),"Y")</f>
        <v>11</v>
      </c>
      <c r="C226" s="5" t="s">
        <v>202</v>
      </c>
      <c r="D226" s="5" t="s">
        <v>16</v>
      </c>
      <c r="E226" s="5" t="s">
        <v>24</v>
      </c>
    </row>
    <row r="227" spans="1:5" x14ac:dyDescent="0.25">
      <c r="A227" s="5" t="s">
        <v>519</v>
      </c>
      <c r="B227" s="5">
        <f ca="1">DATEDIF(Main!H227,TODAY(),"Y")</f>
        <v>15</v>
      </c>
      <c r="C227" s="5" t="s">
        <v>289</v>
      </c>
      <c r="D227" s="5" t="s">
        <v>44</v>
      </c>
      <c r="E227" s="5" t="s">
        <v>45</v>
      </c>
    </row>
    <row r="228" spans="1:5" x14ac:dyDescent="0.25">
      <c r="A228" s="5" t="s">
        <v>521</v>
      </c>
      <c r="B228" s="5">
        <f ca="1">DATEDIF(Main!H228,TODAY(),"Y")</f>
        <v>5</v>
      </c>
      <c r="C228" s="5" t="s">
        <v>30</v>
      </c>
      <c r="D228" s="5" t="s">
        <v>61</v>
      </c>
      <c r="E228" s="5" t="s">
        <v>17</v>
      </c>
    </row>
    <row r="229" spans="1:5" x14ac:dyDescent="0.25">
      <c r="A229" s="5" t="s">
        <v>523</v>
      </c>
      <c r="B229" s="5">
        <f ca="1">DATEDIF(Main!H229,TODAY(),"Y")</f>
        <v>24</v>
      </c>
      <c r="C229" s="5" t="s">
        <v>108</v>
      </c>
      <c r="D229" s="5" t="s">
        <v>65</v>
      </c>
      <c r="E229" s="5" t="s">
        <v>45</v>
      </c>
    </row>
    <row r="230" spans="1:5" x14ac:dyDescent="0.25">
      <c r="A230" s="5" t="s">
        <v>525</v>
      </c>
      <c r="B230" s="5">
        <f ca="1">DATEDIF(Main!H230,TODAY(),"Y")</f>
        <v>16</v>
      </c>
      <c r="C230" s="5" t="s">
        <v>272</v>
      </c>
      <c r="D230" s="5" t="s">
        <v>65</v>
      </c>
      <c r="E230" s="5" t="s">
        <v>17</v>
      </c>
    </row>
    <row r="231" spans="1:5" x14ac:dyDescent="0.25">
      <c r="A231" s="5" t="s">
        <v>527</v>
      </c>
      <c r="B231" s="5">
        <f ca="1">DATEDIF(Main!H231,TODAY(),"Y")</f>
        <v>27</v>
      </c>
      <c r="C231" s="5" t="s">
        <v>48</v>
      </c>
      <c r="D231" s="5" t="s">
        <v>31</v>
      </c>
      <c r="E231" s="5" t="s">
        <v>24</v>
      </c>
    </row>
    <row r="232" spans="1:5" x14ac:dyDescent="0.25">
      <c r="A232" s="5" t="s">
        <v>529</v>
      </c>
      <c r="B232" s="5">
        <f ca="1">DATEDIF(Main!H232,TODAY(),"Y")</f>
        <v>11</v>
      </c>
      <c r="C232" s="5" t="s">
        <v>138</v>
      </c>
      <c r="D232" s="5" t="s">
        <v>61</v>
      </c>
      <c r="E232" s="5" t="s">
        <v>17</v>
      </c>
    </row>
    <row r="233" spans="1:5" x14ac:dyDescent="0.25">
      <c r="A233" s="5" t="s">
        <v>531</v>
      </c>
      <c r="B233" s="5">
        <f ca="1">DATEDIF(Main!H233,TODAY(),"Y")</f>
        <v>8</v>
      </c>
      <c r="C233" s="5" t="s">
        <v>51</v>
      </c>
      <c r="D233" s="5" t="s">
        <v>55</v>
      </c>
      <c r="E233" s="5" t="s">
        <v>45</v>
      </c>
    </row>
    <row r="234" spans="1:5" x14ac:dyDescent="0.25">
      <c r="A234" s="5" t="s">
        <v>533</v>
      </c>
      <c r="B234" s="5">
        <f ca="1">DATEDIF(Main!H234,TODAY(),"Y")</f>
        <v>5</v>
      </c>
      <c r="C234" s="5" t="s">
        <v>75</v>
      </c>
      <c r="D234" s="5" t="s">
        <v>55</v>
      </c>
      <c r="E234" s="5" t="s">
        <v>45</v>
      </c>
    </row>
    <row r="235" spans="1:5" x14ac:dyDescent="0.25">
      <c r="A235" s="5" t="s">
        <v>535</v>
      </c>
      <c r="B235" s="5">
        <f ca="1">DATEDIF(Main!H235,TODAY(),"Y")</f>
        <v>31</v>
      </c>
      <c r="C235" s="5" t="s">
        <v>48</v>
      </c>
      <c r="D235" s="5" t="s">
        <v>31</v>
      </c>
      <c r="E235" s="5" t="s">
        <v>32</v>
      </c>
    </row>
    <row r="236" spans="1:5" x14ac:dyDescent="0.25">
      <c r="A236" s="5" t="s">
        <v>537</v>
      </c>
      <c r="B236" s="5">
        <f ca="1">DATEDIF(Main!H236,TODAY(),"Y")</f>
        <v>5</v>
      </c>
      <c r="C236" s="5" t="s">
        <v>75</v>
      </c>
      <c r="D236" s="5" t="s">
        <v>55</v>
      </c>
      <c r="E236" s="5" t="s">
        <v>24</v>
      </c>
    </row>
    <row r="237" spans="1:5" x14ac:dyDescent="0.25">
      <c r="A237" s="5" t="s">
        <v>539</v>
      </c>
      <c r="B237" s="5">
        <f ca="1">DATEDIF(Main!H237,TODAY(),"Y")</f>
        <v>8</v>
      </c>
      <c r="C237" s="5" t="s">
        <v>218</v>
      </c>
      <c r="D237" s="5" t="s">
        <v>65</v>
      </c>
      <c r="E237" s="5" t="s">
        <v>17</v>
      </c>
    </row>
    <row r="238" spans="1:5" x14ac:dyDescent="0.25">
      <c r="A238" s="5" t="s">
        <v>541</v>
      </c>
      <c r="B238" s="5">
        <f ca="1">DATEDIF(Main!H238,TODAY(),"Y")</f>
        <v>13</v>
      </c>
      <c r="C238" s="5" t="s">
        <v>39</v>
      </c>
      <c r="D238" s="5" t="s">
        <v>76</v>
      </c>
      <c r="E238" s="5" t="s">
        <v>17</v>
      </c>
    </row>
    <row r="239" spans="1:5" x14ac:dyDescent="0.25">
      <c r="A239" s="5" t="s">
        <v>543</v>
      </c>
      <c r="B239" s="5">
        <f ca="1">DATEDIF(Main!H239,TODAY(),"Y")</f>
        <v>11</v>
      </c>
      <c r="C239" s="5" t="s">
        <v>119</v>
      </c>
      <c r="D239" s="5" t="s">
        <v>44</v>
      </c>
      <c r="E239" s="5" t="s">
        <v>17</v>
      </c>
    </row>
    <row r="240" spans="1:5" x14ac:dyDescent="0.25">
      <c r="A240" s="5" t="s">
        <v>545</v>
      </c>
      <c r="B240" s="5">
        <f ca="1">DATEDIF(Main!H240,TODAY(),"Y")</f>
        <v>13</v>
      </c>
      <c r="C240" s="5" t="s">
        <v>15</v>
      </c>
      <c r="D240" s="5" t="s">
        <v>55</v>
      </c>
      <c r="E240" s="5" t="s">
        <v>45</v>
      </c>
    </row>
    <row r="241" spans="1:5" x14ac:dyDescent="0.25">
      <c r="A241" s="5" t="s">
        <v>547</v>
      </c>
      <c r="B241" s="5">
        <f ca="1">DATEDIF(Main!H241,TODAY(),"Y")</f>
        <v>18</v>
      </c>
      <c r="C241" s="5" t="s">
        <v>159</v>
      </c>
      <c r="D241" s="5" t="s">
        <v>61</v>
      </c>
      <c r="E241" s="5" t="s">
        <v>17</v>
      </c>
    </row>
    <row r="242" spans="1:5" x14ac:dyDescent="0.25">
      <c r="A242" s="5" t="s">
        <v>549</v>
      </c>
      <c r="B242" s="5">
        <f ca="1">DATEDIF(Main!H242,TODAY(),"Y")</f>
        <v>12</v>
      </c>
      <c r="C242" s="5" t="s">
        <v>15</v>
      </c>
      <c r="D242" s="5" t="s">
        <v>44</v>
      </c>
      <c r="E242" s="5" t="s">
        <v>45</v>
      </c>
    </row>
    <row r="243" spans="1:5" x14ac:dyDescent="0.25">
      <c r="A243" s="5" t="s">
        <v>551</v>
      </c>
      <c r="B243" s="5">
        <f ca="1">DATEDIF(Main!H243,TODAY(),"Y")</f>
        <v>16</v>
      </c>
      <c r="C243" s="5" t="s">
        <v>218</v>
      </c>
      <c r="D243" s="5" t="s">
        <v>65</v>
      </c>
      <c r="E243" s="5" t="s">
        <v>24</v>
      </c>
    </row>
    <row r="244" spans="1:5" x14ac:dyDescent="0.25">
      <c r="A244" s="5" t="s">
        <v>553</v>
      </c>
      <c r="B244" s="5">
        <f ca="1">DATEDIF(Main!H244,TODAY(),"Y")</f>
        <v>5</v>
      </c>
      <c r="C244" s="5" t="s">
        <v>30</v>
      </c>
      <c r="D244" s="5" t="s">
        <v>65</v>
      </c>
      <c r="E244" s="5" t="s">
        <v>17</v>
      </c>
    </row>
    <row r="245" spans="1:5" x14ac:dyDescent="0.25">
      <c r="A245" s="5" t="s">
        <v>555</v>
      </c>
      <c r="B245" s="5">
        <f ca="1">DATEDIF(Main!H245,TODAY(),"Y")</f>
        <v>17</v>
      </c>
      <c r="C245" s="5" t="s">
        <v>75</v>
      </c>
      <c r="D245" s="5" t="s">
        <v>16</v>
      </c>
      <c r="E245" s="5" t="s">
        <v>45</v>
      </c>
    </row>
    <row r="246" spans="1:5" x14ac:dyDescent="0.25">
      <c r="A246" s="5" t="s">
        <v>557</v>
      </c>
      <c r="B246" s="5">
        <f ca="1">DATEDIF(Main!H246,TODAY(),"Y")</f>
        <v>20</v>
      </c>
      <c r="C246" s="5" t="s">
        <v>48</v>
      </c>
      <c r="D246" s="5" t="s">
        <v>44</v>
      </c>
      <c r="E246" s="5" t="s">
        <v>32</v>
      </c>
    </row>
    <row r="247" spans="1:5" x14ac:dyDescent="0.25">
      <c r="A247" s="5" t="s">
        <v>559</v>
      </c>
      <c r="B247" s="5">
        <f ca="1">DATEDIF(Main!H247,TODAY(),"Y")</f>
        <v>13</v>
      </c>
      <c r="C247" s="5" t="s">
        <v>15</v>
      </c>
      <c r="D247" s="5" t="s">
        <v>31</v>
      </c>
      <c r="E247" s="5" t="s">
        <v>24</v>
      </c>
    </row>
    <row r="248" spans="1:5" x14ac:dyDescent="0.25">
      <c r="A248" s="5" t="s">
        <v>561</v>
      </c>
      <c r="B248" s="5">
        <f ca="1">DATEDIF(Main!H248,TODAY(),"Y")</f>
        <v>17</v>
      </c>
      <c r="C248" s="5" t="s">
        <v>48</v>
      </c>
      <c r="D248" s="5" t="s">
        <v>76</v>
      </c>
      <c r="E248" s="5" t="s">
        <v>24</v>
      </c>
    </row>
    <row r="249" spans="1:5" x14ac:dyDescent="0.25">
      <c r="A249" s="5" t="s">
        <v>563</v>
      </c>
      <c r="B249" s="5">
        <f ca="1">DATEDIF(Main!H249,TODAY(),"Y")</f>
        <v>25</v>
      </c>
      <c r="C249" s="5" t="s">
        <v>15</v>
      </c>
      <c r="D249" s="5" t="s">
        <v>55</v>
      </c>
      <c r="E249" s="5" t="s">
        <v>24</v>
      </c>
    </row>
    <row r="250" spans="1:5" x14ac:dyDescent="0.25">
      <c r="A250" s="5" t="s">
        <v>565</v>
      </c>
      <c r="B250" s="5">
        <f ca="1">DATEDIF(Main!H250,TODAY(),"Y")</f>
        <v>24</v>
      </c>
      <c r="C250" s="5" t="s">
        <v>30</v>
      </c>
      <c r="D250" s="5" t="s">
        <v>44</v>
      </c>
      <c r="E250" s="5" t="s">
        <v>17</v>
      </c>
    </row>
    <row r="251" spans="1:5" x14ac:dyDescent="0.25">
      <c r="A251" s="5" t="s">
        <v>567</v>
      </c>
      <c r="B251" s="5">
        <f ca="1">DATEDIF(Main!H251,TODAY(),"Y")</f>
        <v>22</v>
      </c>
      <c r="C251" s="5" t="s">
        <v>75</v>
      </c>
      <c r="D251" s="5" t="s">
        <v>31</v>
      </c>
      <c r="E251" s="5" t="s">
        <v>45</v>
      </c>
    </row>
    <row r="252" spans="1:5" x14ac:dyDescent="0.25">
      <c r="A252" s="5" t="s">
        <v>569</v>
      </c>
      <c r="B252" s="5">
        <f ca="1">DATEDIF(Main!H252,TODAY(),"Y")</f>
        <v>8</v>
      </c>
      <c r="C252" s="5" t="s">
        <v>30</v>
      </c>
      <c r="D252" s="5" t="s">
        <v>65</v>
      </c>
      <c r="E252" s="5" t="s">
        <v>32</v>
      </c>
    </row>
    <row r="253" spans="1:5" x14ac:dyDescent="0.25">
      <c r="A253" s="5" t="s">
        <v>571</v>
      </c>
      <c r="B253" s="5">
        <f ca="1">DATEDIF(Main!H253,TODAY(),"Y")</f>
        <v>15</v>
      </c>
      <c r="C253" s="5" t="s">
        <v>15</v>
      </c>
      <c r="D253" s="5" t="s">
        <v>55</v>
      </c>
      <c r="E253" s="5" t="s">
        <v>24</v>
      </c>
    </row>
    <row r="254" spans="1:5" x14ac:dyDescent="0.25">
      <c r="A254" s="5" t="s">
        <v>573</v>
      </c>
      <c r="B254" s="5">
        <f ca="1">DATEDIF(Main!H254,TODAY(),"Y")</f>
        <v>12</v>
      </c>
      <c r="C254" s="5" t="s">
        <v>108</v>
      </c>
      <c r="D254" s="5" t="s">
        <v>65</v>
      </c>
      <c r="E254" s="5" t="s">
        <v>32</v>
      </c>
    </row>
    <row r="255" spans="1:5" x14ac:dyDescent="0.25">
      <c r="A255" s="5" t="s">
        <v>575</v>
      </c>
      <c r="B255" s="5">
        <f ca="1">DATEDIF(Main!H255,TODAY(),"Y")</f>
        <v>7</v>
      </c>
      <c r="C255" s="5" t="s">
        <v>126</v>
      </c>
      <c r="D255" s="5" t="s">
        <v>16</v>
      </c>
      <c r="E255" s="5" t="s">
        <v>45</v>
      </c>
    </row>
    <row r="256" spans="1:5" x14ac:dyDescent="0.25">
      <c r="A256" s="5" t="s">
        <v>577</v>
      </c>
      <c r="B256" s="5">
        <f ca="1">DATEDIF(Main!H256,TODAY(),"Y")</f>
        <v>12</v>
      </c>
      <c r="C256" s="5" t="s">
        <v>457</v>
      </c>
      <c r="D256" s="5" t="s">
        <v>16</v>
      </c>
      <c r="E256" s="5" t="s">
        <v>32</v>
      </c>
    </row>
    <row r="257" spans="1:5" x14ac:dyDescent="0.25">
      <c r="A257" s="5" t="s">
        <v>579</v>
      </c>
      <c r="B257" s="5">
        <f ca="1">DATEDIF(Main!H257,TODAY(),"Y")</f>
        <v>20</v>
      </c>
      <c r="C257" s="5" t="s">
        <v>138</v>
      </c>
      <c r="D257" s="5" t="s">
        <v>61</v>
      </c>
      <c r="E257" s="5" t="s">
        <v>24</v>
      </c>
    </row>
    <row r="258" spans="1:5" x14ac:dyDescent="0.25">
      <c r="A258" s="5" t="s">
        <v>581</v>
      </c>
      <c r="B258" s="5">
        <f ca="1">DATEDIF(Main!H258,TODAY(),"Y")</f>
        <v>33</v>
      </c>
      <c r="C258" s="5" t="s">
        <v>218</v>
      </c>
      <c r="D258" s="5" t="s">
        <v>65</v>
      </c>
      <c r="E258" s="5" t="s">
        <v>45</v>
      </c>
    </row>
    <row r="259" spans="1:5" x14ac:dyDescent="0.25">
      <c r="A259" s="5" t="s">
        <v>583</v>
      </c>
      <c r="B259" s="5">
        <f ca="1">DATEDIF(Main!H259,TODAY(),"Y")</f>
        <v>21</v>
      </c>
      <c r="C259" s="5" t="s">
        <v>30</v>
      </c>
      <c r="D259" s="5" t="s">
        <v>61</v>
      </c>
      <c r="E259" s="5" t="s">
        <v>32</v>
      </c>
    </row>
    <row r="260" spans="1:5" x14ac:dyDescent="0.25">
      <c r="A260" s="5" t="s">
        <v>585</v>
      </c>
      <c r="B260" s="5">
        <f ca="1">DATEDIF(Main!H260,TODAY(),"Y")</f>
        <v>7</v>
      </c>
      <c r="C260" s="5" t="s">
        <v>325</v>
      </c>
      <c r="D260" s="5" t="s">
        <v>16</v>
      </c>
      <c r="E260" s="5" t="s">
        <v>17</v>
      </c>
    </row>
    <row r="261" spans="1:5" x14ac:dyDescent="0.25">
      <c r="A261" s="5" t="s">
        <v>587</v>
      </c>
      <c r="B261" s="5">
        <f ca="1">DATEDIF(Main!H261,TODAY(),"Y")</f>
        <v>7</v>
      </c>
      <c r="C261" s="5" t="s">
        <v>218</v>
      </c>
      <c r="D261" s="5" t="s">
        <v>65</v>
      </c>
      <c r="E261" s="5" t="s">
        <v>45</v>
      </c>
    </row>
    <row r="262" spans="1:5" x14ac:dyDescent="0.25">
      <c r="A262" s="5" t="s">
        <v>589</v>
      </c>
      <c r="B262" s="5">
        <f ca="1">DATEDIF(Main!H262,TODAY(),"Y")</f>
        <v>4</v>
      </c>
      <c r="C262" s="5" t="s">
        <v>75</v>
      </c>
      <c r="D262" s="5" t="s">
        <v>31</v>
      </c>
      <c r="E262" s="5" t="s">
        <v>45</v>
      </c>
    </row>
    <row r="263" spans="1:5" x14ac:dyDescent="0.25">
      <c r="A263" s="5" t="s">
        <v>591</v>
      </c>
      <c r="B263" s="5">
        <f ca="1">DATEDIF(Main!H263,TODAY(),"Y")</f>
        <v>21</v>
      </c>
      <c r="C263" s="5" t="s">
        <v>15</v>
      </c>
      <c r="D263" s="5" t="s">
        <v>61</v>
      </c>
      <c r="E263" s="5" t="s">
        <v>24</v>
      </c>
    </row>
    <row r="264" spans="1:5" x14ac:dyDescent="0.25">
      <c r="A264" s="5" t="s">
        <v>593</v>
      </c>
      <c r="B264" s="5">
        <f ca="1">DATEDIF(Main!H264,TODAY(),"Y")</f>
        <v>21</v>
      </c>
      <c r="C264" s="5" t="s">
        <v>179</v>
      </c>
      <c r="D264" s="5" t="s">
        <v>61</v>
      </c>
      <c r="E264" s="5" t="s">
        <v>24</v>
      </c>
    </row>
    <row r="265" spans="1:5" x14ac:dyDescent="0.25">
      <c r="A265" s="5" t="s">
        <v>595</v>
      </c>
      <c r="B265" s="5">
        <f ca="1">DATEDIF(Main!H265,TODAY(),"Y")</f>
        <v>6</v>
      </c>
      <c r="C265" s="5" t="s">
        <v>75</v>
      </c>
      <c r="D265" s="5" t="s">
        <v>61</v>
      </c>
      <c r="E265" s="5" t="s">
        <v>17</v>
      </c>
    </row>
    <row r="266" spans="1:5" x14ac:dyDescent="0.25">
      <c r="A266" s="5" t="s">
        <v>597</v>
      </c>
      <c r="B266" s="5">
        <f ca="1">DATEDIF(Main!H266,TODAY(),"Y")</f>
        <v>13</v>
      </c>
      <c r="C266" s="5" t="s">
        <v>30</v>
      </c>
      <c r="D266" s="5" t="s">
        <v>16</v>
      </c>
      <c r="E266" s="5" t="s">
        <v>32</v>
      </c>
    </row>
    <row r="267" spans="1:5" x14ac:dyDescent="0.25">
      <c r="A267" s="5" t="s">
        <v>599</v>
      </c>
      <c r="B267" s="5">
        <f ca="1">DATEDIF(Main!H267,TODAY(),"Y")</f>
        <v>5</v>
      </c>
      <c r="C267" s="5" t="s">
        <v>75</v>
      </c>
      <c r="D267" s="5" t="s">
        <v>16</v>
      </c>
      <c r="E267" s="5" t="s">
        <v>32</v>
      </c>
    </row>
    <row r="268" spans="1:5" x14ac:dyDescent="0.25">
      <c r="A268" s="5" t="s">
        <v>601</v>
      </c>
      <c r="B268" s="5">
        <f ca="1">DATEDIF(Main!H268,TODAY(),"Y")</f>
        <v>9</v>
      </c>
      <c r="C268" s="5" t="s">
        <v>15</v>
      </c>
      <c r="D268" s="5" t="s">
        <v>16</v>
      </c>
      <c r="E268" s="5" t="s">
        <v>24</v>
      </c>
    </row>
    <row r="269" spans="1:5" x14ac:dyDescent="0.25">
      <c r="A269" s="5" t="s">
        <v>603</v>
      </c>
      <c r="B269" s="5">
        <f ca="1">DATEDIF(Main!H269,TODAY(),"Y")</f>
        <v>6</v>
      </c>
      <c r="C269" s="5" t="s">
        <v>39</v>
      </c>
      <c r="D269" s="5" t="s">
        <v>44</v>
      </c>
      <c r="E269" s="5" t="s">
        <v>32</v>
      </c>
    </row>
    <row r="270" spans="1:5" x14ac:dyDescent="0.25">
      <c r="A270" s="5" t="s">
        <v>605</v>
      </c>
      <c r="B270" s="5">
        <f ca="1">DATEDIF(Main!H270,TODAY(),"Y")</f>
        <v>20</v>
      </c>
      <c r="C270" s="5" t="s">
        <v>272</v>
      </c>
      <c r="D270" s="5" t="s">
        <v>65</v>
      </c>
      <c r="E270" s="5" t="s">
        <v>24</v>
      </c>
    </row>
    <row r="271" spans="1:5" x14ac:dyDescent="0.25">
      <c r="A271" s="5" t="s">
        <v>227</v>
      </c>
      <c r="B271" s="5">
        <f ca="1">DATEDIF(Main!H271,TODAY(),"Y")</f>
        <v>8</v>
      </c>
      <c r="C271" s="5" t="s">
        <v>36</v>
      </c>
      <c r="D271" s="5" t="s">
        <v>16</v>
      </c>
      <c r="E271" s="5" t="s">
        <v>24</v>
      </c>
    </row>
    <row r="272" spans="1:5" x14ac:dyDescent="0.25">
      <c r="A272" s="5" t="s">
        <v>608</v>
      </c>
      <c r="B272" s="5">
        <f ca="1">DATEDIF(Main!H272,TODAY(),"Y")</f>
        <v>22</v>
      </c>
      <c r="C272" s="5" t="s">
        <v>30</v>
      </c>
      <c r="D272" s="5" t="s">
        <v>55</v>
      </c>
      <c r="E272" s="5" t="s">
        <v>17</v>
      </c>
    </row>
    <row r="273" spans="1:5" x14ac:dyDescent="0.25">
      <c r="A273" s="5" t="s">
        <v>610</v>
      </c>
      <c r="B273" s="5">
        <f ca="1">DATEDIF(Main!H273,TODAY(),"Y")</f>
        <v>30</v>
      </c>
      <c r="C273" s="5" t="s">
        <v>170</v>
      </c>
      <c r="D273" s="5" t="s">
        <v>65</v>
      </c>
      <c r="E273" s="5" t="s">
        <v>17</v>
      </c>
    </row>
    <row r="274" spans="1:5" x14ac:dyDescent="0.25">
      <c r="A274" s="5" t="s">
        <v>612</v>
      </c>
      <c r="B274" s="5">
        <f ca="1">DATEDIF(Main!H274,TODAY(),"Y")</f>
        <v>12</v>
      </c>
      <c r="C274" s="5" t="s">
        <v>75</v>
      </c>
      <c r="D274" s="5" t="s">
        <v>44</v>
      </c>
      <c r="E274" s="5" t="s">
        <v>17</v>
      </c>
    </row>
    <row r="275" spans="1:5" x14ac:dyDescent="0.25">
      <c r="A275" s="5" t="s">
        <v>614</v>
      </c>
      <c r="B275" s="5">
        <f ca="1">DATEDIF(Main!H275,TODAY(),"Y")</f>
        <v>5</v>
      </c>
      <c r="C275" s="5" t="s">
        <v>159</v>
      </c>
      <c r="D275" s="5" t="s">
        <v>61</v>
      </c>
      <c r="E275" s="5" t="s">
        <v>32</v>
      </c>
    </row>
    <row r="276" spans="1:5" x14ac:dyDescent="0.25">
      <c r="A276" s="5" t="s">
        <v>616</v>
      </c>
      <c r="B276" s="5">
        <f ca="1">DATEDIF(Main!H276,TODAY(),"Y")</f>
        <v>17</v>
      </c>
      <c r="C276" s="5" t="s">
        <v>39</v>
      </c>
      <c r="D276" s="5" t="s">
        <v>55</v>
      </c>
      <c r="E276" s="5" t="s">
        <v>24</v>
      </c>
    </row>
    <row r="277" spans="1:5" x14ac:dyDescent="0.25">
      <c r="A277" s="5" t="s">
        <v>618</v>
      </c>
      <c r="B277" s="5">
        <f ca="1">DATEDIF(Main!H277,TODAY(),"Y")</f>
        <v>29</v>
      </c>
      <c r="C277" s="5" t="s">
        <v>30</v>
      </c>
      <c r="D277" s="5" t="s">
        <v>31</v>
      </c>
      <c r="E277" s="5" t="s">
        <v>17</v>
      </c>
    </row>
    <row r="278" spans="1:5" x14ac:dyDescent="0.25">
      <c r="A278" s="5" t="s">
        <v>49</v>
      </c>
      <c r="B278" s="5">
        <f ca="1">DATEDIF(Main!H278,TODAY(),"Y")</f>
        <v>15</v>
      </c>
      <c r="C278" s="5" t="s">
        <v>173</v>
      </c>
      <c r="D278" s="5" t="s">
        <v>65</v>
      </c>
      <c r="E278" s="5" t="s">
        <v>32</v>
      </c>
    </row>
    <row r="279" spans="1:5" x14ac:dyDescent="0.25">
      <c r="A279" s="5" t="s">
        <v>621</v>
      </c>
      <c r="B279" s="5">
        <f ca="1">DATEDIF(Main!H279,TODAY(),"Y")</f>
        <v>29</v>
      </c>
      <c r="C279" s="5" t="s">
        <v>51</v>
      </c>
      <c r="D279" s="5" t="s">
        <v>55</v>
      </c>
      <c r="E279" s="5" t="s">
        <v>17</v>
      </c>
    </row>
    <row r="280" spans="1:5" x14ac:dyDescent="0.25">
      <c r="A280" s="5" t="s">
        <v>623</v>
      </c>
      <c r="B280" s="5">
        <f ca="1">DATEDIF(Main!H280,TODAY(),"Y")</f>
        <v>21</v>
      </c>
      <c r="C280" s="5" t="s">
        <v>15</v>
      </c>
      <c r="D280" s="5" t="s">
        <v>76</v>
      </c>
      <c r="E280" s="5" t="s">
        <v>24</v>
      </c>
    </row>
    <row r="281" spans="1:5" x14ac:dyDescent="0.25">
      <c r="A281" s="5" t="s">
        <v>625</v>
      </c>
      <c r="B281" s="5">
        <f ca="1">DATEDIF(Main!H281,TODAY(),"Y")</f>
        <v>21</v>
      </c>
      <c r="C281" s="5" t="s">
        <v>39</v>
      </c>
      <c r="D281" s="5" t="s">
        <v>44</v>
      </c>
      <c r="E281" s="5" t="s">
        <v>45</v>
      </c>
    </row>
    <row r="282" spans="1:5" x14ac:dyDescent="0.25">
      <c r="A282" s="5" t="s">
        <v>285</v>
      </c>
      <c r="B282" s="5">
        <f ca="1">DATEDIF(Main!H282,TODAY(),"Y")</f>
        <v>9</v>
      </c>
      <c r="C282" s="5" t="s">
        <v>325</v>
      </c>
      <c r="D282" s="5" t="s">
        <v>16</v>
      </c>
      <c r="E282" s="5" t="s">
        <v>24</v>
      </c>
    </row>
    <row r="283" spans="1:5" x14ac:dyDescent="0.25">
      <c r="A283" s="5" t="s">
        <v>628</v>
      </c>
      <c r="B283" s="5">
        <f ca="1">DATEDIF(Main!H283,TODAY(),"Y")</f>
        <v>5</v>
      </c>
      <c r="C283" s="5" t="s">
        <v>75</v>
      </c>
      <c r="D283" s="5" t="s">
        <v>16</v>
      </c>
      <c r="E283" s="5" t="s">
        <v>17</v>
      </c>
    </row>
    <row r="284" spans="1:5" x14ac:dyDescent="0.25">
      <c r="A284" s="5" t="s">
        <v>630</v>
      </c>
      <c r="B284" s="5">
        <f ca="1">DATEDIF(Main!H284,TODAY(),"Y")</f>
        <v>5</v>
      </c>
      <c r="C284" s="5" t="s">
        <v>173</v>
      </c>
      <c r="D284" s="5" t="s">
        <v>65</v>
      </c>
      <c r="E284" s="5" t="s">
        <v>17</v>
      </c>
    </row>
    <row r="285" spans="1:5" x14ac:dyDescent="0.25">
      <c r="A285" s="5" t="s">
        <v>632</v>
      </c>
      <c r="B285" s="5">
        <f ca="1">DATEDIF(Main!H285,TODAY(),"Y")</f>
        <v>8</v>
      </c>
      <c r="C285" s="5" t="s">
        <v>119</v>
      </c>
      <c r="D285" s="5" t="s">
        <v>31</v>
      </c>
      <c r="E285" s="5" t="s">
        <v>45</v>
      </c>
    </row>
    <row r="286" spans="1:5" x14ac:dyDescent="0.25">
      <c r="A286" s="5" t="s">
        <v>634</v>
      </c>
      <c r="B286" s="5">
        <f ca="1">DATEDIF(Main!H286,TODAY(),"Y")</f>
        <v>13</v>
      </c>
      <c r="C286" s="5" t="s">
        <v>75</v>
      </c>
      <c r="D286" s="5" t="s">
        <v>65</v>
      </c>
      <c r="E286" s="5" t="s">
        <v>32</v>
      </c>
    </row>
    <row r="287" spans="1:5" x14ac:dyDescent="0.25">
      <c r="A287" s="5" t="s">
        <v>636</v>
      </c>
      <c r="B287" s="5">
        <f ca="1">DATEDIF(Main!H287,TODAY(),"Y")</f>
        <v>12</v>
      </c>
      <c r="C287" s="5" t="s">
        <v>51</v>
      </c>
      <c r="D287" s="5" t="s">
        <v>76</v>
      </c>
      <c r="E287" s="5" t="s">
        <v>24</v>
      </c>
    </row>
    <row r="288" spans="1:5" x14ac:dyDescent="0.25">
      <c r="A288" s="5" t="s">
        <v>638</v>
      </c>
      <c r="B288" s="5">
        <f ca="1">DATEDIF(Main!H288,TODAY(),"Y")</f>
        <v>4</v>
      </c>
      <c r="C288" s="5" t="s">
        <v>159</v>
      </c>
      <c r="D288" s="5" t="s">
        <v>61</v>
      </c>
      <c r="E288" s="5" t="s">
        <v>45</v>
      </c>
    </row>
    <row r="289" spans="1:5" x14ac:dyDescent="0.25">
      <c r="A289" s="5" t="s">
        <v>640</v>
      </c>
      <c r="B289" s="5">
        <f ca="1">DATEDIF(Main!H289,TODAY(),"Y")</f>
        <v>9</v>
      </c>
      <c r="C289" s="5" t="s">
        <v>39</v>
      </c>
      <c r="D289" s="5" t="s">
        <v>55</v>
      </c>
      <c r="E289" s="5" t="s">
        <v>45</v>
      </c>
    </row>
    <row r="290" spans="1:5" x14ac:dyDescent="0.25">
      <c r="A290" s="5" t="s">
        <v>642</v>
      </c>
      <c r="B290" s="5">
        <f ca="1">DATEDIF(Main!H290,TODAY(),"Y")</f>
        <v>5</v>
      </c>
      <c r="C290" s="5" t="s">
        <v>15</v>
      </c>
      <c r="D290" s="5" t="s">
        <v>76</v>
      </c>
      <c r="E290" s="5" t="s">
        <v>32</v>
      </c>
    </row>
    <row r="291" spans="1:5" x14ac:dyDescent="0.25">
      <c r="A291" s="5" t="s">
        <v>644</v>
      </c>
      <c r="B291" s="5">
        <f ca="1">DATEDIF(Main!H291,TODAY(),"Y")</f>
        <v>20</v>
      </c>
      <c r="C291" s="5" t="s">
        <v>23</v>
      </c>
      <c r="D291" s="5" t="s">
        <v>16</v>
      </c>
      <c r="E291" s="5" t="s">
        <v>24</v>
      </c>
    </row>
    <row r="292" spans="1:5" x14ac:dyDescent="0.25">
      <c r="A292" s="5" t="s">
        <v>646</v>
      </c>
      <c r="B292" s="5">
        <f ca="1">DATEDIF(Main!H292,TODAY(),"Y")</f>
        <v>18</v>
      </c>
      <c r="C292" s="5" t="s">
        <v>108</v>
      </c>
      <c r="D292" s="5" t="s">
        <v>65</v>
      </c>
      <c r="E292" s="5" t="s">
        <v>17</v>
      </c>
    </row>
    <row r="293" spans="1:5" x14ac:dyDescent="0.25">
      <c r="A293" s="5" t="s">
        <v>648</v>
      </c>
      <c r="B293" s="5">
        <f ca="1">DATEDIF(Main!H293,TODAY(),"Y")</f>
        <v>5</v>
      </c>
      <c r="C293" s="5" t="s">
        <v>51</v>
      </c>
      <c r="D293" s="5" t="s">
        <v>76</v>
      </c>
      <c r="E293" s="5" t="s">
        <v>17</v>
      </c>
    </row>
    <row r="294" spans="1:5" x14ac:dyDescent="0.25">
      <c r="A294" s="5" t="s">
        <v>650</v>
      </c>
      <c r="B294" s="5">
        <f ca="1">DATEDIF(Main!H294,TODAY(),"Y")</f>
        <v>25</v>
      </c>
      <c r="C294" s="5" t="s">
        <v>30</v>
      </c>
      <c r="D294" s="5" t="s">
        <v>31</v>
      </c>
      <c r="E294" s="5" t="s">
        <v>17</v>
      </c>
    </row>
    <row r="295" spans="1:5" x14ac:dyDescent="0.25">
      <c r="A295" s="5" t="s">
        <v>652</v>
      </c>
      <c r="B295" s="5">
        <f ca="1">DATEDIF(Main!H295,TODAY(),"Y")</f>
        <v>10</v>
      </c>
      <c r="C295" s="5" t="s">
        <v>39</v>
      </c>
      <c r="D295" s="5" t="s">
        <v>55</v>
      </c>
      <c r="E295" s="5" t="s">
        <v>24</v>
      </c>
    </row>
    <row r="296" spans="1:5" x14ac:dyDescent="0.25">
      <c r="A296" s="5" t="s">
        <v>654</v>
      </c>
      <c r="B296" s="5">
        <f ca="1">DATEDIF(Main!H296,TODAY(),"Y")</f>
        <v>20</v>
      </c>
      <c r="C296" s="5" t="s">
        <v>108</v>
      </c>
      <c r="D296" s="5" t="s">
        <v>65</v>
      </c>
      <c r="E296" s="5" t="s">
        <v>32</v>
      </c>
    </row>
    <row r="297" spans="1:5" x14ac:dyDescent="0.25">
      <c r="A297" s="5" t="s">
        <v>656</v>
      </c>
      <c r="B297" s="5">
        <f ca="1">DATEDIF(Main!H297,TODAY(),"Y")</f>
        <v>9</v>
      </c>
      <c r="C297" s="5" t="s">
        <v>30</v>
      </c>
      <c r="D297" s="5" t="s">
        <v>61</v>
      </c>
      <c r="E297" s="5" t="s">
        <v>45</v>
      </c>
    </row>
    <row r="298" spans="1:5" x14ac:dyDescent="0.25">
      <c r="A298" s="5" t="s">
        <v>658</v>
      </c>
      <c r="B298" s="5">
        <f ca="1">DATEDIF(Main!H298,TODAY(),"Y")</f>
        <v>4</v>
      </c>
      <c r="C298" s="5" t="s">
        <v>39</v>
      </c>
      <c r="D298" s="5" t="s">
        <v>55</v>
      </c>
      <c r="E298" s="5" t="s">
        <v>32</v>
      </c>
    </row>
    <row r="299" spans="1:5" x14ac:dyDescent="0.25">
      <c r="A299" s="5" t="s">
        <v>660</v>
      </c>
      <c r="B299" s="5">
        <f ca="1">DATEDIF(Main!H299,TODAY(),"Y")</f>
        <v>5</v>
      </c>
      <c r="C299" s="5" t="s">
        <v>48</v>
      </c>
      <c r="D299" s="5" t="s">
        <v>61</v>
      </c>
      <c r="E299" s="5" t="s">
        <v>24</v>
      </c>
    </row>
    <row r="300" spans="1:5" x14ac:dyDescent="0.25">
      <c r="A300" s="5" t="s">
        <v>662</v>
      </c>
      <c r="B300" s="5">
        <f ca="1">DATEDIF(Main!H300,TODAY(),"Y")</f>
        <v>15</v>
      </c>
      <c r="C300" s="5" t="s">
        <v>437</v>
      </c>
      <c r="D300" s="5" t="s">
        <v>16</v>
      </c>
      <c r="E300" s="5" t="s">
        <v>45</v>
      </c>
    </row>
    <row r="301" spans="1:5" x14ac:dyDescent="0.25">
      <c r="A301" s="5" t="s">
        <v>664</v>
      </c>
      <c r="B301" s="5">
        <f ca="1">DATEDIF(Main!H301,TODAY(),"Y")</f>
        <v>10</v>
      </c>
      <c r="C301" s="5" t="s">
        <v>43</v>
      </c>
      <c r="D301" s="5" t="s">
        <v>44</v>
      </c>
      <c r="E301" s="5" t="s">
        <v>32</v>
      </c>
    </row>
    <row r="302" spans="1:5" x14ac:dyDescent="0.25">
      <c r="A302" s="5" t="s">
        <v>666</v>
      </c>
      <c r="B302" s="5">
        <f ca="1">DATEDIF(Main!H302,TODAY(),"Y")</f>
        <v>12</v>
      </c>
      <c r="C302" s="5" t="s">
        <v>218</v>
      </c>
      <c r="D302" s="5" t="s">
        <v>65</v>
      </c>
      <c r="E302" s="5" t="s">
        <v>17</v>
      </c>
    </row>
    <row r="303" spans="1:5" x14ac:dyDescent="0.25">
      <c r="A303" s="5" t="s">
        <v>668</v>
      </c>
      <c r="B303" s="5">
        <f ca="1">DATEDIF(Main!H303,TODAY(),"Y")</f>
        <v>5</v>
      </c>
      <c r="C303" s="5" t="s">
        <v>39</v>
      </c>
      <c r="D303" s="5" t="s">
        <v>55</v>
      </c>
      <c r="E303" s="5" t="s">
        <v>24</v>
      </c>
    </row>
    <row r="304" spans="1:5" x14ac:dyDescent="0.25">
      <c r="A304" s="5" t="s">
        <v>670</v>
      </c>
      <c r="B304" s="5">
        <f ca="1">DATEDIF(Main!H304,TODAY(),"Y")</f>
        <v>6</v>
      </c>
      <c r="C304" s="5" t="s">
        <v>30</v>
      </c>
      <c r="D304" s="5" t="s">
        <v>31</v>
      </c>
      <c r="E304" s="5" t="s">
        <v>32</v>
      </c>
    </row>
    <row r="305" spans="1:5" x14ac:dyDescent="0.25">
      <c r="A305" s="5" t="s">
        <v>672</v>
      </c>
      <c r="B305" s="5">
        <f ca="1">DATEDIF(Main!H305,TODAY(),"Y")</f>
        <v>8</v>
      </c>
      <c r="C305" s="5" t="s">
        <v>272</v>
      </c>
      <c r="D305" s="5" t="s">
        <v>65</v>
      </c>
      <c r="E305" s="5" t="s">
        <v>45</v>
      </c>
    </row>
    <row r="306" spans="1:5" x14ac:dyDescent="0.25">
      <c r="A306" s="5" t="s">
        <v>674</v>
      </c>
      <c r="B306" s="5">
        <f ca="1">DATEDIF(Main!H306,TODAY(),"Y")</f>
        <v>21</v>
      </c>
      <c r="C306" s="5" t="s">
        <v>159</v>
      </c>
      <c r="D306" s="5" t="s">
        <v>61</v>
      </c>
      <c r="E306" s="5" t="s">
        <v>45</v>
      </c>
    </row>
    <row r="307" spans="1:5" x14ac:dyDescent="0.25">
      <c r="A307" s="5" t="s">
        <v>676</v>
      </c>
      <c r="B307" s="5">
        <f ca="1">DATEDIF(Main!H307,TODAY(),"Y")</f>
        <v>10</v>
      </c>
      <c r="C307" s="5" t="s">
        <v>15</v>
      </c>
      <c r="D307" s="5" t="s">
        <v>31</v>
      </c>
      <c r="E307" s="5" t="s">
        <v>17</v>
      </c>
    </row>
    <row r="308" spans="1:5" x14ac:dyDescent="0.25">
      <c r="A308" s="5" t="s">
        <v>678</v>
      </c>
      <c r="B308" s="5">
        <f ca="1">DATEDIF(Main!H308,TODAY(),"Y")</f>
        <v>22</v>
      </c>
      <c r="C308" s="5" t="s">
        <v>15</v>
      </c>
      <c r="D308" s="5" t="s">
        <v>61</v>
      </c>
      <c r="E308" s="5" t="s">
        <v>17</v>
      </c>
    </row>
    <row r="309" spans="1:5" x14ac:dyDescent="0.25">
      <c r="A309" s="5" t="s">
        <v>680</v>
      </c>
      <c r="B309" s="5">
        <f ca="1">DATEDIF(Main!H309,TODAY(),"Y")</f>
        <v>4</v>
      </c>
      <c r="C309" s="5" t="s">
        <v>51</v>
      </c>
      <c r="D309" s="5" t="s">
        <v>44</v>
      </c>
      <c r="E309" s="5" t="s">
        <v>32</v>
      </c>
    </row>
    <row r="310" spans="1:5" x14ac:dyDescent="0.25">
      <c r="A310" s="5" t="s">
        <v>682</v>
      </c>
      <c r="B310" s="5">
        <f ca="1">DATEDIF(Main!H310,TODAY(),"Y")</f>
        <v>17</v>
      </c>
      <c r="C310" s="5" t="s">
        <v>15</v>
      </c>
      <c r="D310" s="5" t="s">
        <v>76</v>
      </c>
      <c r="E310" s="5" t="s">
        <v>45</v>
      </c>
    </row>
    <row r="311" spans="1:5" x14ac:dyDescent="0.25">
      <c r="A311" s="5" t="s">
        <v>684</v>
      </c>
      <c r="B311" s="5">
        <f ca="1">DATEDIF(Main!H311,TODAY(),"Y")</f>
        <v>15</v>
      </c>
      <c r="C311" s="5" t="s">
        <v>367</v>
      </c>
      <c r="D311" s="5" t="s">
        <v>16</v>
      </c>
      <c r="E311" s="5" t="s">
        <v>45</v>
      </c>
    </row>
    <row r="312" spans="1:5" x14ac:dyDescent="0.25">
      <c r="A312" s="5" t="s">
        <v>686</v>
      </c>
      <c r="B312" s="5">
        <f ca="1">DATEDIF(Main!H312,TODAY(),"Y")</f>
        <v>10</v>
      </c>
      <c r="C312" s="5" t="s">
        <v>159</v>
      </c>
      <c r="D312" s="5" t="s">
        <v>61</v>
      </c>
      <c r="E312" s="5" t="s">
        <v>24</v>
      </c>
    </row>
    <row r="313" spans="1:5" x14ac:dyDescent="0.25">
      <c r="A313" s="5" t="s">
        <v>688</v>
      </c>
      <c r="B313" s="5">
        <f ca="1">DATEDIF(Main!H313,TODAY(),"Y")</f>
        <v>19</v>
      </c>
      <c r="C313" s="5" t="s">
        <v>15</v>
      </c>
      <c r="D313" s="5" t="s">
        <v>55</v>
      </c>
      <c r="E313" s="5" t="s">
        <v>24</v>
      </c>
    </row>
    <row r="314" spans="1:5" x14ac:dyDescent="0.25">
      <c r="A314" s="5" t="s">
        <v>690</v>
      </c>
      <c r="B314" s="5">
        <f ca="1">DATEDIF(Main!H314,TODAY(),"Y")</f>
        <v>12</v>
      </c>
      <c r="C314" s="5" t="s">
        <v>15</v>
      </c>
      <c r="D314" s="5" t="s">
        <v>44</v>
      </c>
      <c r="E314" s="5" t="s">
        <v>24</v>
      </c>
    </row>
    <row r="315" spans="1:5" x14ac:dyDescent="0.25">
      <c r="A315" s="5" t="s">
        <v>692</v>
      </c>
      <c r="B315" s="5">
        <f ca="1">DATEDIF(Main!H315,TODAY(),"Y")</f>
        <v>20</v>
      </c>
      <c r="C315" s="5" t="s">
        <v>243</v>
      </c>
      <c r="D315" s="5" t="s">
        <v>16</v>
      </c>
      <c r="E315" s="5" t="s">
        <v>32</v>
      </c>
    </row>
    <row r="316" spans="1:5" x14ac:dyDescent="0.25">
      <c r="A316" s="5" t="s">
        <v>694</v>
      </c>
      <c r="B316" s="5">
        <f ca="1">DATEDIF(Main!H316,TODAY(),"Y")</f>
        <v>14</v>
      </c>
      <c r="C316" s="5" t="s">
        <v>48</v>
      </c>
      <c r="D316" s="5" t="s">
        <v>61</v>
      </c>
      <c r="E316" s="5" t="s">
        <v>45</v>
      </c>
    </row>
    <row r="317" spans="1:5" x14ac:dyDescent="0.25">
      <c r="A317" s="5" t="s">
        <v>696</v>
      </c>
      <c r="B317" s="5">
        <f ca="1">DATEDIF(Main!H317,TODAY(),"Y")</f>
        <v>18</v>
      </c>
      <c r="C317" s="5" t="s">
        <v>15</v>
      </c>
      <c r="D317" s="5" t="s">
        <v>44</v>
      </c>
      <c r="E317" s="5" t="s">
        <v>24</v>
      </c>
    </row>
    <row r="318" spans="1:5" x14ac:dyDescent="0.25">
      <c r="A318" s="5" t="s">
        <v>698</v>
      </c>
      <c r="B318" s="5">
        <f ca="1">DATEDIF(Main!H318,TODAY(),"Y")</f>
        <v>8</v>
      </c>
      <c r="C318" s="5" t="s">
        <v>48</v>
      </c>
      <c r="D318" s="5" t="s">
        <v>55</v>
      </c>
      <c r="E318" s="5" t="s">
        <v>32</v>
      </c>
    </row>
    <row r="319" spans="1:5" x14ac:dyDescent="0.25">
      <c r="A319" s="5" t="s">
        <v>700</v>
      </c>
      <c r="B319" s="5">
        <f ca="1">DATEDIF(Main!H319,TODAY(),"Y")</f>
        <v>7</v>
      </c>
      <c r="C319" s="5" t="s">
        <v>75</v>
      </c>
      <c r="D319" s="5" t="s">
        <v>31</v>
      </c>
      <c r="E319" s="5" t="s">
        <v>24</v>
      </c>
    </row>
    <row r="320" spans="1:5" x14ac:dyDescent="0.25">
      <c r="A320" s="5" t="s">
        <v>407</v>
      </c>
      <c r="B320" s="5">
        <f ca="1">DATEDIF(Main!H320,TODAY(),"Y")</f>
        <v>10</v>
      </c>
      <c r="C320" s="5" t="s">
        <v>75</v>
      </c>
      <c r="D320" s="5" t="s">
        <v>16</v>
      </c>
      <c r="E320" s="5" t="s">
        <v>17</v>
      </c>
    </row>
    <row r="321" spans="1:5" x14ac:dyDescent="0.25">
      <c r="A321" s="5" t="s">
        <v>703</v>
      </c>
      <c r="B321" s="5">
        <f ca="1">DATEDIF(Main!H321,TODAY(),"Y")</f>
        <v>10</v>
      </c>
      <c r="C321" s="5" t="s">
        <v>15</v>
      </c>
      <c r="D321" s="5" t="s">
        <v>44</v>
      </c>
      <c r="E321" s="5" t="s">
        <v>32</v>
      </c>
    </row>
    <row r="322" spans="1:5" x14ac:dyDescent="0.25">
      <c r="A322" s="5" t="s">
        <v>705</v>
      </c>
      <c r="B322" s="5">
        <f ca="1">DATEDIF(Main!H322,TODAY(),"Y")</f>
        <v>30</v>
      </c>
      <c r="C322" s="5" t="s">
        <v>176</v>
      </c>
      <c r="D322" s="5" t="s">
        <v>65</v>
      </c>
      <c r="E322" s="5" t="s">
        <v>45</v>
      </c>
    </row>
    <row r="323" spans="1:5" x14ac:dyDescent="0.25">
      <c r="A323" s="5" t="s">
        <v>707</v>
      </c>
      <c r="B323" s="5">
        <f ca="1">DATEDIF(Main!H323,TODAY(),"Y")</f>
        <v>6</v>
      </c>
      <c r="C323" s="5" t="s">
        <v>48</v>
      </c>
      <c r="D323" s="5" t="s">
        <v>76</v>
      </c>
      <c r="E323" s="5" t="s">
        <v>45</v>
      </c>
    </row>
    <row r="324" spans="1:5" x14ac:dyDescent="0.25">
      <c r="A324" s="5" t="s">
        <v>340</v>
      </c>
      <c r="B324" s="5">
        <f ca="1">DATEDIF(Main!H324,TODAY(),"Y")</f>
        <v>6</v>
      </c>
      <c r="C324" s="5" t="s">
        <v>103</v>
      </c>
      <c r="D324" s="5" t="s">
        <v>65</v>
      </c>
      <c r="E324" s="5" t="s">
        <v>45</v>
      </c>
    </row>
    <row r="325" spans="1:5" x14ac:dyDescent="0.25">
      <c r="A325" s="5" t="s">
        <v>710</v>
      </c>
      <c r="B325" s="5">
        <f ca="1">DATEDIF(Main!H325,TODAY(),"Y")</f>
        <v>8</v>
      </c>
      <c r="C325" s="5" t="s">
        <v>36</v>
      </c>
      <c r="D325" s="5" t="s">
        <v>16</v>
      </c>
      <c r="E325" s="5" t="s">
        <v>32</v>
      </c>
    </row>
    <row r="326" spans="1:5" x14ac:dyDescent="0.25">
      <c r="A326" s="5" t="s">
        <v>712</v>
      </c>
      <c r="B326" s="5">
        <f ca="1">DATEDIF(Main!H326,TODAY(),"Y")</f>
        <v>10</v>
      </c>
      <c r="C326" s="5" t="s">
        <v>75</v>
      </c>
      <c r="D326" s="5" t="s">
        <v>65</v>
      </c>
      <c r="E326" s="5" t="s">
        <v>24</v>
      </c>
    </row>
    <row r="327" spans="1:5" x14ac:dyDescent="0.25">
      <c r="A327" s="5" t="s">
        <v>714</v>
      </c>
      <c r="B327" s="5">
        <f ca="1">DATEDIF(Main!H327,TODAY(),"Y")</f>
        <v>18</v>
      </c>
      <c r="C327" s="5" t="s">
        <v>119</v>
      </c>
      <c r="D327" s="5" t="s">
        <v>31</v>
      </c>
      <c r="E327" s="5" t="s">
        <v>17</v>
      </c>
    </row>
    <row r="328" spans="1:5" x14ac:dyDescent="0.25">
      <c r="A328" s="5" t="s">
        <v>716</v>
      </c>
      <c r="B328" s="5">
        <f ca="1">DATEDIF(Main!H328,TODAY(),"Y")</f>
        <v>23</v>
      </c>
      <c r="C328" s="5" t="s">
        <v>43</v>
      </c>
      <c r="D328" s="5" t="s">
        <v>44</v>
      </c>
      <c r="E328" s="5" t="s">
        <v>24</v>
      </c>
    </row>
    <row r="329" spans="1:5" x14ac:dyDescent="0.25">
      <c r="A329" s="5" t="s">
        <v>718</v>
      </c>
      <c r="B329" s="5">
        <f ca="1">DATEDIF(Main!H329,TODAY(),"Y")</f>
        <v>9</v>
      </c>
      <c r="C329" s="5" t="s">
        <v>30</v>
      </c>
      <c r="D329" s="5" t="s">
        <v>55</v>
      </c>
      <c r="E329" s="5" t="s">
        <v>24</v>
      </c>
    </row>
    <row r="330" spans="1:5" x14ac:dyDescent="0.25">
      <c r="A330" s="5" t="s">
        <v>720</v>
      </c>
      <c r="B330" s="5">
        <f ca="1">DATEDIF(Main!H330,TODAY(),"Y")</f>
        <v>9</v>
      </c>
      <c r="C330" s="5" t="s">
        <v>179</v>
      </c>
      <c r="D330" s="5" t="s">
        <v>61</v>
      </c>
      <c r="E330" s="5" t="s">
        <v>32</v>
      </c>
    </row>
    <row r="331" spans="1:5" x14ac:dyDescent="0.25">
      <c r="A331" s="5" t="s">
        <v>722</v>
      </c>
      <c r="B331" s="5">
        <f ca="1">DATEDIF(Main!H331,TODAY(),"Y")</f>
        <v>6</v>
      </c>
      <c r="C331" s="5" t="s">
        <v>325</v>
      </c>
      <c r="D331" s="5" t="s">
        <v>16</v>
      </c>
      <c r="E331" s="5" t="s">
        <v>17</v>
      </c>
    </row>
    <row r="332" spans="1:5" x14ac:dyDescent="0.25">
      <c r="A332" s="5" t="s">
        <v>724</v>
      </c>
      <c r="B332" s="5">
        <f ca="1">DATEDIF(Main!H332,TODAY(),"Y")</f>
        <v>9</v>
      </c>
      <c r="C332" s="5" t="s">
        <v>480</v>
      </c>
      <c r="D332" s="5" t="s">
        <v>16</v>
      </c>
      <c r="E332" s="5" t="s">
        <v>24</v>
      </c>
    </row>
    <row r="333" spans="1:5" x14ac:dyDescent="0.25">
      <c r="A333" s="5" t="s">
        <v>725</v>
      </c>
      <c r="B333" s="5">
        <f ca="1">DATEDIF(Main!H333,TODAY(),"Y")</f>
        <v>7</v>
      </c>
      <c r="C333" s="5" t="s">
        <v>30</v>
      </c>
      <c r="D333" s="5" t="s">
        <v>44</v>
      </c>
      <c r="E333" s="5" t="s">
        <v>24</v>
      </c>
    </row>
    <row r="334" spans="1:5" x14ac:dyDescent="0.25">
      <c r="A334" s="5" t="s">
        <v>727</v>
      </c>
      <c r="B334" s="5">
        <f ca="1">DATEDIF(Main!H334,TODAY(),"Y")</f>
        <v>19</v>
      </c>
      <c r="C334" s="5" t="s">
        <v>30</v>
      </c>
      <c r="D334" s="5" t="s">
        <v>61</v>
      </c>
      <c r="E334" s="5" t="s">
        <v>32</v>
      </c>
    </row>
    <row r="335" spans="1:5" x14ac:dyDescent="0.25">
      <c r="A335" s="5" t="s">
        <v>729</v>
      </c>
      <c r="B335" s="5">
        <f ca="1">DATEDIF(Main!H335,TODAY(),"Y")</f>
        <v>9</v>
      </c>
      <c r="C335" s="5" t="s">
        <v>272</v>
      </c>
      <c r="D335" s="5" t="s">
        <v>65</v>
      </c>
      <c r="E335" s="5" t="s">
        <v>32</v>
      </c>
    </row>
    <row r="336" spans="1:5" x14ac:dyDescent="0.25">
      <c r="A336" s="5" t="s">
        <v>731</v>
      </c>
      <c r="B336" s="5">
        <f ca="1">DATEDIF(Main!H336,TODAY(),"Y")</f>
        <v>31</v>
      </c>
      <c r="C336" s="5" t="s">
        <v>243</v>
      </c>
      <c r="D336" s="5" t="s">
        <v>16</v>
      </c>
      <c r="E336" s="5" t="s">
        <v>24</v>
      </c>
    </row>
    <row r="337" spans="1:5" x14ac:dyDescent="0.25">
      <c r="A337" s="5" t="s">
        <v>733</v>
      </c>
      <c r="B337" s="5">
        <f ca="1">DATEDIF(Main!H337,TODAY(),"Y")</f>
        <v>5</v>
      </c>
      <c r="C337" s="5" t="s">
        <v>325</v>
      </c>
      <c r="D337" s="5" t="s">
        <v>16</v>
      </c>
      <c r="E337" s="5" t="s">
        <v>45</v>
      </c>
    </row>
    <row r="338" spans="1:5" x14ac:dyDescent="0.25">
      <c r="A338" s="5" t="s">
        <v>735</v>
      </c>
      <c r="B338" s="5">
        <f ca="1">DATEDIF(Main!H338,TODAY(),"Y")</f>
        <v>4</v>
      </c>
      <c r="C338" s="5" t="s">
        <v>30</v>
      </c>
      <c r="D338" s="5" t="s">
        <v>16</v>
      </c>
      <c r="E338" s="5" t="s">
        <v>32</v>
      </c>
    </row>
    <row r="339" spans="1:5" x14ac:dyDescent="0.25">
      <c r="A339" s="5" t="s">
        <v>737</v>
      </c>
      <c r="B339" s="5">
        <f ca="1">DATEDIF(Main!H339,TODAY(),"Y")</f>
        <v>20</v>
      </c>
      <c r="C339" s="5" t="s">
        <v>36</v>
      </c>
      <c r="D339" s="5" t="s">
        <v>16</v>
      </c>
      <c r="E339" s="5" t="s">
        <v>24</v>
      </c>
    </row>
    <row r="340" spans="1:5" x14ac:dyDescent="0.25">
      <c r="A340" s="5" t="s">
        <v>739</v>
      </c>
      <c r="B340" s="5">
        <f ca="1">DATEDIF(Main!H340,TODAY(),"Y")</f>
        <v>10</v>
      </c>
      <c r="C340" s="5" t="s">
        <v>272</v>
      </c>
      <c r="D340" s="5" t="s">
        <v>65</v>
      </c>
      <c r="E340" s="5" t="s">
        <v>17</v>
      </c>
    </row>
    <row r="341" spans="1:5" x14ac:dyDescent="0.25">
      <c r="A341" s="5" t="s">
        <v>741</v>
      </c>
      <c r="B341" s="5">
        <f ca="1">DATEDIF(Main!H341,TODAY(),"Y")</f>
        <v>27</v>
      </c>
      <c r="C341" s="5" t="s">
        <v>103</v>
      </c>
      <c r="D341" s="5" t="s">
        <v>65</v>
      </c>
      <c r="E341" s="5" t="s">
        <v>24</v>
      </c>
    </row>
    <row r="342" spans="1:5" x14ac:dyDescent="0.25">
      <c r="A342" s="5" t="s">
        <v>743</v>
      </c>
      <c r="B342" s="5">
        <f ca="1">DATEDIF(Main!H342,TODAY(),"Y")</f>
        <v>16</v>
      </c>
      <c r="C342" s="5" t="s">
        <v>51</v>
      </c>
      <c r="D342" s="5" t="s">
        <v>31</v>
      </c>
      <c r="E342" s="5" t="s">
        <v>45</v>
      </c>
    </row>
    <row r="343" spans="1:5" x14ac:dyDescent="0.25">
      <c r="A343" s="5" t="s">
        <v>745</v>
      </c>
      <c r="B343" s="5">
        <f ca="1">DATEDIF(Main!H343,TODAY(),"Y")</f>
        <v>9</v>
      </c>
      <c r="C343" s="5" t="s">
        <v>457</v>
      </c>
      <c r="D343" s="5" t="s">
        <v>16</v>
      </c>
      <c r="E343" s="5" t="s">
        <v>32</v>
      </c>
    </row>
    <row r="344" spans="1:5" x14ac:dyDescent="0.25">
      <c r="A344" s="5" t="s">
        <v>747</v>
      </c>
      <c r="B344" s="5">
        <f ca="1">DATEDIF(Main!H344,TODAY(),"Y")</f>
        <v>15</v>
      </c>
      <c r="C344" s="5" t="s">
        <v>48</v>
      </c>
      <c r="D344" s="5" t="s">
        <v>31</v>
      </c>
      <c r="E344" s="5" t="s">
        <v>32</v>
      </c>
    </row>
    <row r="345" spans="1:5" x14ac:dyDescent="0.25">
      <c r="A345" s="5" t="s">
        <v>749</v>
      </c>
      <c r="B345" s="5">
        <f ca="1">DATEDIF(Main!H345,TODAY(),"Y")</f>
        <v>29</v>
      </c>
      <c r="C345" s="5" t="s">
        <v>75</v>
      </c>
      <c r="D345" s="5" t="s">
        <v>65</v>
      </c>
      <c r="E345" s="5" t="s">
        <v>17</v>
      </c>
    </row>
    <row r="346" spans="1:5" x14ac:dyDescent="0.25">
      <c r="A346" s="5" t="s">
        <v>539</v>
      </c>
      <c r="B346" s="5">
        <f ca="1">DATEDIF(Main!H346,TODAY(),"Y")</f>
        <v>11</v>
      </c>
      <c r="C346" s="5" t="s">
        <v>75</v>
      </c>
      <c r="D346" s="5" t="s">
        <v>16</v>
      </c>
      <c r="E346" s="5" t="s">
        <v>45</v>
      </c>
    </row>
    <row r="347" spans="1:5" x14ac:dyDescent="0.25">
      <c r="A347" s="5" t="s">
        <v>752</v>
      </c>
      <c r="B347" s="5">
        <f ca="1">DATEDIF(Main!H347,TODAY(),"Y")</f>
        <v>31</v>
      </c>
      <c r="C347" s="5" t="s">
        <v>39</v>
      </c>
      <c r="D347" s="5" t="s">
        <v>55</v>
      </c>
      <c r="E347" s="5" t="s">
        <v>17</v>
      </c>
    </row>
    <row r="348" spans="1:5" x14ac:dyDescent="0.25">
      <c r="A348" s="5" t="s">
        <v>754</v>
      </c>
      <c r="B348" s="5">
        <f ca="1">DATEDIF(Main!H348,TODAY(),"Y")</f>
        <v>7</v>
      </c>
      <c r="C348" s="5" t="s">
        <v>43</v>
      </c>
      <c r="D348" s="5" t="s">
        <v>44</v>
      </c>
      <c r="E348" s="5" t="s">
        <v>17</v>
      </c>
    </row>
    <row r="349" spans="1:5" x14ac:dyDescent="0.25">
      <c r="A349" s="5" t="s">
        <v>756</v>
      </c>
      <c r="B349" s="5">
        <f ca="1">DATEDIF(Main!H349,TODAY(),"Y")</f>
        <v>4</v>
      </c>
      <c r="C349" s="5" t="s">
        <v>23</v>
      </c>
      <c r="D349" s="5" t="s">
        <v>16</v>
      </c>
      <c r="E349" s="5" t="s">
        <v>24</v>
      </c>
    </row>
    <row r="350" spans="1:5" x14ac:dyDescent="0.25">
      <c r="A350" s="5" t="s">
        <v>758</v>
      </c>
      <c r="B350" s="5">
        <f ca="1">DATEDIF(Main!H350,TODAY(),"Y")</f>
        <v>9</v>
      </c>
      <c r="C350" s="5" t="s">
        <v>30</v>
      </c>
      <c r="D350" s="5" t="s">
        <v>55</v>
      </c>
      <c r="E350" s="5" t="s">
        <v>17</v>
      </c>
    </row>
    <row r="351" spans="1:5" x14ac:dyDescent="0.25">
      <c r="A351" s="5" t="s">
        <v>760</v>
      </c>
      <c r="B351" s="5">
        <f ca="1">DATEDIF(Main!H351,TODAY(),"Y")</f>
        <v>13</v>
      </c>
      <c r="C351" s="5" t="s">
        <v>30</v>
      </c>
      <c r="D351" s="5" t="s">
        <v>61</v>
      </c>
      <c r="E351" s="5" t="s">
        <v>17</v>
      </c>
    </row>
    <row r="352" spans="1:5" x14ac:dyDescent="0.25">
      <c r="A352" s="5" t="s">
        <v>762</v>
      </c>
      <c r="B352" s="5">
        <f ca="1">DATEDIF(Main!H352,TODAY(),"Y")</f>
        <v>28</v>
      </c>
      <c r="C352" s="5" t="s">
        <v>179</v>
      </c>
      <c r="D352" s="5" t="s">
        <v>61</v>
      </c>
      <c r="E352" s="5" t="s">
        <v>32</v>
      </c>
    </row>
    <row r="353" spans="1:5" x14ac:dyDescent="0.25">
      <c r="A353" s="5" t="s">
        <v>764</v>
      </c>
      <c r="B353" s="5">
        <f ca="1">DATEDIF(Main!H353,TODAY(),"Y")</f>
        <v>22</v>
      </c>
      <c r="C353" s="5" t="s">
        <v>30</v>
      </c>
      <c r="D353" s="5" t="s">
        <v>65</v>
      </c>
      <c r="E353" s="5" t="s">
        <v>17</v>
      </c>
    </row>
    <row r="354" spans="1:5" x14ac:dyDescent="0.25">
      <c r="A354" s="5" t="s">
        <v>766</v>
      </c>
      <c r="B354" s="5">
        <f ca="1">DATEDIF(Main!H354,TODAY(),"Y")</f>
        <v>13</v>
      </c>
      <c r="C354" s="5" t="s">
        <v>119</v>
      </c>
      <c r="D354" s="5" t="s">
        <v>76</v>
      </c>
      <c r="E354" s="5" t="s">
        <v>32</v>
      </c>
    </row>
    <row r="355" spans="1:5" x14ac:dyDescent="0.25">
      <c r="A355" s="5" t="s">
        <v>768</v>
      </c>
      <c r="B355" s="5">
        <f ca="1">DATEDIF(Main!H355,TODAY(),"Y")</f>
        <v>7</v>
      </c>
      <c r="C355" s="5" t="s">
        <v>457</v>
      </c>
      <c r="D355" s="5" t="s">
        <v>16</v>
      </c>
      <c r="E355" s="5" t="s">
        <v>24</v>
      </c>
    </row>
    <row r="356" spans="1:5" x14ac:dyDescent="0.25">
      <c r="A356" s="5" t="s">
        <v>770</v>
      </c>
      <c r="B356" s="5">
        <f ca="1">DATEDIF(Main!H356,TODAY(),"Y")</f>
        <v>25</v>
      </c>
      <c r="C356" s="5" t="s">
        <v>159</v>
      </c>
      <c r="D356" s="5" t="s">
        <v>61</v>
      </c>
      <c r="E356" s="5" t="s">
        <v>24</v>
      </c>
    </row>
    <row r="357" spans="1:5" x14ac:dyDescent="0.25">
      <c r="A357" s="5" t="s">
        <v>772</v>
      </c>
      <c r="B357" s="5">
        <f ca="1">DATEDIF(Main!H357,TODAY(),"Y")</f>
        <v>24</v>
      </c>
      <c r="C357" s="5" t="s">
        <v>15</v>
      </c>
      <c r="D357" s="5" t="s">
        <v>31</v>
      </c>
      <c r="E357" s="5" t="s">
        <v>45</v>
      </c>
    </row>
    <row r="358" spans="1:5" x14ac:dyDescent="0.25">
      <c r="A358" s="5" t="s">
        <v>774</v>
      </c>
      <c r="B358" s="5">
        <f ca="1">DATEDIF(Main!H358,TODAY(),"Y")</f>
        <v>14</v>
      </c>
      <c r="C358" s="5" t="s">
        <v>294</v>
      </c>
      <c r="D358" s="5" t="s">
        <v>16</v>
      </c>
      <c r="E358" s="5" t="s">
        <v>17</v>
      </c>
    </row>
    <row r="359" spans="1:5" x14ac:dyDescent="0.25">
      <c r="A359" s="5" t="s">
        <v>776</v>
      </c>
      <c r="B359" s="5">
        <f ca="1">DATEDIF(Main!H359,TODAY(),"Y")</f>
        <v>28</v>
      </c>
      <c r="C359" s="5" t="s">
        <v>138</v>
      </c>
      <c r="D359" s="5" t="s">
        <v>61</v>
      </c>
      <c r="E359" s="5" t="s">
        <v>32</v>
      </c>
    </row>
    <row r="360" spans="1:5" x14ac:dyDescent="0.25">
      <c r="A360" s="5" t="s">
        <v>778</v>
      </c>
      <c r="B360" s="5">
        <f ca="1">DATEDIF(Main!H360,TODAY(),"Y")</f>
        <v>13</v>
      </c>
      <c r="C360" s="5" t="s">
        <v>48</v>
      </c>
      <c r="D360" s="5" t="s">
        <v>44</v>
      </c>
      <c r="E360" s="5" t="s">
        <v>17</v>
      </c>
    </row>
    <row r="361" spans="1:5" x14ac:dyDescent="0.25">
      <c r="A361" s="5" t="s">
        <v>443</v>
      </c>
      <c r="B361" s="5">
        <f ca="1">DATEDIF(Main!H361,TODAY(),"Y")</f>
        <v>4</v>
      </c>
      <c r="C361" s="5" t="s">
        <v>75</v>
      </c>
      <c r="D361" s="5" t="s">
        <v>76</v>
      </c>
      <c r="E361" s="5" t="s">
        <v>32</v>
      </c>
    </row>
    <row r="362" spans="1:5" x14ac:dyDescent="0.25">
      <c r="A362" s="5" t="s">
        <v>781</v>
      </c>
      <c r="B362" s="5">
        <f ca="1">DATEDIF(Main!H362,TODAY(),"Y")</f>
        <v>33</v>
      </c>
      <c r="C362" s="5" t="s">
        <v>119</v>
      </c>
      <c r="D362" s="5" t="s">
        <v>44</v>
      </c>
      <c r="E362" s="5" t="s">
        <v>24</v>
      </c>
    </row>
    <row r="363" spans="1:5" x14ac:dyDescent="0.25">
      <c r="A363" s="5" t="s">
        <v>783</v>
      </c>
      <c r="B363" s="5">
        <f ca="1">DATEDIF(Main!H363,TODAY(),"Y")</f>
        <v>13</v>
      </c>
      <c r="C363" s="5" t="s">
        <v>75</v>
      </c>
      <c r="D363" s="5" t="s">
        <v>61</v>
      </c>
      <c r="E363" s="5" t="s">
        <v>24</v>
      </c>
    </row>
    <row r="364" spans="1:5" x14ac:dyDescent="0.25">
      <c r="A364" s="5" t="s">
        <v>785</v>
      </c>
      <c r="B364" s="5">
        <f ca="1">DATEDIF(Main!H364,TODAY(),"Y")</f>
        <v>24</v>
      </c>
      <c r="C364" s="5" t="s">
        <v>119</v>
      </c>
      <c r="D364" s="5" t="s">
        <v>31</v>
      </c>
      <c r="E364" s="5" t="s">
        <v>32</v>
      </c>
    </row>
    <row r="365" spans="1:5" x14ac:dyDescent="0.25">
      <c r="A365" s="5" t="s">
        <v>787</v>
      </c>
      <c r="B365" s="5">
        <f ca="1">DATEDIF(Main!H365,TODAY(),"Y")</f>
        <v>9</v>
      </c>
      <c r="C365" s="5" t="s">
        <v>30</v>
      </c>
      <c r="D365" s="5" t="s">
        <v>65</v>
      </c>
      <c r="E365" s="5" t="s">
        <v>45</v>
      </c>
    </row>
    <row r="366" spans="1:5" x14ac:dyDescent="0.25">
      <c r="A366" s="5" t="s">
        <v>789</v>
      </c>
      <c r="B366" s="5">
        <f ca="1">DATEDIF(Main!H366,TODAY(),"Y")</f>
        <v>10</v>
      </c>
      <c r="C366" s="5" t="s">
        <v>48</v>
      </c>
      <c r="D366" s="5" t="s">
        <v>55</v>
      </c>
      <c r="E366" s="5" t="s">
        <v>32</v>
      </c>
    </row>
    <row r="367" spans="1:5" x14ac:dyDescent="0.25">
      <c r="A367" s="5" t="s">
        <v>791</v>
      </c>
      <c r="B367" s="5">
        <f ca="1">DATEDIF(Main!H367,TODAY(),"Y")</f>
        <v>18</v>
      </c>
      <c r="C367" s="5" t="s">
        <v>30</v>
      </c>
      <c r="D367" s="5" t="s">
        <v>65</v>
      </c>
      <c r="E367" s="5" t="s">
        <v>17</v>
      </c>
    </row>
    <row r="368" spans="1:5" x14ac:dyDescent="0.25">
      <c r="A368" s="5" t="s">
        <v>793</v>
      </c>
      <c r="B368" s="5">
        <f ca="1">DATEDIF(Main!H368,TODAY(),"Y")</f>
        <v>8</v>
      </c>
      <c r="C368" s="5" t="s">
        <v>170</v>
      </c>
      <c r="D368" s="5" t="s">
        <v>65</v>
      </c>
      <c r="E368" s="5" t="s">
        <v>17</v>
      </c>
    </row>
    <row r="369" spans="1:5" x14ac:dyDescent="0.25">
      <c r="A369" s="5" t="s">
        <v>795</v>
      </c>
      <c r="B369" s="5">
        <f ca="1">DATEDIF(Main!H369,TODAY(),"Y")</f>
        <v>7</v>
      </c>
      <c r="C369" s="5" t="s">
        <v>119</v>
      </c>
      <c r="D369" s="5" t="s">
        <v>31</v>
      </c>
      <c r="E369" s="5" t="s">
        <v>24</v>
      </c>
    </row>
    <row r="370" spans="1:5" x14ac:dyDescent="0.25">
      <c r="A370" s="5" t="s">
        <v>797</v>
      </c>
      <c r="B370" s="5">
        <f ca="1">DATEDIF(Main!H370,TODAY(),"Y")</f>
        <v>12</v>
      </c>
      <c r="C370" s="5" t="s">
        <v>126</v>
      </c>
      <c r="D370" s="5" t="s">
        <v>16</v>
      </c>
      <c r="E370" s="5" t="s">
        <v>45</v>
      </c>
    </row>
    <row r="371" spans="1:5" x14ac:dyDescent="0.25">
      <c r="A371" s="5" t="s">
        <v>799</v>
      </c>
      <c r="B371" s="5">
        <f ca="1">DATEDIF(Main!H371,TODAY(),"Y")</f>
        <v>19</v>
      </c>
      <c r="C371" s="5" t="s">
        <v>15</v>
      </c>
      <c r="D371" s="5" t="s">
        <v>55</v>
      </c>
      <c r="E371" s="5" t="s">
        <v>17</v>
      </c>
    </row>
    <row r="372" spans="1:5" x14ac:dyDescent="0.25">
      <c r="A372" s="5" t="s">
        <v>801</v>
      </c>
      <c r="B372" s="5">
        <f ca="1">DATEDIF(Main!H372,TODAY(),"Y")</f>
        <v>11</v>
      </c>
      <c r="C372" s="5" t="s">
        <v>39</v>
      </c>
      <c r="D372" s="5" t="s">
        <v>76</v>
      </c>
      <c r="E372" s="5" t="s">
        <v>24</v>
      </c>
    </row>
    <row r="373" spans="1:5" x14ac:dyDescent="0.25">
      <c r="A373" s="5" t="s">
        <v>803</v>
      </c>
      <c r="B373" s="5">
        <f ca="1">DATEDIF(Main!H373,TODAY(),"Y")</f>
        <v>7</v>
      </c>
      <c r="C373" s="5" t="s">
        <v>243</v>
      </c>
      <c r="D373" s="5" t="s">
        <v>16</v>
      </c>
      <c r="E373" s="5" t="s">
        <v>24</v>
      </c>
    </row>
    <row r="374" spans="1:5" x14ac:dyDescent="0.25">
      <c r="A374" s="5" t="s">
        <v>805</v>
      </c>
      <c r="B374" s="5">
        <f ca="1">DATEDIF(Main!H374,TODAY(),"Y")</f>
        <v>15</v>
      </c>
      <c r="C374" s="5" t="s">
        <v>15</v>
      </c>
      <c r="D374" s="5" t="s">
        <v>16</v>
      </c>
      <c r="E374" s="5" t="s">
        <v>17</v>
      </c>
    </row>
    <row r="375" spans="1:5" x14ac:dyDescent="0.25">
      <c r="A375" s="5" t="s">
        <v>807</v>
      </c>
      <c r="B375" s="5">
        <f ca="1">DATEDIF(Main!H375,TODAY(),"Y")</f>
        <v>22</v>
      </c>
      <c r="C375" s="5" t="s">
        <v>75</v>
      </c>
      <c r="D375" s="5" t="s">
        <v>44</v>
      </c>
      <c r="E375" s="5" t="s">
        <v>17</v>
      </c>
    </row>
    <row r="376" spans="1:5" x14ac:dyDescent="0.25">
      <c r="A376" s="5" t="s">
        <v>809</v>
      </c>
      <c r="B376" s="5">
        <f ca="1">DATEDIF(Main!H376,TODAY(),"Y")</f>
        <v>13</v>
      </c>
      <c r="C376" s="5" t="s">
        <v>30</v>
      </c>
      <c r="D376" s="5" t="s">
        <v>65</v>
      </c>
      <c r="E376" s="5" t="s">
        <v>24</v>
      </c>
    </row>
    <row r="377" spans="1:5" x14ac:dyDescent="0.25">
      <c r="A377" s="5" t="s">
        <v>811</v>
      </c>
      <c r="B377" s="5">
        <f ca="1">DATEDIF(Main!H377,TODAY(),"Y")</f>
        <v>10</v>
      </c>
      <c r="C377" s="5" t="s">
        <v>170</v>
      </c>
      <c r="D377" s="5" t="s">
        <v>65</v>
      </c>
      <c r="E377" s="5" t="s">
        <v>32</v>
      </c>
    </row>
    <row r="378" spans="1:5" x14ac:dyDescent="0.25">
      <c r="A378" s="5" t="s">
        <v>813</v>
      </c>
      <c r="B378" s="5">
        <f ca="1">DATEDIF(Main!H378,TODAY(),"Y")</f>
        <v>24</v>
      </c>
      <c r="C378" s="5" t="s">
        <v>39</v>
      </c>
      <c r="D378" s="5" t="s">
        <v>76</v>
      </c>
      <c r="E378" s="5" t="s">
        <v>45</v>
      </c>
    </row>
    <row r="379" spans="1:5" x14ac:dyDescent="0.25">
      <c r="A379" s="5" t="s">
        <v>815</v>
      </c>
      <c r="B379" s="5">
        <f ca="1">DATEDIF(Main!H379,TODAY(),"Y")</f>
        <v>8</v>
      </c>
      <c r="C379" s="5" t="s">
        <v>48</v>
      </c>
      <c r="D379" s="5" t="s">
        <v>44</v>
      </c>
      <c r="E379" s="5" t="s">
        <v>32</v>
      </c>
    </row>
    <row r="380" spans="1:5" x14ac:dyDescent="0.25">
      <c r="A380" s="5" t="s">
        <v>817</v>
      </c>
      <c r="B380" s="5">
        <f ca="1">DATEDIF(Main!H380,TODAY(),"Y")</f>
        <v>24</v>
      </c>
      <c r="C380" s="5" t="s">
        <v>126</v>
      </c>
      <c r="D380" s="5" t="s">
        <v>16</v>
      </c>
      <c r="E380" s="5" t="s">
        <v>17</v>
      </c>
    </row>
    <row r="381" spans="1:5" x14ac:dyDescent="0.25">
      <c r="A381" s="5" t="s">
        <v>819</v>
      </c>
      <c r="B381" s="5">
        <f ca="1">DATEDIF(Main!H381,TODAY(),"Y")</f>
        <v>16</v>
      </c>
      <c r="C381" s="5" t="s">
        <v>108</v>
      </c>
      <c r="D381" s="5" t="s">
        <v>65</v>
      </c>
      <c r="E381" s="5" t="s">
        <v>17</v>
      </c>
    </row>
    <row r="382" spans="1:5" x14ac:dyDescent="0.25">
      <c r="A382" s="5" t="s">
        <v>821</v>
      </c>
      <c r="B382" s="5">
        <f ca="1">DATEDIF(Main!H382,TODAY(),"Y")</f>
        <v>8</v>
      </c>
      <c r="C382" s="5" t="s">
        <v>243</v>
      </c>
      <c r="D382" s="5" t="s">
        <v>16</v>
      </c>
      <c r="E382" s="5" t="s">
        <v>32</v>
      </c>
    </row>
    <row r="383" spans="1:5" x14ac:dyDescent="0.25">
      <c r="A383" s="5" t="s">
        <v>823</v>
      </c>
      <c r="B383" s="5">
        <f ca="1">DATEDIF(Main!H383,TODAY(),"Y")</f>
        <v>15</v>
      </c>
      <c r="C383" s="5" t="s">
        <v>23</v>
      </c>
      <c r="D383" s="5" t="s">
        <v>16</v>
      </c>
      <c r="E383" s="5" t="s">
        <v>32</v>
      </c>
    </row>
    <row r="384" spans="1:5" x14ac:dyDescent="0.25">
      <c r="A384" s="5" t="s">
        <v>825</v>
      </c>
      <c r="B384" s="5">
        <f ca="1">DATEDIF(Main!H384,TODAY(),"Y")</f>
        <v>15</v>
      </c>
      <c r="C384" s="5" t="s">
        <v>30</v>
      </c>
      <c r="D384" s="5" t="s">
        <v>76</v>
      </c>
      <c r="E384" s="5" t="s">
        <v>24</v>
      </c>
    </row>
    <row r="385" spans="1:5" x14ac:dyDescent="0.25">
      <c r="A385" s="5" t="s">
        <v>827</v>
      </c>
      <c r="B385" s="5">
        <f ca="1">DATEDIF(Main!H385,TODAY(),"Y")</f>
        <v>5</v>
      </c>
      <c r="C385" s="5" t="s">
        <v>48</v>
      </c>
      <c r="D385" s="5" t="s">
        <v>16</v>
      </c>
      <c r="E385" s="5" t="s">
        <v>17</v>
      </c>
    </row>
    <row r="386" spans="1:5" x14ac:dyDescent="0.25">
      <c r="A386" s="5" t="s">
        <v>829</v>
      </c>
      <c r="B386" s="5">
        <f ca="1">DATEDIF(Main!H386,TODAY(),"Y")</f>
        <v>11</v>
      </c>
      <c r="C386" s="5" t="s">
        <v>48</v>
      </c>
      <c r="D386" s="5" t="s">
        <v>44</v>
      </c>
      <c r="E386" s="5" t="s">
        <v>32</v>
      </c>
    </row>
    <row r="387" spans="1:5" x14ac:dyDescent="0.25">
      <c r="A387" s="5" t="s">
        <v>831</v>
      </c>
      <c r="B387" s="5">
        <f ca="1">DATEDIF(Main!H387,TODAY(),"Y")</f>
        <v>7</v>
      </c>
      <c r="C387" s="5" t="s">
        <v>15</v>
      </c>
      <c r="D387" s="5" t="s">
        <v>55</v>
      </c>
      <c r="E387" s="5" t="s">
        <v>32</v>
      </c>
    </row>
    <row r="388" spans="1:5" x14ac:dyDescent="0.25">
      <c r="A388" s="5" t="s">
        <v>833</v>
      </c>
      <c r="B388" s="5">
        <f ca="1">DATEDIF(Main!H388,TODAY(),"Y")</f>
        <v>22</v>
      </c>
      <c r="C388" s="5" t="s">
        <v>15</v>
      </c>
      <c r="D388" s="5" t="s">
        <v>16</v>
      </c>
      <c r="E388" s="5" t="s">
        <v>17</v>
      </c>
    </row>
    <row r="389" spans="1:5" x14ac:dyDescent="0.25">
      <c r="A389" s="5" t="s">
        <v>835</v>
      </c>
      <c r="B389" s="5">
        <f ca="1">DATEDIF(Main!H389,TODAY(),"Y")</f>
        <v>9</v>
      </c>
      <c r="C389" s="5" t="s">
        <v>294</v>
      </c>
      <c r="D389" s="5" t="s">
        <v>16</v>
      </c>
      <c r="E389" s="5" t="s">
        <v>32</v>
      </c>
    </row>
    <row r="390" spans="1:5" x14ac:dyDescent="0.25">
      <c r="A390" s="5" t="s">
        <v>837</v>
      </c>
      <c r="B390" s="5">
        <f ca="1">DATEDIF(Main!H390,TODAY(),"Y")</f>
        <v>4</v>
      </c>
      <c r="C390" s="5" t="s">
        <v>119</v>
      </c>
      <c r="D390" s="5" t="s">
        <v>31</v>
      </c>
      <c r="E390" s="5" t="s">
        <v>32</v>
      </c>
    </row>
    <row r="391" spans="1:5" x14ac:dyDescent="0.25">
      <c r="A391" s="5" t="s">
        <v>839</v>
      </c>
      <c r="B391" s="5">
        <f ca="1">DATEDIF(Main!H391,TODAY(),"Y")</f>
        <v>15</v>
      </c>
      <c r="C391" s="5" t="s">
        <v>30</v>
      </c>
      <c r="D391" s="5" t="s">
        <v>55</v>
      </c>
      <c r="E391" s="5" t="s">
        <v>24</v>
      </c>
    </row>
    <row r="392" spans="1:5" x14ac:dyDescent="0.25">
      <c r="A392" s="5" t="s">
        <v>642</v>
      </c>
      <c r="B392" s="5">
        <f ca="1">DATEDIF(Main!H392,TODAY(),"Y")</f>
        <v>17</v>
      </c>
      <c r="C392" s="5" t="s">
        <v>15</v>
      </c>
      <c r="D392" s="5" t="s">
        <v>61</v>
      </c>
      <c r="E392" s="5" t="s">
        <v>32</v>
      </c>
    </row>
    <row r="393" spans="1:5" x14ac:dyDescent="0.25">
      <c r="A393" s="5" t="s">
        <v>842</v>
      </c>
      <c r="B393" s="5">
        <f ca="1">DATEDIF(Main!H393,TODAY(),"Y")</f>
        <v>14</v>
      </c>
      <c r="C393" s="5" t="s">
        <v>39</v>
      </c>
      <c r="D393" s="5" t="s">
        <v>55</v>
      </c>
      <c r="E393" s="5" t="s">
        <v>17</v>
      </c>
    </row>
    <row r="394" spans="1:5" x14ac:dyDescent="0.25">
      <c r="A394" s="5" t="s">
        <v>844</v>
      </c>
      <c r="B394" s="5">
        <f ca="1">DATEDIF(Main!H394,TODAY(),"Y")</f>
        <v>22</v>
      </c>
      <c r="C394" s="5" t="s">
        <v>15</v>
      </c>
      <c r="D394" s="5" t="s">
        <v>31</v>
      </c>
      <c r="E394" s="5" t="s">
        <v>45</v>
      </c>
    </row>
    <row r="395" spans="1:5" x14ac:dyDescent="0.25">
      <c r="A395" s="5" t="s">
        <v>846</v>
      </c>
      <c r="B395" s="5">
        <f ca="1">DATEDIF(Main!H395,TODAY(),"Y")</f>
        <v>18</v>
      </c>
      <c r="C395" s="5" t="s">
        <v>325</v>
      </c>
      <c r="D395" s="5" t="s">
        <v>16</v>
      </c>
      <c r="E395" s="5" t="s">
        <v>24</v>
      </c>
    </row>
    <row r="396" spans="1:5" x14ac:dyDescent="0.25">
      <c r="A396" s="5" t="s">
        <v>848</v>
      </c>
      <c r="B396" s="5">
        <f ca="1">DATEDIF(Main!H396,TODAY(),"Y")</f>
        <v>19</v>
      </c>
      <c r="C396" s="5" t="s">
        <v>114</v>
      </c>
      <c r="D396" s="5" t="s">
        <v>16</v>
      </c>
      <c r="E396" s="5" t="s">
        <v>24</v>
      </c>
    </row>
    <row r="397" spans="1:5" x14ac:dyDescent="0.25">
      <c r="A397" s="5" t="s">
        <v>850</v>
      </c>
      <c r="B397" s="5">
        <f ca="1">DATEDIF(Main!H397,TODAY(),"Y")</f>
        <v>10</v>
      </c>
      <c r="C397" s="5" t="s">
        <v>75</v>
      </c>
      <c r="D397" s="5" t="s">
        <v>61</v>
      </c>
      <c r="E397" s="5" t="s">
        <v>45</v>
      </c>
    </row>
    <row r="398" spans="1:5" x14ac:dyDescent="0.25">
      <c r="A398" s="5" t="s">
        <v>852</v>
      </c>
      <c r="B398" s="5">
        <f ca="1">DATEDIF(Main!H398,TODAY(),"Y")</f>
        <v>27</v>
      </c>
      <c r="C398" s="5" t="s">
        <v>30</v>
      </c>
      <c r="D398" s="5" t="s">
        <v>76</v>
      </c>
      <c r="E398" s="5" t="s">
        <v>17</v>
      </c>
    </row>
    <row r="399" spans="1:5" x14ac:dyDescent="0.25">
      <c r="A399" s="5" t="s">
        <v>854</v>
      </c>
      <c r="B399" s="5">
        <f ca="1">DATEDIF(Main!H399,TODAY(),"Y")</f>
        <v>11</v>
      </c>
      <c r="C399" s="5" t="s">
        <v>23</v>
      </c>
      <c r="D399" s="5" t="s">
        <v>16</v>
      </c>
      <c r="E399" s="5" t="s">
        <v>32</v>
      </c>
    </row>
    <row r="400" spans="1:5" x14ac:dyDescent="0.25">
      <c r="A400" s="5" t="s">
        <v>404</v>
      </c>
      <c r="B400" s="5">
        <f ca="1">DATEDIF(Main!H400,TODAY(),"Y")</f>
        <v>21</v>
      </c>
      <c r="C400" s="5" t="s">
        <v>15</v>
      </c>
      <c r="D400" s="5" t="s">
        <v>16</v>
      </c>
      <c r="E400" s="5" t="s">
        <v>45</v>
      </c>
    </row>
    <row r="401" spans="1:5" x14ac:dyDescent="0.25">
      <c r="A401" s="5" t="s">
        <v>857</v>
      </c>
      <c r="B401" s="5">
        <f ca="1">DATEDIF(Main!H401,TODAY(),"Y")</f>
        <v>8</v>
      </c>
      <c r="C401" s="5" t="s">
        <v>243</v>
      </c>
      <c r="D401" s="5" t="s">
        <v>16</v>
      </c>
      <c r="E401" s="5" t="s">
        <v>17</v>
      </c>
    </row>
    <row r="402" spans="1:5" x14ac:dyDescent="0.25">
      <c r="A402" s="5" t="s">
        <v>859</v>
      </c>
      <c r="B402" s="5">
        <f ca="1">DATEDIF(Main!H402,TODAY(),"Y")</f>
        <v>19</v>
      </c>
      <c r="C402" s="5" t="s">
        <v>15</v>
      </c>
      <c r="D402" s="5" t="s">
        <v>31</v>
      </c>
      <c r="E402" s="5" t="s">
        <v>17</v>
      </c>
    </row>
    <row r="403" spans="1:5" x14ac:dyDescent="0.25">
      <c r="A403" s="5" t="s">
        <v>861</v>
      </c>
      <c r="B403" s="5">
        <f ca="1">DATEDIF(Main!H403,TODAY(),"Y")</f>
        <v>11</v>
      </c>
      <c r="C403" s="5" t="s">
        <v>30</v>
      </c>
      <c r="D403" s="5" t="s">
        <v>65</v>
      </c>
      <c r="E403" s="5" t="s">
        <v>45</v>
      </c>
    </row>
    <row r="404" spans="1:5" x14ac:dyDescent="0.25">
      <c r="A404" s="5" t="s">
        <v>863</v>
      </c>
      <c r="B404" s="5">
        <f ca="1">DATEDIF(Main!H404,TODAY(),"Y")</f>
        <v>27</v>
      </c>
      <c r="C404" s="5" t="s">
        <v>367</v>
      </c>
      <c r="D404" s="5" t="s">
        <v>16</v>
      </c>
      <c r="E404" s="5" t="s">
        <v>45</v>
      </c>
    </row>
    <row r="405" spans="1:5" x14ac:dyDescent="0.25">
      <c r="A405" s="5" t="s">
        <v>865</v>
      </c>
      <c r="B405" s="5">
        <f ca="1">DATEDIF(Main!H405,TODAY(),"Y")</f>
        <v>8</v>
      </c>
      <c r="C405" s="5" t="s">
        <v>119</v>
      </c>
      <c r="D405" s="5" t="s">
        <v>55</v>
      </c>
      <c r="E405" s="5" t="s">
        <v>24</v>
      </c>
    </row>
    <row r="406" spans="1:5" x14ac:dyDescent="0.25">
      <c r="A406" s="5" t="s">
        <v>867</v>
      </c>
      <c r="B406" s="5">
        <f ca="1">DATEDIF(Main!H406,TODAY(),"Y")</f>
        <v>20</v>
      </c>
      <c r="C406" s="5" t="s">
        <v>119</v>
      </c>
      <c r="D406" s="5" t="s">
        <v>76</v>
      </c>
      <c r="E406" s="5" t="s">
        <v>24</v>
      </c>
    </row>
    <row r="407" spans="1:5" x14ac:dyDescent="0.25">
      <c r="A407" s="5" t="s">
        <v>869</v>
      </c>
      <c r="B407" s="5">
        <f ca="1">DATEDIF(Main!H407,TODAY(),"Y")</f>
        <v>22</v>
      </c>
      <c r="C407" s="5" t="s">
        <v>294</v>
      </c>
      <c r="D407" s="5" t="s">
        <v>16</v>
      </c>
      <c r="E407" s="5" t="s">
        <v>45</v>
      </c>
    </row>
    <row r="408" spans="1:5" x14ac:dyDescent="0.25">
      <c r="A408" s="5" t="s">
        <v>871</v>
      </c>
      <c r="B408" s="5">
        <f ca="1">DATEDIF(Main!H408,TODAY(),"Y")</f>
        <v>13</v>
      </c>
      <c r="C408" s="5" t="s">
        <v>39</v>
      </c>
      <c r="D408" s="5" t="s">
        <v>76</v>
      </c>
      <c r="E408" s="5" t="s">
        <v>24</v>
      </c>
    </row>
    <row r="409" spans="1:5" x14ac:dyDescent="0.25">
      <c r="A409" s="5" t="s">
        <v>873</v>
      </c>
      <c r="B409" s="5">
        <f ca="1">DATEDIF(Main!H409,TODAY(),"Y")</f>
        <v>18</v>
      </c>
      <c r="C409" s="5" t="s">
        <v>173</v>
      </c>
      <c r="D409" s="5" t="s">
        <v>65</v>
      </c>
      <c r="E409" s="5" t="s">
        <v>17</v>
      </c>
    </row>
    <row r="410" spans="1:5" x14ac:dyDescent="0.25">
      <c r="A410" s="5" t="s">
        <v>875</v>
      </c>
      <c r="B410" s="5">
        <f ca="1">DATEDIF(Main!H410,TODAY(),"Y")</f>
        <v>11</v>
      </c>
      <c r="C410" s="5" t="s">
        <v>39</v>
      </c>
      <c r="D410" s="5" t="s">
        <v>76</v>
      </c>
      <c r="E410" s="5" t="s">
        <v>17</v>
      </c>
    </row>
    <row r="411" spans="1:5" x14ac:dyDescent="0.25">
      <c r="A411" s="5" t="s">
        <v>877</v>
      </c>
      <c r="B411" s="5">
        <f ca="1">DATEDIF(Main!H411,TODAY(),"Y")</f>
        <v>5</v>
      </c>
      <c r="C411" s="5" t="s">
        <v>179</v>
      </c>
      <c r="D411" s="5" t="s">
        <v>61</v>
      </c>
      <c r="E411" s="5" t="s">
        <v>24</v>
      </c>
    </row>
    <row r="412" spans="1:5" x14ac:dyDescent="0.25">
      <c r="A412" s="5" t="s">
        <v>879</v>
      </c>
      <c r="B412" s="5">
        <f ca="1">DATEDIF(Main!H412,TODAY(),"Y")</f>
        <v>14</v>
      </c>
      <c r="C412" s="5" t="s">
        <v>437</v>
      </c>
      <c r="D412" s="5" t="s">
        <v>16</v>
      </c>
      <c r="E412" s="5" t="s">
        <v>24</v>
      </c>
    </row>
    <row r="413" spans="1:5" x14ac:dyDescent="0.25">
      <c r="A413" s="5" t="s">
        <v>881</v>
      </c>
      <c r="B413" s="5">
        <f ca="1">DATEDIF(Main!H413,TODAY(),"Y")</f>
        <v>17</v>
      </c>
      <c r="C413" s="5" t="s">
        <v>75</v>
      </c>
      <c r="D413" s="5" t="s">
        <v>65</v>
      </c>
      <c r="E413" s="5" t="s">
        <v>24</v>
      </c>
    </row>
    <row r="414" spans="1:5" x14ac:dyDescent="0.25">
      <c r="A414" s="5" t="s">
        <v>883</v>
      </c>
      <c r="B414" s="5">
        <f ca="1">DATEDIF(Main!H414,TODAY(),"Y")</f>
        <v>4</v>
      </c>
      <c r="C414" s="5" t="s">
        <v>43</v>
      </c>
      <c r="D414" s="5" t="s">
        <v>44</v>
      </c>
      <c r="E414" s="5" t="s">
        <v>24</v>
      </c>
    </row>
    <row r="415" spans="1:5" x14ac:dyDescent="0.25">
      <c r="A415" s="5" t="s">
        <v>885</v>
      </c>
      <c r="B415" s="5">
        <f ca="1">DATEDIF(Main!H415,TODAY(),"Y")</f>
        <v>7</v>
      </c>
      <c r="C415" s="5" t="s">
        <v>75</v>
      </c>
      <c r="D415" s="5" t="s">
        <v>65</v>
      </c>
      <c r="E415" s="5" t="s">
        <v>24</v>
      </c>
    </row>
    <row r="416" spans="1:5" x14ac:dyDescent="0.25">
      <c r="A416" s="5" t="s">
        <v>887</v>
      </c>
      <c r="B416" s="5">
        <f ca="1">DATEDIF(Main!H416,TODAY(),"Y")</f>
        <v>12</v>
      </c>
      <c r="C416" s="5" t="s">
        <v>103</v>
      </c>
      <c r="D416" s="5" t="s">
        <v>65</v>
      </c>
      <c r="E416" s="5" t="s">
        <v>17</v>
      </c>
    </row>
    <row r="417" spans="1:5" x14ac:dyDescent="0.25">
      <c r="A417" s="5" t="s">
        <v>889</v>
      </c>
      <c r="B417" s="5">
        <f ca="1">DATEDIF(Main!H417,TODAY(),"Y")</f>
        <v>8</v>
      </c>
      <c r="C417" s="5" t="s">
        <v>367</v>
      </c>
      <c r="D417" s="5" t="s">
        <v>16</v>
      </c>
      <c r="E417" s="5" t="s">
        <v>24</v>
      </c>
    </row>
    <row r="418" spans="1:5" x14ac:dyDescent="0.25">
      <c r="A418" s="5" t="s">
        <v>883</v>
      </c>
      <c r="B418" s="5">
        <f ca="1">DATEDIF(Main!H418,TODAY(),"Y")</f>
        <v>6</v>
      </c>
      <c r="C418" s="5" t="s">
        <v>15</v>
      </c>
      <c r="D418" s="5" t="s">
        <v>31</v>
      </c>
      <c r="E418" s="5" t="s">
        <v>17</v>
      </c>
    </row>
    <row r="419" spans="1:5" x14ac:dyDescent="0.25">
      <c r="A419" s="5" t="s">
        <v>892</v>
      </c>
      <c r="B419" s="5">
        <f ca="1">DATEDIF(Main!H419,TODAY(),"Y")</f>
        <v>6</v>
      </c>
      <c r="C419" s="5" t="s">
        <v>15</v>
      </c>
      <c r="D419" s="5" t="s">
        <v>76</v>
      </c>
      <c r="E419" s="5" t="s">
        <v>32</v>
      </c>
    </row>
    <row r="420" spans="1:5" x14ac:dyDescent="0.25">
      <c r="A420" s="5" t="s">
        <v>894</v>
      </c>
      <c r="B420" s="5">
        <f ca="1">DATEDIF(Main!H420,TODAY(),"Y")</f>
        <v>15</v>
      </c>
      <c r="C420" s="5" t="s">
        <v>30</v>
      </c>
      <c r="D420" s="5" t="s">
        <v>55</v>
      </c>
      <c r="E420" s="5" t="s">
        <v>32</v>
      </c>
    </row>
    <row r="421" spans="1:5" x14ac:dyDescent="0.25">
      <c r="A421" s="5" t="s">
        <v>587</v>
      </c>
      <c r="B421" s="5">
        <f ca="1">DATEDIF(Main!H421,TODAY(),"Y")</f>
        <v>32</v>
      </c>
      <c r="C421" s="5" t="s">
        <v>39</v>
      </c>
      <c r="D421" s="5" t="s">
        <v>44</v>
      </c>
      <c r="E421" s="5" t="s">
        <v>17</v>
      </c>
    </row>
    <row r="422" spans="1:5" x14ac:dyDescent="0.25">
      <c r="A422" s="5" t="s">
        <v>897</v>
      </c>
      <c r="B422" s="5">
        <f ca="1">DATEDIF(Main!H422,TODAY(),"Y")</f>
        <v>13</v>
      </c>
      <c r="C422" s="5" t="s">
        <v>48</v>
      </c>
      <c r="D422" s="5" t="s">
        <v>44</v>
      </c>
      <c r="E422" s="5" t="s">
        <v>32</v>
      </c>
    </row>
    <row r="423" spans="1:5" x14ac:dyDescent="0.25">
      <c r="A423" s="5" t="s">
        <v>899</v>
      </c>
      <c r="B423" s="5">
        <f ca="1">DATEDIF(Main!H423,TODAY(),"Y")</f>
        <v>30</v>
      </c>
      <c r="C423" s="5" t="s">
        <v>51</v>
      </c>
      <c r="D423" s="5" t="s">
        <v>55</v>
      </c>
      <c r="E423" s="5" t="s">
        <v>45</v>
      </c>
    </row>
    <row r="424" spans="1:5" x14ac:dyDescent="0.25">
      <c r="A424" s="5" t="s">
        <v>901</v>
      </c>
      <c r="B424" s="5">
        <f ca="1">DATEDIF(Main!H424,TODAY(),"Y")</f>
        <v>25</v>
      </c>
      <c r="C424" s="5" t="s">
        <v>176</v>
      </c>
      <c r="D424" s="5" t="s">
        <v>65</v>
      </c>
      <c r="E424" s="5" t="s">
        <v>24</v>
      </c>
    </row>
    <row r="425" spans="1:5" x14ac:dyDescent="0.25">
      <c r="A425" s="5" t="s">
        <v>903</v>
      </c>
      <c r="B425" s="5">
        <f ca="1">DATEDIF(Main!H425,TODAY(),"Y")</f>
        <v>5</v>
      </c>
      <c r="C425" s="5" t="s">
        <v>30</v>
      </c>
      <c r="D425" s="5" t="s">
        <v>44</v>
      </c>
      <c r="E425" s="5" t="s">
        <v>32</v>
      </c>
    </row>
    <row r="426" spans="1:5" x14ac:dyDescent="0.25">
      <c r="A426" s="5" t="s">
        <v>905</v>
      </c>
      <c r="B426" s="5">
        <f ca="1">DATEDIF(Main!H426,TODAY(),"Y")</f>
        <v>14</v>
      </c>
      <c r="C426" s="5" t="s">
        <v>51</v>
      </c>
      <c r="D426" s="5" t="s">
        <v>31</v>
      </c>
      <c r="E426" s="5" t="s">
        <v>45</v>
      </c>
    </row>
    <row r="427" spans="1:5" x14ac:dyDescent="0.25">
      <c r="A427" s="5" t="s">
        <v>907</v>
      </c>
      <c r="B427" s="5">
        <f ca="1">DATEDIF(Main!H427,TODAY(),"Y")</f>
        <v>21</v>
      </c>
      <c r="C427" s="5" t="s">
        <v>15</v>
      </c>
      <c r="D427" s="5" t="s">
        <v>55</v>
      </c>
      <c r="E427" s="5" t="s">
        <v>45</v>
      </c>
    </row>
    <row r="428" spans="1:5" x14ac:dyDescent="0.25">
      <c r="A428" s="5" t="s">
        <v>909</v>
      </c>
      <c r="B428" s="5">
        <f ca="1">DATEDIF(Main!H428,TODAY(),"Y")</f>
        <v>30</v>
      </c>
      <c r="C428" s="5" t="s">
        <v>30</v>
      </c>
      <c r="D428" s="5" t="s">
        <v>44</v>
      </c>
      <c r="E428" s="5" t="s">
        <v>24</v>
      </c>
    </row>
    <row r="429" spans="1:5" x14ac:dyDescent="0.25">
      <c r="A429" s="5" t="s">
        <v>911</v>
      </c>
      <c r="B429" s="5">
        <f ca="1">DATEDIF(Main!H429,TODAY(),"Y")</f>
        <v>16</v>
      </c>
      <c r="C429" s="5" t="s">
        <v>48</v>
      </c>
      <c r="D429" s="5" t="s">
        <v>61</v>
      </c>
      <c r="E429" s="5" t="s">
        <v>24</v>
      </c>
    </row>
    <row r="430" spans="1:5" x14ac:dyDescent="0.25">
      <c r="A430" s="5" t="s">
        <v>913</v>
      </c>
      <c r="B430" s="5">
        <f ca="1">DATEDIF(Main!H430,TODAY(),"Y")</f>
        <v>5</v>
      </c>
      <c r="C430" s="5" t="s">
        <v>114</v>
      </c>
      <c r="D430" s="5" t="s">
        <v>16</v>
      </c>
      <c r="E430" s="5" t="s">
        <v>32</v>
      </c>
    </row>
    <row r="431" spans="1:5" x14ac:dyDescent="0.25">
      <c r="A431" s="5" t="s">
        <v>915</v>
      </c>
      <c r="B431" s="5">
        <f ca="1">DATEDIF(Main!H431,TODAY(),"Y")</f>
        <v>8</v>
      </c>
      <c r="C431" s="5" t="s">
        <v>272</v>
      </c>
      <c r="D431" s="5" t="s">
        <v>65</v>
      </c>
      <c r="E431" s="5" t="s">
        <v>24</v>
      </c>
    </row>
    <row r="432" spans="1:5" x14ac:dyDescent="0.25">
      <c r="A432" s="5" t="s">
        <v>917</v>
      </c>
      <c r="B432" s="5">
        <f ca="1">DATEDIF(Main!H432,TODAY(),"Y")</f>
        <v>24</v>
      </c>
      <c r="C432" s="5" t="s">
        <v>15</v>
      </c>
      <c r="D432" s="5" t="s">
        <v>76</v>
      </c>
      <c r="E432" s="5" t="s">
        <v>17</v>
      </c>
    </row>
    <row r="433" spans="1:5" x14ac:dyDescent="0.25">
      <c r="A433" s="5" t="s">
        <v>919</v>
      </c>
      <c r="B433" s="5">
        <f ca="1">DATEDIF(Main!H433,TODAY(),"Y")</f>
        <v>4</v>
      </c>
      <c r="C433" s="5" t="s">
        <v>15</v>
      </c>
      <c r="D433" s="5" t="s">
        <v>76</v>
      </c>
      <c r="E433" s="5" t="s">
        <v>24</v>
      </c>
    </row>
    <row r="434" spans="1:5" x14ac:dyDescent="0.25">
      <c r="A434" s="5" t="s">
        <v>921</v>
      </c>
      <c r="B434" s="5">
        <f ca="1">DATEDIF(Main!H434,TODAY(),"Y")</f>
        <v>13</v>
      </c>
      <c r="C434" s="5" t="s">
        <v>51</v>
      </c>
      <c r="D434" s="5" t="s">
        <v>44</v>
      </c>
      <c r="E434" s="5" t="s">
        <v>45</v>
      </c>
    </row>
    <row r="435" spans="1:5" x14ac:dyDescent="0.25">
      <c r="A435" s="5" t="s">
        <v>923</v>
      </c>
      <c r="B435" s="5">
        <f ca="1">DATEDIF(Main!H435,TODAY(),"Y")</f>
        <v>6</v>
      </c>
      <c r="C435" s="5" t="s">
        <v>202</v>
      </c>
      <c r="D435" s="5" t="s">
        <v>16</v>
      </c>
      <c r="E435" s="5" t="s">
        <v>45</v>
      </c>
    </row>
    <row r="436" spans="1:5" x14ac:dyDescent="0.25">
      <c r="A436" s="5" t="s">
        <v>925</v>
      </c>
      <c r="B436" s="5">
        <f ca="1">DATEDIF(Main!H436,TODAY(),"Y")</f>
        <v>11</v>
      </c>
      <c r="C436" s="5" t="s">
        <v>294</v>
      </c>
      <c r="D436" s="5" t="s">
        <v>16</v>
      </c>
      <c r="E436" s="5" t="s">
        <v>24</v>
      </c>
    </row>
    <row r="437" spans="1:5" x14ac:dyDescent="0.25">
      <c r="A437" s="5" t="s">
        <v>927</v>
      </c>
      <c r="B437" s="5">
        <f ca="1">DATEDIF(Main!H437,TODAY(),"Y")</f>
        <v>25</v>
      </c>
      <c r="C437" s="5" t="s">
        <v>179</v>
      </c>
      <c r="D437" s="5" t="s">
        <v>61</v>
      </c>
      <c r="E437" s="5" t="s">
        <v>17</v>
      </c>
    </row>
    <row r="438" spans="1:5" x14ac:dyDescent="0.25">
      <c r="A438" s="5" t="s">
        <v>929</v>
      </c>
      <c r="B438" s="5">
        <f ca="1">DATEDIF(Main!H438,TODAY(),"Y")</f>
        <v>30</v>
      </c>
      <c r="C438" s="5" t="s">
        <v>30</v>
      </c>
      <c r="D438" s="5" t="s">
        <v>16</v>
      </c>
      <c r="E438" s="5" t="s">
        <v>17</v>
      </c>
    </row>
    <row r="439" spans="1:5" x14ac:dyDescent="0.25">
      <c r="A439" s="5" t="s">
        <v>931</v>
      </c>
      <c r="B439" s="5">
        <f ca="1">DATEDIF(Main!H439,TODAY(),"Y")</f>
        <v>8</v>
      </c>
      <c r="C439" s="5" t="s">
        <v>75</v>
      </c>
      <c r="D439" s="5" t="s">
        <v>76</v>
      </c>
      <c r="E439" s="5" t="s">
        <v>45</v>
      </c>
    </row>
    <row r="440" spans="1:5" x14ac:dyDescent="0.25">
      <c r="A440" s="5" t="s">
        <v>933</v>
      </c>
      <c r="B440" s="5">
        <f ca="1">DATEDIF(Main!H440,TODAY(),"Y")</f>
        <v>6</v>
      </c>
      <c r="C440" s="5" t="s">
        <v>51</v>
      </c>
      <c r="D440" s="5" t="s">
        <v>55</v>
      </c>
      <c r="E440" s="5" t="s">
        <v>32</v>
      </c>
    </row>
    <row r="441" spans="1:5" x14ac:dyDescent="0.25">
      <c r="A441" s="5" t="s">
        <v>935</v>
      </c>
      <c r="B441" s="5">
        <f ca="1">DATEDIF(Main!H441,TODAY(),"Y")</f>
        <v>20</v>
      </c>
      <c r="C441" s="5" t="s">
        <v>103</v>
      </c>
      <c r="D441" s="5" t="s">
        <v>65</v>
      </c>
      <c r="E441" s="5" t="s">
        <v>45</v>
      </c>
    </row>
    <row r="442" spans="1:5" x14ac:dyDescent="0.25">
      <c r="A442" s="5" t="s">
        <v>937</v>
      </c>
      <c r="B442" s="5">
        <f ca="1">DATEDIF(Main!H442,TODAY(),"Y")</f>
        <v>19</v>
      </c>
      <c r="C442" s="5" t="s">
        <v>48</v>
      </c>
      <c r="D442" s="5" t="s">
        <v>76</v>
      </c>
      <c r="E442" s="5" t="s">
        <v>32</v>
      </c>
    </row>
    <row r="443" spans="1:5" x14ac:dyDescent="0.25">
      <c r="A443" s="5" t="s">
        <v>939</v>
      </c>
      <c r="B443" s="5">
        <f ca="1">DATEDIF(Main!H443,TODAY(),"Y")</f>
        <v>18</v>
      </c>
      <c r="C443" s="5" t="s">
        <v>36</v>
      </c>
      <c r="D443" s="5" t="s">
        <v>16</v>
      </c>
      <c r="E443" s="5" t="s">
        <v>32</v>
      </c>
    </row>
    <row r="444" spans="1:5" x14ac:dyDescent="0.25">
      <c r="A444" s="5" t="s">
        <v>941</v>
      </c>
      <c r="B444" s="5">
        <f ca="1">DATEDIF(Main!H444,TODAY(),"Y")</f>
        <v>7</v>
      </c>
      <c r="C444" s="5" t="s">
        <v>480</v>
      </c>
      <c r="D444" s="5" t="s">
        <v>16</v>
      </c>
      <c r="E444" s="5" t="s">
        <v>24</v>
      </c>
    </row>
    <row r="445" spans="1:5" x14ac:dyDescent="0.25">
      <c r="A445" s="5" t="s">
        <v>943</v>
      </c>
      <c r="B445" s="5">
        <f ca="1">DATEDIF(Main!H445,TODAY(),"Y")</f>
        <v>14</v>
      </c>
      <c r="C445" s="5" t="s">
        <v>218</v>
      </c>
      <c r="D445" s="5" t="s">
        <v>65</v>
      </c>
      <c r="E445" s="5" t="s">
        <v>17</v>
      </c>
    </row>
    <row r="446" spans="1:5" x14ac:dyDescent="0.25">
      <c r="A446" s="5" t="s">
        <v>945</v>
      </c>
      <c r="B446" s="5">
        <f ca="1">DATEDIF(Main!H446,TODAY(),"Y")</f>
        <v>10</v>
      </c>
      <c r="C446" s="5" t="s">
        <v>75</v>
      </c>
      <c r="D446" s="5" t="s">
        <v>16</v>
      </c>
      <c r="E446" s="5" t="s">
        <v>17</v>
      </c>
    </row>
    <row r="447" spans="1:5" x14ac:dyDescent="0.25">
      <c r="A447" s="5" t="s">
        <v>947</v>
      </c>
      <c r="B447" s="5">
        <f ca="1">DATEDIF(Main!H447,TODAY(),"Y")</f>
        <v>6</v>
      </c>
      <c r="C447" s="5" t="s">
        <v>51</v>
      </c>
      <c r="D447" s="5" t="s">
        <v>55</v>
      </c>
      <c r="E447" s="5" t="s">
        <v>45</v>
      </c>
    </row>
    <row r="448" spans="1:5" x14ac:dyDescent="0.25">
      <c r="A448" s="5" t="s">
        <v>949</v>
      </c>
      <c r="B448" s="5">
        <f ca="1">DATEDIF(Main!H448,TODAY(),"Y")</f>
        <v>23</v>
      </c>
      <c r="C448" s="5" t="s">
        <v>39</v>
      </c>
      <c r="D448" s="5" t="s">
        <v>31</v>
      </c>
      <c r="E448" s="5" t="s">
        <v>24</v>
      </c>
    </row>
    <row r="449" spans="1:5" x14ac:dyDescent="0.25">
      <c r="A449" s="5" t="s">
        <v>951</v>
      </c>
      <c r="B449" s="5">
        <f ca="1">DATEDIF(Main!H449,TODAY(),"Y")</f>
        <v>26</v>
      </c>
      <c r="C449" s="5" t="s">
        <v>39</v>
      </c>
      <c r="D449" s="5" t="s">
        <v>31</v>
      </c>
      <c r="E449" s="5" t="s">
        <v>32</v>
      </c>
    </row>
    <row r="450" spans="1:5" x14ac:dyDescent="0.25">
      <c r="A450" s="5" t="s">
        <v>953</v>
      </c>
      <c r="B450" s="5">
        <f ca="1">DATEDIF(Main!H450,TODAY(),"Y")</f>
        <v>14</v>
      </c>
      <c r="C450" s="5" t="s">
        <v>202</v>
      </c>
      <c r="D450" s="5" t="s">
        <v>16</v>
      </c>
      <c r="E450" s="5" t="s">
        <v>45</v>
      </c>
    </row>
    <row r="451" spans="1:5" x14ac:dyDescent="0.25">
      <c r="A451" s="5" t="s">
        <v>955</v>
      </c>
      <c r="B451" s="5">
        <f ca="1">DATEDIF(Main!H451,TODAY(),"Y")</f>
        <v>25</v>
      </c>
      <c r="C451" s="5" t="s">
        <v>75</v>
      </c>
      <c r="D451" s="5" t="s">
        <v>44</v>
      </c>
      <c r="E451" s="5" t="s">
        <v>24</v>
      </c>
    </row>
    <row r="452" spans="1:5" x14ac:dyDescent="0.25">
      <c r="A452" s="5" t="s">
        <v>957</v>
      </c>
      <c r="B452" s="5">
        <f ca="1">DATEDIF(Main!H452,TODAY(),"Y")</f>
        <v>4</v>
      </c>
      <c r="C452" s="5" t="s">
        <v>15</v>
      </c>
      <c r="D452" s="5" t="s">
        <v>31</v>
      </c>
      <c r="E452" s="5" t="s">
        <v>17</v>
      </c>
    </row>
    <row r="453" spans="1:5" x14ac:dyDescent="0.25">
      <c r="A453" s="5" t="s">
        <v>959</v>
      </c>
      <c r="B453" s="5">
        <f ca="1">DATEDIF(Main!H453,TODAY(),"Y")</f>
        <v>31</v>
      </c>
      <c r="C453" s="5" t="s">
        <v>108</v>
      </c>
      <c r="D453" s="5" t="s">
        <v>65</v>
      </c>
      <c r="E453" s="5" t="s">
        <v>32</v>
      </c>
    </row>
    <row r="454" spans="1:5" x14ac:dyDescent="0.25">
      <c r="A454" s="5" t="s">
        <v>961</v>
      </c>
      <c r="B454" s="5">
        <f ca="1">DATEDIF(Main!H454,TODAY(),"Y")</f>
        <v>17</v>
      </c>
      <c r="C454" s="5" t="s">
        <v>30</v>
      </c>
      <c r="D454" s="5" t="s">
        <v>31</v>
      </c>
      <c r="E454" s="5" t="s">
        <v>17</v>
      </c>
    </row>
    <row r="455" spans="1:5" x14ac:dyDescent="0.25">
      <c r="A455" s="5" t="s">
        <v>716</v>
      </c>
      <c r="B455" s="5">
        <f ca="1">DATEDIF(Main!H455,TODAY(),"Y")</f>
        <v>20</v>
      </c>
      <c r="C455" s="5" t="s">
        <v>36</v>
      </c>
      <c r="D455" s="5" t="s">
        <v>16</v>
      </c>
      <c r="E455" s="5" t="s">
        <v>17</v>
      </c>
    </row>
    <row r="456" spans="1:5" x14ac:dyDescent="0.25">
      <c r="A456" s="5" t="s">
        <v>964</v>
      </c>
      <c r="B456" s="5">
        <f ca="1">DATEDIF(Main!H456,TODAY(),"Y")</f>
        <v>12</v>
      </c>
      <c r="C456" s="5" t="s">
        <v>43</v>
      </c>
      <c r="D456" s="5" t="s">
        <v>44</v>
      </c>
      <c r="E456" s="5" t="s">
        <v>24</v>
      </c>
    </row>
    <row r="457" spans="1:5" x14ac:dyDescent="0.25">
      <c r="A457" s="5" t="s">
        <v>966</v>
      </c>
      <c r="B457" s="5">
        <f ca="1">DATEDIF(Main!H457,TODAY(),"Y")</f>
        <v>30</v>
      </c>
      <c r="C457" s="5" t="s">
        <v>30</v>
      </c>
      <c r="D457" s="5" t="s">
        <v>65</v>
      </c>
      <c r="E457" s="5" t="s">
        <v>32</v>
      </c>
    </row>
    <row r="458" spans="1:5" x14ac:dyDescent="0.25">
      <c r="A458" s="5" t="s">
        <v>968</v>
      </c>
      <c r="B458" s="5">
        <f ca="1">DATEDIF(Main!H458,TODAY(),"Y")</f>
        <v>7</v>
      </c>
      <c r="C458" s="5" t="s">
        <v>64</v>
      </c>
      <c r="D458" s="5" t="s">
        <v>65</v>
      </c>
      <c r="E458" s="5" t="s">
        <v>17</v>
      </c>
    </row>
    <row r="459" spans="1:5" x14ac:dyDescent="0.25">
      <c r="A459" s="5" t="s">
        <v>970</v>
      </c>
      <c r="B459" s="5">
        <f ca="1">DATEDIF(Main!H459,TODAY(),"Y")</f>
        <v>12</v>
      </c>
      <c r="C459" s="5" t="s">
        <v>39</v>
      </c>
      <c r="D459" s="5" t="s">
        <v>76</v>
      </c>
      <c r="E459" s="5" t="s">
        <v>45</v>
      </c>
    </row>
    <row r="460" spans="1:5" x14ac:dyDescent="0.25">
      <c r="A460" s="5" t="s">
        <v>972</v>
      </c>
      <c r="B460" s="5">
        <f ca="1">DATEDIF(Main!H460,TODAY(),"Y")</f>
        <v>21</v>
      </c>
      <c r="C460" s="5" t="s">
        <v>30</v>
      </c>
      <c r="D460" s="5" t="s">
        <v>76</v>
      </c>
      <c r="E460" s="5" t="s">
        <v>45</v>
      </c>
    </row>
    <row r="461" spans="1:5" x14ac:dyDescent="0.25">
      <c r="A461" s="5" t="s">
        <v>974</v>
      </c>
      <c r="B461" s="5">
        <f ca="1">DATEDIF(Main!H461,TODAY(),"Y")</f>
        <v>15</v>
      </c>
      <c r="C461" s="5" t="s">
        <v>179</v>
      </c>
      <c r="D461" s="5" t="s">
        <v>61</v>
      </c>
      <c r="E461" s="5" t="s">
        <v>17</v>
      </c>
    </row>
    <row r="462" spans="1:5" x14ac:dyDescent="0.25">
      <c r="A462" s="5" t="s">
        <v>976</v>
      </c>
      <c r="B462" s="5">
        <f ca="1">DATEDIF(Main!H462,TODAY(),"Y")</f>
        <v>16</v>
      </c>
      <c r="C462" s="5" t="s">
        <v>15</v>
      </c>
      <c r="D462" s="5" t="s">
        <v>61</v>
      </c>
      <c r="E462" s="5" t="s">
        <v>45</v>
      </c>
    </row>
    <row r="463" spans="1:5" x14ac:dyDescent="0.25">
      <c r="A463" s="5" t="s">
        <v>978</v>
      </c>
      <c r="B463" s="5">
        <f ca="1">DATEDIF(Main!H463,TODAY(),"Y")</f>
        <v>26</v>
      </c>
      <c r="C463" s="5" t="s">
        <v>480</v>
      </c>
      <c r="D463" s="5" t="s">
        <v>16</v>
      </c>
      <c r="E463" s="5" t="s">
        <v>45</v>
      </c>
    </row>
    <row r="464" spans="1:5" x14ac:dyDescent="0.25">
      <c r="A464" s="5" t="s">
        <v>980</v>
      </c>
      <c r="B464" s="5">
        <f ca="1">DATEDIF(Main!H464,TODAY(),"Y")</f>
        <v>6</v>
      </c>
      <c r="C464" s="5" t="s">
        <v>75</v>
      </c>
      <c r="D464" s="5" t="s">
        <v>31</v>
      </c>
      <c r="E464" s="5" t="s">
        <v>45</v>
      </c>
    </row>
    <row r="465" spans="1:5" x14ac:dyDescent="0.25">
      <c r="A465" s="5" t="s">
        <v>982</v>
      </c>
      <c r="B465" s="5">
        <f ca="1">DATEDIF(Main!H465,TODAY(),"Y")</f>
        <v>5</v>
      </c>
      <c r="C465" s="5" t="s">
        <v>75</v>
      </c>
      <c r="D465" s="5" t="s">
        <v>76</v>
      </c>
      <c r="E465" s="5" t="s">
        <v>45</v>
      </c>
    </row>
    <row r="466" spans="1:5" x14ac:dyDescent="0.25">
      <c r="A466" s="5" t="s">
        <v>984</v>
      </c>
      <c r="B466" s="5">
        <f ca="1">DATEDIF(Main!H466,TODAY(),"Y")</f>
        <v>18</v>
      </c>
      <c r="C466" s="5" t="s">
        <v>30</v>
      </c>
      <c r="D466" s="5" t="s">
        <v>65</v>
      </c>
      <c r="E466" s="5" t="s">
        <v>45</v>
      </c>
    </row>
    <row r="467" spans="1:5" x14ac:dyDescent="0.25">
      <c r="A467" s="5" t="s">
        <v>986</v>
      </c>
      <c r="B467" s="5">
        <f ca="1">DATEDIF(Main!H467,TODAY(),"Y")</f>
        <v>7</v>
      </c>
      <c r="C467" s="5" t="s">
        <v>218</v>
      </c>
      <c r="D467" s="5" t="s">
        <v>65</v>
      </c>
      <c r="E467" s="5" t="s">
        <v>24</v>
      </c>
    </row>
    <row r="468" spans="1:5" x14ac:dyDescent="0.25">
      <c r="A468" s="5" t="s">
        <v>988</v>
      </c>
      <c r="B468" s="5">
        <f ca="1">DATEDIF(Main!H468,TODAY(),"Y")</f>
        <v>15</v>
      </c>
      <c r="C468" s="5" t="s">
        <v>23</v>
      </c>
      <c r="D468" s="5" t="s">
        <v>16</v>
      </c>
      <c r="E468" s="5" t="s">
        <v>32</v>
      </c>
    </row>
    <row r="469" spans="1:5" x14ac:dyDescent="0.25">
      <c r="A469" s="5" t="s">
        <v>990</v>
      </c>
      <c r="B469" s="5">
        <f ca="1">DATEDIF(Main!H469,TODAY(),"Y")</f>
        <v>6</v>
      </c>
      <c r="C469" s="5" t="s">
        <v>30</v>
      </c>
      <c r="D469" s="5" t="s">
        <v>65</v>
      </c>
      <c r="E469" s="5" t="s">
        <v>45</v>
      </c>
    </row>
    <row r="470" spans="1:5" x14ac:dyDescent="0.25">
      <c r="A470" s="5" t="s">
        <v>992</v>
      </c>
      <c r="B470" s="5">
        <f ca="1">DATEDIF(Main!H470,TODAY(),"Y")</f>
        <v>5</v>
      </c>
      <c r="C470" s="5" t="s">
        <v>119</v>
      </c>
      <c r="D470" s="5" t="s">
        <v>55</v>
      </c>
      <c r="E470" s="5" t="s">
        <v>24</v>
      </c>
    </row>
    <row r="471" spans="1:5" x14ac:dyDescent="0.25">
      <c r="A471" s="5" t="s">
        <v>994</v>
      </c>
      <c r="B471" s="5">
        <f ca="1">DATEDIF(Main!H471,TODAY(),"Y")</f>
        <v>9</v>
      </c>
      <c r="C471" s="5" t="s">
        <v>36</v>
      </c>
      <c r="D471" s="5" t="s">
        <v>16</v>
      </c>
      <c r="E471" s="5" t="s">
        <v>45</v>
      </c>
    </row>
    <row r="472" spans="1:5" x14ac:dyDescent="0.25">
      <c r="A472" s="5" t="s">
        <v>336</v>
      </c>
      <c r="B472" s="5">
        <f ca="1">DATEDIF(Main!H472,TODAY(),"Y")</f>
        <v>23</v>
      </c>
      <c r="C472" s="5" t="s">
        <v>103</v>
      </c>
      <c r="D472" s="5" t="s">
        <v>65</v>
      </c>
      <c r="E472" s="5" t="s">
        <v>24</v>
      </c>
    </row>
    <row r="473" spans="1:5" x14ac:dyDescent="0.25">
      <c r="A473" s="5" t="s">
        <v>997</v>
      </c>
      <c r="B473" s="5">
        <f ca="1">DATEDIF(Main!H473,TODAY(),"Y")</f>
        <v>25</v>
      </c>
      <c r="C473" s="5" t="s">
        <v>15</v>
      </c>
      <c r="D473" s="5" t="s">
        <v>44</v>
      </c>
      <c r="E473" s="5" t="s">
        <v>45</v>
      </c>
    </row>
    <row r="474" spans="1:5" x14ac:dyDescent="0.25">
      <c r="A474" s="5" t="s">
        <v>999</v>
      </c>
      <c r="B474" s="5">
        <f ca="1">DATEDIF(Main!H474,TODAY(),"Y")</f>
        <v>10</v>
      </c>
      <c r="C474" s="5" t="s">
        <v>39</v>
      </c>
      <c r="D474" s="5" t="s">
        <v>76</v>
      </c>
      <c r="E474" s="5" t="s">
        <v>17</v>
      </c>
    </row>
    <row r="475" spans="1:5" x14ac:dyDescent="0.25">
      <c r="A475" s="5" t="s">
        <v>1001</v>
      </c>
      <c r="B475" s="5">
        <f ca="1">DATEDIF(Main!H475,TODAY(),"Y")</f>
        <v>16</v>
      </c>
      <c r="C475" s="5" t="s">
        <v>480</v>
      </c>
      <c r="D475" s="5" t="s">
        <v>16</v>
      </c>
      <c r="E475" s="5" t="s">
        <v>17</v>
      </c>
    </row>
    <row r="476" spans="1:5" x14ac:dyDescent="0.25">
      <c r="A476" s="5" t="s">
        <v>1003</v>
      </c>
      <c r="B476" s="5">
        <f ca="1">DATEDIF(Main!H476,TODAY(),"Y")</f>
        <v>21</v>
      </c>
      <c r="C476" s="5" t="s">
        <v>51</v>
      </c>
      <c r="D476" s="5" t="s">
        <v>44</v>
      </c>
      <c r="E476" s="5" t="s">
        <v>32</v>
      </c>
    </row>
    <row r="477" spans="1:5" x14ac:dyDescent="0.25">
      <c r="A477" s="5" t="s">
        <v>1005</v>
      </c>
      <c r="B477" s="5">
        <f ca="1">DATEDIF(Main!H477,TODAY(),"Y")</f>
        <v>11</v>
      </c>
      <c r="C477" s="5" t="s">
        <v>170</v>
      </c>
      <c r="D477" s="5" t="s">
        <v>65</v>
      </c>
      <c r="E477" s="5" t="s">
        <v>32</v>
      </c>
    </row>
    <row r="478" spans="1:5" x14ac:dyDescent="0.25">
      <c r="A478" s="5" t="s">
        <v>1007</v>
      </c>
      <c r="B478" s="5">
        <f ca="1">DATEDIF(Main!H478,TODAY(),"Y")</f>
        <v>12</v>
      </c>
      <c r="C478" s="5" t="s">
        <v>30</v>
      </c>
      <c r="D478" s="5" t="s">
        <v>55</v>
      </c>
      <c r="E478" s="5" t="s">
        <v>32</v>
      </c>
    </row>
    <row r="479" spans="1:5" x14ac:dyDescent="0.25">
      <c r="A479" s="5" t="s">
        <v>1009</v>
      </c>
      <c r="B479" s="5">
        <f ca="1">DATEDIF(Main!H479,TODAY(),"Y")</f>
        <v>5</v>
      </c>
      <c r="C479" s="5" t="s">
        <v>170</v>
      </c>
      <c r="D479" s="5" t="s">
        <v>65</v>
      </c>
      <c r="E479" s="5" t="s">
        <v>32</v>
      </c>
    </row>
    <row r="480" spans="1:5" x14ac:dyDescent="0.25">
      <c r="A480" s="5" t="s">
        <v>1011</v>
      </c>
      <c r="B480" s="5">
        <f ca="1">DATEDIF(Main!H480,TODAY(),"Y")</f>
        <v>27</v>
      </c>
      <c r="C480" s="5" t="s">
        <v>48</v>
      </c>
      <c r="D480" s="5" t="s">
        <v>31</v>
      </c>
      <c r="E480" s="5" t="s">
        <v>17</v>
      </c>
    </row>
    <row r="481" spans="1:5" x14ac:dyDescent="0.25">
      <c r="A481" s="5" t="s">
        <v>1013</v>
      </c>
      <c r="B481" s="5">
        <f ca="1">DATEDIF(Main!H481,TODAY(),"Y")</f>
        <v>10</v>
      </c>
      <c r="C481" s="5" t="s">
        <v>23</v>
      </c>
      <c r="D481" s="5" t="s">
        <v>16</v>
      </c>
      <c r="E481" s="5" t="s">
        <v>17</v>
      </c>
    </row>
    <row r="482" spans="1:5" x14ac:dyDescent="0.25">
      <c r="A482" s="5" t="s">
        <v>1015</v>
      </c>
      <c r="B482" s="5">
        <f ca="1">DATEDIF(Main!H482,TODAY(),"Y")</f>
        <v>16</v>
      </c>
      <c r="C482" s="5" t="s">
        <v>39</v>
      </c>
      <c r="D482" s="5" t="s">
        <v>44</v>
      </c>
      <c r="E482" s="5" t="s">
        <v>17</v>
      </c>
    </row>
    <row r="483" spans="1:5" x14ac:dyDescent="0.25">
      <c r="A483" s="5" t="s">
        <v>1017</v>
      </c>
      <c r="B483" s="5">
        <f ca="1">DATEDIF(Main!H483,TODAY(),"Y")</f>
        <v>9</v>
      </c>
      <c r="C483" s="5" t="s">
        <v>75</v>
      </c>
      <c r="D483" s="5" t="s">
        <v>44</v>
      </c>
      <c r="E483" s="5" t="s">
        <v>32</v>
      </c>
    </row>
    <row r="484" spans="1:5" x14ac:dyDescent="0.25">
      <c r="A484" s="5" t="s">
        <v>149</v>
      </c>
      <c r="B484" s="5">
        <f ca="1">DATEDIF(Main!H484,TODAY(),"Y")</f>
        <v>20</v>
      </c>
      <c r="C484" s="5" t="s">
        <v>138</v>
      </c>
      <c r="D484" s="5" t="s">
        <v>61</v>
      </c>
      <c r="E484" s="5" t="s">
        <v>17</v>
      </c>
    </row>
    <row r="485" spans="1:5" x14ac:dyDescent="0.25">
      <c r="A485" s="5" t="s">
        <v>535</v>
      </c>
      <c r="B485" s="5">
        <f ca="1">DATEDIF(Main!H485,TODAY(),"Y")</f>
        <v>9</v>
      </c>
      <c r="C485" s="5" t="s">
        <v>75</v>
      </c>
      <c r="D485" s="5" t="s">
        <v>16</v>
      </c>
      <c r="E485" s="5" t="s">
        <v>45</v>
      </c>
    </row>
    <row r="486" spans="1:5" x14ac:dyDescent="0.25">
      <c r="A486" s="5" t="s">
        <v>737</v>
      </c>
      <c r="B486" s="5">
        <f ca="1">DATEDIF(Main!H486,TODAY(),"Y")</f>
        <v>11</v>
      </c>
      <c r="C486" s="5" t="s">
        <v>15</v>
      </c>
      <c r="D486" s="5" t="s">
        <v>76</v>
      </c>
      <c r="E486" s="5" t="s">
        <v>24</v>
      </c>
    </row>
    <row r="487" spans="1:5" x14ac:dyDescent="0.25">
      <c r="A487" s="5" t="s">
        <v>1022</v>
      </c>
      <c r="B487" s="5">
        <f ca="1">DATEDIF(Main!H487,TODAY(),"Y")</f>
        <v>22</v>
      </c>
      <c r="C487" s="5" t="s">
        <v>457</v>
      </c>
      <c r="D487" s="5" t="s">
        <v>16</v>
      </c>
      <c r="E487" s="5" t="s">
        <v>45</v>
      </c>
    </row>
    <row r="488" spans="1:5" x14ac:dyDescent="0.25">
      <c r="A488" s="5" t="s">
        <v>1024</v>
      </c>
      <c r="B488" s="5">
        <f ca="1">DATEDIF(Main!H488,TODAY(),"Y")</f>
        <v>15</v>
      </c>
      <c r="C488" s="5" t="s">
        <v>294</v>
      </c>
      <c r="D488" s="5" t="s">
        <v>16</v>
      </c>
      <c r="E488" s="5" t="s">
        <v>24</v>
      </c>
    </row>
    <row r="489" spans="1:5" x14ac:dyDescent="0.25">
      <c r="A489" s="5" t="s">
        <v>1026</v>
      </c>
      <c r="B489" s="5">
        <f ca="1">DATEDIF(Main!H489,TODAY(),"Y")</f>
        <v>11</v>
      </c>
      <c r="C489" s="5" t="s">
        <v>39</v>
      </c>
      <c r="D489" s="5" t="s">
        <v>31</v>
      </c>
      <c r="E489" s="5" t="s">
        <v>45</v>
      </c>
    </row>
    <row r="490" spans="1:5" x14ac:dyDescent="0.25">
      <c r="A490" s="5" t="s">
        <v>1028</v>
      </c>
      <c r="B490" s="5">
        <f ca="1">DATEDIF(Main!H490,TODAY(),"Y")</f>
        <v>21</v>
      </c>
      <c r="C490" s="5" t="s">
        <v>39</v>
      </c>
      <c r="D490" s="5" t="s">
        <v>55</v>
      </c>
      <c r="E490" s="5" t="s">
        <v>17</v>
      </c>
    </row>
    <row r="491" spans="1:5" x14ac:dyDescent="0.25">
      <c r="A491" s="5" t="s">
        <v>1030</v>
      </c>
      <c r="B491" s="5">
        <f ca="1">DATEDIF(Main!H491,TODAY(),"Y")</f>
        <v>6</v>
      </c>
      <c r="C491" s="5" t="s">
        <v>75</v>
      </c>
      <c r="D491" s="5" t="s">
        <v>76</v>
      </c>
      <c r="E491" s="5" t="s">
        <v>17</v>
      </c>
    </row>
    <row r="492" spans="1:5" x14ac:dyDescent="0.25">
      <c r="A492" s="5" t="s">
        <v>1032</v>
      </c>
      <c r="B492" s="5">
        <f ca="1">DATEDIF(Main!H492,TODAY(),"Y")</f>
        <v>15</v>
      </c>
      <c r="C492" s="5" t="s">
        <v>179</v>
      </c>
      <c r="D492" s="5" t="s">
        <v>61</v>
      </c>
      <c r="E492" s="5" t="s">
        <v>24</v>
      </c>
    </row>
    <row r="493" spans="1:5" x14ac:dyDescent="0.25">
      <c r="A493" s="5" t="s">
        <v>194</v>
      </c>
      <c r="B493" s="5">
        <f ca="1">DATEDIF(Main!H493,TODAY(),"Y")</f>
        <v>27</v>
      </c>
      <c r="C493" s="5" t="s">
        <v>36</v>
      </c>
      <c r="D493" s="5" t="s">
        <v>16</v>
      </c>
      <c r="E493" s="5" t="s">
        <v>24</v>
      </c>
    </row>
    <row r="494" spans="1:5" x14ac:dyDescent="0.25">
      <c r="A494" s="5" t="s">
        <v>1035</v>
      </c>
      <c r="B494" s="5">
        <f ca="1">DATEDIF(Main!H494,TODAY(),"Y")</f>
        <v>10</v>
      </c>
      <c r="C494" s="5" t="s">
        <v>179</v>
      </c>
      <c r="D494" s="5" t="s">
        <v>61</v>
      </c>
      <c r="E494" s="5" t="s">
        <v>24</v>
      </c>
    </row>
    <row r="495" spans="1:5" x14ac:dyDescent="0.25">
      <c r="A495" s="5" t="s">
        <v>1037</v>
      </c>
      <c r="B495" s="5">
        <f ca="1">DATEDIF(Main!H495,TODAY(),"Y")</f>
        <v>17</v>
      </c>
      <c r="C495" s="5" t="s">
        <v>15</v>
      </c>
      <c r="D495" s="5" t="s">
        <v>61</v>
      </c>
      <c r="E495" s="5" t="s">
        <v>45</v>
      </c>
    </row>
    <row r="496" spans="1:5" x14ac:dyDescent="0.25">
      <c r="A496" s="5" t="s">
        <v>1039</v>
      </c>
      <c r="B496" s="5">
        <f ca="1">DATEDIF(Main!H496,TODAY(),"Y")</f>
        <v>21</v>
      </c>
      <c r="C496" s="5" t="s">
        <v>126</v>
      </c>
      <c r="D496" s="5" t="s">
        <v>16</v>
      </c>
      <c r="E496" s="5" t="s">
        <v>24</v>
      </c>
    </row>
    <row r="497" spans="1:5" x14ac:dyDescent="0.25">
      <c r="A497" s="5" t="s">
        <v>1041</v>
      </c>
      <c r="B497" s="5">
        <f ca="1">DATEDIF(Main!H497,TODAY(),"Y")</f>
        <v>18</v>
      </c>
      <c r="C497" s="5" t="s">
        <v>30</v>
      </c>
      <c r="D497" s="5" t="s">
        <v>31</v>
      </c>
      <c r="E497" s="5" t="s">
        <v>45</v>
      </c>
    </row>
    <row r="498" spans="1:5" x14ac:dyDescent="0.25">
      <c r="A498" s="5" t="s">
        <v>1043</v>
      </c>
      <c r="B498" s="5">
        <f ca="1">DATEDIF(Main!H498,TODAY(),"Y")</f>
        <v>5</v>
      </c>
      <c r="C498" s="5" t="s">
        <v>15</v>
      </c>
      <c r="D498" s="5" t="s">
        <v>76</v>
      </c>
      <c r="E498" s="5" t="s">
        <v>17</v>
      </c>
    </row>
    <row r="499" spans="1:5" x14ac:dyDescent="0.25">
      <c r="A499" s="5" t="s">
        <v>1045</v>
      </c>
      <c r="B499" s="5">
        <f ca="1">DATEDIF(Main!H499,TODAY(),"Y")</f>
        <v>4</v>
      </c>
      <c r="C499" s="5" t="s">
        <v>48</v>
      </c>
      <c r="D499" s="5" t="s">
        <v>16</v>
      </c>
      <c r="E499" s="5" t="s">
        <v>17</v>
      </c>
    </row>
    <row r="500" spans="1:5" x14ac:dyDescent="0.25">
      <c r="A500" s="5" t="s">
        <v>1047</v>
      </c>
      <c r="B500" s="5">
        <f ca="1">DATEDIF(Main!H500,TODAY(),"Y")</f>
        <v>7</v>
      </c>
      <c r="C500" s="5" t="s">
        <v>170</v>
      </c>
      <c r="D500" s="5" t="s">
        <v>65</v>
      </c>
      <c r="E500" s="5" t="s">
        <v>45</v>
      </c>
    </row>
    <row r="501" spans="1:5" x14ac:dyDescent="0.25">
      <c r="A501" s="5" t="s">
        <v>1049</v>
      </c>
      <c r="B501" s="5">
        <f ca="1">DATEDIF(Main!H501,TODAY(),"Y")</f>
        <v>25</v>
      </c>
      <c r="C501" s="5" t="s">
        <v>243</v>
      </c>
      <c r="D501" s="5" t="s">
        <v>16</v>
      </c>
      <c r="E501" s="5" t="s">
        <v>24</v>
      </c>
    </row>
    <row r="502" spans="1:5" x14ac:dyDescent="0.25">
      <c r="A502" s="5" t="s">
        <v>1051</v>
      </c>
      <c r="B502" s="5">
        <f ca="1">DATEDIF(Main!H502,TODAY(),"Y")</f>
        <v>8</v>
      </c>
      <c r="C502" s="5" t="s">
        <v>39</v>
      </c>
      <c r="D502" s="5" t="s">
        <v>55</v>
      </c>
      <c r="E502" s="5" t="s">
        <v>24</v>
      </c>
    </row>
    <row r="503" spans="1:5" x14ac:dyDescent="0.25">
      <c r="A503" s="5" t="s">
        <v>1053</v>
      </c>
      <c r="B503" s="5">
        <f ca="1">DATEDIF(Main!H503,TODAY(),"Y")</f>
        <v>9</v>
      </c>
      <c r="C503" s="5" t="s">
        <v>272</v>
      </c>
      <c r="D503" s="5" t="s">
        <v>65</v>
      </c>
      <c r="E503" s="5" t="s">
        <v>24</v>
      </c>
    </row>
    <row r="504" spans="1:5" x14ac:dyDescent="0.25">
      <c r="A504" s="5" t="s">
        <v>1055</v>
      </c>
      <c r="B504" s="5">
        <f ca="1">DATEDIF(Main!H504,TODAY(),"Y")</f>
        <v>4</v>
      </c>
      <c r="C504" s="5" t="s">
        <v>75</v>
      </c>
      <c r="D504" s="5" t="s">
        <v>61</v>
      </c>
      <c r="E504" s="5" t="s">
        <v>32</v>
      </c>
    </row>
    <row r="505" spans="1:5" x14ac:dyDescent="0.25">
      <c r="A505" s="5" t="s">
        <v>1057</v>
      </c>
      <c r="B505" s="5">
        <f ca="1">DATEDIF(Main!H505,TODAY(),"Y")</f>
        <v>14</v>
      </c>
      <c r="C505" s="5" t="s">
        <v>51</v>
      </c>
      <c r="D505" s="5" t="s">
        <v>55</v>
      </c>
      <c r="E505" s="5" t="s">
        <v>45</v>
      </c>
    </row>
    <row r="506" spans="1:5" x14ac:dyDescent="0.25">
      <c r="A506" s="5" t="s">
        <v>1059</v>
      </c>
      <c r="B506" s="5">
        <f ca="1">DATEDIF(Main!H506,TODAY(),"Y")</f>
        <v>6</v>
      </c>
      <c r="C506" s="5" t="s">
        <v>294</v>
      </c>
      <c r="D506" s="5" t="s">
        <v>16</v>
      </c>
      <c r="E506" s="5" t="s">
        <v>45</v>
      </c>
    </row>
    <row r="507" spans="1:5" x14ac:dyDescent="0.25">
      <c r="A507" s="5" t="s">
        <v>1061</v>
      </c>
      <c r="B507" s="5">
        <f ca="1">DATEDIF(Main!H507,TODAY(),"Y")</f>
        <v>7</v>
      </c>
      <c r="C507" s="5" t="s">
        <v>15</v>
      </c>
      <c r="D507" s="5" t="s">
        <v>31</v>
      </c>
      <c r="E507" s="5" t="s">
        <v>45</v>
      </c>
    </row>
    <row r="508" spans="1:5" x14ac:dyDescent="0.25">
      <c r="A508" s="5" t="s">
        <v>1063</v>
      </c>
      <c r="B508" s="5">
        <f ca="1">DATEDIF(Main!H508,TODAY(),"Y")</f>
        <v>8</v>
      </c>
      <c r="C508" s="5" t="s">
        <v>39</v>
      </c>
      <c r="D508" s="5" t="s">
        <v>44</v>
      </c>
      <c r="E508" s="5" t="s">
        <v>32</v>
      </c>
    </row>
    <row r="509" spans="1:5" x14ac:dyDescent="0.25">
      <c r="A509" s="5" t="s">
        <v>1065</v>
      </c>
      <c r="B509" s="5">
        <f ca="1">DATEDIF(Main!H509,TODAY(),"Y")</f>
        <v>15</v>
      </c>
      <c r="C509" s="5" t="s">
        <v>48</v>
      </c>
      <c r="D509" s="5" t="s">
        <v>55</v>
      </c>
      <c r="E509" s="5" t="s">
        <v>32</v>
      </c>
    </row>
    <row r="510" spans="1:5" x14ac:dyDescent="0.25">
      <c r="A510" s="5" t="s">
        <v>1067</v>
      </c>
      <c r="B510" s="5">
        <f ca="1">DATEDIF(Main!H510,TODAY(),"Y")</f>
        <v>5</v>
      </c>
      <c r="C510" s="5" t="s">
        <v>289</v>
      </c>
      <c r="D510" s="5" t="s">
        <v>44</v>
      </c>
      <c r="E510" s="5" t="s">
        <v>32</v>
      </c>
    </row>
    <row r="511" spans="1:5" x14ac:dyDescent="0.25">
      <c r="A511" s="5" t="s">
        <v>1069</v>
      </c>
      <c r="B511" s="5">
        <f ca="1">DATEDIF(Main!H511,TODAY(),"Y")</f>
        <v>7</v>
      </c>
      <c r="C511" s="5" t="s">
        <v>114</v>
      </c>
      <c r="D511" s="5" t="s">
        <v>16</v>
      </c>
      <c r="E511" s="5" t="s">
        <v>17</v>
      </c>
    </row>
    <row r="512" spans="1:5" x14ac:dyDescent="0.25">
      <c r="A512" s="5" t="s">
        <v>1071</v>
      </c>
      <c r="B512" s="5">
        <f ca="1">DATEDIF(Main!H512,TODAY(),"Y")</f>
        <v>7</v>
      </c>
      <c r="C512" s="5" t="s">
        <v>48</v>
      </c>
      <c r="D512" s="5" t="s">
        <v>31</v>
      </c>
      <c r="E512" s="5" t="s">
        <v>24</v>
      </c>
    </row>
    <row r="513" spans="1:5" x14ac:dyDescent="0.25">
      <c r="A513" s="5" t="s">
        <v>1072</v>
      </c>
      <c r="B513" s="5">
        <f ca="1">DATEDIF(Main!H513,TODAY(),"Y")</f>
        <v>10</v>
      </c>
      <c r="C513" s="5" t="s">
        <v>119</v>
      </c>
      <c r="D513" s="5" t="s">
        <v>31</v>
      </c>
      <c r="E513" s="5" t="s">
        <v>24</v>
      </c>
    </row>
    <row r="514" spans="1:5" x14ac:dyDescent="0.25">
      <c r="A514" s="5" t="s">
        <v>1074</v>
      </c>
      <c r="B514" s="5">
        <f ca="1">DATEDIF(Main!H514,TODAY(),"Y")</f>
        <v>4</v>
      </c>
      <c r="C514" s="5" t="s">
        <v>30</v>
      </c>
      <c r="D514" s="5" t="s">
        <v>61</v>
      </c>
      <c r="E514" s="5" t="s">
        <v>24</v>
      </c>
    </row>
    <row r="515" spans="1:5" x14ac:dyDescent="0.25">
      <c r="A515" s="5" t="s">
        <v>1076</v>
      </c>
      <c r="B515" s="5">
        <f ca="1">DATEDIF(Main!H515,TODAY(),"Y")</f>
        <v>13</v>
      </c>
      <c r="C515" s="5" t="s">
        <v>39</v>
      </c>
      <c r="D515" s="5" t="s">
        <v>44</v>
      </c>
      <c r="E515" s="5" t="s">
        <v>24</v>
      </c>
    </row>
    <row r="516" spans="1:5" x14ac:dyDescent="0.25">
      <c r="A516" s="5" t="s">
        <v>1078</v>
      </c>
      <c r="B516" s="5">
        <f ca="1">DATEDIF(Main!H516,TODAY(),"Y")</f>
        <v>11</v>
      </c>
      <c r="C516" s="5" t="s">
        <v>367</v>
      </c>
      <c r="D516" s="5" t="s">
        <v>16</v>
      </c>
      <c r="E516" s="5" t="s">
        <v>32</v>
      </c>
    </row>
    <row r="517" spans="1:5" x14ac:dyDescent="0.25">
      <c r="A517" s="5" t="s">
        <v>153</v>
      </c>
      <c r="B517" s="5">
        <f ca="1">DATEDIF(Main!H517,TODAY(),"Y")</f>
        <v>26</v>
      </c>
      <c r="C517" s="5" t="s">
        <v>48</v>
      </c>
      <c r="D517" s="5" t="s">
        <v>31</v>
      </c>
      <c r="E517" s="5" t="s">
        <v>45</v>
      </c>
    </row>
    <row r="518" spans="1:5" x14ac:dyDescent="0.25">
      <c r="A518" s="5" t="s">
        <v>1081</v>
      </c>
      <c r="B518" s="5">
        <f ca="1">DATEDIF(Main!H518,TODAY(),"Y")</f>
        <v>15</v>
      </c>
      <c r="C518" s="5" t="s">
        <v>15</v>
      </c>
      <c r="D518" s="5" t="s">
        <v>31</v>
      </c>
      <c r="E518" s="5" t="s">
        <v>24</v>
      </c>
    </row>
    <row r="519" spans="1:5" x14ac:dyDescent="0.25">
      <c r="A519" s="5" t="s">
        <v>1083</v>
      </c>
      <c r="B519" s="5">
        <f ca="1">DATEDIF(Main!H519,TODAY(),"Y")</f>
        <v>26</v>
      </c>
      <c r="C519" s="5" t="s">
        <v>119</v>
      </c>
      <c r="D519" s="5" t="s">
        <v>76</v>
      </c>
      <c r="E519" s="5" t="s">
        <v>24</v>
      </c>
    </row>
    <row r="520" spans="1:5" x14ac:dyDescent="0.25">
      <c r="A520" s="5" t="s">
        <v>1085</v>
      </c>
      <c r="B520" s="5">
        <f ca="1">DATEDIF(Main!H520,TODAY(),"Y")</f>
        <v>19</v>
      </c>
      <c r="C520" s="5" t="s">
        <v>75</v>
      </c>
      <c r="D520" s="5" t="s">
        <v>16</v>
      </c>
      <c r="E520" s="5" t="s">
        <v>24</v>
      </c>
    </row>
    <row r="521" spans="1:5" x14ac:dyDescent="0.25">
      <c r="A521" s="5" t="s">
        <v>1087</v>
      </c>
      <c r="B521" s="5">
        <f ca="1">DATEDIF(Main!H521,TODAY(),"Y")</f>
        <v>4</v>
      </c>
      <c r="C521" s="5" t="s">
        <v>51</v>
      </c>
      <c r="D521" s="5" t="s">
        <v>76</v>
      </c>
      <c r="E521" s="5" t="s">
        <v>24</v>
      </c>
    </row>
    <row r="522" spans="1:5" x14ac:dyDescent="0.25">
      <c r="A522" s="5" t="s">
        <v>1089</v>
      </c>
      <c r="B522" s="5">
        <f ca="1">DATEDIF(Main!H522,TODAY(),"Y")</f>
        <v>4</v>
      </c>
      <c r="C522" s="5" t="s">
        <v>103</v>
      </c>
      <c r="D522" s="5" t="s">
        <v>65</v>
      </c>
      <c r="E522" s="5" t="s">
        <v>32</v>
      </c>
    </row>
    <row r="523" spans="1:5" x14ac:dyDescent="0.25">
      <c r="A523" s="5" t="s">
        <v>1091</v>
      </c>
      <c r="B523" s="5">
        <f ca="1">DATEDIF(Main!H523,TODAY(),"Y")</f>
        <v>10</v>
      </c>
      <c r="C523" s="5" t="s">
        <v>75</v>
      </c>
      <c r="D523" s="5" t="s">
        <v>76</v>
      </c>
      <c r="E523" s="5" t="s">
        <v>45</v>
      </c>
    </row>
    <row r="524" spans="1:5" x14ac:dyDescent="0.25">
      <c r="A524" s="5" t="s">
        <v>205</v>
      </c>
      <c r="B524" s="5">
        <f ca="1">DATEDIF(Main!H524,TODAY(),"Y")</f>
        <v>5</v>
      </c>
      <c r="C524" s="5" t="s">
        <v>36</v>
      </c>
      <c r="D524" s="5" t="s">
        <v>16</v>
      </c>
      <c r="E524" s="5" t="s">
        <v>24</v>
      </c>
    </row>
    <row r="525" spans="1:5" x14ac:dyDescent="0.25">
      <c r="A525" s="5" t="s">
        <v>1094</v>
      </c>
      <c r="B525" s="5">
        <f ca="1">DATEDIF(Main!H525,TODAY(),"Y")</f>
        <v>5</v>
      </c>
      <c r="C525" s="5" t="s">
        <v>48</v>
      </c>
      <c r="D525" s="5" t="s">
        <v>44</v>
      </c>
      <c r="E525" s="5" t="s">
        <v>45</v>
      </c>
    </row>
    <row r="526" spans="1:5" x14ac:dyDescent="0.25">
      <c r="A526" s="5" t="s">
        <v>1096</v>
      </c>
      <c r="B526" s="5">
        <f ca="1">DATEDIF(Main!H526,TODAY(),"Y")</f>
        <v>9</v>
      </c>
      <c r="C526" s="5" t="s">
        <v>367</v>
      </c>
      <c r="D526" s="5" t="s">
        <v>16</v>
      </c>
      <c r="E526" s="5" t="s">
        <v>32</v>
      </c>
    </row>
    <row r="527" spans="1:5" x14ac:dyDescent="0.25">
      <c r="A527" s="5" t="s">
        <v>1098</v>
      </c>
      <c r="B527" s="5">
        <f ca="1">DATEDIF(Main!H527,TODAY(),"Y")</f>
        <v>31</v>
      </c>
      <c r="C527" s="5" t="s">
        <v>437</v>
      </c>
      <c r="D527" s="5" t="s">
        <v>16</v>
      </c>
      <c r="E527" s="5" t="s">
        <v>17</v>
      </c>
    </row>
    <row r="528" spans="1:5" x14ac:dyDescent="0.25">
      <c r="A528" s="5" t="s">
        <v>1100</v>
      </c>
      <c r="B528" s="5">
        <f ca="1">DATEDIF(Main!H528,TODAY(),"Y")</f>
        <v>12</v>
      </c>
      <c r="C528" s="5" t="s">
        <v>48</v>
      </c>
      <c r="D528" s="5" t="s">
        <v>61</v>
      </c>
      <c r="E528" s="5" t="s">
        <v>24</v>
      </c>
    </row>
    <row r="529" spans="1:5" x14ac:dyDescent="0.25">
      <c r="A529" s="5" t="s">
        <v>1102</v>
      </c>
      <c r="B529" s="5">
        <f ca="1">DATEDIF(Main!H529,TODAY(),"Y")</f>
        <v>5</v>
      </c>
      <c r="C529" s="5" t="s">
        <v>480</v>
      </c>
      <c r="D529" s="5" t="s">
        <v>16</v>
      </c>
      <c r="E529" s="5" t="s">
        <v>24</v>
      </c>
    </row>
    <row r="530" spans="1:5" x14ac:dyDescent="0.25">
      <c r="A530" s="5" t="s">
        <v>1041</v>
      </c>
      <c r="B530" s="5">
        <f ca="1">DATEDIF(Main!H530,TODAY(),"Y")</f>
        <v>12</v>
      </c>
      <c r="C530" s="5" t="s">
        <v>36</v>
      </c>
      <c r="D530" s="5" t="s">
        <v>16</v>
      </c>
      <c r="E530" s="5" t="s">
        <v>17</v>
      </c>
    </row>
    <row r="531" spans="1:5" x14ac:dyDescent="0.25">
      <c r="A531" s="5" t="s">
        <v>1105</v>
      </c>
      <c r="B531" s="5">
        <f ca="1">DATEDIF(Main!H531,TODAY(),"Y")</f>
        <v>7</v>
      </c>
      <c r="C531" s="5" t="s">
        <v>173</v>
      </c>
      <c r="D531" s="5" t="s">
        <v>65</v>
      </c>
      <c r="E531" s="5" t="s">
        <v>32</v>
      </c>
    </row>
    <row r="532" spans="1:5" x14ac:dyDescent="0.25">
      <c r="A532" s="5" t="s">
        <v>1107</v>
      </c>
      <c r="B532" s="5">
        <f ca="1">DATEDIF(Main!H532,TODAY(),"Y")</f>
        <v>15</v>
      </c>
      <c r="C532" s="5" t="s">
        <v>437</v>
      </c>
      <c r="D532" s="5" t="s">
        <v>16</v>
      </c>
      <c r="E532" s="5" t="s">
        <v>24</v>
      </c>
    </row>
    <row r="533" spans="1:5" x14ac:dyDescent="0.25">
      <c r="A533" s="5" t="s">
        <v>1109</v>
      </c>
      <c r="B533" s="5">
        <f ca="1">DATEDIF(Main!H533,TODAY(),"Y")</f>
        <v>14</v>
      </c>
      <c r="C533" s="5" t="s">
        <v>75</v>
      </c>
      <c r="D533" s="5" t="s">
        <v>16</v>
      </c>
      <c r="E533" s="5" t="s">
        <v>17</v>
      </c>
    </row>
    <row r="534" spans="1:5" x14ac:dyDescent="0.25">
      <c r="A534" s="5" t="s">
        <v>1111</v>
      </c>
      <c r="B534" s="5">
        <f ca="1">DATEDIF(Main!H534,TODAY(),"Y")</f>
        <v>19</v>
      </c>
      <c r="C534" s="5" t="s">
        <v>15</v>
      </c>
      <c r="D534" s="5" t="s">
        <v>31</v>
      </c>
      <c r="E534" s="5" t="s">
        <v>45</v>
      </c>
    </row>
    <row r="535" spans="1:5" x14ac:dyDescent="0.25">
      <c r="A535" s="5" t="s">
        <v>1113</v>
      </c>
      <c r="B535" s="5">
        <f ca="1">DATEDIF(Main!H535,TODAY(),"Y")</f>
        <v>8</v>
      </c>
      <c r="C535" s="5" t="s">
        <v>75</v>
      </c>
      <c r="D535" s="5" t="s">
        <v>61</v>
      </c>
      <c r="E535" s="5" t="s">
        <v>45</v>
      </c>
    </row>
    <row r="536" spans="1:5" x14ac:dyDescent="0.25">
      <c r="A536" s="5" t="s">
        <v>1115</v>
      </c>
      <c r="B536" s="5">
        <f ca="1">DATEDIF(Main!H536,TODAY(),"Y")</f>
        <v>10</v>
      </c>
      <c r="C536" s="5" t="s">
        <v>39</v>
      </c>
      <c r="D536" s="5" t="s">
        <v>76</v>
      </c>
      <c r="E536" s="5" t="s">
        <v>45</v>
      </c>
    </row>
    <row r="537" spans="1:5" x14ac:dyDescent="0.25">
      <c r="A537" s="5" t="s">
        <v>1117</v>
      </c>
      <c r="B537" s="5">
        <f ca="1">DATEDIF(Main!H537,TODAY(),"Y")</f>
        <v>8</v>
      </c>
      <c r="C537" s="5" t="s">
        <v>159</v>
      </c>
      <c r="D537" s="5" t="s">
        <v>61</v>
      </c>
      <c r="E537" s="5" t="s">
        <v>45</v>
      </c>
    </row>
    <row r="538" spans="1:5" x14ac:dyDescent="0.25">
      <c r="A538" s="5" t="s">
        <v>1119</v>
      </c>
      <c r="B538" s="5">
        <f ca="1">DATEDIF(Main!H538,TODAY(),"Y")</f>
        <v>4</v>
      </c>
      <c r="C538" s="5" t="s">
        <v>48</v>
      </c>
      <c r="D538" s="5" t="s">
        <v>55</v>
      </c>
      <c r="E538" s="5" t="s">
        <v>45</v>
      </c>
    </row>
    <row r="539" spans="1:5" x14ac:dyDescent="0.25">
      <c r="A539" s="5" t="s">
        <v>1121</v>
      </c>
      <c r="B539" s="5">
        <f ca="1">DATEDIF(Main!H539,TODAY(),"Y")</f>
        <v>31</v>
      </c>
      <c r="C539" s="5" t="s">
        <v>202</v>
      </c>
      <c r="D539" s="5" t="s">
        <v>16</v>
      </c>
      <c r="E539" s="5" t="s">
        <v>45</v>
      </c>
    </row>
    <row r="540" spans="1:5" x14ac:dyDescent="0.25">
      <c r="A540" s="5" t="s">
        <v>1123</v>
      </c>
      <c r="B540" s="5">
        <f ca="1">DATEDIF(Main!H540,TODAY(),"Y")</f>
        <v>19</v>
      </c>
      <c r="C540" s="5" t="s">
        <v>30</v>
      </c>
      <c r="D540" s="5" t="s">
        <v>16</v>
      </c>
      <c r="E540" s="5" t="s">
        <v>17</v>
      </c>
    </row>
    <row r="541" spans="1:5" x14ac:dyDescent="0.25">
      <c r="A541" s="5" t="s">
        <v>1125</v>
      </c>
      <c r="B541" s="5">
        <f ca="1">DATEDIF(Main!H541,TODAY(),"Y")</f>
        <v>24</v>
      </c>
      <c r="C541" s="5" t="s">
        <v>75</v>
      </c>
      <c r="D541" s="5" t="s">
        <v>16</v>
      </c>
      <c r="E541" s="5" t="s">
        <v>24</v>
      </c>
    </row>
    <row r="542" spans="1:5" x14ac:dyDescent="0.25">
      <c r="A542" s="5" t="s">
        <v>1127</v>
      </c>
      <c r="B542" s="5">
        <f ca="1">DATEDIF(Main!H542,TODAY(),"Y")</f>
        <v>16</v>
      </c>
      <c r="C542" s="5" t="s">
        <v>272</v>
      </c>
      <c r="D542" s="5" t="s">
        <v>65</v>
      </c>
      <c r="E542" s="5" t="s">
        <v>24</v>
      </c>
    </row>
    <row r="543" spans="1:5" x14ac:dyDescent="0.25">
      <c r="A543" s="5" t="s">
        <v>1129</v>
      </c>
      <c r="B543" s="5">
        <f ca="1">DATEDIF(Main!H543,TODAY(),"Y")</f>
        <v>11</v>
      </c>
      <c r="C543" s="5" t="s">
        <v>48</v>
      </c>
      <c r="D543" s="5" t="s">
        <v>55</v>
      </c>
      <c r="E543" s="5" t="s">
        <v>32</v>
      </c>
    </row>
    <row r="544" spans="1:5" x14ac:dyDescent="0.25">
      <c r="A544" s="5" t="s">
        <v>1131</v>
      </c>
      <c r="B544" s="5">
        <f ca="1">DATEDIF(Main!H544,TODAY(),"Y")</f>
        <v>7</v>
      </c>
      <c r="C544" s="5" t="s">
        <v>108</v>
      </c>
      <c r="D544" s="5" t="s">
        <v>65</v>
      </c>
      <c r="E544" s="5" t="s">
        <v>45</v>
      </c>
    </row>
    <row r="545" spans="1:5" x14ac:dyDescent="0.25">
      <c r="A545" s="5" t="s">
        <v>1133</v>
      </c>
      <c r="B545" s="5">
        <f ca="1">DATEDIF(Main!H545,TODAY(),"Y")</f>
        <v>14</v>
      </c>
      <c r="C545" s="5" t="s">
        <v>48</v>
      </c>
      <c r="D545" s="5" t="s">
        <v>55</v>
      </c>
      <c r="E545" s="5" t="s">
        <v>32</v>
      </c>
    </row>
    <row r="546" spans="1:5" x14ac:dyDescent="0.25">
      <c r="A546" s="5" t="s">
        <v>1135</v>
      </c>
      <c r="B546" s="5">
        <f ca="1">DATEDIF(Main!H546,TODAY(),"Y")</f>
        <v>8</v>
      </c>
      <c r="C546" s="5" t="s">
        <v>30</v>
      </c>
      <c r="D546" s="5" t="s">
        <v>55</v>
      </c>
      <c r="E546" s="5" t="s">
        <v>32</v>
      </c>
    </row>
    <row r="547" spans="1:5" x14ac:dyDescent="0.25">
      <c r="A547" s="5" t="s">
        <v>1137</v>
      </c>
      <c r="B547" s="5">
        <f ca="1">DATEDIF(Main!H547,TODAY(),"Y")</f>
        <v>5</v>
      </c>
      <c r="C547" s="5" t="s">
        <v>39</v>
      </c>
      <c r="D547" s="5" t="s">
        <v>55</v>
      </c>
      <c r="E547" s="5" t="s">
        <v>32</v>
      </c>
    </row>
    <row r="548" spans="1:5" x14ac:dyDescent="0.25">
      <c r="A548" s="5" t="s">
        <v>266</v>
      </c>
      <c r="B548" s="5">
        <f ca="1">DATEDIF(Main!H548,TODAY(),"Y")</f>
        <v>6</v>
      </c>
      <c r="C548" s="5" t="s">
        <v>119</v>
      </c>
      <c r="D548" s="5" t="s">
        <v>31</v>
      </c>
      <c r="E548" s="5" t="s">
        <v>32</v>
      </c>
    </row>
    <row r="549" spans="1:5" x14ac:dyDescent="0.25">
      <c r="A549" s="5" t="s">
        <v>1140</v>
      </c>
      <c r="B549" s="5">
        <f ca="1">DATEDIF(Main!H549,TODAY(),"Y")</f>
        <v>11</v>
      </c>
      <c r="C549" s="5" t="s">
        <v>64</v>
      </c>
      <c r="D549" s="5" t="s">
        <v>65</v>
      </c>
      <c r="E549" s="5" t="s">
        <v>32</v>
      </c>
    </row>
    <row r="550" spans="1:5" x14ac:dyDescent="0.25">
      <c r="A550" s="5" t="s">
        <v>1142</v>
      </c>
      <c r="B550" s="5">
        <f ca="1">DATEDIF(Main!H550,TODAY(),"Y")</f>
        <v>16</v>
      </c>
      <c r="C550" s="5" t="s">
        <v>218</v>
      </c>
      <c r="D550" s="5" t="s">
        <v>65</v>
      </c>
      <c r="E550" s="5" t="s">
        <v>32</v>
      </c>
    </row>
    <row r="551" spans="1:5" x14ac:dyDescent="0.25">
      <c r="A551" s="5" t="s">
        <v>1144</v>
      </c>
      <c r="B551" s="5">
        <f ca="1">DATEDIF(Main!H551,TODAY(),"Y")</f>
        <v>11</v>
      </c>
      <c r="C551" s="5" t="s">
        <v>75</v>
      </c>
      <c r="D551" s="5" t="s">
        <v>76</v>
      </c>
      <c r="E551" s="5" t="s">
        <v>45</v>
      </c>
    </row>
    <row r="552" spans="1:5" x14ac:dyDescent="0.25">
      <c r="A552" s="5" t="s">
        <v>1146</v>
      </c>
      <c r="B552" s="5">
        <f ca="1">DATEDIF(Main!H552,TODAY(),"Y")</f>
        <v>14</v>
      </c>
      <c r="C552" s="5" t="s">
        <v>103</v>
      </c>
      <c r="D552" s="5" t="s">
        <v>65</v>
      </c>
      <c r="E552" s="5" t="s">
        <v>17</v>
      </c>
    </row>
    <row r="553" spans="1:5" x14ac:dyDescent="0.25">
      <c r="A553" s="5" t="s">
        <v>1148</v>
      </c>
      <c r="B553" s="5">
        <f ca="1">DATEDIF(Main!H553,TODAY(),"Y")</f>
        <v>14</v>
      </c>
      <c r="C553" s="5" t="s">
        <v>103</v>
      </c>
      <c r="D553" s="5" t="s">
        <v>65</v>
      </c>
      <c r="E553" s="5" t="s">
        <v>17</v>
      </c>
    </row>
    <row r="554" spans="1:5" x14ac:dyDescent="0.25">
      <c r="A554" s="5" t="s">
        <v>1150</v>
      </c>
      <c r="B554" s="5">
        <f ca="1">DATEDIF(Main!H554,TODAY(),"Y")</f>
        <v>10</v>
      </c>
      <c r="C554" s="5" t="s">
        <v>159</v>
      </c>
      <c r="D554" s="5" t="s">
        <v>61</v>
      </c>
      <c r="E554" s="5" t="s">
        <v>24</v>
      </c>
    </row>
    <row r="555" spans="1:5" x14ac:dyDescent="0.25">
      <c r="A555" s="5" t="s">
        <v>1152</v>
      </c>
      <c r="B555" s="5">
        <f ca="1">DATEDIF(Main!H555,TODAY(),"Y")</f>
        <v>24</v>
      </c>
      <c r="C555" s="5" t="s">
        <v>30</v>
      </c>
      <c r="D555" s="5" t="s">
        <v>31</v>
      </c>
      <c r="E555" s="5" t="s">
        <v>45</v>
      </c>
    </row>
    <row r="556" spans="1:5" x14ac:dyDescent="0.25">
      <c r="A556" s="5" t="s">
        <v>1154</v>
      </c>
      <c r="B556" s="5">
        <f ca="1">DATEDIF(Main!H556,TODAY(),"Y")</f>
        <v>9</v>
      </c>
      <c r="C556" s="5" t="s">
        <v>437</v>
      </c>
      <c r="D556" s="5" t="s">
        <v>16</v>
      </c>
      <c r="E556" s="5" t="s">
        <v>45</v>
      </c>
    </row>
    <row r="557" spans="1:5" x14ac:dyDescent="0.25">
      <c r="A557" s="5" t="s">
        <v>1156</v>
      </c>
      <c r="B557" s="5">
        <f ca="1">DATEDIF(Main!H557,TODAY(),"Y")</f>
        <v>9</v>
      </c>
      <c r="C557" s="5" t="s">
        <v>15</v>
      </c>
      <c r="D557" s="5" t="s">
        <v>31</v>
      </c>
      <c r="E557" s="5" t="s">
        <v>45</v>
      </c>
    </row>
    <row r="558" spans="1:5" x14ac:dyDescent="0.25">
      <c r="A558" s="5" t="s">
        <v>1158</v>
      </c>
      <c r="B558" s="5">
        <f ca="1">DATEDIF(Main!H558,TODAY(),"Y")</f>
        <v>25</v>
      </c>
      <c r="C558" s="5" t="s">
        <v>43</v>
      </c>
      <c r="D558" s="5" t="s">
        <v>44</v>
      </c>
      <c r="E558" s="5" t="s">
        <v>32</v>
      </c>
    </row>
    <row r="559" spans="1:5" x14ac:dyDescent="0.25">
      <c r="A559" s="5" t="s">
        <v>251</v>
      </c>
      <c r="B559" s="5">
        <f ca="1">DATEDIF(Main!H559,TODAY(),"Y")</f>
        <v>4</v>
      </c>
      <c r="C559" s="5" t="s">
        <v>159</v>
      </c>
      <c r="D559" s="5" t="s">
        <v>61</v>
      </c>
      <c r="E559" s="5" t="s">
        <v>17</v>
      </c>
    </row>
    <row r="560" spans="1:5" x14ac:dyDescent="0.25">
      <c r="A560" s="5" t="s">
        <v>1161</v>
      </c>
      <c r="B560" s="5">
        <f ca="1">DATEDIF(Main!H560,TODAY(),"Y")</f>
        <v>6</v>
      </c>
      <c r="C560" s="5" t="s">
        <v>119</v>
      </c>
      <c r="D560" s="5" t="s">
        <v>76</v>
      </c>
      <c r="E560" s="5" t="s">
        <v>24</v>
      </c>
    </row>
    <row r="561" spans="1:5" x14ac:dyDescent="0.25">
      <c r="A561" s="5" t="s">
        <v>537</v>
      </c>
      <c r="B561" s="5">
        <f ca="1">DATEDIF(Main!H561,TODAY(),"Y")</f>
        <v>12</v>
      </c>
      <c r="C561" s="5" t="s">
        <v>367</v>
      </c>
      <c r="D561" s="5" t="s">
        <v>16</v>
      </c>
      <c r="E561" s="5" t="s">
        <v>45</v>
      </c>
    </row>
    <row r="562" spans="1:5" x14ac:dyDescent="0.25">
      <c r="A562" s="5" t="s">
        <v>1164</v>
      </c>
      <c r="B562" s="5">
        <f ca="1">DATEDIF(Main!H562,TODAY(),"Y")</f>
        <v>13</v>
      </c>
      <c r="C562" s="5" t="s">
        <v>48</v>
      </c>
      <c r="D562" s="5" t="s">
        <v>55</v>
      </c>
      <c r="E562" s="5" t="s">
        <v>45</v>
      </c>
    </row>
    <row r="563" spans="1:5" x14ac:dyDescent="0.25">
      <c r="A563" s="5" t="s">
        <v>1166</v>
      </c>
      <c r="B563" s="5">
        <f ca="1">DATEDIF(Main!H563,TODAY(),"Y")</f>
        <v>5</v>
      </c>
      <c r="C563" s="5" t="s">
        <v>30</v>
      </c>
      <c r="D563" s="5" t="s">
        <v>44</v>
      </c>
      <c r="E563" s="5" t="s">
        <v>24</v>
      </c>
    </row>
    <row r="564" spans="1:5" x14ac:dyDescent="0.25">
      <c r="A564" s="5" t="s">
        <v>1168</v>
      </c>
      <c r="B564" s="5">
        <f ca="1">DATEDIF(Main!H564,TODAY(),"Y")</f>
        <v>7</v>
      </c>
      <c r="C564" s="5" t="s">
        <v>30</v>
      </c>
      <c r="D564" s="5" t="s">
        <v>65</v>
      </c>
      <c r="E564" s="5" t="s">
        <v>45</v>
      </c>
    </row>
    <row r="565" spans="1:5" x14ac:dyDescent="0.25">
      <c r="A565" s="5" t="s">
        <v>1170</v>
      </c>
      <c r="B565" s="5">
        <f ca="1">DATEDIF(Main!H565,TODAY(),"Y")</f>
        <v>12</v>
      </c>
      <c r="C565" s="5" t="s">
        <v>15</v>
      </c>
      <c r="D565" s="5" t="s">
        <v>76</v>
      </c>
      <c r="E565" s="5" t="s">
        <v>32</v>
      </c>
    </row>
    <row r="566" spans="1:5" x14ac:dyDescent="0.25">
      <c r="A566" s="5" t="s">
        <v>917</v>
      </c>
      <c r="B566" s="5">
        <f ca="1">DATEDIF(Main!H566,TODAY(),"Y")</f>
        <v>9</v>
      </c>
      <c r="C566" s="5" t="s">
        <v>51</v>
      </c>
      <c r="D566" s="5" t="s">
        <v>44</v>
      </c>
      <c r="E566" s="5" t="s">
        <v>45</v>
      </c>
    </row>
    <row r="567" spans="1:5" x14ac:dyDescent="0.25">
      <c r="A567" s="5" t="s">
        <v>1173</v>
      </c>
      <c r="B567" s="5">
        <f ca="1">DATEDIF(Main!H567,TODAY(),"Y")</f>
        <v>9</v>
      </c>
      <c r="C567" s="5" t="s">
        <v>138</v>
      </c>
      <c r="D567" s="5" t="s">
        <v>61</v>
      </c>
      <c r="E567" s="5" t="s">
        <v>45</v>
      </c>
    </row>
    <row r="568" spans="1:5" x14ac:dyDescent="0.25">
      <c r="A568" s="5" t="s">
        <v>1175</v>
      </c>
      <c r="B568" s="5">
        <f ca="1">DATEDIF(Main!H568,TODAY(),"Y")</f>
        <v>33</v>
      </c>
      <c r="C568" s="5" t="s">
        <v>170</v>
      </c>
      <c r="D568" s="5" t="s">
        <v>65</v>
      </c>
      <c r="E568" s="5" t="s">
        <v>24</v>
      </c>
    </row>
    <row r="569" spans="1:5" x14ac:dyDescent="0.25">
      <c r="A569" s="5" t="s">
        <v>1177</v>
      </c>
      <c r="B569" s="5">
        <f ca="1">DATEDIF(Main!H569,TODAY(),"Y")</f>
        <v>4</v>
      </c>
      <c r="C569" s="5" t="s">
        <v>119</v>
      </c>
      <c r="D569" s="5" t="s">
        <v>44</v>
      </c>
      <c r="E569" s="5" t="s">
        <v>32</v>
      </c>
    </row>
    <row r="570" spans="1:5" x14ac:dyDescent="0.25">
      <c r="A570" s="5" t="s">
        <v>317</v>
      </c>
      <c r="B570" s="5">
        <f ca="1">DATEDIF(Main!H570,TODAY(),"Y")</f>
        <v>10</v>
      </c>
      <c r="C570" s="5" t="s">
        <v>39</v>
      </c>
      <c r="D570" s="5" t="s">
        <v>31</v>
      </c>
      <c r="E570" s="5" t="s">
        <v>32</v>
      </c>
    </row>
    <row r="571" spans="1:5" x14ac:dyDescent="0.25">
      <c r="A571" s="5" t="s">
        <v>1180</v>
      </c>
      <c r="B571" s="5">
        <f ca="1">DATEDIF(Main!H571,TODAY(),"Y")</f>
        <v>31</v>
      </c>
      <c r="C571" s="5" t="s">
        <v>272</v>
      </c>
      <c r="D571" s="5" t="s">
        <v>65</v>
      </c>
      <c r="E571" s="5" t="s">
        <v>32</v>
      </c>
    </row>
    <row r="572" spans="1:5" x14ac:dyDescent="0.25">
      <c r="A572" s="5" t="s">
        <v>1182</v>
      </c>
      <c r="B572" s="5">
        <f ca="1">DATEDIF(Main!H572,TODAY(),"Y")</f>
        <v>7</v>
      </c>
      <c r="C572" s="5" t="s">
        <v>218</v>
      </c>
      <c r="D572" s="5" t="s">
        <v>65</v>
      </c>
      <c r="E572" s="5" t="s">
        <v>17</v>
      </c>
    </row>
    <row r="573" spans="1:5" x14ac:dyDescent="0.25">
      <c r="A573" s="5" t="s">
        <v>1184</v>
      </c>
      <c r="B573" s="5">
        <f ca="1">DATEDIF(Main!H573,TODAY(),"Y")</f>
        <v>5</v>
      </c>
      <c r="C573" s="5" t="s">
        <v>119</v>
      </c>
      <c r="D573" s="5" t="s">
        <v>76</v>
      </c>
      <c r="E573" s="5" t="s">
        <v>24</v>
      </c>
    </row>
    <row r="574" spans="1:5" x14ac:dyDescent="0.25">
      <c r="A574" s="5" t="s">
        <v>1186</v>
      </c>
      <c r="B574" s="5">
        <f ca="1">DATEDIF(Main!H574,TODAY(),"Y")</f>
        <v>19</v>
      </c>
      <c r="C574" s="5" t="s">
        <v>75</v>
      </c>
      <c r="D574" s="5" t="s">
        <v>76</v>
      </c>
      <c r="E574" s="5" t="s">
        <v>45</v>
      </c>
    </row>
    <row r="575" spans="1:5" x14ac:dyDescent="0.25">
      <c r="A575" s="5" t="s">
        <v>1188</v>
      </c>
      <c r="B575" s="5">
        <f ca="1">DATEDIF(Main!H575,TODAY(),"Y")</f>
        <v>14</v>
      </c>
      <c r="C575" s="5" t="s">
        <v>15</v>
      </c>
      <c r="D575" s="5" t="s">
        <v>61</v>
      </c>
      <c r="E575" s="5" t="s">
        <v>32</v>
      </c>
    </row>
    <row r="576" spans="1:5" x14ac:dyDescent="0.25">
      <c r="A576" s="5" t="s">
        <v>1190</v>
      </c>
      <c r="B576" s="5">
        <f ca="1">DATEDIF(Main!H576,TODAY(),"Y")</f>
        <v>15</v>
      </c>
      <c r="C576" s="5" t="s">
        <v>15</v>
      </c>
      <c r="D576" s="5" t="s">
        <v>55</v>
      </c>
      <c r="E576" s="5" t="s">
        <v>32</v>
      </c>
    </row>
    <row r="577" spans="1:5" x14ac:dyDescent="0.25">
      <c r="A577" s="5" t="s">
        <v>907</v>
      </c>
      <c r="B577" s="5">
        <f ca="1">DATEDIF(Main!H577,TODAY(),"Y")</f>
        <v>15</v>
      </c>
      <c r="C577" s="5" t="s">
        <v>30</v>
      </c>
      <c r="D577" s="5" t="s">
        <v>76</v>
      </c>
      <c r="E577" s="5" t="s">
        <v>45</v>
      </c>
    </row>
    <row r="578" spans="1:5" x14ac:dyDescent="0.25">
      <c r="A578" s="5" t="s">
        <v>1193</v>
      </c>
      <c r="B578" s="5">
        <f ca="1">DATEDIF(Main!H578,TODAY(),"Y")</f>
        <v>6</v>
      </c>
      <c r="C578" s="5" t="s">
        <v>15</v>
      </c>
      <c r="D578" s="5" t="s">
        <v>31</v>
      </c>
      <c r="E578" s="5" t="s">
        <v>32</v>
      </c>
    </row>
    <row r="579" spans="1:5" x14ac:dyDescent="0.25">
      <c r="A579" s="5" t="s">
        <v>1195</v>
      </c>
      <c r="B579" s="5">
        <f ca="1">DATEDIF(Main!H579,TODAY(),"Y")</f>
        <v>6</v>
      </c>
      <c r="C579" s="5" t="s">
        <v>48</v>
      </c>
      <c r="D579" s="5" t="s">
        <v>76</v>
      </c>
      <c r="E579" s="5" t="s">
        <v>24</v>
      </c>
    </row>
    <row r="580" spans="1:5" x14ac:dyDescent="0.25">
      <c r="A580" s="5" t="s">
        <v>1197</v>
      </c>
      <c r="B580" s="5">
        <f ca="1">DATEDIF(Main!H580,TODAY(),"Y")</f>
        <v>5</v>
      </c>
      <c r="C580" s="5" t="s">
        <v>30</v>
      </c>
      <c r="D580" s="5" t="s">
        <v>65</v>
      </c>
      <c r="E580" s="5" t="s">
        <v>32</v>
      </c>
    </row>
    <row r="581" spans="1:5" x14ac:dyDescent="0.25">
      <c r="A581" s="5" t="s">
        <v>1199</v>
      </c>
      <c r="B581" s="5">
        <f ca="1">DATEDIF(Main!H581,TODAY(),"Y")</f>
        <v>19</v>
      </c>
      <c r="C581" s="5" t="s">
        <v>43</v>
      </c>
      <c r="D581" s="5" t="s">
        <v>44</v>
      </c>
      <c r="E581" s="5" t="s">
        <v>24</v>
      </c>
    </row>
    <row r="582" spans="1:5" x14ac:dyDescent="0.25">
      <c r="A582" s="5" t="s">
        <v>1201</v>
      </c>
      <c r="B582" s="5">
        <f ca="1">DATEDIF(Main!H582,TODAY(),"Y")</f>
        <v>17</v>
      </c>
      <c r="C582" s="5" t="s">
        <v>119</v>
      </c>
      <c r="D582" s="5" t="s">
        <v>76</v>
      </c>
      <c r="E582" s="5" t="s">
        <v>17</v>
      </c>
    </row>
    <row r="583" spans="1:5" x14ac:dyDescent="0.25">
      <c r="A583" s="5" t="s">
        <v>1203</v>
      </c>
      <c r="B583" s="5">
        <f ca="1">DATEDIF(Main!H583,TODAY(),"Y")</f>
        <v>24</v>
      </c>
      <c r="C583" s="5" t="s">
        <v>119</v>
      </c>
      <c r="D583" s="5" t="s">
        <v>76</v>
      </c>
      <c r="E583" s="5" t="s">
        <v>17</v>
      </c>
    </row>
    <row r="584" spans="1:5" x14ac:dyDescent="0.25">
      <c r="A584" s="5" t="s">
        <v>1205</v>
      </c>
      <c r="B584" s="5">
        <f ca="1">DATEDIF(Main!H584,TODAY(),"Y")</f>
        <v>13</v>
      </c>
      <c r="C584" s="5" t="s">
        <v>103</v>
      </c>
      <c r="D584" s="5" t="s">
        <v>65</v>
      </c>
      <c r="E584" s="5" t="s">
        <v>32</v>
      </c>
    </row>
    <row r="585" spans="1:5" x14ac:dyDescent="0.25">
      <c r="A585" s="5" t="s">
        <v>1207</v>
      </c>
      <c r="B585" s="5">
        <f ca="1">DATEDIF(Main!H585,TODAY(),"Y")</f>
        <v>14</v>
      </c>
      <c r="C585" s="5" t="s">
        <v>108</v>
      </c>
      <c r="D585" s="5" t="s">
        <v>65</v>
      </c>
      <c r="E585" s="5" t="s">
        <v>32</v>
      </c>
    </row>
    <row r="586" spans="1:5" x14ac:dyDescent="0.25">
      <c r="A586" s="5" t="s">
        <v>1209</v>
      </c>
      <c r="B586" s="5">
        <f ca="1">DATEDIF(Main!H586,TODAY(),"Y")</f>
        <v>5</v>
      </c>
      <c r="C586" s="5" t="s">
        <v>36</v>
      </c>
      <c r="D586" s="5" t="s">
        <v>16</v>
      </c>
      <c r="E586" s="5" t="s">
        <v>45</v>
      </c>
    </row>
    <row r="587" spans="1:5" x14ac:dyDescent="0.25">
      <c r="A587" s="5" t="s">
        <v>1211</v>
      </c>
      <c r="B587" s="5">
        <f ca="1">DATEDIF(Main!H587,TODAY(),"Y")</f>
        <v>26</v>
      </c>
      <c r="C587" s="5" t="s">
        <v>48</v>
      </c>
      <c r="D587" s="5" t="s">
        <v>16</v>
      </c>
      <c r="E587" s="5" t="s">
        <v>45</v>
      </c>
    </row>
    <row r="588" spans="1:5" x14ac:dyDescent="0.25">
      <c r="A588" s="5" t="s">
        <v>1213</v>
      </c>
      <c r="B588" s="5">
        <f ca="1">DATEDIF(Main!H588,TODAY(),"Y")</f>
        <v>10</v>
      </c>
      <c r="C588" s="5" t="s">
        <v>176</v>
      </c>
      <c r="D588" s="5" t="s">
        <v>65</v>
      </c>
      <c r="E588" s="5" t="s">
        <v>17</v>
      </c>
    </row>
    <row r="589" spans="1:5" x14ac:dyDescent="0.25">
      <c r="A589" s="5" t="s">
        <v>1215</v>
      </c>
      <c r="B589" s="5">
        <f ca="1">DATEDIF(Main!H589,TODAY(),"Y")</f>
        <v>13</v>
      </c>
      <c r="C589" s="5" t="s">
        <v>119</v>
      </c>
      <c r="D589" s="5" t="s">
        <v>44</v>
      </c>
      <c r="E589" s="5" t="s">
        <v>45</v>
      </c>
    </row>
    <row r="590" spans="1:5" x14ac:dyDescent="0.25">
      <c r="A590" s="5" t="s">
        <v>1217</v>
      </c>
      <c r="B590" s="5">
        <f ca="1">DATEDIF(Main!H590,TODAY(),"Y")</f>
        <v>12</v>
      </c>
      <c r="C590" s="5" t="s">
        <v>457</v>
      </c>
      <c r="D590" s="5" t="s">
        <v>16</v>
      </c>
      <c r="E590" s="5" t="s">
        <v>24</v>
      </c>
    </row>
    <row r="591" spans="1:5" x14ac:dyDescent="0.25">
      <c r="A591" s="5" t="s">
        <v>1219</v>
      </c>
      <c r="B591" s="5">
        <f ca="1">DATEDIF(Main!H591,TODAY(),"Y")</f>
        <v>16</v>
      </c>
      <c r="C591" s="5" t="s">
        <v>103</v>
      </c>
      <c r="D591" s="5" t="s">
        <v>65</v>
      </c>
      <c r="E591" s="5" t="s">
        <v>17</v>
      </c>
    </row>
    <row r="592" spans="1:5" x14ac:dyDescent="0.25">
      <c r="A592" s="5" t="s">
        <v>1221</v>
      </c>
      <c r="B592" s="5">
        <f ca="1">DATEDIF(Main!H592,TODAY(),"Y")</f>
        <v>5</v>
      </c>
      <c r="C592" s="5" t="s">
        <v>30</v>
      </c>
      <c r="D592" s="5" t="s">
        <v>16</v>
      </c>
      <c r="E592" s="5" t="s">
        <v>24</v>
      </c>
    </row>
    <row r="593" spans="1:5" x14ac:dyDescent="0.25">
      <c r="A593" s="5" t="s">
        <v>1223</v>
      </c>
      <c r="B593" s="5">
        <f ca="1">DATEDIF(Main!H593,TODAY(),"Y")</f>
        <v>12</v>
      </c>
      <c r="C593" s="5" t="s">
        <v>75</v>
      </c>
      <c r="D593" s="5" t="s">
        <v>31</v>
      </c>
      <c r="E593" s="5" t="s">
        <v>45</v>
      </c>
    </row>
    <row r="594" spans="1:5" x14ac:dyDescent="0.25">
      <c r="A594" s="5" t="s">
        <v>1225</v>
      </c>
      <c r="B594" s="5">
        <f ca="1">DATEDIF(Main!H594,TODAY(),"Y")</f>
        <v>5</v>
      </c>
      <c r="C594" s="5" t="s">
        <v>15</v>
      </c>
      <c r="D594" s="5" t="s">
        <v>61</v>
      </c>
      <c r="E594" s="5" t="s">
        <v>45</v>
      </c>
    </row>
    <row r="595" spans="1:5" x14ac:dyDescent="0.25">
      <c r="A595" s="5" t="s">
        <v>1227</v>
      </c>
      <c r="B595" s="5">
        <f ca="1">DATEDIF(Main!H595,TODAY(),"Y")</f>
        <v>5</v>
      </c>
      <c r="C595" s="5" t="s">
        <v>30</v>
      </c>
      <c r="D595" s="5" t="s">
        <v>31</v>
      </c>
      <c r="E595" s="5" t="s">
        <v>32</v>
      </c>
    </row>
    <row r="596" spans="1:5" x14ac:dyDescent="0.25">
      <c r="A596" s="5" t="s">
        <v>1229</v>
      </c>
      <c r="B596" s="5">
        <f ca="1">DATEDIF(Main!H596,TODAY(),"Y")</f>
        <v>14</v>
      </c>
      <c r="C596" s="5" t="s">
        <v>75</v>
      </c>
      <c r="D596" s="5" t="s">
        <v>16</v>
      </c>
      <c r="E596" s="5" t="s">
        <v>24</v>
      </c>
    </row>
    <row r="597" spans="1:5" x14ac:dyDescent="0.25">
      <c r="A597" s="5" t="s">
        <v>1231</v>
      </c>
      <c r="B597" s="5">
        <f ca="1">DATEDIF(Main!H597,TODAY(),"Y")</f>
        <v>17</v>
      </c>
      <c r="C597" s="5" t="s">
        <v>159</v>
      </c>
      <c r="D597" s="5" t="s">
        <v>61</v>
      </c>
      <c r="E597" s="5" t="s">
        <v>24</v>
      </c>
    </row>
    <row r="598" spans="1:5" x14ac:dyDescent="0.25">
      <c r="A598" s="5" t="s">
        <v>1233</v>
      </c>
      <c r="B598" s="5">
        <f ca="1">DATEDIF(Main!H598,TODAY(),"Y")</f>
        <v>26</v>
      </c>
      <c r="C598" s="5" t="s">
        <v>202</v>
      </c>
      <c r="D598" s="5" t="s">
        <v>16</v>
      </c>
      <c r="E598" s="5" t="s">
        <v>45</v>
      </c>
    </row>
    <row r="599" spans="1:5" x14ac:dyDescent="0.25">
      <c r="A599" s="5" t="s">
        <v>1235</v>
      </c>
      <c r="B599" s="5">
        <f ca="1">DATEDIF(Main!H599,TODAY(),"Y")</f>
        <v>8</v>
      </c>
      <c r="C599" s="5" t="s">
        <v>15</v>
      </c>
      <c r="D599" s="5" t="s">
        <v>61</v>
      </c>
      <c r="E599" s="5" t="s">
        <v>17</v>
      </c>
    </row>
    <row r="600" spans="1:5" x14ac:dyDescent="0.25">
      <c r="A600" s="5" t="s">
        <v>305</v>
      </c>
      <c r="B600" s="5">
        <f ca="1">DATEDIF(Main!H600,TODAY(),"Y")</f>
        <v>7</v>
      </c>
      <c r="C600" s="5" t="s">
        <v>51</v>
      </c>
      <c r="D600" s="5" t="s">
        <v>55</v>
      </c>
      <c r="E600" s="5" t="s">
        <v>24</v>
      </c>
    </row>
    <row r="601" spans="1:5" x14ac:dyDescent="0.25">
      <c r="A601" s="5" t="s">
        <v>1238</v>
      </c>
      <c r="B601" s="5">
        <f ca="1">DATEDIF(Main!H601,TODAY(),"Y")</f>
        <v>16</v>
      </c>
      <c r="C601" s="5" t="s">
        <v>48</v>
      </c>
      <c r="D601" s="5" t="s">
        <v>61</v>
      </c>
      <c r="E601" s="5" t="s">
        <v>32</v>
      </c>
    </row>
    <row r="602" spans="1:5" x14ac:dyDescent="0.25">
      <c r="A602" s="5" t="s">
        <v>1240</v>
      </c>
      <c r="B602" s="5">
        <f ca="1">DATEDIF(Main!H602,TODAY(),"Y")</f>
        <v>4</v>
      </c>
      <c r="C602" s="5" t="s">
        <v>30</v>
      </c>
      <c r="D602" s="5" t="s">
        <v>76</v>
      </c>
      <c r="E602" s="5" t="s">
        <v>17</v>
      </c>
    </row>
    <row r="603" spans="1:5" x14ac:dyDescent="0.25">
      <c r="A603" s="5" t="s">
        <v>1242</v>
      </c>
      <c r="B603" s="5">
        <f ca="1">DATEDIF(Main!H603,TODAY(),"Y")</f>
        <v>4</v>
      </c>
      <c r="C603" s="5" t="s">
        <v>138</v>
      </c>
      <c r="D603" s="5" t="s">
        <v>61</v>
      </c>
      <c r="E603" s="5" t="s">
        <v>17</v>
      </c>
    </row>
    <row r="604" spans="1:5" x14ac:dyDescent="0.25">
      <c r="A604" s="5" t="s">
        <v>1244</v>
      </c>
      <c r="B604" s="5">
        <f ca="1">DATEDIF(Main!H604,TODAY(),"Y")</f>
        <v>29</v>
      </c>
      <c r="C604" s="5" t="s">
        <v>48</v>
      </c>
      <c r="D604" s="5" t="s">
        <v>76</v>
      </c>
      <c r="E604" s="5" t="s">
        <v>45</v>
      </c>
    </row>
    <row r="605" spans="1:5" x14ac:dyDescent="0.25">
      <c r="A605" s="5" t="s">
        <v>1246</v>
      </c>
      <c r="B605" s="5">
        <f ca="1">DATEDIF(Main!H605,TODAY(),"Y")</f>
        <v>4</v>
      </c>
      <c r="C605" s="5" t="s">
        <v>179</v>
      </c>
      <c r="D605" s="5" t="s">
        <v>61</v>
      </c>
      <c r="E605" s="5" t="s">
        <v>32</v>
      </c>
    </row>
    <row r="606" spans="1:5" x14ac:dyDescent="0.25">
      <c r="A606" s="5" t="s">
        <v>1248</v>
      </c>
      <c r="B606" s="5">
        <f ca="1">DATEDIF(Main!H606,TODAY(),"Y")</f>
        <v>6</v>
      </c>
      <c r="C606" s="5" t="s">
        <v>103</v>
      </c>
      <c r="D606" s="5" t="s">
        <v>65</v>
      </c>
      <c r="E606" s="5" t="s">
        <v>32</v>
      </c>
    </row>
    <row r="607" spans="1:5" x14ac:dyDescent="0.25">
      <c r="A607" s="5" t="s">
        <v>1250</v>
      </c>
      <c r="B607" s="5">
        <f ca="1">DATEDIF(Main!H607,TODAY(),"Y")</f>
        <v>18</v>
      </c>
      <c r="C607" s="5" t="s">
        <v>30</v>
      </c>
      <c r="D607" s="5" t="s">
        <v>76</v>
      </c>
      <c r="E607" s="5" t="s">
        <v>45</v>
      </c>
    </row>
    <row r="608" spans="1:5" x14ac:dyDescent="0.25">
      <c r="A608" s="5" t="s">
        <v>1252</v>
      </c>
      <c r="B608" s="5">
        <f ca="1">DATEDIF(Main!H608,TODAY(),"Y")</f>
        <v>15</v>
      </c>
      <c r="C608" s="5" t="s">
        <v>51</v>
      </c>
      <c r="D608" s="5" t="s">
        <v>55</v>
      </c>
      <c r="E608" s="5" t="s">
        <v>24</v>
      </c>
    </row>
    <row r="609" spans="1:5" x14ac:dyDescent="0.25">
      <c r="A609" s="5" t="s">
        <v>348</v>
      </c>
      <c r="B609" s="5">
        <f ca="1">DATEDIF(Main!H609,TODAY(),"Y")</f>
        <v>10</v>
      </c>
      <c r="C609" s="5" t="s">
        <v>15</v>
      </c>
      <c r="D609" s="5" t="s">
        <v>31</v>
      </c>
      <c r="E609" s="5" t="s">
        <v>17</v>
      </c>
    </row>
    <row r="610" spans="1:5" x14ac:dyDescent="0.25">
      <c r="A610" s="5" t="s">
        <v>1255</v>
      </c>
      <c r="B610" s="5">
        <f ca="1">DATEDIF(Main!H610,TODAY(),"Y")</f>
        <v>18</v>
      </c>
      <c r="C610" s="5" t="s">
        <v>15</v>
      </c>
      <c r="D610" s="5" t="s">
        <v>31</v>
      </c>
      <c r="E610" s="5" t="s">
        <v>45</v>
      </c>
    </row>
    <row r="611" spans="1:5" x14ac:dyDescent="0.25">
      <c r="A611" s="5" t="s">
        <v>1257</v>
      </c>
      <c r="B611" s="5">
        <f ca="1">DATEDIF(Main!H611,TODAY(),"Y")</f>
        <v>12</v>
      </c>
      <c r="C611" s="5" t="s">
        <v>48</v>
      </c>
      <c r="D611" s="5" t="s">
        <v>44</v>
      </c>
      <c r="E611" s="5" t="s">
        <v>32</v>
      </c>
    </row>
    <row r="612" spans="1:5" x14ac:dyDescent="0.25">
      <c r="A612" s="5" t="s">
        <v>1259</v>
      </c>
      <c r="B612" s="5">
        <f ca="1">DATEDIF(Main!H612,TODAY(),"Y")</f>
        <v>5</v>
      </c>
      <c r="C612" s="5" t="s">
        <v>75</v>
      </c>
      <c r="D612" s="5" t="s">
        <v>16</v>
      </c>
      <c r="E612" s="5" t="s">
        <v>17</v>
      </c>
    </row>
    <row r="613" spans="1:5" x14ac:dyDescent="0.25">
      <c r="A613" s="5" t="s">
        <v>1261</v>
      </c>
      <c r="B613" s="5">
        <f ca="1">DATEDIF(Main!H613,TODAY(),"Y")</f>
        <v>5</v>
      </c>
      <c r="C613" s="5" t="s">
        <v>367</v>
      </c>
      <c r="D613" s="5" t="s">
        <v>16</v>
      </c>
      <c r="E613" s="5" t="s">
        <v>32</v>
      </c>
    </row>
    <row r="614" spans="1:5" x14ac:dyDescent="0.25">
      <c r="A614" s="5" t="s">
        <v>66</v>
      </c>
      <c r="B614" s="5">
        <f ca="1">DATEDIF(Main!H614,TODAY(),"Y")</f>
        <v>22</v>
      </c>
      <c r="C614" s="5" t="s">
        <v>15</v>
      </c>
      <c r="D614" s="5" t="s">
        <v>44</v>
      </c>
      <c r="E614" s="5" t="s">
        <v>24</v>
      </c>
    </row>
    <row r="615" spans="1:5" x14ac:dyDescent="0.25">
      <c r="A615" s="5" t="s">
        <v>190</v>
      </c>
      <c r="B615" s="5">
        <f ca="1">DATEDIF(Main!H615,TODAY(),"Y")</f>
        <v>18</v>
      </c>
      <c r="C615" s="5" t="s">
        <v>23</v>
      </c>
      <c r="D615" s="5" t="s">
        <v>16</v>
      </c>
      <c r="E615" s="5" t="s">
        <v>45</v>
      </c>
    </row>
    <row r="616" spans="1:5" x14ac:dyDescent="0.25">
      <c r="A616" s="5" t="s">
        <v>1265</v>
      </c>
      <c r="B616" s="5">
        <f ca="1">DATEDIF(Main!H616,TODAY(),"Y")</f>
        <v>11</v>
      </c>
      <c r="C616" s="5" t="s">
        <v>39</v>
      </c>
      <c r="D616" s="5" t="s">
        <v>76</v>
      </c>
      <c r="E616" s="5" t="s">
        <v>45</v>
      </c>
    </row>
    <row r="617" spans="1:5" x14ac:dyDescent="0.25">
      <c r="A617" s="5" t="s">
        <v>1267</v>
      </c>
      <c r="B617" s="5">
        <f ca="1">DATEDIF(Main!H617,TODAY(),"Y")</f>
        <v>14</v>
      </c>
      <c r="C617" s="5" t="s">
        <v>48</v>
      </c>
      <c r="D617" s="5" t="s">
        <v>44</v>
      </c>
      <c r="E617" s="5" t="s">
        <v>32</v>
      </c>
    </row>
    <row r="618" spans="1:5" x14ac:dyDescent="0.25">
      <c r="A618" s="5" t="s">
        <v>1193</v>
      </c>
      <c r="B618" s="5">
        <f ca="1">DATEDIF(Main!H618,TODAY(),"Y")</f>
        <v>11</v>
      </c>
      <c r="C618" s="5" t="s">
        <v>51</v>
      </c>
      <c r="D618" s="5" t="s">
        <v>44</v>
      </c>
      <c r="E618" s="5" t="s">
        <v>32</v>
      </c>
    </row>
    <row r="619" spans="1:5" x14ac:dyDescent="0.25">
      <c r="A619" s="5" t="s">
        <v>1270</v>
      </c>
      <c r="B619" s="5">
        <f ca="1">DATEDIF(Main!H619,TODAY(),"Y")</f>
        <v>23</v>
      </c>
      <c r="C619" s="5" t="s">
        <v>51</v>
      </c>
      <c r="D619" s="5" t="s">
        <v>76</v>
      </c>
      <c r="E619" s="5" t="s">
        <v>32</v>
      </c>
    </row>
    <row r="620" spans="1:5" x14ac:dyDescent="0.25">
      <c r="A620" s="5" t="s">
        <v>1272</v>
      </c>
      <c r="B620" s="5">
        <f ca="1">DATEDIF(Main!H620,TODAY(),"Y")</f>
        <v>18</v>
      </c>
      <c r="C620" s="5" t="s">
        <v>39</v>
      </c>
      <c r="D620" s="5" t="s">
        <v>44</v>
      </c>
      <c r="E620" s="5" t="s">
        <v>24</v>
      </c>
    </row>
    <row r="621" spans="1:5" x14ac:dyDescent="0.25">
      <c r="A621" s="5" t="s">
        <v>1274</v>
      </c>
      <c r="B621" s="5">
        <f ca="1">DATEDIF(Main!H621,TODAY(),"Y")</f>
        <v>9</v>
      </c>
      <c r="C621" s="5" t="s">
        <v>30</v>
      </c>
      <c r="D621" s="5" t="s">
        <v>76</v>
      </c>
      <c r="E621" s="5" t="s">
        <v>24</v>
      </c>
    </row>
    <row r="622" spans="1:5" x14ac:dyDescent="0.25">
      <c r="A622" s="5" t="s">
        <v>37</v>
      </c>
      <c r="B622" s="5">
        <f ca="1">DATEDIF(Main!H622,TODAY(),"Y")</f>
        <v>4</v>
      </c>
      <c r="C622" s="5" t="s">
        <v>51</v>
      </c>
      <c r="D622" s="5" t="s">
        <v>31</v>
      </c>
      <c r="E622" s="5" t="s">
        <v>24</v>
      </c>
    </row>
    <row r="623" spans="1:5" x14ac:dyDescent="0.25">
      <c r="A623" s="5" t="s">
        <v>1277</v>
      </c>
      <c r="B623" s="5">
        <f ca="1">DATEDIF(Main!H623,TODAY(),"Y")</f>
        <v>7</v>
      </c>
      <c r="C623" s="5" t="s">
        <v>75</v>
      </c>
      <c r="D623" s="5" t="s">
        <v>31</v>
      </c>
      <c r="E623" s="5" t="s">
        <v>17</v>
      </c>
    </row>
    <row r="624" spans="1:5" x14ac:dyDescent="0.25">
      <c r="A624" s="5" t="s">
        <v>1279</v>
      </c>
      <c r="B624" s="5">
        <f ca="1">DATEDIF(Main!H624,TODAY(),"Y")</f>
        <v>12</v>
      </c>
      <c r="C624" s="5" t="s">
        <v>294</v>
      </c>
      <c r="D624" s="5" t="s">
        <v>16</v>
      </c>
      <c r="E624" s="5" t="s">
        <v>32</v>
      </c>
    </row>
    <row r="625" spans="1:5" x14ac:dyDescent="0.25">
      <c r="A625" s="5" t="s">
        <v>1281</v>
      </c>
      <c r="B625" s="5">
        <f ca="1">DATEDIF(Main!H625,TODAY(),"Y")</f>
        <v>18</v>
      </c>
      <c r="C625" s="5" t="s">
        <v>75</v>
      </c>
      <c r="D625" s="5" t="s">
        <v>55</v>
      </c>
      <c r="E625" s="5" t="s">
        <v>32</v>
      </c>
    </row>
    <row r="626" spans="1:5" x14ac:dyDescent="0.25">
      <c r="A626" s="5" t="s">
        <v>1283</v>
      </c>
      <c r="B626" s="5">
        <f ca="1">DATEDIF(Main!H626,TODAY(),"Y")</f>
        <v>21</v>
      </c>
      <c r="C626" s="5" t="s">
        <v>325</v>
      </c>
      <c r="D626" s="5" t="s">
        <v>16</v>
      </c>
      <c r="E626" s="5" t="s">
        <v>24</v>
      </c>
    </row>
    <row r="627" spans="1:5" x14ac:dyDescent="0.25">
      <c r="A627" s="5" t="s">
        <v>1285</v>
      </c>
      <c r="B627" s="5">
        <f ca="1">DATEDIF(Main!H627,TODAY(),"Y")</f>
        <v>19</v>
      </c>
      <c r="C627" s="5" t="s">
        <v>119</v>
      </c>
      <c r="D627" s="5" t="s">
        <v>31</v>
      </c>
      <c r="E627" s="5" t="s">
        <v>24</v>
      </c>
    </row>
    <row r="628" spans="1:5" x14ac:dyDescent="0.25">
      <c r="A628" s="5" t="s">
        <v>1287</v>
      </c>
      <c r="B628" s="5">
        <f ca="1">DATEDIF(Main!H628,TODAY(),"Y")</f>
        <v>8</v>
      </c>
      <c r="C628" s="5" t="s">
        <v>119</v>
      </c>
      <c r="D628" s="5" t="s">
        <v>44</v>
      </c>
      <c r="E628" s="5" t="s">
        <v>17</v>
      </c>
    </row>
    <row r="629" spans="1:5" x14ac:dyDescent="0.25">
      <c r="A629" s="5" t="s">
        <v>1289</v>
      </c>
      <c r="B629" s="5">
        <f ca="1">DATEDIF(Main!H629,TODAY(),"Y")</f>
        <v>5</v>
      </c>
      <c r="C629" s="5" t="s">
        <v>176</v>
      </c>
      <c r="D629" s="5" t="s">
        <v>65</v>
      </c>
      <c r="E629" s="5" t="s">
        <v>45</v>
      </c>
    </row>
    <row r="630" spans="1:5" x14ac:dyDescent="0.25">
      <c r="A630" s="5" t="s">
        <v>1291</v>
      </c>
      <c r="B630" s="5">
        <f ca="1">DATEDIF(Main!H630,TODAY(),"Y")</f>
        <v>19</v>
      </c>
      <c r="C630" s="5" t="s">
        <v>30</v>
      </c>
      <c r="D630" s="5" t="s">
        <v>55</v>
      </c>
      <c r="E630" s="5" t="s">
        <v>24</v>
      </c>
    </row>
    <row r="631" spans="1:5" x14ac:dyDescent="0.25">
      <c r="A631" s="5" t="s">
        <v>1293</v>
      </c>
      <c r="B631" s="5">
        <f ca="1">DATEDIF(Main!H631,TODAY(),"Y")</f>
        <v>14</v>
      </c>
      <c r="C631" s="5" t="s">
        <v>51</v>
      </c>
      <c r="D631" s="5" t="s">
        <v>76</v>
      </c>
      <c r="E631" s="5" t="s">
        <v>17</v>
      </c>
    </row>
    <row r="632" spans="1:5" x14ac:dyDescent="0.25">
      <c r="A632" s="5" t="s">
        <v>1295</v>
      </c>
      <c r="B632" s="5">
        <f ca="1">DATEDIF(Main!H632,TODAY(),"Y")</f>
        <v>6</v>
      </c>
      <c r="C632" s="5" t="s">
        <v>15</v>
      </c>
      <c r="D632" s="5" t="s">
        <v>31</v>
      </c>
      <c r="E632" s="5" t="s">
        <v>24</v>
      </c>
    </row>
    <row r="633" spans="1:5" x14ac:dyDescent="0.25">
      <c r="A633" s="5" t="s">
        <v>1297</v>
      </c>
      <c r="B633" s="5">
        <f ca="1">DATEDIF(Main!H633,TODAY(),"Y")</f>
        <v>18</v>
      </c>
      <c r="C633" s="5" t="s">
        <v>30</v>
      </c>
      <c r="D633" s="5" t="s">
        <v>76</v>
      </c>
      <c r="E633" s="5" t="s">
        <v>24</v>
      </c>
    </row>
    <row r="634" spans="1:5" x14ac:dyDescent="0.25">
      <c r="A634" s="5" t="s">
        <v>545</v>
      </c>
      <c r="B634" s="5">
        <f ca="1">DATEDIF(Main!H634,TODAY(),"Y")</f>
        <v>7</v>
      </c>
      <c r="C634" s="5" t="s">
        <v>108</v>
      </c>
      <c r="D634" s="5" t="s">
        <v>65</v>
      </c>
      <c r="E634" s="5" t="s">
        <v>17</v>
      </c>
    </row>
    <row r="635" spans="1:5" x14ac:dyDescent="0.25">
      <c r="A635" s="5" t="s">
        <v>1300</v>
      </c>
      <c r="B635" s="5">
        <f ca="1">DATEDIF(Main!H635,TODAY(),"Y")</f>
        <v>12</v>
      </c>
      <c r="C635" s="5" t="s">
        <v>119</v>
      </c>
      <c r="D635" s="5" t="s">
        <v>44</v>
      </c>
      <c r="E635" s="5" t="s">
        <v>32</v>
      </c>
    </row>
    <row r="636" spans="1:5" x14ac:dyDescent="0.25">
      <c r="A636" s="5" t="s">
        <v>264</v>
      </c>
      <c r="B636" s="5">
        <f ca="1">DATEDIF(Main!H636,TODAY(),"Y")</f>
        <v>9</v>
      </c>
      <c r="C636" s="5" t="s">
        <v>367</v>
      </c>
      <c r="D636" s="5" t="s">
        <v>16</v>
      </c>
      <c r="E636" s="5" t="s">
        <v>24</v>
      </c>
    </row>
    <row r="637" spans="1:5" x14ac:dyDescent="0.25">
      <c r="A637" s="5" t="s">
        <v>1303</v>
      </c>
      <c r="B637" s="5">
        <f ca="1">DATEDIF(Main!H637,TODAY(),"Y")</f>
        <v>22</v>
      </c>
      <c r="C637" s="5" t="s">
        <v>294</v>
      </c>
      <c r="D637" s="5" t="s">
        <v>16</v>
      </c>
      <c r="E637" s="5" t="s">
        <v>17</v>
      </c>
    </row>
    <row r="638" spans="1:5" x14ac:dyDescent="0.25">
      <c r="A638" s="5" t="s">
        <v>1305</v>
      </c>
      <c r="B638" s="5">
        <f ca="1">DATEDIF(Main!H638,TODAY(),"Y")</f>
        <v>12</v>
      </c>
      <c r="C638" s="5" t="s">
        <v>39</v>
      </c>
      <c r="D638" s="5" t="s">
        <v>55</v>
      </c>
      <c r="E638" s="5" t="s">
        <v>24</v>
      </c>
    </row>
    <row r="639" spans="1:5" x14ac:dyDescent="0.25">
      <c r="A639" s="5" t="s">
        <v>966</v>
      </c>
      <c r="B639" s="5">
        <f ca="1">DATEDIF(Main!H639,TODAY(),"Y")</f>
        <v>7</v>
      </c>
      <c r="C639" s="5" t="s">
        <v>119</v>
      </c>
      <c r="D639" s="5" t="s">
        <v>55</v>
      </c>
      <c r="E639" s="5" t="s">
        <v>32</v>
      </c>
    </row>
    <row r="640" spans="1:5" x14ac:dyDescent="0.25">
      <c r="A640" s="5" t="s">
        <v>1308</v>
      </c>
      <c r="B640" s="5">
        <f ca="1">DATEDIF(Main!H640,TODAY(),"Y")</f>
        <v>15</v>
      </c>
      <c r="C640" s="5" t="s">
        <v>48</v>
      </c>
      <c r="D640" s="5" t="s">
        <v>31</v>
      </c>
      <c r="E640" s="5" t="s">
        <v>32</v>
      </c>
    </row>
    <row r="641" spans="1:5" x14ac:dyDescent="0.25">
      <c r="A641" s="5" t="s">
        <v>1310</v>
      </c>
      <c r="B641" s="5">
        <f ca="1">DATEDIF(Main!H641,TODAY(),"Y")</f>
        <v>7</v>
      </c>
      <c r="C641" s="5" t="s">
        <v>30</v>
      </c>
      <c r="D641" s="5" t="s">
        <v>65</v>
      </c>
      <c r="E641" s="5" t="s">
        <v>32</v>
      </c>
    </row>
    <row r="642" spans="1:5" x14ac:dyDescent="0.25">
      <c r="A642" s="5" t="s">
        <v>1312</v>
      </c>
      <c r="B642" s="5">
        <f ca="1">DATEDIF(Main!H642,TODAY(),"Y")</f>
        <v>15</v>
      </c>
      <c r="C642" s="5" t="s">
        <v>39</v>
      </c>
      <c r="D642" s="5" t="s">
        <v>44</v>
      </c>
      <c r="E642" s="5" t="s">
        <v>45</v>
      </c>
    </row>
    <row r="643" spans="1:5" x14ac:dyDescent="0.25">
      <c r="A643" s="5" t="s">
        <v>1314</v>
      </c>
      <c r="B643" s="5">
        <f ca="1">DATEDIF(Main!H643,TODAY(),"Y")</f>
        <v>16</v>
      </c>
      <c r="C643" s="5" t="s">
        <v>75</v>
      </c>
      <c r="D643" s="5" t="s">
        <v>16</v>
      </c>
      <c r="E643" s="5" t="s">
        <v>32</v>
      </c>
    </row>
    <row r="644" spans="1:5" x14ac:dyDescent="0.25">
      <c r="A644" s="5" t="s">
        <v>1316</v>
      </c>
      <c r="B644" s="5">
        <f ca="1">DATEDIF(Main!H644,TODAY(),"Y")</f>
        <v>7</v>
      </c>
      <c r="C644" s="5" t="s">
        <v>75</v>
      </c>
      <c r="D644" s="5" t="s">
        <v>31</v>
      </c>
      <c r="E644" s="5" t="s">
        <v>32</v>
      </c>
    </row>
    <row r="645" spans="1:5" x14ac:dyDescent="0.25">
      <c r="A645" s="5" t="s">
        <v>1318</v>
      </c>
      <c r="B645" s="5">
        <f ca="1">DATEDIF(Main!H645,TODAY(),"Y")</f>
        <v>4</v>
      </c>
      <c r="C645" s="5" t="s">
        <v>30</v>
      </c>
      <c r="D645" s="5" t="s">
        <v>55</v>
      </c>
      <c r="E645" s="5" t="s">
        <v>45</v>
      </c>
    </row>
    <row r="646" spans="1:5" x14ac:dyDescent="0.25">
      <c r="A646" s="5" t="s">
        <v>1320</v>
      </c>
      <c r="B646" s="5">
        <f ca="1">DATEDIF(Main!H646,TODAY(),"Y")</f>
        <v>7</v>
      </c>
      <c r="C646" s="5" t="s">
        <v>36</v>
      </c>
      <c r="D646" s="5" t="s">
        <v>16</v>
      </c>
      <c r="E646" s="5" t="s">
        <v>17</v>
      </c>
    </row>
    <row r="647" spans="1:5" x14ac:dyDescent="0.25">
      <c r="A647" s="5" t="s">
        <v>1322</v>
      </c>
      <c r="B647" s="5">
        <f ca="1">DATEDIF(Main!H647,TODAY(),"Y")</f>
        <v>6</v>
      </c>
      <c r="C647" s="5" t="s">
        <v>39</v>
      </c>
      <c r="D647" s="5" t="s">
        <v>31</v>
      </c>
      <c r="E647" s="5" t="s">
        <v>45</v>
      </c>
    </row>
    <row r="648" spans="1:5" x14ac:dyDescent="0.25">
      <c r="A648" s="5" t="s">
        <v>768</v>
      </c>
      <c r="B648" s="5">
        <f ca="1">DATEDIF(Main!H648,TODAY(),"Y")</f>
        <v>29</v>
      </c>
      <c r="C648" s="5" t="s">
        <v>48</v>
      </c>
      <c r="D648" s="5" t="s">
        <v>61</v>
      </c>
      <c r="E648" s="5" t="s">
        <v>32</v>
      </c>
    </row>
    <row r="649" spans="1:5" x14ac:dyDescent="0.25">
      <c r="A649" s="5" t="s">
        <v>1325</v>
      </c>
      <c r="B649" s="5">
        <f ca="1">DATEDIF(Main!H649,TODAY(),"Y")</f>
        <v>8</v>
      </c>
      <c r="C649" s="5" t="s">
        <v>119</v>
      </c>
      <c r="D649" s="5" t="s">
        <v>76</v>
      </c>
      <c r="E649" s="5" t="s">
        <v>45</v>
      </c>
    </row>
    <row r="650" spans="1:5" x14ac:dyDescent="0.25">
      <c r="A650" s="5" t="s">
        <v>1327</v>
      </c>
      <c r="B650" s="5">
        <f ca="1">DATEDIF(Main!H650,TODAY(),"Y")</f>
        <v>33</v>
      </c>
      <c r="C650" s="5" t="s">
        <v>23</v>
      </c>
      <c r="D650" s="5" t="s">
        <v>16</v>
      </c>
      <c r="E650" s="5" t="s">
        <v>45</v>
      </c>
    </row>
    <row r="651" spans="1:5" x14ac:dyDescent="0.25">
      <c r="A651" s="5" t="s">
        <v>1329</v>
      </c>
      <c r="B651" s="5">
        <f ca="1">DATEDIF(Main!H651,TODAY(),"Y")</f>
        <v>8</v>
      </c>
      <c r="C651" s="5" t="s">
        <v>75</v>
      </c>
      <c r="D651" s="5" t="s">
        <v>44</v>
      </c>
      <c r="E651" s="5" t="s">
        <v>32</v>
      </c>
    </row>
    <row r="652" spans="1:5" x14ac:dyDescent="0.25">
      <c r="A652" s="5" t="s">
        <v>1331</v>
      </c>
      <c r="B652" s="5">
        <f ca="1">DATEDIF(Main!H652,TODAY(),"Y")</f>
        <v>9</v>
      </c>
      <c r="C652" s="5" t="s">
        <v>119</v>
      </c>
      <c r="D652" s="5" t="s">
        <v>31</v>
      </c>
      <c r="E652" s="5" t="s">
        <v>24</v>
      </c>
    </row>
    <row r="653" spans="1:5" x14ac:dyDescent="0.25">
      <c r="A653" s="5" t="s">
        <v>1333</v>
      </c>
      <c r="B653" s="5">
        <f ca="1">DATEDIF(Main!H653,TODAY(),"Y")</f>
        <v>6</v>
      </c>
      <c r="C653" s="5" t="s">
        <v>202</v>
      </c>
      <c r="D653" s="5" t="s">
        <v>16</v>
      </c>
      <c r="E653" s="5" t="s">
        <v>24</v>
      </c>
    </row>
    <row r="654" spans="1:5" x14ac:dyDescent="0.25">
      <c r="A654" s="5" t="s">
        <v>1335</v>
      </c>
      <c r="B654" s="5">
        <f ca="1">DATEDIF(Main!H654,TODAY(),"Y")</f>
        <v>10</v>
      </c>
      <c r="C654" s="5" t="s">
        <v>23</v>
      </c>
      <c r="D654" s="5" t="s">
        <v>16</v>
      </c>
      <c r="E654" s="5" t="s">
        <v>24</v>
      </c>
    </row>
    <row r="655" spans="1:5" x14ac:dyDescent="0.25">
      <c r="A655" s="5" t="s">
        <v>1337</v>
      </c>
      <c r="B655" s="5">
        <f ca="1">DATEDIF(Main!H655,TODAY(),"Y")</f>
        <v>6</v>
      </c>
      <c r="C655" s="5" t="s">
        <v>119</v>
      </c>
      <c r="D655" s="5" t="s">
        <v>44</v>
      </c>
      <c r="E655" s="5" t="s">
        <v>32</v>
      </c>
    </row>
    <row r="656" spans="1:5" x14ac:dyDescent="0.25">
      <c r="A656" s="5" t="s">
        <v>1339</v>
      </c>
      <c r="B656" s="5">
        <f ca="1">DATEDIF(Main!H656,TODAY(),"Y")</f>
        <v>6</v>
      </c>
      <c r="C656" s="5" t="s">
        <v>15</v>
      </c>
      <c r="D656" s="5" t="s">
        <v>55</v>
      </c>
      <c r="E656" s="5" t="s">
        <v>32</v>
      </c>
    </row>
    <row r="657" spans="1:5" x14ac:dyDescent="0.25">
      <c r="A657" s="5" t="s">
        <v>1341</v>
      </c>
      <c r="B657" s="5">
        <f ca="1">DATEDIF(Main!H657,TODAY(),"Y")</f>
        <v>5</v>
      </c>
      <c r="C657" s="5" t="s">
        <v>64</v>
      </c>
      <c r="D657" s="5" t="s">
        <v>65</v>
      </c>
      <c r="E657" s="5" t="s">
        <v>24</v>
      </c>
    </row>
    <row r="658" spans="1:5" x14ac:dyDescent="0.25">
      <c r="A658" s="5" t="s">
        <v>1343</v>
      </c>
      <c r="B658" s="5">
        <f ca="1">DATEDIF(Main!H658,TODAY(),"Y")</f>
        <v>6</v>
      </c>
      <c r="C658" s="5" t="s">
        <v>39</v>
      </c>
      <c r="D658" s="5" t="s">
        <v>44</v>
      </c>
      <c r="E658" s="5" t="s">
        <v>17</v>
      </c>
    </row>
    <row r="659" spans="1:5" x14ac:dyDescent="0.25">
      <c r="A659" s="5" t="s">
        <v>1345</v>
      </c>
      <c r="B659" s="5">
        <f ca="1">DATEDIF(Main!H659,TODAY(),"Y")</f>
        <v>12</v>
      </c>
      <c r="C659" s="5" t="s">
        <v>75</v>
      </c>
      <c r="D659" s="5" t="s">
        <v>65</v>
      </c>
      <c r="E659" s="5" t="s">
        <v>24</v>
      </c>
    </row>
    <row r="660" spans="1:5" x14ac:dyDescent="0.25">
      <c r="A660" s="5" t="s">
        <v>1347</v>
      </c>
      <c r="B660" s="5">
        <f ca="1">DATEDIF(Main!H660,TODAY(),"Y")</f>
        <v>6</v>
      </c>
      <c r="C660" s="5" t="s">
        <v>36</v>
      </c>
      <c r="D660" s="5" t="s">
        <v>16</v>
      </c>
      <c r="E660" s="5" t="s">
        <v>17</v>
      </c>
    </row>
    <row r="661" spans="1:5" x14ac:dyDescent="0.25">
      <c r="A661" s="5" t="s">
        <v>1349</v>
      </c>
      <c r="B661" s="5">
        <f ca="1">DATEDIF(Main!H661,TODAY(),"Y")</f>
        <v>23</v>
      </c>
      <c r="C661" s="5" t="s">
        <v>75</v>
      </c>
      <c r="D661" s="5" t="s">
        <v>76</v>
      </c>
      <c r="E661" s="5" t="s">
        <v>32</v>
      </c>
    </row>
    <row r="662" spans="1:5" x14ac:dyDescent="0.25">
      <c r="A662" s="5" t="s">
        <v>1351</v>
      </c>
      <c r="B662" s="5">
        <f ca="1">DATEDIF(Main!H662,TODAY(),"Y")</f>
        <v>18</v>
      </c>
      <c r="C662" s="5" t="s">
        <v>51</v>
      </c>
      <c r="D662" s="5" t="s">
        <v>76</v>
      </c>
      <c r="E662" s="5" t="s">
        <v>45</v>
      </c>
    </row>
    <row r="663" spans="1:5" x14ac:dyDescent="0.25">
      <c r="A663" s="5" t="s">
        <v>1353</v>
      </c>
      <c r="B663" s="5">
        <f ca="1">DATEDIF(Main!H663,TODAY(),"Y")</f>
        <v>4</v>
      </c>
      <c r="C663" s="5" t="s">
        <v>75</v>
      </c>
      <c r="D663" s="5" t="s">
        <v>31</v>
      </c>
      <c r="E663" s="5" t="s">
        <v>17</v>
      </c>
    </row>
    <row r="664" spans="1:5" x14ac:dyDescent="0.25">
      <c r="A664" s="5" t="s">
        <v>1355</v>
      </c>
      <c r="B664" s="5">
        <f ca="1">DATEDIF(Main!H664,TODAY(),"Y")</f>
        <v>4</v>
      </c>
      <c r="C664" s="5" t="s">
        <v>294</v>
      </c>
      <c r="D664" s="5" t="s">
        <v>16</v>
      </c>
      <c r="E664" s="5" t="s">
        <v>45</v>
      </c>
    </row>
    <row r="665" spans="1:5" x14ac:dyDescent="0.25">
      <c r="A665" s="5" t="s">
        <v>1357</v>
      </c>
      <c r="B665" s="5">
        <f ca="1">DATEDIF(Main!H665,TODAY(),"Y")</f>
        <v>10</v>
      </c>
      <c r="C665" s="5" t="s">
        <v>48</v>
      </c>
      <c r="D665" s="5" t="s">
        <v>55</v>
      </c>
      <c r="E665" s="5" t="s">
        <v>45</v>
      </c>
    </row>
    <row r="666" spans="1:5" x14ac:dyDescent="0.25">
      <c r="A666" s="5" t="s">
        <v>1359</v>
      </c>
      <c r="B666" s="5">
        <f ca="1">DATEDIF(Main!H666,TODAY(),"Y")</f>
        <v>10</v>
      </c>
      <c r="C666" s="5" t="s">
        <v>30</v>
      </c>
      <c r="D666" s="5" t="s">
        <v>61</v>
      </c>
      <c r="E666" s="5" t="s">
        <v>45</v>
      </c>
    </row>
    <row r="667" spans="1:5" x14ac:dyDescent="0.25">
      <c r="A667" s="5" t="s">
        <v>1361</v>
      </c>
      <c r="B667" s="5">
        <f ca="1">DATEDIF(Main!H667,TODAY(),"Y")</f>
        <v>6</v>
      </c>
      <c r="C667" s="5" t="s">
        <v>138</v>
      </c>
      <c r="D667" s="5" t="s">
        <v>61</v>
      </c>
      <c r="E667" s="5" t="s">
        <v>32</v>
      </c>
    </row>
    <row r="668" spans="1:5" x14ac:dyDescent="0.25">
      <c r="A668" s="5" t="s">
        <v>1363</v>
      </c>
      <c r="B668" s="5">
        <f ca="1">DATEDIF(Main!H668,TODAY(),"Y")</f>
        <v>4</v>
      </c>
      <c r="C668" s="5" t="s">
        <v>64</v>
      </c>
      <c r="D668" s="5" t="s">
        <v>65</v>
      </c>
      <c r="E668" s="5" t="s">
        <v>45</v>
      </c>
    </row>
    <row r="669" spans="1:5" x14ac:dyDescent="0.25">
      <c r="A669" s="5" t="s">
        <v>1365</v>
      </c>
      <c r="B669" s="5">
        <f ca="1">DATEDIF(Main!H669,TODAY(),"Y")</f>
        <v>25</v>
      </c>
      <c r="C669" s="5" t="s">
        <v>43</v>
      </c>
      <c r="D669" s="5" t="s">
        <v>44</v>
      </c>
      <c r="E669" s="5" t="s">
        <v>17</v>
      </c>
    </row>
    <row r="670" spans="1:5" x14ac:dyDescent="0.25">
      <c r="A670" s="5" t="s">
        <v>1367</v>
      </c>
      <c r="B670" s="5">
        <f ca="1">DATEDIF(Main!H670,TODAY(),"Y")</f>
        <v>15</v>
      </c>
      <c r="C670" s="5" t="s">
        <v>119</v>
      </c>
      <c r="D670" s="5" t="s">
        <v>44</v>
      </c>
      <c r="E670" s="5" t="s">
        <v>17</v>
      </c>
    </row>
    <row r="671" spans="1:5" x14ac:dyDescent="0.25">
      <c r="A671" s="5" t="s">
        <v>1369</v>
      </c>
      <c r="B671" s="5">
        <f ca="1">DATEDIF(Main!H671,TODAY(),"Y")</f>
        <v>31</v>
      </c>
      <c r="C671" s="5" t="s">
        <v>39</v>
      </c>
      <c r="D671" s="5" t="s">
        <v>44</v>
      </c>
      <c r="E671" s="5" t="s">
        <v>45</v>
      </c>
    </row>
    <row r="672" spans="1:5" x14ac:dyDescent="0.25">
      <c r="A672" s="5" t="s">
        <v>1371</v>
      </c>
      <c r="B672" s="5">
        <f ca="1">DATEDIF(Main!H672,TODAY(),"Y")</f>
        <v>10</v>
      </c>
      <c r="C672" s="5" t="s">
        <v>64</v>
      </c>
      <c r="D672" s="5" t="s">
        <v>65</v>
      </c>
      <c r="E672" s="5" t="s">
        <v>45</v>
      </c>
    </row>
    <row r="673" spans="1:5" x14ac:dyDescent="0.25">
      <c r="A673" s="5" t="s">
        <v>1373</v>
      </c>
      <c r="B673" s="5">
        <f ca="1">DATEDIF(Main!H673,TODAY(),"Y")</f>
        <v>22</v>
      </c>
      <c r="C673" s="5" t="s">
        <v>119</v>
      </c>
      <c r="D673" s="5" t="s">
        <v>31</v>
      </c>
      <c r="E673" s="5" t="s">
        <v>24</v>
      </c>
    </row>
    <row r="674" spans="1:5" x14ac:dyDescent="0.25">
      <c r="A674" s="5" t="s">
        <v>1375</v>
      </c>
      <c r="B674" s="5">
        <f ca="1">DATEDIF(Main!H674,TODAY(),"Y")</f>
        <v>6</v>
      </c>
      <c r="C674" s="5" t="s">
        <v>75</v>
      </c>
      <c r="D674" s="5" t="s">
        <v>55</v>
      </c>
      <c r="E674" s="5" t="s">
        <v>45</v>
      </c>
    </row>
    <row r="675" spans="1:5" x14ac:dyDescent="0.25">
      <c r="A675" s="5" t="s">
        <v>1377</v>
      </c>
      <c r="B675" s="5">
        <f ca="1">DATEDIF(Main!H675,TODAY(),"Y")</f>
        <v>18</v>
      </c>
      <c r="C675" s="5" t="s">
        <v>119</v>
      </c>
      <c r="D675" s="5" t="s">
        <v>31</v>
      </c>
      <c r="E675" s="5" t="s">
        <v>45</v>
      </c>
    </row>
    <row r="676" spans="1:5" x14ac:dyDescent="0.25">
      <c r="A676" s="5" t="s">
        <v>1379</v>
      </c>
      <c r="B676" s="5">
        <f ca="1">DATEDIF(Main!H676,TODAY(),"Y")</f>
        <v>8</v>
      </c>
      <c r="C676" s="5" t="s">
        <v>43</v>
      </c>
      <c r="D676" s="5" t="s">
        <v>44</v>
      </c>
      <c r="E676" s="5" t="s">
        <v>17</v>
      </c>
    </row>
    <row r="677" spans="1:5" x14ac:dyDescent="0.25">
      <c r="A677" s="5" t="s">
        <v>1381</v>
      </c>
      <c r="B677" s="5">
        <f ca="1">DATEDIF(Main!H677,TODAY(),"Y")</f>
        <v>8</v>
      </c>
      <c r="C677" s="5" t="s">
        <v>43</v>
      </c>
      <c r="D677" s="5" t="s">
        <v>44</v>
      </c>
      <c r="E677" s="5" t="s">
        <v>24</v>
      </c>
    </row>
    <row r="678" spans="1:5" x14ac:dyDescent="0.25">
      <c r="A678" s="5" t="s">
        <v>1383</v>
      </c>
      <c r="B678" s="5">
        <f ca="1">DATEDIF(Main!H678,TODAY(),"Y")</f>
        <v>9</v>
      </c>
      <c r="C678" s="5" t="s">
        <v>48</v>
      </c>
      <c r="D678" s="5" t="s">
        <v>76</v>
      </c>
      <c r="E678" s="5" t="s">
        <v>45</v>
      </c>
    </row>
    <row r="679" spans="1:5" x14ac:dyDescent="0.25">
      <c r="A679" s="5" t="s">
        <v>1385</v>
      </c>
      <c r="B679" s="5">
        <f ca="1">DATEDIF(Main!H679,TODAY(),"Y")</f>
        <v>8</v>
      </c>
      <c r="C679" s="5" t="s">
        <v>30</v>
      </c>
      <c r="D679" s="5" t="s">
        <v>16</v>
      </c>
      <c r="E679" s="5" t="s">
        <v>24</v>
      </c>
    </row>
    <row r="680" spans="1:5" x14ac:dyDescent="0.25">
      <c r="A680" s="5" t="s">
        <v>1387</v>
      </c>
      <c r="B680" s="5">
        <f ca="1">DATEDIF(Main!H680,TODAY(),"Y")</f>
        <v>28</v>
      </c>
      <c r="C680" s="5" t="s">
        <v>23</v>
      </c>
      <c r="D680" s="5" t="s">
        <v>16</v>
      </c>
      <c r="E680" s="5" t="s">
        <v>45</v>
      </c>
    </row>
    <row r="681" spans="1:5" x14ac:dyDescent="0.25">
      <c r="A681" s="5" t="s">
        <v>1389</v>
      </c>
      <c r="B681" s="5">
        <f ca="1">DATEDIF(Main!H681,TODAY(),"Y")</f>
        <v>5</v>
      </c>
      <c r="C681" s="5" t="s">
        <v>48</v>
      </c>
      <c r="D681" s="5" t="s">
        <v>31</v>
      </c>
      <c r="E681" s="5" t="s">
        <v>24</v>
      </c>
    </row>
    <row r="682" spans="1:5" x14ac:dyDescent="0.25">
      <c r="A682" s="5" t="s">
        <v>1391</v>
      </c>
      <c r="B682" s="5">
        <f ca="1">DATEDIF(Main!H682,TODAY(),"Y")</f>
        <v>8</v>
      </c>
      <c r="C682" s="5" t="s">
        <v>48</v>
      </c>
      <c r="D682" s="5" t="s">
        <v>16</v>
      </c>
      <c r="E682" s="5" t="s">
        <v>45</v>
      </c>
    </row>
    <row r="683" spans="1:5" x14ac:dyDescent="0.25">
      <c r="A683" s="5" t="s">
        <v>1393</v>
      </c>
      <c r="B683" s="5">
        <f ca="1">DATEDIF(Main!H683,TODAY(),"Y")</f>
        <v>6</v>
      </c>
      <c r="C683" s="5" t="s">
        <v>51</v>
      </c>
      <c r="D683" s="5" t="s">
        <v>76</v>
      </c>
      <c r="E683" s="5" t="s">
        <v>32</v>
      </c>
    </row>
    <row r="684" spans="1:5" x14ac:dyDescent="0.25">
      <c r="A684" s="5" t="s">
        <v>1395</v>
      </c>
      <c r="B684" s="5">
        <f ca="1">DATEDIF(Main!H684,TODAY(),"Y")</f>
        <v>23</v>
      </c>
      <c r="C684" s="5" t="s">
        <v>437</v>
      </c>
      <c r="D684" s="5" t="s">
        <v>16</v>
      </c>
      <c r="E684" s="5" t="s">
        <v>45</v>
      </c>
    </row>
    <row r="685" spans="1:5" x14ac:dyDescent="0.25">
      <c r="A685" s="5" t="s">
        <v>1397</v>
      </c>
      <c r="B685" s="5">
        <f ca="1">DATEDIF(Main!H685,TODAY(),"Y")</f>
        <v>8</v>
      </c>
      <c r="C685" s="5" t="s">
        <v>126</v>
      </c>
      <c r="D685" s="5" t="s">
        <v>16</v>
      </c>
      <c r="E685" s="5" t="s">
        <v>17</v>
      </c>
    </row>
    <row r="686" spans="1:5" x14ac:dyDescent="0.25">
      <c r="A686" s="5" t="s">
        <v>1316</v>
      </c>
      <c r="B686" s="5">
        <f ca="1">DATEDIF(Main!H686,TODAY(),"Y")</f>
        <v>9</v>
      </c>
      <c r="C686" s="5" t="s">
        <v>15</v>
      </c>
      <c r="D686" s="5" t="s">
        <v>55</v>
      </c>
      <c r="E686" s="5" t="s">
        <v>45</v>
      </c>
    </row>
    <row r="687" spans="1:5" x14ac:dyDescent="0.25">
      <c r="A687" s="5" t="s">
        <v>1400</v>
      </c>
      <c r="B687" s="5">
        <f ca="1">DATEDIF(Main!H687,TODAY(),"Y")</f>
        <v>4</v>
      </c>
      <c r="C687" s="5" t="s">
        <v>75</v>
      </c>
      <c r="D687" s="5" t="s">
        <v>61</v>
      </c>
      <c r="E687" s="5" t="s">
        <v>32</v>
      </c>
    </row>
    <row r="688" spans="1:5" x14ac:dyDescent="0.25">
      <c r="A688" s="5" t="s">
        <v>1402</v>
      </c>
      <c r="B688" s="5">
        <f ca="1">DATEDIF(Main!H688,TODAY(),"Y")</f>
        <v>7</v>
      </c>
      <c r="C688" s="5" t="s">
        <v>48</v>
      </c>
      <c r="D688" s="5" t="s">
        <v>55</v>
      </c>
      <c r="E688" s="5" t="s">
        <v>17</v>
      </c>
    </row>
    <row r="689" spans="1:5" x14ac:dyDescent="0.25">
      <c r="A689" s="5" t="s">
        <v>1404</v>
      </c>
      <c r="B689" s="5">
        <f ca="1">DATEDIF(Main!H689,TODAY(),"Y")</f>
        <v>5</v>
      </c>
      <c r="C689" s="5" t="s">
        <v>75</v>
      </c>
      <c r="D689" s="5" t="s">
        <v>76</v>
      </c>
      <c r="E689" s="5" t="s">
        <v>32</v>
      </c>
    </row>
    <row r="690" spans="1:5" x14ac:dyDescent="0.25">
      <c r="A690" s="5" t="s">
        <v>1406</v>
      </c>
      <c r="B690" s="5">
        <f ca="1">DATEDIF(Main!H690,TODAY(),"Y")</f>
        <v>4</v>
      </c>
      <c r="C690" s="5" t="s">
        <v>15</v>
      </c>
      <c r="D690" s="5" t="s">
        <v>76</v>
      </c>
      <c r="E690" s="5" t="s">
        <v>24</v>
      </c>
    </row>
    <row r="691" spans="1:5" x14ac:dyDescent="0.25">
      <c r="A691" s="5" t="s">
        <v>1408</v>
      </c>
      <c r="B691" s="5">
        <f ca="1">DATEDIF(Main!H691,TODAY(),"Y")</f>
        <v>15</v>
      </c>
      <c r="C691" s="5" t="s">
        <v>30</v>
      </c>
      <c r="D691" s="5" t="s">
        <v>61</v>
      </c>
      <c r="E691" s="5" t="s">
        <v>32</v>
      </c>
    </row>
    <row r="692" spans="1:5" x14ac:dyDescent="0.25">
      <c r="A692" s="5" t="s">
        <v>1410</v>
      </c>
      <c r="B692" s="5">
        <f ca="1">DATEDIF(Main!H692,TODAY(),"Y")</f>
        <v>5</v>
      </c>
      <c r="C692" s="5" t="s">
        <v>39</v>
      </c>
      <c r="D692" s="5" t="s">
        <v>44</v>
      </c>
      <c r="E692" s="5" t="s">
        <v>17</v>
      </c>
    </row>
    <row r="693" spans="1:5" x14ac:dyDescent="0.25">
      <c r="A693" s="5" t="s">
        <v>1412</v>
      </c>
      <c r="B693" s="5">
        <f ca="1">DATEDIF(Main!H693,TODAY(),"Y")</f>
        <v>27</v>
      </c>
      <c r="C693" s="5" t="s">
        <v>75</v>
      </c>
      <c r="D693" s="5" t="s">
        <v>76</v>
      </c>
      <c r="E693" s="5" t="s">
        <v>45</v>
      </c>
    </row>
    <row r="694" spans="1:5" x14ac:dyDescent="0.25">
      <c r="A694" s="5" t="s">
        <v>662</v>
      </c>
      <c r="B694" s="5">
        <f ca="1">DATEDIF(Main!H694,TODAY(),"Y")</f>
        <v>23</v>
      </c>
      <c r="C694" s="5" t="s">
        <v>51</v>
      </c>
      <c r="D694" s="5" t="s">
        <v>31</v>
      </c>
      <c r="E694" s="5" t="s">
        <v>32</v>
      </c>
    </row>
    <row r="695" spans="1:5" x14ac:dyDescent="0.25">
      <c r="A695" s="5" t="s">
        <v>1415</v>
      </c>
      <c r="B695" s="5">
        <f ca="1">DATEDIF(Main!H695,TODAY(),"Y")</f>
        <v>7</v>
      </c>
      <c r="C695" s="5" t="s">
        <v>51</v>
      </c>
      <c r="D695" s="5" t="s">
        <v>55</v>
      </c>
      <c r="E695" s="5" t="s">
        <v>24</v>
      </c>
    </row>
    <row r="696" spans="1:5" x14ac:dyDescent="0.25">
      <c r="A696" s="5" t="s">
        <v>1417</v>
      </c>
      <c r="B696" s="5">
        <f ca="1">DATEDIF(Main!H696,TODAY(),"Y")</f>
        <v>5</v>
      </c>
      <c r="C696" s="5" t="s">
        <v>30</v>
      </c>
      <c r="D696" s="5" t="s">
        <v>31</v>
      </c>
      <c r="E696" s="5" t="s">
        <v>17</v>
      </c>
    </row>
    <row r="697" spans="1:5" x14ac:dyDescent="0.25">
      <c r="A697" s="5" t="s">
        <v>1419</v>
      </c>
      <c r="B697" s="5">
        <f ca="1">DATEDIF(Main!H697,TODAY(),"Y")</f>
        <v>4</v>
      </c>
      <c r="C697" s="5" t="s">
        <v>15</v>
      </c>
      <c r="D697" s="5" t="s">
        <v>44</v>
      </c>
      <c r="E697" s="5" t="s">
        <v>24</v>
      </c>
    </row>
    <row r="698" spans="1:5" x14ac:dyDescent="0.25">
      <c r="A698" s="5" t="s">
        <v>1421</v>
      </c>
      <c r="B698" s="5">
        <f ca="1">DATEDIF(Main!H698,TODAY(),"Y")</f>
        <v>5</v>
      </c>
      <c r="C698" s="5" t="s">
        <v>15</v>
      </c>
      <c r="D698" s="5" t="s">
        <v>76</v>
      </c>
      <c r="E698" s="5" t="s">
        <v>32</v>
      </c>
    </row>
    <row r="699" spans="1:5" x14ac:dyDescent="0.25">
      <c r="A699" s="5" t="s">
        <v>247</v>
      </c>
      <c r="B699" s="5">
        <f ca="1">DATEDIF(Main!H699,TODAY(),"Y")</f>
        <v>18</v>
      </c>
      <c r="C699" s="5" t="s">
        <v>75</v>
      </c>
      <c r="D699" s="5" t="s">
        <v>31</v>
      </c>
      <c r="E699" s="5" t="s">
        <v>45</v>
      </c>
    </row>
    <row r="700" spans="1:5" x14ac:dyDescent="0.25">
      <c r="A700" s="5" t="s">
        <v>1015</v>
      </c>
      <c r="B700" s="5">
        <f ca="1">DATEDIF(Main!H700,TODAY(),"Y")</f>
        <v>6</v>
      </c>
      <c r="C700" s="5" t="s">
        <v>51</v>
      </c>
      <c r="D700" s="5" t="s">
        <v>55</v>
      </c>
      <c r="E700" s="5" t="s">
        <v>24</v>
      </c>
    </row>
    <row r="701" spans="1:5" x14ac:dyDescent="0.25">
      <c r="A701" s="5" t="s">
        <v>1425</v>
      </c>
      <c r="B701" s="5">
        <f ca="1">DATEDIF(Main!H701,TODAY(),"Y")</f>
        <v>19</v>
      </c>
      <c r="C701" s="5" t="s">
        <v>51</v>
      </c>
      <c r="D701" s="5" t="s">
        <v>55</v>
      </c>
      <c r="E701" s="5" t="s">
        <v>17</v>
      </c>
    </row>
    <row r="702" spans="1:5" x14ac:dyDescent="0.25">
      <c r="A702" s="5" t="s">
        <v>1427</v>
      </c>
      <c r="B702" s="5">
        <f ca="1">DATEDIF(Main!H702,TODAY(),"Y")</f>
        <v>14</v>
      </c>
      <c r="C702" s="5" t="s">
        <v>48</v>
      </c>
      <c r="D702" s="5" t="s">
        <v>76</v>
      </c>
      <c r="E702" s="5" t="s">
        <v>24</v>
      </c>
    </row>
    <row r="703" spans="1:5" x14ac:dyDescent="0.25">
      <c r="A703" s="5" t="s">
        <v>1429</v>
      </c>
      <c r="B703" s="5">
        <f ca="1">DATEDIF(Main!H703,TODAY(),"Y")</f>
        <v>33</v>
      </c>
      <c r="C703" s="5" t="s">
        <v>48</v>
      </c>
      <c r="D703" s="5" t="s">
        <v>76</v>
      </c>
      <c r="E703" s="5" t="s">
        <v>17</v>
      </c>
    </row>
    <row r="704" spans="1:5" x14ac:dyDescent="0.25">
      <c r="A704" s="5" t="s">
        <v>1063</v>
      </c>
      <c r="B704" s="5">
        <f ca="1">DATEDIF(Main!H704,TODAY(),"Y")</f>
        <v>28</v>
      </c>
      <c r="C704" s="5" t="s">
        <v>75</v>
      </c>
      <c r="D704" s="5" t="s">
        <v>76</v>
      </c>
      <c r="E704" s="5" t="s">
        <v>32</v>
      </c>
    </row>
    <row r="705" spans="1:5" x14ac:dyDescent="0.25">
      <c r="A705" s="5" t="s">
        <v>200</v>
      </c>
      <c r="B705" s="5">
        <f ca="1">DATEDIF(Main!H705,TODAY(),"Y")</f>
        <v>8</v>
      </c>
      <c r="C705" s="5" t="s">
        <v>30</v>
      </c>
      <c r="D705" s="5" t="s">
        <v>55</v>
      </c>
      <c r="E705" s="5" t="s">
        <v>32</v>
      </c>
    </row>
    <row r="706" spans="1:5" x14ac:dyDescent="0.25">
      <c r="A706" s="5" t="s">
        <v>1433</v>
      </c>
      <c r="B706" s="5">
        <f ca="1">DATEDIF(Main!H706,TODAY(),"Y")</f>
        <v>6</v>
      </c>
      <c r="C706" s="5" t="s">
        <v>43</v>
      </c>
      <c r="D706" s="5" t="s">
        <v>44</v>
      </c>
      <c r="E706" s="5" t="s">
        <v>45</v>
      </c>
    </row>
    <row r="707" spans="1:5" x14ac:dyDescent="0.25">
      <c r="A707" s="5" t="s">
        <v>1435</v>
      </c>
      <c r="B707" s="5">
        <f ca="1">DATEDIF(Main!H707,TODAY(),"Y")</f>
        <v>15</v>
      </c>
      <c r="C707" s="5" t="s">
        <v>367</v>
      </c>
      <c r="D707" s="5" t="s">
        <v>16</v>
      </c>
      <c r="E707" s="5" t="s">
        <v>32</v>
      </c>
    </row>
    <row r="708" spans="1:5" x14ac:dyDescent="0.25">
      <c r="A708" s="5" t="s">
        <v>1437</v>
      </c>
      <c r="B708" s="5">
        <f ca="1">DATEDIF(Main!H708,TODAY(),"Y")</f>
        <v>7</v>
      </c>
      <c r="C708" s="5" t="s">
        <v>218</v>
      </c>
      <c r="D708" s="5" t="s">
        <v>65</v>
      </c>
      <c r="E708" s="5" t="s">
        <v>17</v>
      </c>
    </row>
    <row r="709" spans="1:5" x14ac:dyDescent="0.25">
      <c r="A709" s="5" t="s">
        <v>1439</v>
      </c>
      <c r="B709" s="5">
        <f ca="1">DATEDIF(Main!H709,TODAY(),"Y")</f>
        <v>20</v>
      </c>
      <c r="C709" s="5" t="s">
        <v>119</v>
      </c>
      <c r="D709" s="5" t="s">
        <v>76</v>
      </c>
      <c r="E709" s="5" t="s">
        <v>24</v>
      </c>
    </row>
    <row r="710" spans="1:5" x14ac:dyDescent="0.25">
      <c r="A710" s="5" t="s">
        <v>1441</v>
      </c>
      <c r="B710" s="5">
        <f ca="1">DATEDIF(Main!H710,TODAY(),"Y")</f>
        <v>20</v>
      </c>
      <c r="C710" s="5" t="s">
        <v>15</v>
      </c>
      <c r="D710" s="5" t="s">
        <v>76</v>
      </c>
      <c r="E710" s="5" t="s">
        <v>32</v>
      </c>
    </row>
    <row r="711" spans="1:5" x14ac:dyDescent="0.25">
      <c r="A711" s="5" t="s">
        <v>581</v>
      </c>
      <c r="B711" s="5">
        <f ca="1">DATEDIF(Main!H711,TODAY(),"Y")</f>
        <v>14</v>
      </c>
      <c r="C711" s="5" t="s">
        <v>48</v>
      </c>
      <c r="D711" s="5" t="s">
        <v>44</v>
      </c>
      <c r="E711" s="5" t="s">
        <v>45</v>
      </c>
    </row>
    <row r="712" spans="1:5" x14ac:dyDescent="0.25">
      <c r="A712" s="5" t="s">
        <v>1444</v>
      </c>
      <c r="B712" s="5">
        <f ca="1">DATEDIF(Main!H712,TODAY(),"Y")</f>
        <v>15</v>
      </c>
      <c r="C712" s="5" t="s">
        <v>75</v>
      </c>
      <c r="D712" s="5" t="s">
        <v>16</v>
      </c>
      <c r="E712" s="5" t="s">
        <v>32</v>
      </c>
    </row>
    <row r="713" spans="1:5" x14ac:dyDescent="0.25">
      <c r="A713" s="5" t="s">
        <v>1446</v>
      </c>
      <c r="B713" s="5">
        <f ca="1">DATEDIF(Main!H713,TODAY(),"Y")</f>
        <v>8</v>
      </c>
      <c r="C713" s="5" t="s">
        <v>48</v>
      </c>
      <c r="D713" s="5" t="s">
        <v>61</v>
      </c>
      <c r="E713" s="5" t="s">
        <v>45</v>
      </c>
    </row>
    <row r="714" spans="1:5" x14ac:dyDescent="0.25">
      <c r="A714" s="5" t="s">
        <v>1448</v>
      </c>
      <c r="B714" s="5">
        <f ca="1">DATEDIF(Main!H714,TODAY(),"Y")</f>
        <v>20</v>
      </c>
      <c r="C714" s="5" t="s">
        <v>179</v>
      </c>
      <c r="D714" s="5" t="s">
        <v>61</v>
      </c>
      <c r="E714" s="5" t="s">
        <v>24</v>
      </c>
    </row>
    <row r="715" spans="1:5" x14ac:dyDescent="0.25">
      <c r="A715" s="5" t="s">
        <v>1450</v>
      </c>
      <c r="B715" s="5">
        <f ca="1">DATEDIF(Main!H715,TODAY(),"Y")</f>
        <v>10</v>
      </c>
      <c r="C715" s="5" t="s">
        <v>170</v>
      </c>
      <c r="D715" s="5" t="s">
        <v>65</v>
      </c>
      <c r="E715" s="5" t="s">
        <v>32</v>
      </c>
    </row>
    <row r="716" spans="1:5" x14ac:dyDescent="0.25">
      <c r="A716" s="5" t="s">
        <v>1452</v>
      </c>
      <c r="B716" s="5">
        <f ca="1">DATEDIF(Main!H716,TODAY(),"Y")</f>
        <v>6</v>
      </c>
      <c r="C716" s="5" t="s">
        <v>30</v>
      </c>
      <c r="D716" s="5" t="s">
        <v>76</v>
      </c>
      <c r="E716" s="5" t="s">
        <v>32</v>
      </c>
    </row>
    <row r="717" spans="1:5" x14ac:dyDescent="0.25">
      <c r="A717" s="5" t="s">
        <v>1316</v>
      </c>
      <c r="B717" s="5">
        <f ca="1">DATEDIF(Main!H717,TODAY(),"Y")</f>
        <v>12</v>
      </c>
      <c r="C717" s="5" t="s">
        <v>325</v>
      </c>
      <c r="D717" s="5" t="s">
        <v>16</v>
      </c>
      <c r="E717" s="5" t="s">
        <v>45</v>
      </c>
    </row>
    <row r="718" spans="1:5" x14ac:dyDescent="0.25">
      <c r="A718" s="5" t="s">
        <v>1455</v>
      </c>
      <c r="B718" s="5">
        <f ca="1">DATEDIF(Main!H718,TODAY(),"Y")</f>
        <v>13</v>
      </c>
      <c r="C718" s="5" t="s">
        <v>75</v>
      </c>
      <c r="D718" s="5" t="s">
        <v>55</v>
      </c>
      <c r="E718" s="5" t="s">
        <v>24</v>
      </c>
    </row>
    <row r="719" spans="1:5" x14ac:dyDescent="0.25">
      <c r="A719" s="5" t="s">
        <v>1457</v>
      </c>
      <c r="B719" s="5">
        <f ca="1">DATEDIF(Main!H719,TODAY(),"Y")</f>
        <v>17</v>
      </c>
      <c r="C719" s="5" t="s">
        <v>15</v>
      </c>
      <c r="D719" s="5" t="s">
        <v>55</v>
      </c>
      <c r="E719" s="5" t="s">
        <v>45</v>
      </c>
    </row>
    <row r="720" spans="1:5" x14ac:dyDescent="0.25">
      <c r="A720" s="5" t="s">
        <v>1459</v>
      </c>
      <c r="B720" s="5">
        <f ca="1">DATEDIF(Main!H720,TODAY(),"Y")</f>
        <v>16</v>
      </c>
      <c r="C720" s="5" t="s">
        <v>48</v>
      </c>
      <c r="D720" s="5" t="s">
        <v>31</v>
      </c>
      <c r="E720" s="5" t="s">
        <v>45</v>
      </c>
    </row>
    <row r="721" spans="1:5" x14ac:dyDescent="0.25">
      <c r="A721" s="5" t="s">
        <v>1461</v>
      </c>
      <c r="B721" s="5">
        <f ca="1">DATEDIF(Main!H721,TODAY(),"Y")</f>
        <v>28</v>
      </c>
      <c r="C721" s="5" t="s">
        <v>75</v>
      </c>
      <c r="D721" s="5" t="s">
        <v>31</v>
      </c>
      <c r="E721" s="5" t="s">
        <v>17</v>
      </c>
    </row>
    <row r="722" spans="1:5" x14ac:dyDescent="0.25">
      <c r="A722" s="5" t="s">
        <v>1463</v>
      </c>
      <c r="B722" s="5">
        <f ca="1">DATEDIF(Main!H722,TODAY(),"Y")</f>
        <v>10</v>
      </c>
      <c r="C722" s="5" t="s">
        <v>48</v>
      </c>
      <c r="D722" s="5" t="s">
        <v>61</v>
      </c>
      <c r="E722" s="5" t="s">
        <v>45</v>
      </c>
    </row>
    <row r="723" spans="1:5" x14ac:dyDescent="0.25">
      <c r="A723" s="5" t="s">
        <v>1465</v>
      </c>
      <c r="B723" s="5">
        <f ca="1">DATEDIF(Main!H723,TODAY(),"Y")</f>
        <v>10</v>
      </c>
      <c r="C723" s="5" t="s">
        <v>114</v>
      </c>
      <c r="D723" s="5" t="s">
        <v>16</v>
      </c>
      <c r="E723" s="5" t="s">
        <v>32</v>
      </c>
    </row>
    <row r="724" spans="1:5" x14ac:dyDescent="0.25">
      <c r="A724" s="5" t="s">
        <v>1467</v>
      </c>
      <c r="B724" s="5">
        <f ca="1">DATEDIF(Main!H724,TODAY(),"Y")</f>
        <v>9</v>
      </c>
      <c r="C724" s="5" t="s">
        <v>272</v>
      </c>
      <c r="D724" s="5" t="s">
        <v>65</v>
      </c>
      <c r="E724" s="5" t="s">
        <v>32</v>
      </c>
    </row>
    <row r="725" spans="1:5" x14ac:dyDescent="0.25">
      <c r="A725" s="5" t="s">
        <v>1469</v>
      </c>
      <c r="B725" s="5">
        <f ca="1">DATEDIF(Main!H725,TODAY(),"Y")</f>
        <v>9</v>
      </c>
      <c r="C725" s="5" t="s">
        <v>30</v>
      </c>
      <c r="D725" s="5" t="s">
        <v>76</v>
      </c>
      <c r="E725" s="5" t="s">
        <v>32</v>
      </c>
    </row>
    <row r="726" spans="1:5" x14ac:dyDescent="0.25">
      <c r="A726" s="5" t="s">
        <v>1471</v>
      </c>
      <c r="B726" s="5">
        <f ca="1">DATEDIF(Main!H726,TODAY(),"Y")</f>
        <v>9</v>
      </c>
      <c r="C726" s="5" t="s">
        <v>126</v>
      </c>
      <c r="D726" s="5" t="s">
        <v>16</v>
      </c>
      <c r="E726" s="5" t="s">
        <v>17</v>
      </c>
    </row>
    <row r="727" spans="1:5" x14ac:dyDescent="0.25">
      <c r="A727" s="5" t="s">
        <v>1473</v>
      </c>
      <c r="B727" s="5">
        <f ca="1">DATEDIF(Main!H727,TODAY(),"Y")</f>
        <v>6</v>
      </c>
      <c r="C727" s="5" t="s">
        <v>138</v>
      </c>
      <c r="D727" s="5" t="s">
        <v>61</v>
      </c>
      <c r="E727" s="5" t="s">
        <v>17</v>
      </c>
    </row>
    <row r="728" spans="1:5" x14ac:dyDescent="0.25">
      <c r="A728" s="5" t="s">
        <v>1475</v>
      </c>
      <c r="B728" s="5">
        <f ca="1">DATEDIF(Main!H728,TODAY(),"Y")</f>
        <v>11</v>
      </c>
      <c r="C728" s="5" t="s">
        <v>108</v>
      </c>
      <c r="D728" s="5" t="s">
        <v>65</v>
      </c>
      <c r="E728" s="5" t="s">
        <v>45</v>
      </c>
    </row>
    <row r="729" spans="1:5" x14ac:dyDescent="0.25">
      <c r="A729" s="5" t="s">
        <v>1477</v>
      </c>
      <c r="B729" s="5">
        <f ca="1">DATEDIF(Main!H729,TODAY(),"Y")</f>
        <v>18</v>
      </c>
      <c r="C729" s="5" t="s">
        <v>39</v>
      </c>
      <c r="D729" s="5" t="s">
        <v>76</v>
      </c>
      <c r="E729" s="5" t="s">
        <v>45</v>
      </c>
    </row>
    <row r="730" spans="1:5" x14ac:dyDescent="0.25">
      <c r="A730" s="5" t="s">
        <v>1479</v>
      </c>
      <c r="B730" s="5">
        <f ca="1">DATEDIF(Main!H730,TODAY(),"Y")</f>
        <v>33</v>
      </c>
      <c r="C730" s="5" t="s">
        <v>367</v>
      </c>
      <c r="D730" s="5" t="s">
        <v>16</v>
      </c>
      <c r="E730" s="5" t="s">
        <v>45</v>
      </c>
    </row>
    <row r="731" spans="1:5" x14ac:dyDescent="0.25">
      <c r="A731" s="5" t="s">
        <v>1481</v>
      </c>
      <c r="B731" s="5">
        <f ca="1">DATEDIF(Main!H731,TODAY(),"Y")</f>
        <v>13</v>
      </c>
      <c r="C731" s="5" t="s">
        <v>272</v>
      </c>
      <c r="D731" s="5" t="s">
        <v>65</v>
      </c>
      <c r="E731" s="5" t="s">
        <v>32</v>
      </c>
    </row>
    <row r="732" spans="1:5" x14ac:dyDescent="0.25">
      <c r="A732" s="5" t="s">
        <v>1483</v>
      </c>
      <c r="B732" s="5">
        <f ca="1">DATEDIF(Main!H732,TODAY(),"Y")</f>
        <v>10</v>
      </c>
      <c r="C732" s="5" t="s">
        <v>75</v>
      </c>
      <c r="D732" s="5" t="s">
        <v>76</v>
      </c>
      <c r="E732" s="5" t="s">
        <v>45</v>
      </c>
    </row>
    <row r="733" spans="1:5" x14ac:dyDescent="0.25">
      <c r="A733" s="5" t="s">
        <v>1485</v>
      </c>
      <c r="B733" s="5">
        <f ca="1">DATEDIF(Main!H733,TODAY(),"Y")</f>
        <v>8</v>
      </c>
      <c r="C733" s="5" t="s">
        <v>36</v>
      </c>
      <c r="D733" s="5" t="s">
        <v>16</v>
      </c>
      <c r="E733" s="5" t="s">
        <v>24</v>
      </c>
    </row>
    <row r="734" spans="1:5" x14ac:dyDescent="0.25">
      <c r="A734" s="5" t="s">
        <v>1487</v>
      </c>
      <c r="B734" s="5">
        <f ca="1">DATEDIF(Main!H734,TODAY(),"Y")</f>
        <v>9</v>
      </c>
      <c r="C734" s="5" t="s">
        <v>176</v>
      </c>
      <c r="D734" s="5" t="s">
        <v>65</v>
      </c>
      <c r="E734" s="5" t="s">
        <v>17</v>
      </c>
    </row>
    <row r="735" spans="1:5" x14ac:dyDescent="0.25">
      <c r="A735" s="5" t="s">
        <v>350</v>
      </c>
      <c r="B735" s="5">
        <f ca="1">DATEDIF(Main!H735,TODAY(),"Y")</f>
        <v>28</v>
      </c>
      <c r="C735" s="5" t="s">
        <v>30</v>
      </c>
      <c r="D735" s="5" t="s">
        <v>44</v>
      </c>
      <c r="E735" s="5" t="s">
        <v>24</v>
      </c>
    </row>
    <row r="736" spans="1:5" x14ac:dyDescent="0.25">
      <c r="A736" s="5" t="s">
        <v>1490</v>
      </c>
      <c r="B736" s="5">
        <f ca="1">DATEDIF(Main!H736,TODAY(),"Y")</f>
        <v>13</v>
      </c>
      <c r="C736" s="5" t="s">
        <v>272</v>
      </c>
      <c r="D736" s="5" t="s">
        <v>65</v>
      </c>
      <c r="E736" s="5" t="s">
        <v>32</v>
      </c>
    </row>
    <row r="737" spans="1:5" x14ac:dyDescent="0.25">
      <c r="A737" s="5" t="s">
        <v>1492</v>
      </c>
      <c r="B737" s="5">
        <f ca="1">DATEDIF(Main!H737,TODAY(),"Y")</f>
        <v>23</v>
      </c>
      <c r="C737" s="5" t="s">
        <v>75</v>
      </c>
      <c r="D737" s="5" t="s">
        <v>61</v>
      </c>
      <c r="E737" s="5" t="s">
        <v>45</v>
      </c>
    </row>
    <row r="738" spans="1:5" x14ac:dyDescent="0.25">
      <c r="A738" s="5" t="s">
        <v>1494</v>
      </c>
      <c r="B738" s="5">
        <f ca="1">DATEDIF(Main!H738,TODAY(),"Y")</f>
        <v>24</v>
      </c>
      <c r="C738" s="5" t="s">
        <v>325</v>
      </c>
      <c r="D738" s="5" t="s">
        <v>16</v>
      </c>
      <c r="E738" s="5" t="s">
        <v>32</v>
      </c>
    </row>
    <row r="739" spans="1:5" x14ac:dyDescent="0.25">
      <c r="A739" s="5" t="s">
        <v>1496</v>
      </c>
      <c r="B739" s="5">
        <f ca="1">DATEDIF(Main!H739,TODAY(),"Y")</f>
        <v>4</v>
      </c>
      <c r="C739" s="5" t="s">
        <v>48</v>
      </c>
      <c r="D739" s="5" t="s">
        <v>76</v>
      </c>
      <c r="E739" s="5" t="s">
        <v>24</v>
      </c>
    </row>
    <row r="740" spans="1:5" x14ac:dyDescent="0.25">
      <c r="A740" s="5" t="s">
        <v>1498</v>
      </c>
      <c r="B740" s="5">
        <f ca="1">DATEDIF(Main!H740,TODAY(),"Y")</f>
        <v>12</v>
      </c>
      <c r="C740" s="5" t="s">
        <v>30</v>
      </c>
      <c r="D740" s="5" t="s">
        <v>44</v>
      </c>
      <c r="E740" s="5" t="s">
        <v>17</v>
      </c>
    </row>
    <row r="741" spans="1:5" x14ac:dyDescent="0.25">
      <c r="A741" s="5" t="s">
        <v>1500</v>
      </c>
      <c r="B741" s="5">
        <f ca="1">DATEDIF(Main!H741,TODAY(),"Y")</f>
        <v>15</v>
      </c>
      <c r="C741" s="5" t="s">
        <v>15</v>
      </c>
      <c r="D741" s="5" t="s">
        <v>31</v>
      </c>
      <c r="E741" s="5" t="s">
        <v>32</v>
      </c>
    </row>
    <row r="742" spans="1:5" x14ac:dyDescent="0.25">
      <c r="A742" s="5" t="s">
        <v>1502</v>
      </c>
      <c r="B742" s="5">
        <f ca="1">DATEDIF(Main!H742,TODAY(),"Y")</f>
        <v>19</v>
      </c>
      <c r="C742" s="5" t="s">
        <v>30</v>
      </c>
      <c r="D742" s="5" t="s">
        <v>65</v>
      </c>
      <c r="E742" s="5" t="s">
        <v>24</v>
      </c>
    </row>
    <row r="743" spans="1:5" x14ac:dyDescent="0.25">
      <c r="A743" s="5" t="s">
        <v>1504</v>
      </c>
      <c r="B743" s="5">
        <f ca="1">DATEDIF(Main!H743,TODAY(),"Y")</f>
        <v>7</v>
      </c>
      <c r="C743" s="5" t="s">
        <v>75</v>
      </c>
      <c r="D743" s="5" t="s">
        <v>61</v>
      </c>
      <c r="E743" s="5" t="s">
        <v>32</v>
      </c>
    </row>
    <row r="744" spans="1:5" x14ac:dyDescent="0.25">
      <c r="A744" s="5" t="s">
        <v>1506</v>
      </c>
      <c r="B744" s="5">
        <f ca="1">DATEDIF(Main!H744,TODAY(),"Y")</f>
        <v>19</v>
      </c>
      <c r="C744" s="5" t="s">
        <v>480</v>
      </c>
      <c r="D744" s="5" t="s">
        <v>16</v>
      </c>
      <c r="E744" s="5" t="s">
        <v>17</v>
      </c>
    </row>
    <row r="745" spans="1:5" x14ac:dyDescent="0.25">
      <c r="A745" s="5" t="s">
        <v>1508</v>
      </c>
      <c r="B745" s="5">
        <f ca="1">DATEDIF(Main!H745,TODAY(),"Y")</f>
        <v>9</v>
      </c>
      <c r="C745" s="5" t="s">
        <v>457</v>
      </c>
      <c r="D745" s="5" t="s">
        <v>16</v>
      </c>
      <c r="E745" s="5" t="s">
        <v>45</v>
      </c>
    </row>
    <row r="746" spans="1:5" x14ac:dyDescent="0.25">
      <c r="A746" s="5" t="s">
        <v>1510</v>
      </c>
      <c r="B746" s="5">
        <f ca="1">DATEDIF(Main!H746,TODAY(),"Y")</f>
        <v>9</v>
      </c>
      <c r="C746" s="5" t="s">
        <v>39</v>
      </c>
      <c r="D746" s="5" t="s">
        <v>44</v>
      </c>
      <c r="E746" s="5" t="s">
        <v>32</v>
      </c>
    </row>
    <row r="747" spans="1:5" x14ac:dyDescent="0.25">
      <c r="A747" s="5" t="s">
        <v>198</v>
      </c>
      <c r="B747" s="5">
        <f ca="1">DATEDIF(Main!H747,TODAY(),"Y")</f>
        <v>12</v>
      </c>
      <c r="C747" s="5" t="s">
        <v>75</v>
      </c>
      <c r="D747" s="5" t="s">
        <v>55</v>
      </c>
      <c r="E747" s="5" t="s">
        <v>32</v>
      </c>
    </row>
    <row r="748" spans="1:5" x14ac:dyDescent="0.25">
      <c r="A748" s="5" t="s">
        <v>1513</v>
      </c>
      <c r="B748" s="5">
        <f ca="1">DATEDIF(Main!H748,TODAY(),"Y")</f>
        <v>6</v>
      </c>
      <c r="C748" s="5" t="s">
        <v>30</v>
      </c>
      <c r="D748" s="5" t="s">
        <v>65</v>
      </c>
      <c r="E748" s="5" t="s">
        <v>32</v>
      </c>
    </row>
    <row r="749" spans="1:5" x14ac:dyDescent="0.25">
      <c r="A749" s="5" t="s">
        <v>90</v>
      </c>
      <c r="B749" s="5">
        <f ca="1">DATEDIF(Main!H749,TODAY(),"Y")</f>
        <v>20</v>
      </c>
      <c r="C749" s="5" t="s">
        <v>246</v>
      </c>
      <c r="D749" s="5" t="s">
        <v>16</v>
      </c>
      <c r="E749" s="5" t="s">
        <v>17</v>
      </c>
    </row>
    <row r="750" spans="1:5" x14ac:dyDescent="0.25">
      <c r="A750" s="5" t="s">
        <v>1516</v>
      </c>
      <c r="B750" s="5">
        <f ca="1">DATEDIF(Main!H750,TODAY(),"Y")</f>
        <v>19</v>
      </c>
      <c r="C750" s="5" t="s">
        <v>30</v>
      </c>
      <c r="D750" s="5" t="s">
        <v>65</v>
      </c>
      <c r="E750" s="5" t="s">
        <v>32</v>
      </c>
    </row>
    <row r="751" spans="1:5" x14ac:dyDescent="0.25">
      <c r="A751" s="5" t="s">
        <v>1518</v>
      </c>
      <c r="B751" s="5">
        <f ca="1">DATEDIF(Main!H751,TODAY(),"Y")</f>
        <v>9</v>
      </c>
      <c r="C751" s="5" t="s">
        <v>39</v>
      </c>
      <c r="D751" s="5" t="s">
        <v>55</v>
      </c>
      <c r="E751" s="5" t="s">
        <v>32</v>
      </c>
    </row>
    <row r="752" spans="1:5" x14ac:dyDescent="0.25">
      <c r="A752" s="5" t="s">
        <v>1520</v>
      </c>
      <c r="B752" s="5">
        <f ca="1">DATEDIF(Main!H752,TODAY(),"Y")</f>
        <v>6</v>
      </c>
      <c r="C752" s="5" t="s">
        <v>159</v>
      </c>
      <c r="D752" s="5" t="s">
        <v>61</v>
      </c>
      <c r="E752" s="5" t="s">
        <v>17</v>
      </c>
    </row>
    <row r="753" spans="1:5" x14ac:dyDescent="0.25">
      <c r="A753" s="5" t="s">
        <v>1522</v>
      </c>
      <c r="B753" s="5">
        <f ca="1">DATEDIF(Main!H753,TODAY(),"Y")</f>
        <v>22</v>
      </c>
      <c r="C753" s="5" t="s">
        <v>294</v>
      </c>
      <c r="D753" s="5" t="s">
        <v>16</v>
      </c>
      <c r="E753" s="5" t="s">
        <v>45</v>
      </c>
    </row>
    <row r="754" spans="1:5" x14ac:dyDescent="0.25">
      <c r="A754" s="5" t="s">
        <v>1524</v>
      </c>
      <c r="B754" s="5">
        <f ca="1">DATEDIF(Main!H754,TODAY(),"Y")</f>
        <v>9</v>
      </c>
      <c r="C754" s="5" t="s">
        <v>39</v>
      </c>
      <c r="D754" s="5" t="s">
        <v>76</v>
      </c>
      <c r="E754" s="5" t="s">
        <v>24</v>
      </c>
    </row>
    <row r="755" spans="1:5" x14ac:dyDescent="0.25">
      <c r="A755" s="5" t="s">
        <v>1526</v>
      </c>
      <c r="B755" s="5">
        <f ca="1">DATEDIF(Main!H755,TODAY(),"Y")</f>
        <v>8</v>
      </c>
      <c r="C755" s="5" t="s">
        <v>15</v>
      </c>
      <c r="D755" s="5" t="s">
        <v>61</v>
      </c>
      <c r="E755" s="5" t="s">
        <v>24</v>
      </c>
    </row>
    <row r="756" spans="1:5" x14ac:dyDescent="0.25">
      <c r="A756" s="5" t="s">
        <v>1528</v>
      </c>
      <c r="B756" s="5">
        <f ca="1">DATEDIF(Main!H756,TODAY(),"Y")</f>
        <v>12</v>
      </c>
      <c r="C756" s="5" t="s">
        <v>126</v>
      </c>
      <c r="D756" s="5" t="s">
        <v>16</v>
      </c>
      <c r="E756" s="5" t="s">
        <v>17</v>
      </c>
    </row>
    <row r="757" spans="1:5" x14ac:dyDescent="0.25">
      <c r="A757" s="5" t="s">
        <v>1530</v>
      </c>
      <c r="B757" s="5">
        <f ca="1">DATEDIF(Main!H757,TODAY(),"Y")</f>
        <v>21</v>
      </c>
      <c r="C757" s="5" t="s">
        <v>30</v>
      </c>
      <c r="D757" s="5" t="s">
        <v>55</v>
      </c>
      <c r="E757" s="5" t="s">
        <v>45</v>
      </c>
    </row>
    <row r="758" spans="1:5" x14ac:dyDescent="0.25">
      <c r="A758" s="5" t="s">
        <v>1532</v>
      </c>
      <c r="B758" s="5">
        <f ca="1">DATEDIF(Main!H758,TODAY(),"Y")</f>
        <v>10</v>
      </c>
      <c r="C758" s="5" t="s">
        <v>103</v>
      </c>
      <c r="D758" s="5" t="s">
        <v>65</v>
      </c>
      <c r="E758" s="5" t="s">
        <v>17</v>
      </c>
    </row>
    <row r="759" spans="1:5" x14ac:dyDescent="0.25">
      <c r="A759" s="5" t="s">
        <v>1534</v>
      </c>
      <c r="B759" s="5">
        <f ca="1">DATEDIF(Main!H759,TODAY(),"Y")</f>
        <v>7</v>
      </c>
      <c r="C759" s="5" t="s">
        <v>15</v>
      </c>
      <c r="D759" s="5" t="s">
        <v>44</v>
      </c>
      <c r="E759" s="5" t="s">
        <v>32</v>
      </c>
    </row>
    <row r="760" spans="1:5" x14ac:dyDescent="0.25">
      <c r="A760" s="5" t="s">
        <v>1536</v>
      </c>
      <c r="B760" s="5">
        <f ca="1">DATEDIF(Main!H760,TODAY(),"Y")</f>
        <v>18</v>
      </c>
      <c r="C760" s="5" t="s">
        <v>170</v>
      </c>
      <c r="D760" s="5" t="s">
        <v>65</v>
      </c>
      <c r="E760" s="5" t="s">
        <v>32</v>
      </c>
    </row>
    <row r="761" spans="1:5" x14ac:dyDescent="0.25">
      <c r="A761" s="5" t="s">
        <v>1538</v>
      </c>
      <c r="B761" s="5">
        <f ca="1">DATEDIF(Main!H761,TODAY(),"Y")</f>
        <v>18</v>
      </c>
      <c r="C761" s="5" t="s">
        <v>138</v>
      </c>
      <c r="D761" s="5" t="s">
        <v>61</v>
      </c>
      <c r="E761" s="5" t="s">
        <v>24</v>
      </c>
    </row>
    <row r="762" spans="1:5" x14ac:dyDescent="0.25">
      <c r="A762" s="5" t="s">
        <v>1540</v>
      </c>
      <c r="B762" s="5">
        <f ca="1">DATEDIF(Main!H762,TODAY(),"Y")</f>
        <v>5</v>
      </c>
      <c r="C762" s="5" t="s">
        <v>289</v>
      </c>
      <c r="D762" s="5" t="s">
        <v>44</v>
      </c>
      <c r="E762" s="5" t="s">
        <v>17</v>
      </c>
    </row>
    <row r="763" spans="1:5" x14ac:dyDescent="0.25">
      <c r="A763" s="5" t="s">
        <v>1542</v>
      </c>
      <c r="B763" s="5">
        <f ca="1">DATEDIF(Main!H763,TODAY(),"Y")</f>
        <v>33</v>
      </c>
      <c r="C763" s="5" t="s">
        <v>48</v>
      </c>
      <c r="D763" s="5" t="s">
        <v>61</v>
      </c>
      <c r="E763" s="5" t="s">
        <v>24</v>
      </c>
    </row>
    <row r="764" spans="1:5" x14ac:dyDescent="0.25">
      <c r="A764" s="5" t="s">
        <v>1544</v>
      </c>
      <c r="B764" s="5">
        <f ca="1">DATEDIF(Main!H764,TODAY(),"Y")</f>
        <v>8</v>
      </c>
      <c r="C764" s="5" t="s">
        <v>39</v>
      </c>
      <c r="D764" s="5" t="s">
        <v>44</v>
      </c>
      <c r="E764" s="5" t="s">
        <v>24</v>
      </c>
    </row>
    <row r="765" spans="1:5" x14ac:dyDescent="0.25">
      <c r="A765" s="5" t="s">
        <v>1546</v>
      </c>
      <c r="B765" s="5">
        <f ca="1">DATEDIF(Main!H765,TODAY(),"Y")</f>
        <v>7</v>
      </c>
      <c r="C765" s="5" t="s">
        <v>48</v>
      </c>
      <c r="D765" s="5" t="s">
        <v>44</v>
      </c>
      <c r="E765" s="5" t="s">
        <v>45</v>
      </c>
    </row>
    <row r="766" spans="1:5" x14ac:dyDescent="0.25">
      <c r="A766" s="5" t="s">
        <v>545</v>
      </c>
      <c r="B766" s="5">
        <f ca="1">DATEDIF(Main!H766,TODAY(),"Y")</f>
        <v>13</v>
      </c>
      <c r="C766" s="5" t="s">
        <v>48</v>
      </c>
      <c r="D766" s="5" t="s">
        <v>61</v>
      </c>
      <c r="E766" s="5" t="s">
        <v>45</v>
      </c>
    </row>
    <row r="767" spans="1:5" x14ac:dyDescent="0.25">
      <c r="A767" s="5" t="s">
        <v>1549</v>
      </c>
      <c r="B767" s="5">
        <f ca="1">DATEDIF(Main!H767,TODAY(),"Y")</f>
        <v>5</v>
      </c>
      <c r="C767" s="5" t="s">
        <v>179</v>
      </c>
      <c r="D767" s="5" t="s">
        <v>61</v>
      </c>
      <c r="E767" s="5" t="s">
        <v>24</v>
      </c>
    </row>
    <row r="768" spans="1:5" x14ac:dyDescent="0.25">
      <c r="A768" s="5" t="s">
        <v>1551</v>
      </c>
      <c r="B768" s="5">
        <f ca="1">DATEDIF(Main!H768,TODAY(),"Y")</f>
        <v>11</v>
      </c>
      <c r="C768" s="5" t="s">
        <v>15</v>
      </c>
      <c r="D768" s="5" t="s">
        <v>16</v>
      </c>
      <c r="E768" s="5" t="s">
        <v>32</v>
      </c>
    </row>
    <row r="769" spans="1:5" x14ac:dyDescent="0.25">
      <c r="A769" s="5" t="s">
        <v>1553</v>
      </c>
      <c r="B769" s="5">
        <f ca="1">DATEDIF(Main!H769,TODAY(),"Y")</f>
        <v>11</v>
      </c>
      <c r="C769" s="5" t="s">
        <v>114</v>
      </c>
      <c r="D769" s="5" t="s">
        <v>16</v>
      </c>
      <c r="E769" s="5" t="s">
        <v>24</v>
      </c>
    </row>
    <row r="770" spans="1:5" x14ac:dyDescent="0.25">
      <c r="A770" s="5" t="s">
        <v>1555</v>
      </c>
      <c r="B770" s="5">
        <f ca="1">DATEDIF(Main!H770,TODAY(),"Y")</f>
        <v>16</v>
      </c>
      <c r="C770" s="5" t="s">
        <v>30</v>
      </c>
      <c r="D770" s="5" t="s">
        <v>55</v>
      </c>
      <c r="E770" s="5" t="s">
        <v>17</v>
      </c>
    </row>
    <row r="771" spans="1:5" x14ac:dyDescent="0.25">
      <c r="A771" s="5" t="s">
        <v>1557</v>
      </c>
      <c r="B771" s="5">
        <f ca="1">DATEDIF(Main!H771,TODAY(),"Y")</f>
        <v>24</v>
      </c>
      <c r="C771" s="5" t="s">
        <v>15</v>
      </c>
      <c r="D771" s="5" t="s">
        <v>31</v>
      </c>
      <c r="E771" s="5" t="s">
        <v>24</v>
      </c>
    </row>
    <row r="772" spans="1:5" x14ac:dyDescent="0.25">
      <c r="A772" s="5" t="s">
        <v>1559</v>
      </c>
      <c r="B772" s="5">
        <f ca="1">DATEDIF(Main!H772,TODAY(),"Y")</f>
        <v>10</v>
      </c>
      <c r="C772" s="5" t="s">
        <v>170</v>
      </c>
      <c r="D772" s="5" t="s">
        <v>65</v>
      </c>
      <c r="E772" s="5" t="s">
        <v>45</v>
      </c>
    </row>
    <row r="773" spans="1:5" x14ac:dyDescent="0.25">
      <c r="A773" s="5" t="s">
        <v>1561</v>
      </c>
      <c r="B773" s="5">
        <f ca="1">DATEDIF(Main!H773,TODAY(),"Y")</f>
        <v>7</v>
      </c>
      <c r="C773" s="5" t="s">
        <v>103</v>
      </c>
      <c r="D773" s="5" t="s">
        <v>65</v>
      </c>
      <c r="E773" s="5" t="s">
        <v>17</v>
      </c>
    </row>
    <row r="774" spans="1:5" x14ac:dyDescent="0.25">
      <c r="A774" s="5" t="s">
        <v>1563</v>
      </c>
      <c r="B774" s="5">
        <f ca="1">DATEDIF(Main!H774,TODAY(),"Y")</f>
        <v>13</v>
      </c>
      <c r="C774" s="5" t="s">
        <v>48</v>
      </c>
      <c r="D774" s="5" t="s">
        <v>61</v>
      </c>
      <c r="E774" s="5" t="s">
        <v>17</v>
      </c>
    </row>
    <row r="775" spans="1:5" x14ac:dyDescent="0.25">
      <c r="A775" s="5" t="s">
        <v>1565</v>
      </c>
      <c r="B775" s="5">
        <f ca="1">DATEDIF(Main!H775,TODAY(),"Y")</f>
        <v>22</v>
      </c>
      <c r="C775" s="5" t="s">
        <v>176</v>
      </c>
      <c r="D775" s="5" t="s">
        <v>65</v>
      </c>
      <c r="E775" s="5" t="s">
        <v>24</v>
      </c>
    </row>
    <row r="776" spans="1:5" x14ac:dyDescent="0.25">
      <c r="A776" s="5" t="s">
        <v>1567</v>
      </c>
      <c r="B776" s="5">
        <f ca="1">DATEDIF(Main!H776,TODAY(),"Y")</f>
        <v>7</v>
      </c>
      <c r="C776" s="5" t="s">
        <v>48</v>
      </c>
      <c r="D776" s="5" t="s">
        <v>61</v>
      </c>
      <c r="E776" s="5" t="s">
        <v>45</v>
      </c>
    </row>
    <row r="777" spans="1:5" x14ac:dyDescent="0.25">
      <c r="A777" s="5" t="s">
        <v>1569</v>
      </c>
      <c r="B777" s="5">
        <f ca="1">DATEDIF(Main!H777,TODAY(),"Y")</f>
        <v>11</v>
      </c>
      <c r="C777" s="5" t="s">
        <v>126</v>
      </c>
      <c r="D777" s="5" t="s">
        <v>16</v>
      </c>
      <c r="E777" s="5" t="s">
        <v>24</v>
      </c>
    </row>
    <row r="778" spans="1:5" x14ac:dyDescent="0.25">
      <c r="A778" s="5" t="s">
        <v>1571</v>
      </c>
      <c r="B778" s="5">
        <f ca="1">DATEDIF(Main!H778,TODAY(),"Y")</f>
        <v>5</v>
      </c>
      <c r="C778" s="5" t="s">
        <v>114</v>
      </c>
      <c r="D778" s="5" t="s">
        <v>16</v>
      </c>
      <c r="E778" s="5" t="s">
        <v>24</v>
      </c>
    </row>
    <row r="779" spans="1:5" x14ac:dyDescent="0.25">
      <c r="A779" s="5" t="s">
        <v>1573</v>
      </c>
      <c r="B779" s="5">
        <f ca="1">DATEDIF(Main!H779,TODAY(),"Y")</f>
        <v>12</v>
      </c>
      <c r="C779" s="5" t="s">
        <v>119</v>
      </c>
      <c r="D779" s="5" t="s">
        <v>55</v>
      </c>
      <c r="E779" s="5" t="s">
        <v>17</v>
      </c>
    </row>
    <row r="780" spans="1:5" x14ac:dyDescent="0.25">
      <c r="A780" s="5" t="s">
        <v>1575</v>
      </c>
      <c r="B780" s="5">
        <f ca="1">DATEDIF(Main!H780,TODAY(),"Y")</f>
        <v>10</v>
      </c>
      <c r="C780" s="5" t="s">
        <v>43</v>
      </c>
      <c r="D780" s="5" t="s">
        <v>44</v>
      </c>
      <c r="E780" s="5" t="s">
        <v>24</v>
      </c>
    </row>
    <row r="781" spans="1:5" x14ac:dyDescent="0.25">
      <c r="A781" s="5" t="s">
        <v>1577</v>
      </c>
      <c r="B781" s="5">
        <f ca="1">DATEDIF(Main!H781,TODAY(),"Y")</f>
        <v>15</v>
      </c>
      <c r="C781" s="5" t="s">
        <v>119</v>
      </c>
      <c r="D781" s="5" t="s">
        <v>44</v>
      </c>
      <c r="E781" s="5" t="s">
        <v>45</v>
      </c>
    </row>
    <row r="782" spans="1:5" x14ac:dyDescent="0.25">
      <c r="A782" s="5" t="s">
        <v>1579</v>
      </c>
      <c r="B782" s="5">
        <f ca="1">DATEDIF(Main!H782,TODAY(),"Y")</f>
        <v>28</v>
      </c>
      <c r="C782" s="5" t="s">
        <v>289</v>
      </c>
      <c r="D782" s="5" t="s">
        <v>44</v>
      </c>
      <c r="E782" s="5" t="s">
        <v>32</v>
      </c>
    </row>
    <row r="783" spans="1:5" x14ac:dyDescent="0.25">
      <c r="A783" s="5" t="s">
        <v>1580</v>
      </c>
      <c r="B783" s="5">
        <f ca="1">DATEDIF(Main!H783,TODAY(),"Y")</f>
        <v>25</v>
      </c>
      <c r="C783" s="5" t="s">
        <v>114</v>
      </c>
      <c r="D783" s="5" t="s">
        <v>16</v>
      </c>
      <c r="E783" s="5" t="s">
        <v>32</v>
      </c>
    </row>
    <row r="784" spans="1:5" x14ac:dyDescent="0.25">
      <c r="A784" s="5" t="s">
        <v>1582</v>
      </c>
      <c r="B784" s="5">
        <f ca="1">DATEDIF(Main!H784,TODAY(),"Y")</f>
        <v>21</v>
      </c>
      <c r="C784" s="5" t="s">
        <v>114</v>
      </c>
      <c r="D784" s="5" t="s">
        <v>16</v>
      </c>
      <c r="E784" s="5" t="s">
        <v>24</v>
      </c>
    </row>
    <row r="785" spans="1:5" x14ac:dyDescent="0.25">
      <c r="A785" s="5" t="s">
        <v>1584</v>
      </c>
      <c r="B785" s="5">
        <f ca="1">DATEDIF(Main!H785,TODAY(),"Y")</f>
        <v>8</v>
      </c>
      <c r="C785" s="5" t="s">
        <v>173</v>
      </c>
      <c r="D785" s="5" t="s">
        <v>65</v>
      </c>
      <c r="E785" s="5" t="s">
        <v>24</v>
      </c>
    </row>
    <row r="786" spans="1:5" x14ac:dyDescent="0.25">
      <c r="A786" s="5" t="s">
        <v>1586</v>
      </c>
      <c r="B786" s="5">
        <f ca="1">DATEDIF(Main!H786,TODAY(),"Y")</f>
        <v>27</v>
      </c>
      <c r="C786" s="5" t="s">
        <v>294</v>
      </c>
      <c r="D786" s="5" t="s">
        <v>16</v>
      </c>
      <c r="E786" s="5" t="s">
        <v>45</v>
      </c>
    </row>
    <row r="787" spans="1:5" x14ac:dyDescent="0.25">
      <c r="A787" s="5" t="s">
        <v>1588</v>
      </c>
      <c r="B787" s="5">
        <f ca="1">DATEDIF(Main!H787,TODAY(),"Y")</f>
        <v>6</v>
      </c>
      <c r="C787" s="5" t="s">
        <v>272</v>
      </c>
      <c r="D787" s="5" t="s">
        <v>65</v>
      </c>
      <c r="E787" s="5" t="s">
        <v>24</v>
      </c>
    </row>
    <row r="788" spans="1:5" x14ac:dyDescent="0.25">
      <c r="A788" s="5" t="s">
        <v>1589</v>
      </c>
      <c r="B788" s="5">
        <f ca="1">DATEDIF(Main!H788,TODAY(),"Y")</f>
        <v>11</v>
      </c>
      <c r="C788" s="5" t="s">
        <v>243</v>
      </c>
      <c r="D788" s="5" t="s">
        <v>16</v>
      </c>
      <c r="E788" s="5" t="s">
        <v>24</v>
      </c>
    </row>
    <row r="789" spans="1:5" x14ac:dyDescent="0.25">
      <c r="A789" s="5" t="s">
        <v>1591</v>
      </c>
      <c r="B789" s="5">
        <f ca="1">DATEDIF(Main!H789,TODAY(),"Y")</f>
        <v>11</v>
      </c>
      <c r="C789" s="5" t="s">
        <v>51</v>
      </c>
      <c r="D789" s="5" t="s">
        <v>76</v>
      </c>
      <c r="E789" s="5" t="s">
        <v>45</v>
      </c>
    </row>
    <row r="790" spans="1:5" x14ac:dyDescent="0.25">
      <c r="A790" s="5" t="s">
        <v>1593</v>
      </c>
      <c r="B790" s="5">
        <f ca="1">DATEDIF(Main!H790,TODAY(),"Y")</f>
        <v>9</v>
      </c>
      <c r="C790" s="5" t="s">
        <v>48</v>
      </c>
      <c r="D790" s="5" t="s">
        <v>31</v>
      </c>
      <c r="E790" s="5" t="s">
        <v>17</v>
      </c>
    </row>
    <row r="791" spans="1:5" x14ac:dyDescent="0.25">
      <c r="A791" s="5" t="s">
        <v>1595</v>
      </c>
      <c r="B791" s="5">
        <f ca="1">DATEDIF(Main!H791,TODAY(),"Y")</f>
        <v>12</v>
      </c>
      <c r="C791" s="5" t="s">
        <v>48</v>
      </c>
      <c r="D791" s="5" t="s">
        <v>31</v>
      </c>
      <c r="E791" s="5" t="s">
        <v>32</v>
      </c>
    </row>
    <row r="792" spans="1:5" x14ac:dyDescent="0.25">
      <c r="A792" s="5" t="s">
        <v>497</v>
      </c>
      <c r="B792" s="5">
        <f ca="1">DATEDIF(Main!H792,TODAY(),"Y")</f>
        <v>19</v>
      </c>
      <c r="C792" s="5" t="s">
        <v>138</v>
      </c>
      <c r="D792" s="5" t="s">
        <v>61</v>
      </c>
      <c r="E792" s="5" t="s">
        <v>45</v>
      </c>
    </row>
    <row r="793" spans="1:5" x14ac:dyDescent="0.25">
      <c r="A793" s="5" t="s">
        <v>1598</v>
      </c>
      <c r="B793" s="5">
        <f ca="1">DATEDIF(Main!H793,TODAY(),"Y")</f>
        <v>10</v>
      </c>
      <c r="C793" s="5" t="s">
        <v>15</v>
      </c>
      <c r="D793" s="5" t="s">
        <v>61</v>
      </c>
      <c r="E793" s="5" t="s">
        <v>24</v>
      </c>
    </row>
    <row r="794" spans="1:5" x14ac:dyDescent="0.25">
      <c r="A794" s="5" t="s">
        <v>1600</v>
      </c>
      <c r="B794" s="5">
        <f ca="1">DATEDIF(Main!H794,TODAY(),"Y")</f>
        <v>4</v>
      </c>
      <c r="C794" s="5" t="s">
        <v>30</v>
      </c>
      <c r="D794" s="5" t="s">
        <v>31</v>
      </c>
      <c r="E794" s="5" t="s">
        <v>17</v>
      </c>
    </row>
    <row r="795" spans="1:5" x14ac:dyDescent="0.25">
      <c r="A795" s="5" t="s">
        <v>1602</v>
      </c>
      <c r="B795" s="5">
        <f ca="1">DATEDIF(Main!H795,TODAY(),"Y")</f>
        <v>15</v>
      </c>
      <c r="C795" s="5" t="s">
        <v>119</v>
      </c>
      <c r="D795" s="5" t="s">
        <v>44</v>
      </c>
      <c r="E795" s="5" t="s">
        <v>17</v>
      </c>
    </row>
    <row r="796" spans="1:5" x14ac:dyDescent="0.25">
      <c r="A796" s="5" t="s">
        <v>1604</v>
      </c>
      <c r="B796" s="5">
        <f ca="1">DATEDIF(Main!H796,TODAY(),"Y")</f>
        <v>14</v>
      </c>
      <c r="C796" s="5" t="s">
        <v>51</v>
      </c>
      <c r="D796" s="5" t="s">
        <v>31</v>
      </c>
      <c r="E796" s="5" t="s">
        <v>17</v>
      </c>
    </row>
    <row r="797" spans="1:5" x14ac:dyDescent="0.25">
      <c r="A797" s="5" t="s">
        <v>1606</v>
      </c>
      <c r="B797" s="5">
        <f ca="1">DATEDIF(Main!H797,TODAY(),"Y")</f>
        <v>13</v>
      </c>
      <c r="C797" s="5" t="s">
        <v>170</v>
      </c>
      <c r="D797" s="5" t="s">
        <v>65</v>
      </c>
      <c r="E797" s="5" t="s">
        <v>24</v>
      </c>
    </row>
    <row r="798" spans="1:5" x14ac:dyDescent="0.25">
      <c r="A798" s="5" t="s">
        <v>466</v>
      </c>
      <c r="B798" s="5">
        <f ca="1">DATEDIF(Main!H798,TODAY(),"Y")</f>
        <v>10</v>
      </c>
      <c r="C798" s="5" t="s">
        <v>51</v>
      </c>
      <c r="D798" s="5" t="s">
        <v>31</v>
      </c>
      <c r="E798" s="5" t="s">
        <v>45</v>
      </c>
    </row>
    <row r="799" spans="1:5" x14ac:dyDescent="0.25">
      <c r="A799" s="5" t="s">
        <v>1609</v>
      </c>
      <c r="B799" s="5">
        <f ca="1">DATEDIF(Main!H799,TODAY(),"Y")</f>
        <v>15</v>
      </c>
      <c r="C799" s="5" t="s">
        <v>48</v>
      </c>
      <c r="D799" s="5" t="s">
        <v>31</v>
      </c>
      <c r="E799" s="5" t="s">
        <v>32</v>
      </c>
    </row>
    <row r="800" spans="1:5" x14ac:dyDescent="0.25">
      <c r="A800" s="5" t="s">
        <v>1611</v>
      </c>
      <c r="B800" s="5">
        <f ca="1">DATEDIF(Main!H800,TODAY(),"Y")</f>
        <v>26</v>
      </c>
      <c r="C800" s="5" t="s">
        <v>138</v>
      </c>
      <c r="D800" s="5" t="s">
        <v>61</v>
      </c>
      <c r="E800" s="5" t="s">
        <v>17</v>
      </c>
    </row>
    <row r="801" spans="1:5" x14ac:dyDescent="0.25">
      <c r="A801" s="5" t="s">
        <v>1613</v>
      </c>
      <c r="B801" s="5">
        <f ca="1">DATEDIF(Main!H801,TODAY(),"Y")</f>
        <v>29</v>
      </c>
      <c r="C801" s="5" t="s">
        <v>39</v>
      </c>
      <c r="D801" s="5" t="s">
        <v>44</v>
      </c>
      <c r="E801" s="5" t="s">
        <v>32</v>
      </c>
    </row>
    <row r="802" spans="1:5" x14ac:dyDescent="0.25">
      <c r="A802" s="5" t="s">
        <v>297</v>
      </c>
      <c r="B802" s="5">
        <f ca="1">DATEDIF(Main!H802,TODAY(),"Y")</f>
        <v>15</v>
      </c>
      <c r="C802" s="5" t="s">
        <v>202</v>
      </c>
      <c r="D802" s="5" t="s">
        <v>16</v>
      </c>
      <c r="E802" s="5" t="s">
        <v>17</v>
      </c>
    </row>
    <row r="803" spans="1:5" x14ac:dyDescent="0.25">
      <c r="A803" s="5" t="s">
        <v>1616</v>
      </c>
      <c r="B803" s="5">
        <f ca="1">DATEDIF(Main!H803,TODAY(),"Y")</f>
        <v>12</v>
      </c>
      <c r="C803" s="5" t="s">
        <v>15</v>
      </c>
      <c r="D803" s="5" t="s">
        <v>61</v>
      </c>
      <c r="E803" s="5" t="s">
        <v>24</v>
      </c>
    </row>
    <row r="804" spans="1:5" x14ac:dyDescent="0.25">
      <c r="A804" s="5" t="s">
        <v>1618</v>
      </c>
      <c r="B804" s="5">
        <f ca="1">DATEDIF(Main!H804,TODAY(),"Y")</f>
        <v>9</v>
      </c>
      <c r="C804" s="5" t="s">
        <v>36</v>
      </c>
      <c r="D804" s="5" t="s">
        <v>16</v>
      </c>
      <c r="E804" s="5" t="s">
        <v>32</v>
      </c>
    </row>
    <row r="805" spans="1:5" x14ac:dyDescent="0.25">
      <c r="A805" s="5" t="s">
        <v>1620</v>
      </c>
      <c r="B805" s="5">
        <f ca="1">DATEDIF(Main!H805,TODAY(),"Y")</f>
        <v>13</v>
      </c>
      <c r="C805" s="5" t="s">
        <v>75</v>
      </c>
      <c r="D805" s="5" t="s">
        <v>55</v>
      </c>
      <c r="E805" s="5" t="s">
        <v>24</v>
      </c>
    </row>
    <row r="806" spans="1:5" x14ac:dyDescent="0.25">
      <c r="A806" s="5" t="s">
        <v>1622</v>
      </c>
      <c r="B806" s="5">
        <f ca="1">DATEDIF(Main!H806,TODAY(),"Y")</f>
        <v>11</v>
      </c>
      <c r="C806" s="5" t="s">
        <v>119</v>
      </c>
      <c r="D806" s="5" t="s">
        <v>31</v>
      </c>
      <c r="E806" s="5" t="s">
        <v>17</v>
      </c>
    </row>
    <row r="807" spans="1:5" x14ac:dyDescent="0.25">
      <c r="A807" s="5" t="s">
        <v>1544</v>
      </c>
      <c r="B807" s="5">
        <f ca="1">DATEDIF(Main!H807,TODAY(),"Y")</f>
        <v>5</v>
      </c>
      <c r="C807" s="5" t="s">
        <v>176</v>
      </c>
      <c r="D807" s="5" t="s">
        <v>65</v>
      </c>
      <c r="E807" s="5" t="s">
        <v>32</v>
      </c>
    </row>
    <row r="808" spans="1:5" x14ac:dyDescent="0.25">
      <c r="A808" s="5" t="s">
        <v>1625</v>
      </c>
      <c r="B808" s="5">
        <f ca="1">DATEDIF(Main!H808,TODAY(),"Y")</f>
        <v>4</v>
      </c>
      <c r="C808" s="5" t="s">
        <v>75</v>
      </c>
      <c r="D808" s="5" t="s">
        <v>55</v>
      </c>
      <c r="E808" s="5" t="s">
        <v>45</v>
      </c>
    </row>
    <row r="809" spans="1:5" x14ac:dyDescent="0.25">
      <c r="A809" s="5" t="s">
        <v>1219</v>
      </c>
      <c r="B809" s="5">
        <f ca="1">DATEDIF(Main!H809,TODAY(),"Y")</f>
        <v>24</v>
      </c>
      <c r="C809" s="5" t="s">
        <v>30</v>
      </c>
      <c r="D809" s="5" t="s">
        <v>44</v>
      </c>
      <c r="E809" s="5" t="s">
        <v>17</v>
      </c>
    </row>
    <row r="810" spans="1:5" x14ac:dyDescent="0.25">
      <c r="A810" s="5" t="s">
        <v>151</v>
      </c>
      <c r="B810" s="5">
        <f ca="1">DATEDIF(Main!H810,TODAY(),"Y")</f>
        <v>29</v>
      </c>
      <c r="C810" s="5" t="s">
        <v>23</v>
      </c>
      <c r="D810" s="5" t="s">
        <v>16</v>
      </c>
      <c r="E810" s="5" t="s">
        <v>32</v>
      </c>
    </row>
    <row r="811" spans="1:5" x14ac:dyDescent="0.25">
      <c r="A811" s="5" t="s">
        <v>1629</v>
      </c>
      <c r="B811" s="5">
        <f ca="1">DATEDIF(Main!H811,TODAY(),"Y")</f>
        <v>28</v>
      </c>
      <c r="C811" s="5" t="s">
        <v>30</v>
      </c>
      <c r="D811" s="5" t="s">
        <v>76</v>
      </c>
      <c r="E811" s="5" t="s">
        <v>32</v>
      </c>
    </row>
    <row r="812" spans="1:5" x14ac:dyDescent="0.25">
      <c r="A812" s="5" t="s">
        <v>1631</v>
      </c>
      <c r="B812" s="5">
        <f ca="1">DATEDIF(Main!H812,TODAY(),"Y")</f>
        <v>8</v>
      </c>
      <c r="C812" s="5" t="s">
        <v>15</v>
      </c>
      <c r="D812" s="5" t="s">
        <v>61</v>
      </c>
      <c r="E812" s="5" t="s">
        <v>24</v>
      </c>
    </row>
    <row r="813" spans="1:5" x14ac:dyDescent="0.25">
      <c r="A813" s="5" t="s">
        <v>1633</v>
      </c>
      <c r="B813" s="5">
        <f ca="1">DATEDIF(Main!H813,TODAY(),"Y")</f>
        <v>9</v>
      </c>
      <c r="C813" s="5" t="s">
        <v>15</v>
      </c>
      <c r="D813" s="5" t="s">
        <v>76</v>
      </c>
      <c r="E813" s="5" t="s">
        <v>24</v>
      </c>
    </row>
    <row r="814" spans="1:5" x14ac:dyDescent="0.25">
      <c r="A814" s="5" t="s">
        <v>1635</v>
      </c>
      <c r="B814" s="5">
        <f ca="1">DATEDIF(Main!H814,TODAY(),"Y")</f>
        <v>5</v>
      </c>
      <c r="C814" s="5" t="s">
        <v>30</v>
      </c>
      <c r="D814" s="5" t="s">
        <v>44</v>
      </c>
      <c r="E814" s="5" t="s">
        <v>45</v>
      </c>
    </row>
    <row r="815" spans="1:5" x14ac:dyDescent="0.25">
      <c r="A815" s="5" t="s">
        <v>1637</v>
      </c>
      <c r="B815" s="5">
        <f ca="1">DATEDIF(Main!H815,TODAY(),"Y")</f>
        <v>5</v>
      </c>
      <c r="C815" s="5" t="s">
        <v>39</v>
      </c>
      <c r="D815" s="5" t="s">
        <v>55</v>
      </c>
      <c r="E815" s="5" t="s">
        <v>32</v>
      </c>
    </row>
    <row r="816" spans="1:5" x14ac:dyDescent="0.25">
      <c r="A816" s="5" t="s">
        <v>1639</v>
      </c>
      <c r="B816" s="5">
        <f ca="1">DATEDIF(Main!H816,TODAY(),"Y")</f>
        <v>8</v>
      </c>
      <c r="C816" s="5" t="s">
        <v>243</v>
      </c>
      <c r="D816" s="5" t="s">
        <v>16</v>
      </c>
      <c r="E816" s="5" t="s">
        <v>24</v>
      </c>
    </row>
    <row r="817" spans="1:5" x14ac:dyDescent="0.25">
      <c r="A817" s="5" t="s">
        <v>1641</v>
      </c>
      <c r="B817" s="5">
        <f ca="1">DATEDIF(Main!H817,TODAY(),"Y")</f>
        <v>10</v>
      </c>
      <c r="C817" s="5" t="s">
        <v>108</v>
      </c>
      <c r="D817" s="5" t="s">
        <v>65</v>
      </c>
      <c r="E817" s="5" t="s">
        <v>24</v>
      </c>
    </row>
    <row r="818" spans="1:5" x14ac:dyDescent="0.25">
      <c r="A818" s="5" t="s">
        <v>1643</v>
      </c>
      <c r="B818" s="5">
        <f ca="1">DATEDIF(Main!H818,TODAY(),"Y")</f>
        <v>7</v>
      </c>
      <c r="C818" s="5" t="s">
        <v>39</v>
      </c>
      <c r="D818" s="5" t="s">
        <v>31</v>
      </c>
      <c r="E818" s="5" t="s">
        <v>24</v>
      </c>
    </row>
    <row r="819" spans="1:5" x14ac:dyDescent="0.25">
      <c r="A819" s="5" t="s">
        <v>642</v>
      </c>
      <c r="B819" s="5">
        <f ca="1">DATEDIF(Main!H819,TODAY(),"Y")</f>
        <v>8</v>
      </c>
      <c r="C819" s="5" t="s">
        <v>246</v>
      </c>
      <c r="D819" s="5" t="s">
        <v>16</v>
      </c>
      <c r="E819" s="5" t="s">
        <v>45</v>
      </c>
    </row>
    <row r="820" spans="1:5" x14ac:dyDescent="0.25">
      <c r="A820" s="5" t="s">
        <v>1646</v>
      </c>
      <c r="B820" s="5">
        <f ca="1">DATEDIF(Main!H820,TODAY(),"Y")</f>
        <v>21</v>
      </c>
      <c r="C820" s="5" t="s">
        <v>367</v>
      </c>
      <c r="D820" s="5" t="s">
        <v>16</v>
      </c>
      <c r="E820" s="5" t="s">
        <v>24</v>
      </c>
    </row>
    <row r="821" spans="1:5" x14ac:dyDescent="0.25">
      <c r="A821" s="5" t="s">
        <v>1648</v>
      </c>
      <c r="B821" s="5">
        <f ca="1">DATEDIF(Main!H821,TODAY(),"Y")</f>
        <v>8</v>
      </c>
      <c r="C821" s="5" t="s">
        <v>30</v>
      </c>
      <c r="D821" s="5" t="s">
        <v>76</v>
      </c>
      <c r="E821" s="5" t="s">
        <v>45</v>
      </c>
    </row>
    <row r="822" spans="1:5" x14ac:dyDescent="0.25">
      <c r="A822" s="5" t="s">
        <v>1650</v>
      </c>
      <c r="B822" s="5">
        <f ca="1">DATEDIF(Main!H822,TODAY(),"Y")</f>
        <v>4</v>
      </c>
      <c r="C822" s="5" t="s">
        <v>437</v>
      </c>
      <c r="D822" s="5" t="s">
        <v>16</v>
      </c>
      <c r="E822" s="5" t="s">
        <v>45</v>
      </c>
    </row>
    <row r="823" spans="1:5" x14ac:dyDescent="0.25">
      <c r="A823" s="5" t="s">
        <v>1652</v>
      </c>
      <c r="B823" s="5">
        <f ca="1">DATEDIF(Main!H823,TODAY(),"Y")</f>
        <v>21</v>
      </c>
      <c r="C823" s="5" t="s">
        <v>48</v>
      </c>
      <c r="D823" s="5" t="s">
        <v>31</v>
      </c>
      <c r="E823" s="5" t="s">
        <v>45</v>
      </c>
    </row>
    <row r="824" spans="1:5" x14ac:dyDescent="0.25">
      <c r="A824" s="5" t="s">
        <v>1654</v>
      </c>
      <c r="B824" s="5">
        <f ca="1">DATEDIF(Main!H824,TODAY(),"Y")</f>
        <v>9</v>
      </c>
      <c r="C824" s="5" t="s">
        <v>48</v>
      </c>
      <c r="D824" s="5" t="s">
        <v>61</v>
      </c>
      <c r="E824" s="5" t="s">
        <v>32</v>
      </c>
    </row>
    <row r="825" spans="1:5" x14ac:dyDescent="0.25">
      <c r="A825" s="5" t="s">
        <v>1656</v>
      </c>
      <c r="B825" s="5">
        <f ca="1">DATEDIF(Main!H825,TODAY(),"Y")</f>
        <v>5</v>
      </c>
      <c r="C825" s="5" t="s">
        <v>325</v>
      </c>
      <c r="D825" s="5" t="s">
        <v>16</v>
      </c>
      <c r="E825" s="5" t="s">
        <v>17</v>
      </c>
    </row>
    <row r="826" spans="1:5" x14ac:dyDescent="0.25">
      <c r="A826" s="5" t="s">
        <v>1658</v>
      </c>
      <c r="B826" s="5">
        <f ca="1">DATEDIF(Main!H826,TODAY(),"Y")</f>
        <v>21</v>
      </c>
      <c r="C826" s="5" t="s">
        <v>48</v>
      </c>
      <c r="D826" s="5" t="s">
        <v>16</v>
      </c>
      <c r="E826" s="5" t="s">
        <v>17</v>
      </c>
    </row>
    <row r="827" spans="1:5" x14ac:dyDescent="0.25">
      <c r="A827" s="5" t="s">
        <v>1660</v>
      </c>
      <c r="B827" s="5">
        <f ca="1">DATEDIF(Main!H827,TODAY(),"Y")</f>
        <v>17</v>
      </c>
      <c r="C827" s="5" t="s">
        <v>202</v>
      </c>
      <c r="D827" s="5" t="s">
        <v>16</v>
      </c>
      <c r="E827" s="5" t="s">
        <v>24</v>
      </c>
    </row>
    <row r="828" spans="1:5" x14ac:dyDescent="0.25">
      <c r="A828" s="5" t="s">
        <v>1662</v>
      </c>
      <c r="B828" s="5">
        <f ca="1">DATEDIF(Main!H828,TODAY(),"Y")</f>
        <v>19</v>
      </c>
      <c r="C828" s="5" t="s">
        <v>51</v>
      </c>
      <c r="D828" s="5" t="s">
        <v>31</v>
      </c>
      <c r="E828" s="5" t="s">
        <v>24</v>
      </c>
    </row>
    <row r="829" spans="1:5" x14ac:dyDescent="0.25">
      <c r="A829" s="5" t="s">
        <v>1664</v>
      </c>
      <c r="B829" s="5">
        <f ca="1">DATEDIF(Main!H829,TODAY(),"Y")</f>
        <v>14</v>
      </c>
      <c r="C829" s="5" t="s">
        <v>15</v>
      </c>
      <c r="D829" s="5" t="s">
        <v>31</v>
      </c>
      <c r="E829" s="5" t="s">
        <v>32</v>
      </c>
    </row>
    <row r="830" spans="1:5" x14ac:dyDescent="0.25">
      <c r="A830" s="5" t="s">
        <v>943</v>
      </c>
      <c r="B830" s="5">
        <f ca="1">DATEDIF(Main!H830,TODAY(),"Y")</f>
        <v>23</v>
      </c>
      <c r="C830" s="5" t="s">
        <v>23</v>
      </c>
      <c r="D830" s="5" t="s">
        <v>16</v>
      </c>
      <c r="E830" s="5" t="s">
        <v>24</v>
      </c>
    </row>
    <row r="831" spans="1:5" x14ac:dyDescent="0.25">
      <c r="A831" s="5" t="s">
        <v>1504</v>
      </c>
      <c r="B831" s="5">
        <f ca="1">DATEDIF(Main!H831,TODAY(),"Y")</f>
        <v>30</v>
      </c>
      <c r="C831" s="5" t="s">
        <v>15</v>
      </c>
      <c r="D831" s="5" t="s">
        <v>44</v>
      </c>
      <c r="E831" s="5" t="s">
        <v>24</v>
      </c>
    </row>
    <row r="832" spans="1:5" x14ac:dyDescent="0.25">
      <c r="A832" s="5" t="s">
        <v>1668</v>
      </c>
      <c r="B832" s="5">
        <f ca="1">DATEDIF(Main!H832,TODAY(),"Y")</f>
        <v>21</v>
      </c>
      <c r="C832" s="5" t="s">
        <v>126</v>
      </c>
      <c r="D832" s="5" t="s">
        <v>16</v>
      </c>
      <c r="E832" s="5" t="s">
        <v>32</v>
      </c>
    </row>
    <row r="833" spans="1:5" x14ac:dyDescent="0.25">
      <c r="A833" s="5" t="s">
        <v>1670</v>
      </c>
      <c r="B833" s="5">
        <f ca="1">DATEDIF(Main!H833,TODAY(),"Y")</f>
        <v>20</v>
      </c>
      <c r="C833" s="5" t="s">
        <v>103</v>
      </c>
      <c r="D833" s="5" t="s">
        <v>65</v>
      </c>
      <c r="E833" s="5" t="s">
        <v>45</v>
      </c>
    </row>
    <row r="834" spans="1:5" x14ac:dyDescent="0.25">
      <c r="A834" s="5" t="s">
        <v>1672</v>
      </c>
      <c r="B834" s="5">
        <f ca="1">DATEDIF(Main!H834,TODAY(),"Y")</f>
        <v>25</v>
      </c>
      <c r="C834" s="5" t="s">
        <v>15</v>
      </c>
      <c r="D834" s="5" t="s">
        <v>76</v>
      </c>
      <c r="E834" s="5" t="s">
        <v>32</v>
      </c>
    </row>
    <row r="835" spans="1:5" x14ac:dyDescent="0.25">
      <c r="A835" s="5" t="s">
        <v>1674</v>
      </c>
      <c r="B835" s="5">
        <f ca="1">DATEDIF(Main!H835,TODAY(),"Y")</f>
        <v>7</v>
      </c>
      <c r="C835" s="5" t="s">
        <v>103</v>
      </c>
      <c r="D835" s="5" t="s">
        <v>65</v>
      </c>
      <c r="E835" s="5" t="s">
        <v>45</v>
      </c>
    </row>
    <row r="836" spans="1:5" x14ac:dyDescent="0.25">
      <c r="A836" s="5" t="s">
        <v>1676</v>
      </c>
      <c r="B836" s="5">
        <f ca="1">DATEDIF(Main!H836,TODAY(),"Y")</f>
        <v>30</v>
      </c>
      <c r="C836" s="5" t="s">
        <v>294</v>
      </c>
      <c r="D836" s="5" t="s">
        <v>16</v>
      </c>
      <c r="E836" s="5" t="s">
        <v>24</v>
      </c>
    </row>
    <row r="837" spans="1:5" x14ac:dyDescent="0.25">
      <c r="A837" s="5" t="s">
        <v>1678</v>
      </c>
      <c r="B837" s="5">
        <f ca="1">DATEDIF(Main!H837,TODAY(),"Y")</f>
        <v>7</v>
      </c>
      <c r="C837" s="5" t="s">
        <v>108</v>
      </c>
      <c r="D837" s="5" t="s">
        <v>65</v>
      </c>
      <c r="E837" s="5" t="s">
        <v>17</v>
      </c>
    </row>
    <row r="838" spans="1:5" x14ac:dyDescent="0.25">
      <c r="A838" s="5" t="s">
        <v>1680</v>
      </c>
      <c r="B838" s="5">
        <f ca="1">DATEDIF(Main!H838,TODAY(),"Y")</f>
        <v>17</v>
      </c>
      <c r="C838" s="5" t="s">
        <v>176</v>
      </c>
      <c r="D838" s="5" t="s">
        <v>65</v>
      </c>
      <c r="E838" s="5" t="s">
        <v>45</v>
      </c>
    </row>
    <row r="839" spans="1:5" x14ac:dyDescent="0.25">
      <c r="A839" s="5" t="s">
        <v>1682</v>
      </c>
      <c r="B839" s="5">
        <f ca="1">DATEDIF(Main!H839,TODAY(),"Y")</f>
        <v>15</v>
      </c>
      <c r="C839" s="5" t="s">
        <v>30</v>
      </c>
      <c r="D839" s="5" t="s">
        <v>65</v>
      </c>
      <c r="E839" s="5" t="s">
        <v>32</v>
      </c>
    </row>
    <row r="840" spans="1:5" x14ac:dyDescent="0.25">
      <c r="A840" s="5" t="s">
        <v>1339</v>
      </c>
      <c r="B840" s="5">
        <f ca="1">DATEDIF(Main!H840,TODAY(),"Y")</f>
        <v>10</v>
      </c>
      <c r="C840" s="5" t="s">
        <v>48</v>
      </c>
      <c r="D840" s="5" t="s">
        <v>76</v>
      </c>
      <c r="E840" s="5" t="s">
        <v>17</v>
      </c>
    </row>
    <row r="841" spans="1:5" x14ac:dyDescent="0.25">
      <c r="A841" s="5" t="s">
        <v>1685</v>
      </c>
      <c r="B841" s="5">
        <f ca="1">DATEDIF(Main!H841,TODAY(),"Y")</f>
        <v>4</v>
      </c>
      <c r="C841" s="5" t="s">
        <v>64</v>
      </c>
      <c r="D841" s="5" t="s">
        <v>65</v>
      </c>
      <c r="E841" s="5" t="s">
        <v>45</v>
      </c>
    </row>
    <row r="842" spans="1:5" x14ac:dyDescent="0.25">
      <c r="A842" s="5" t="s">
        <v>1687</v>
      </c>
      <c r="B842" s="5">
        <f ca="1">DATEDIF(Main!H842,TODAY(),"Y")</f>
        <v>8</v>
      </c>
      <c r="C842" s="5" t="s">
        <v>64</v>
      </c>
      <c r="D842" s="5" t="s">
        <v>65</v>
      </c>
      <c r="E842" s="5" t="s">
        <v>45</v>
      </c>
    </row>
    <row r="843" spans="1:5" x14ac:dyDescent="0.25">
      <c r="A843" s="5" t="s">
        <v>1689</v>
      </c>
      <c r="B843" s="5">
        <f ca="1">DATEDIF(Main!H843,TODAY(),"Y")</f>
        <v>12</v>
      </c>
      <c r="C843" s="5" t="s">
        <v>48</v>
      </c>
      <c r="D843" s="5" t="s">
        <v>61</v>
      </c>
      <c r="E843" s="5" t="s">
        <v>32</v>
      </c>
    </row>
    <row r="844" spans="1:5" x14ac:dyDescent="0.25">
      <c r="A844" s="5" t="s">
        <v>1691</v>
      </c>
      <c r="B844" s="5">
        <f ca="1">DATEDIF(Main!H844,TODAY(),"Y")</f>
        <v>4</v>
      </c>
      <c r="C844" s="5" t="s">
        <v>202</v>
      </c>
      <c r="D844" s="5" t="s">
        <v>16</v>
      </c>
      <c r="E844" s="5" t="s">
        <v>24</v>
      </c>
    </row>
    <row r="845" spans="1:5" x14ac:dyDescent="0.25">
      <c r="A845" s="5" t="s">
        <v>1693</v>
      </c>
      <c r="B845" s="5">
        <f ca="1">DATEDIF(Main!H845,TODAY(),"Y")</f>
        <v>8</v>
      </c>
      <c r="C845" s="5" t="s">
        <v>367</v>
      </c>
      <c r="D845" s="5" t="s">
        <v>16</v>
      </c>
      <c r="E845" s="5" t="s">
        <v>32</v>
      </c>
    </row>
    <row r="846" spans="1:5" x14ac:dyDescent="0.25">
      <c r="A846" s="5" t="s">
        <v>1265</v>
      </c>
      <c r="B846" s="5">
        <f ca="1">DATEDIF(Main!H846,TODAY(),"Y")</f>
        <v>10</v>
      </c>
      <c r="C846" s="5" t="s">
        <v>48</v>
      </c>
      <c r="D846" s="5" t="s">
        <v>61</v>
      </c>
      <c r="E846" s="5" t="s">
        <v>32</v>
      </c>
    </row>
    <row r="847" spans="1:5" x14ac:dyDescent="0.25">
      <c r="A847" s="5" t="s">
        <v>1696</v>
      </c>
      <c r="B847" s="5">
        <f ca="1">DATEDIF(Main!H847,TODAY(),"Y")</f>
        <v>7</v>
      </c>
      <c r="C847" s="5" t="s">
        <v>75</v>
      </c>
      <c r="D847" s="5" t="s">
        <v>31</v>
      </c>
      <c r="E847" s="5" t="s">
        <v>45</v>
      </c>
    </row>
    <row r="848" spans="1:5" x14ac:dyDescent="0.25">
      <c r="A848" s="5" t="s">
        <v>1698</v>
      </c>
      <c r="B848" s="5">
        <f ca="1">DATEDIF(Main!H848,TODAY(),"Y")</f>
        <v>19</v>
      </c>
      <c r="C848" s="5" t="s">
        <v>15</v>
      </c>
      <c r="D848" s="5" t="s">
        <v>44</v>
      </c>
      <c r="E848" s="5" t="s">
        <v>45</v>
      </c>
    </row>
    <row r="849" spans="1:5" x14ac:dyDescent="0.25">
      <c r="A849" s="5" t="s">
        <v>279</v>
      </c>
      <c r="B849" s="5">
        <f ca="1">DATEDIF(Main!H849,TODAY(),"Y")</f>
        <v>11</v>
      </c>
      <c r="C849" s="5" t="s">
        <v>179</v>
      </c>
      <c r="D849" s="5" t="s">
        <v>61</v>
      </c>
      <c r="E849" s="5" t="s">
        <v>32</v>
      </c>
    </row>
    <row r="850" spans="1:5" x14ac:dyDescent="0.25">
      <c r="A850" s="5" t="s">
        <v>1448</v>
      </c>
      <c r="B850" s="5">
        <f ca="1">DATEDIF(Main!H850,TODAY(),"Y")</f>
        <v>15</v>
      </c>
      <c r="C850" s="5" t="s">
        <v>39</v>
      </c>
      <c r="D850" s="5" t="s">
        <v>55</v>
      </c>
      <c r="E850" s="5" t="s">
        <v>32</v>
      </c>
    </row>
    <row r="851" spans="1:5" x14ac:dyDescent="0.25">
      <c r="A851" s="5" t="s">
        <v>1702</v>
      </c>
      <c r="B851" s="5">
        <f ca="1">DATEDIF(Main!H851,TODAY(),"Y")</f>
        <v>10</v>
      </c>
      <c r="C851" s="5" t="s">
        <v>30</v>
      </c>
      <c r="D851" s="5" t="s">
        <v>44</v>
      </c>
      <c r="E851" s="5" t="s">
        <v>45</v>
      </c>
    </row>
    <row r="852" spans="1:5" x14ac:dyDescent="0.25">
      <c r="A852" s="5" t="s">
        <v>1704</v>
      </c>
      <c r="B852" s="5">
        <f ca="1">DATEDIF(Main!H852,TODAY(),"Y")</f>
        <v>15</v>
      </c>
      <c r="C852" s="5" t="s">
        <v>75</v>
      </c>
      <c r="D852" s="5" t="s">
        <v>16</v>
      </c>
      <c r="E852" s="5" t="s">
        <v>17</v>
      </c>
    </row>
    <row r="853" spans="1:5" x14ac:dyDescent="0.25">
      <c r="A853" s="5" t="s">
        <v>1706</v>
      </c>
      <c r="B853" s="5">
        <f ca="1">DATEDIF(Main!H853,TODAY(),"Y")</f>
        <v>16</v>
      </c>
      <c r="C853" s="5" t="s">
        <v>179</v>
      </c>
      <c r="D853" s="5" t="s">
        <v>61</v>
      </c>
      <c r="E853" s="5" t="s">
        <v>17</v>
      </c>
    </row>
    <row r="854" spans="1:5" x14ac:dyDescent="0.25">
      <c r="A854" s="5" t="s">
        <v>1708</v>
      </c>
      <c r="B854" s="5">
        <f ca="1">DATEDIF(Main!H854,TODAY(),"Y")</f>
        <v>15</v>
      </c>
      <c r="C854" s="5" t="s">
        <v>176</v>
      </c>
      <c r="D854" s="5" t="s">
        <v>65</v>
      </c>
      <c r="E854" s="5" t="s">
        <v>32</v>
      </c>
    </row>
    <row r="855" spans="1:5" x14ac:dyDescent="0.25">
      <c r="A855" s="5" t="s">
        <v>1710</v>
      </c>
      <c r="B855" s="5">
        <f ca="1">DATEDIF(Main!H855,TODAY(),"Y")</f>
        <v>5</v>
      </c>
      <c r="C855" s="5" t="s">
        <v>43</v>
      </c>
      <c r="D855" s="5" t="s">
        <v>44</v>
      </c>
      <c r="E855" s="5" t="s">
        <v>17</v>
      </c>
    </row>
    <row r="856" spans="1:5" x14ac:dyDescent="0.25">
      <c r="A856" s="5" t="s">
        <v>413</v>
      </c>
      <c r="B856" s="5">
        <f ca="1">DATEDIF(Main!H856,TODAY(),"Y")</f>
        <v>5</v>
      </c>
      <c r="C856" s="5" t="s">
        <v>51</v>
      </c>
      <c r="D856" s="5" t="s">
        <v>44</v>
      </c>
      <c r="E856" s="5" t="s">
        <v>24</v>
      </c>
    </row>
    <row r="857" spans="1:5" x14ac:dyDescent="0.25">
      <c r="A857" s="5" t="s">
        <v>1713</v>
      </c>
      <c r="B857" s="5">
        <f ca="1">DATEDIF(Main!H857,TODAY(),"Y")</f>
        <v>11</v>
      </c>
      <c r="C857" s="5" t="s">
        <v>30</v>
      </c>
      <c r="D857" s="5" t="s">
        <v>76</v>
      </c>
      <c r="E857" s="5" t="s">
        <v>45</v>
      </c>
    </row>
    <row r="858" spans="1:5" x14ac:dyDescent="0.25">
      <c r="A858" s="5" t="s">
        <v>1203</v>
      </c>
      <c r="B858" s="5">
        <f ca="1">DATEDIF(Main!H858,TODAY(),"Y")</f>
        <v>19</v>
      </c>
      <c r="C858" s="5" t="s">
        <v>243</v>
      </c>
      <c r="D858" s="5" t="s">
        <v>16</v>
      </c>
      <c r="E858" s="5" t="s">
        <v>32</v>
      </c>
    </row>
    <row r="859" spans="1:5" x14ac:dyDescent="0.25">
      <c r="A859" s="5" t="s">
        <v>1716</v>
      </c>
      <c r="B859" s="5">
        <f ca="1">DATEDIF(Main!H859,TODAY(),"Y")</f>
        <v>15</v>
      </c>
      <c r="C859" s="5" t="s">
        <v>15</v>
      </c>
      <c r="D859" s="5" t="s">
        <v>61</v>
      </c>
      <c r="E859" s="5" t="s">
        <v>45</v>
      </c>
    </row>
    <row r="860" spans="1:5" x14ac:dyDescent="0.25">
      <c r="A860" s="5" t="s">
        <v>1718</v>
      </c>
      <c r="B860" s="5">
        <f ca="1">DATEDIF(Main!H860,TODAY(),"Y")</f>
        <v>5</v>
      </c>
      <c r="C860" s="5" t="s">
        <v>437</v>
      </c>
      <c r="D860" s="5" t="s">
        <v>16</v>
      </c>
      <c r="E860" s="5" t="s">
        <v>32</v>
      </c>
    </row>
    <row r="861" spans="1:5" x14ac:dyDescent="0.25">
      <c r="A861" s="5" t="s">
        <v>1720</v>
      </c>
      <c r="B861" s="5">
        <f ca="1">DATEDIF(Main!H861,TODAY(),"Y")</f>
        <v>30</v>
      </c>
      <c r="C861" s="5" t="s">
        <v>170</v>
      </c>
      <c r="D861" s="5" t="s">
        <v>65</v>
      </c>
      <c r="E861" s="5" t="s">
        <v>17</v>
      </c>
    </row>
    <row r="862" spans="1:5" x14ac:dyDescent="0.25">
      <c r="A862" s="5" t="s">
        <v>1722</v>
      </c>
      <c r="B862" s="5">
        <f ca="1">DATEDIF(Main!H862,TODAY(),"Y")</f>
        <v>6</v>
      </c>
      <c r="C862" s="5" t="s">
        <v>48</v>
      </c>
      <c r="D862" s="5" t="s">
        <v>16</v>
      </c>
      <c r="E862" s="5" t="s">
        <v>32</v>
      </c>
    </row>
    <row r="863" spans="1:5" x14ac:dyDescent="0.25">
      <c r="A863" s="5" t="s">
        <v>1637</v>
      </c>
      <c r="B863" s="5">
        <f ca="1">DATEDIF(Main!H863,TODAY(),"Y")</f>
        <v>8</v>
      </c>
      <c r="C863" s="5" t="s">
        <v>15</v>
      </c>
      <c r="D863" s="5" t="s">
        <v>76</v>
      </c>
      <c r="E863" s="5" t="s">
        <v>32</v>
      </c>
    </row>
    <row r="864" spans="1:5" x14ac:dyDescent="0.25">
      <c r="A864" s="5" t="s">
        <v>1725</v>
      </c>
      <c r="B864" s="5">
        <f ca="1">DATEDIF(Main!H864,TODAY(),"Y")</f>
        <v>8</v>
      </c>
      <c r="C864" s="5" t="s">
        <v>30</v>
      </c>
      <c r="D864" s="5" t="s">
        <v>55</v>
      </c>
      <c r="E864" s="5" t="s">
        <v>17</v>
      </c>
    </row>
    <row r="865" spans="1:5" x14ac:dyDescent="0.25">
      <c r="A865" s="5" t="s">
        <v>1727</v>
      </c>
      <c r="B865" s="5">
        <f ca="1">DATEDIF(Main!H865,TODAY(),"Y")</f>
        <v>12</v>
      </c>
      <c r="C865" s="5" t="s">
        <v>75</v>
      </c>
      <c r="D865" s="5" t="s">
        <v>76</v>
      </c>
      <c r="E865" s="5" t="s">
        <v>45</v>
      </c>
    </row>
    <row r="866" spans="1:5" x14ac:dyDescent="0.25">
      <c r="A866" s="5" t="s">
        <v>1729</v>
      </c>
      <c r="B866" s="5">
        <f ca="1">DATEDIF(Main!H866,TODAY(),"Y")</f>
        <v>15</v>
      </c>
      <c r="C866" s="5" t="s">
        <v>15</v>
      </c>
      <c r="D866" s="5" t="s">
        <v>61</v>
      </c>
      <c r="E866" s="5" t="s">
        <v>17</v>
      </c>
    </row>
    <row r="867" spans="1:5" x14ac:dyDescent="0.25">
      <c r="A867" s="5" t="s">
        <v>1731</v>
      </c>
      <c r="B867" s="5">
        <f ca="1">DATEDIF(Main!H867,TODAY(),"Y")</f>
        <v>16</v>
      </c>
      <c r="C867" s="5" t="s">
        <v>457</v>
      </c>
      <c r="D867" s="5" t="s">
        <v>16</v>
      </c>
      <c r="E867" s="5" t="s">
        <v>24</v>
      </c>
    </row>
    <row r="868" spans="1:5" x14ac:dyDescent="0.25">
      <c r="A868" s="5" t="s">
        <v>1733</v>
      </c>
      <c r="B868" s="5">
        <f ca="1">DATEDIF(Main!H868,TODAY(),"Y")</f>
        <v>6</v>
      </c>
      <c r="C868" s="5" t="s">
        <v>126</v>
      </c>
      <c r="D868" s="5" t="s">
        <v>16</v>
      </c>
      <c r="E868" s="5" t="s">
        <v>32</v>
      </c>
    </row>
    <row r="869" spans="1:5" x14ac:dyDescent="0.25">
      <c r="A869" s="5" t="s">
        <v>1735</v>
      </c>
      <c r="B869" s="5">
        <f ca="1">DATEDIF(Main!H869,TODAY(),"Y")</f>
        <v>7</v>
      </c>
      <c r="C869" s="5" t="s">
        <v>119</v>
      </c>
      <c r="D869" s="5" t="s">
        <v>44</v>
      </c>
      <c r="E869" s="5" t="s">
        <v>17</v>
      </c>
    </row>
    <row r="870" spans="1:5" x14ac:dyDescent="0.25">
      <c r="A870" s="5" t="s">
        <v>1737</v>
      </c>
      <c r="B870" s="5">
        <f ca="1">DATEDIF(Main!H870,TODAY(),"Y")</f>
        <v>8</v>
      </c>
      <c r="C870" s="5" t="s">
        <v>108</v>
      </c>
      <c r="D870" s="5" t="s">
        <v>65</v>
      </c>
      <c r="E870" s="5" t="s">
        <v>17</v>
      </c>
    </row>
    <row r="871" spans="1:5" x14ac:dyDescent="0.25">
      <c r="A871" s="5" t="s">
        <v>1739</v>
      </c>
      <c r="B871" s="5">
        <f ca="1">DATEDIF(Main!H871,TODAY(),"Y")</f>
        <v>9</v>
      </c>
      <c r="C871" s="5" t="s">
        <v>202</v>
      </c>
      <c r="D871" s="5" t="s">
        <v>16</v>
      </c>
      <c r="E871" s="5" t="s">
        <v>45</v>
      </c>
    </row>
    <row r="872" spans="1:5" x14ac:dyDescent="0.25">
      <c r="A872" s="5" t="s">
        <v>1741</v>
      </c>
      <c r="B872" s="5">
        <f ca="1">DATEDIF(Main!H872,TODAY(),"Y")</f>
        <v>7</v>
      </c>
      <c r="C872" s="5" t="s">
        <v>170</v>
      </c>
      <c r="D872" s="5" t="s">
        <v>65</v>
      </c>
      <c r="E872" s="5" t="s">
        <v>24</v>
      </c>
    </row>
    <row r="873" spans="1:5" x14ac:dyDescent="0.25">
      <c r="A873" s="5" t="s">
        <v>1743</v>
      </c>
      <c r="B873" s="5">
        <f ca="1">DATEDIF(Main!H873,TODAY(),"Y")</f>
        <v>5</v>
      </c>
      <c r="C873" s="5" t="s">
        <v>119</v>
      </c>
      <c r="D873" s="5" t="s">
        <v>31</v>
      </c>
      <c r="E873" s="5" t="s">
        <v>17</v>
      </c>
    </row>
    <row r="874" spans="1:5" x14ac:dyDescent="0.25">
      <c r="A874" s="5" t="s">
        <v>1745</v>
      </c>
      <c r="B874" s="5">
        <f ca="1">DATEDIF(Main!H874,TODAY(),"Y")</f>
        <v>14</v>
      </c>
      <c r="C874" s="5" t="s">
        <v>159</v>
      </c>
      <c r="D874" s="5" t="s">
        <v>61</v>
      </c>
      <c r="E874" s="5" t="s">
        <v>24</v>
      </c>
    </row>
    <row r="875" spans="1:5" x14ac:dyDescent="0.25">
      <c r="A875" s="5" t="s">
        <v>1747</v>
      </c>
      <c r="B875" s="5">
        <f ca="1">DATEDIF(Main!H875,TODAY(),"Y")</f>
        <v>19</v>
      </c>
      <c r="C875" s="5" t="s">
        <v>48</v>
      </c>
      <c r="D875" s="5" t="s">
        <v>76</v>
      </c>
      <c r="E875" s="5" t="s">
        <v>24</v>
      </c>
    </row>
    <row r="876" spans="1:5" x14ac:dyDescent="0.25">
      <c r="A876" s="5" t="s">
        <v>1749</v>
      </c>
      <c r="B876" s="5">
        <f ca="1">DATEDIF(Main!H876,TODAY(),"Y")</f>
        <v>22</v>
      </c>
      <c r="C876" s="5" t="s">
        <v>243</v>
      </c>
      <c r="D876" s="5" t="s">
        <v>16</v>
      </c>
      <c r="E876" s="5" t="s">
        <v>45</v>
      </c>
    </row>
    <row r="877" spans="1:5" x14ac:dyDescent="0.25">
      <c r="A877" s="5" t="s">
        <v>1751</v>
      </c>
      <c r="B877" s="5">
        <f ca="1">DATEDIF(Main!H877,TODAY(),"Y")</f>
        <v>11</v>
      </c>
      <c r="C877" s="5" t="s">
        <v>36</v>
      </c>
      <c r="D877" s="5" t="s">
        <v>16</v>
      </c>
      <c r="E877" s="5" t="s">
        <v>32</v>
      </c>
    </row>
    <row r="878" spans="1:5" x14ac:dyDescent="0.25">
      <c r="A878" s="5" t="s">
        <v>1753</v>
      </c>
      <c r="B878" s="5">
        <f ca="1">DATEDIF(Main!H878,TODAY(),"Y")</f>
        <v>34</v>
      </c>
      <c r="C878" s="5" t="s">
        <v>30</v>
      </c>
      <c r="D878" s="5" t="s">
        <v>44</v>
      </c>
      <c r="E878" s="5" t="s">
        <v>45</v>
      </c>
    </row>
    <row r="879" spans="1:5" x14ac:dyDescent="0.25">
      <c r="A879" s="5" t="s">
        <v>1755</v>
      </c>
      <c r="B879" s="5">
        <f ca="1">DATEDIF(Main!H879,TODAY(),"Y")</f>
        <v>7</v>
      </c>
      <c r="C879" s="5" t="s">
        <v>246</v>
      </c>
      <c r="D879" s="5" t="s">
        <v>16</v>
      </c>
      <c r="E879" s="5" t="s">
        <v>24</v>
      </c>
    </row>
    <row r="880" spans="1:5" x14ac:dyDescent="0.25">
      <c r="A880" s="5" t="s">
        <v>1757</v>
      </c>
      <c r="B880" s="5">
        <f ca="1">DATEDIF(Main!H880,TODAY(),"Y")</f>
        <v>8</v>
      </c>
      <c r="C880" s="5" t="s">
        <v>15</v>
      </c>
      <c r="D880" s="5" t="s">
        <v>44</v>
      </c>
      <c r="E880" s="5" t="s">
        <v>32</v>
      </c>
    </row>
    <row r="881" spans="1:5" x14ac:dyDescent="0.25">
      <c r="A881" s="5" t="s">
        <v>1759</v>
      </c>
      <c r="B881" s="5">
        <f ca="1">DATEDIF(Main!H881,TODAY(),"Y")</f>
        <v>16</v>
      </c>
      <c r="C881" s="5" t="s">
        <v>39</v>
      </c>
      <c r="D881" s="5" t="s">
        <v>55</v>
      </c>
      <c r="E881" s="5" t="s">
        <v>17</v>
      </c>
    </row>
    <row r="882" spans="1:5" x14ac:dyDescent="0.25">
      <c r="A882" s="5" t="s">
        <v>1761</v>
      </c>
      <c r="B882" s="5">
        <f ca="1">DATEDIF(Main!H882,TODAY(),"Y")</f>
        <v>28</v>
      </c>
      <c r="C882" s="5" t="s">
        <v>39</v>
      </c>
      <c r="D882" s="5" t="s">
        <v>44</v>
      </c>
      <c r="E882" s="5" t="s">
        <v>24</v>
      </c>
    </row>
    <row r="883" spans="1:5" x14ac:dyDescent="0.25">
      <c r="A883" s="5" t="s">
        <v>1763</v>
      </c>
      <c r="B883" s="5">
        <f ca="1">DATEDIF(Main!H883,TODAY(),"Y")</f>
        <v>11</v>
      </c>
      <c r="C883" s="5" t="s">
        <v>15</v>
      </c>
      <c r="D883" s="5" t="s">
        <v>44</v>
      </c>
      <c r="E883" s="5" t="s">
        <v>17</v>
      </c>
    </row>
    <row r="884" spans="1:5" x14ac:dyDescent="0.25">
      <c r="A884" s="5" t="s">
        <v>1375</v>
      </c>
      <c r="B884" s="5">
        <f ca="1">DATEDIF(Main!H884,TODAY(),"Y")</f>
        <v>7</v>
      </c>
      <c r="C884" s="5" t="s">
        <v>64</v>
      </c>
      <c r="D884" s="5" t="s">
        <v>65</v>
      </c>
      <c r="E884" s="5" t="s">
        <v>45</v>
      </c>
    </row>
    <row r="885" spans="1:5" x14ac:dyDescent="0.25">
      <c r="A885" s="5" t="s">
        <v>1766</v>
      </c>
      <c r="B885" s="5">
        <f ca="1">DATEDIF(Main!H885,TODAY(),"Y")</f>
        <v>5</v>
      </c>
      <c r="C885" s="5" t="s">
        <v>30</v>
      </c>
      <c r="D885" s="5" t="s">
        <v>76</v>
      </c>
      <c r="E885" s="5" t="s">
        <v>32</v>
      </c>
    </row>
    <row r="886" spans="1:5" x14ac:dyDescent="0.25">
      <c r="A886" s="5" t="s">
        <v>1768</v>
      </c>
      <c r="B886" s="5">
        <f ca="1">DATEDIF(Main!H886,TODAY(),"Y")</f>
        <v>14</v>
      </c>
      <c r="C886" s="5" t="s">
        <v>75</v>
      </c>
      <c r="D886" s="5" t="s">
        <v>76</v>
      </c>
      <c r="E886" s="5" t="s">
        <v>24</v>
      </c>
    </row>
    <row r="887" spans="1:5" x14ac:dyDescent="0.25">
      <c r="A887" s="5" t="s">
        <v>1770</v>
      </c>
      <c r="B887" s="5">
        <f ca="1">DATEDIF(Main!H887,TODAY(),"Y")</f>
        <v>6</v>
      </c>
      <c r="C887" s="5" t="s">
        <v>30</v>
      </c>
      <c r="D887" s="5" t="s">
        <v>31</v>
      </c>
      <c r="E887" s="5" t="s">
        <v>45</v>
      </c>
    </row>
    <row r="888" spans="1:5" x14ac:dyDescent="0.25">
      <c r="A888" s="5" t="s">
        <v>1772</v>
      </c>
      <c r="B888" s="5">
        <f ca="1">DATEDIF(Main!H888,TODAY(),"Y")</f>
        <v>5</v>
      </c>
      <c r="C888" s="5" t="s">
        <v>243</v>
      </c>
      <c r="D888" s="5" t="s">
        <v>16</v>
      </c>
      <c r="E888" s="5" t="s">
        <v>32</v>
      </c>
    </row>
    <row r="889" spans="1:5" x14ac:dyDescent="0.25">
      <c r="A889" s="5" t="s">
        <v>1774</v>
      </c>
      <c r="B889" s="5">
        <f ca="1">DATEDIF(Main!H889,TODAY(),"Y")</f>
        <v>5</v>
      </c>
      <c r="C889" s="5" t="s">
        <v>159</v>
      </c>
      <c r="D889" s="5" t="s">
        <v>61</v>
      </c>
      <c r="E889" s="5" t="s">
        <v>32</v>
      </c>
    </row>
    <row r="890" spans="1:5" x14ac:dyDescent="0.25">
      <c r="A890" s="5" t="s">
        <v>1776</v>
      </c>
      <c r="B890" s="5">
        <f ca="1">DATEDIF(Main!H890,TODAY(),"Y")</f>
        <v>21</v>
      </c>
      <c r="C890" s="5" t="s">
        <v>325</v>
      </c>
      <c r="D890" s="5" t="s">
        <v>16</v>
      </c>
      <c r="E890" s="5" t="s">
        <v>17</v>
      </c>
    </row>
    <row r="891" spans="1:5" x14ac:dyDescent="0.25">
      <c r="A891" s="5" t="s">
        <v>1154</v>
      </c>
      <c r="B891" s="5">
        <f ca="1">DATEDIF(Main!H891,TODAY(),"Y")</f>
        <v>18</v>
      </c>
      <c r="C891" s="5" t="s">
        <v>30</v>
      </c>
      <c r="D891" s="5" t="s">
        <v>76</v>
      </c>
      <c r="E891" s="5" t="s">
        <v>17</v>
      </c>
    </row>
    <row r="892" spans="1:5" x14ac:dyDescent="0.25">
      <c r="A892" s="5" t="s">
        <v>1779</v>
      </c>
      <c r="B892" s="5">
        <f ca="1">DATEDIF(Main!H892,TODAY(),"Y")</f>
        <v>13</v>
      </c>
      <c r="C892" s="5" t="s">
        <v>48</v>
      </c>
      <c r="D892" s="5" t="s">
        <v>44</v>
      </c>
      <c r="E892" s="5" t="s">
        <v>17</v>
      </c>
    </row>
    <row r="893" spans="1:5" x14ac:dyDescent="0.25">
      <c r="A893" s="5" t="s">
        <v>1781</v>
      </c>
      <c r="B893" s="5">
        <f ca="1">DATEDIF(Main!H893,TODAY(),"Y")</f>
        <v>11</v>
      </c>
      <c r="C893" s="5" t="s">
        <v>179</v>
      </c>
      <c r="D893" s="5" t="s">
        <v>61</v>
      </c>
      <c r="E893" s="5" t="s">
        <v>17</v>
      </c>
    </row>
    <row r="894" spans="1:5" x14ac:dyDescent="0.25">
      <c r="A894" s="5" t="s">
        <v>1783</v>
      </c>
      <c r="B894" s="5">
        <f ca="1">DATEDIF(Main!H894,TODAY(),"Y")</f>
        <v>15</v>
      </c>
      <c r="C894" s="5" t="s">
        <v>480</v>
      </c>
      <c r="D894" s="5" t="s">
        <v>16</v>
      </c>
      <c r="E894" s="5" t="s">
        <v>24</v>
      </c>
    </row>
    <row r="895" spans="1:5" x14ac:dyDescent="0.25">
      <c r="A895" s="5" t="s">
        <v>402</v>
      </c>
      <c r="B895" s="5">
        <f ca="1">DATEDIF(Main!H895,TODAY(),"Y")</f>
        <v>9</v>
      </c>
      <c r="C895" s="5" t="s">
        <v>294</v>
      </c>
      <c r="D895" s="5" t="s">
        <v>16</v>
      </c>
      <c r="E895" s="5" t="s">
        <v>17</v>
      </c>
    </row>
    <row r="896" spans="1:5" x14ac:dyDescent="0.25">
      <c r="A896" s="5" t="s">
        <v>1785</v>
      </c>
      <c r="B896" s="5">
        <f ca="1">DATEDIF(Main!H896,TODAY(),"Y")</f>
        <v>8</v>
      </c>
      <c r="C896" s="5" t="s">
        <v>179</v>
      </c>
      <c r="D896" s="5" t="s">
        <v>61</v>
      </c>
      <c r="E896" s="5" t="s">
        <v>32</v>
      </c>
    </row>
    <row r="897" spans="1:5" x14ac:dyDescent="0.25">
      <c r="A897" s="5" t="s">
        <v>1787</v>
      </c>
      <c r="B897" s="5">
        <f ca="1">DATEDIF(Main!H897,TODAY(),"Y")</f>
        <v>8</v>
      </c>
      <c r="C897" s="5" t="s">
        <v>179</v>
      </c>
      <c r="D897" s="5" t="s">
        <v>61</v>
      </c>
      <c r="E897" s="5" t="s">
        <v>32</v>
      </c>
    </row>
    <row r="898" spans="1:5" x14ac:dyDescent="0.25">
      <c r="A898" s="5" t="s">
        <v>1789</v>
      </c>
      <c r="B898" s="5">
        <f ca="1">DATEDIF(Main!H898,TODAY(),"Y")</f>
        <v>4</v>
      </c>
      <c r="C898" s="5" t="s">
        <v>15</v>
      </c>
      <c r="D898" s="5" t="s">
        <v>61</v>
      </c>
      <c r="E898" s="5" t="s">
        <v>32</v>
      </c>
    </row>
    <row r="899" spans="1:5" x14ac:dyDescent="0.25">
      <c r="A899" s="5" t="s">
        <v>1791</v>
      </c>
      <c r="B899" s="5">
        <f ca="1">DATEDIF(Main!H899,TODAY(),"Y")</f>
        <v>5</v>
      </c>
      <c r="C899" s="5" t="s">
        <v>367</v>
      </c>
      <c r="D899" s="5" t="s">
        <v>16</v>
      </c>
      <c r="E899" s="5" t="s">
        <v>32</v>
      </c>
    </row>
    <row r="900" spans="1:5" x14ac:dyDescent="0.25">
      <c r="A900" s="5" t="s">
        <v>1793</v>
      </c>
      <c r="B900" s="5">
        <f ca="1">DATEDIF(Main!H900,TODAY(),"Y")</f>
        <v>19</v>
      </c>
      <c r="C900" s="5" t="s">
        <v>39</v>
      </c>
      <c r="D900" s="5" t="s">
        <v>76</v>
      </c>
      <c r="E900" s="5" t="s">
        <v>32</v>
      </c>
    </row>
    <row r="901" spans="1:5" x14ac:dyDescent="0.25">
      <c r="A901" s="5" t="s">
        <v>1789</v>
      </c>
      <c r="B901" s="5">
        <f ca="1">DATEDIF(Main!H901,TODAY(),"Y")</f>
        <v>20</v>
      </c>
      <c r="C901" s="5" t="s">
        <v>159</v>
      </c>
      <c r="D901" s="5" t="s">
        <v>61</v>
      </c>
      <c r="E901" s="5" t="s">
        <v>45</v>
      </c>
    </row>
    <row r="902" spans="1:5" x14ac:dyDescent="0.25">
      <c r="A902" s="5" t="s">
        <v>1796</v>
      </c>
      <c r="B902" s="5">
        <f ca="1">DATEDIF(Main!H902,TODAY(),"Y")</f>
        <v>26</v>
      </c>
      <c r="C902" s="5" t="s">
        <v>75</v>
      </c>
      <c r="D902" s="5" t="s">
        <v>44</v>
      </c>
      <c r="E902" s="5" t="s">
        <v>45</v>
      </c>
    </row>
    <row r="903" spans="1:5" x14ac:dyDescent="0.25">
      <c r="A903" s="5" t="s">
        <v>1798</v>
      </c>
      <c r="B903" s="5">
        <f ca="1">DATEDIF(Main!H903,TODAY(),"Y")</f>
        <v>5</v>
      </c>
      <c r="C903" s="5" t="s">
        <v>179</v>
      </c>
      <c r="D903" s="5" t="s">
        <v>61</v>
      </c>
      <c r="E903" s="5" t="s">
        <v>17</v>
      </c>
    </row>
    <row r="904" spans="1:5" x14ac:dyDescent="0.25">
      <c r="A904" s="5" t="s">
        <v>1800</v>
      </c>
      <c r="B904" s="5">
        <f ca="1">DATEDIF(Main!H904,TODAY(),"Y")</f>
        <v>27</v>
      </c>
      <c r="C904" s="5" t="s">
        <v>51</v>
      </c>
      <c r="D904" s="5" t="s">
        <v>44</v>
      </c>
      <c r="E904" s="5" t="s">
        <v>24</v>
      </c>
    </row>
    <row r="905" spans="1:5" x14ac:dyDescent="0.25">
      <c r="A905" s="5" t="s">
        <v>541</v>
      </c>
      <c r="B905" s="5">
        <f ca="1">DATEDIF(Main!H905,TODAY(),"Y")</f>
        <v>15</v>
      </c>
      <c r="C905" s="5" t="s">
        <v>15</v>
      </c>
      <c r="D905" s="5" t="s">
        <v>31</v>
      </c>
      <c r="E905" s="5" t="s">
        <v>24</v>
      </c>
    </row>
    <row r="906" spans="1:5" x14ac:dyDescent="0.25">
      <c r="A906" s="5" t="s">
        <v>1720</v>
      </c>
      <c r="B906" s="5">
        <f ca="1">DATEDIF(Main!H906,TODAY(),"Y")</f>
        <v>18</v>
      </c>
      <c r="C906" s="5" t="s">
        <v>30</v>
      </c>
      <c r="D906" s="5" t="s">
        <v>61</v>
      </c>
      <c r="E906" s="5" t="s">
        <v>32</v>
      </c>
    </row>
    <row r="907" spans="1:5" x14ac:dyDescent="0.25">
      <c r="A907" s="5" t="s">
        <v>1803</v>
      </c>
      <c r="B907" s="5">
        <f ca="1">DATEDIF(Main!H907,TODAY(),"Y")</f>
        <v>16</v>
      </c>
      <c r="C907" s="5" t="s">
        <v>43</v>
      </c>
      <c r="D907" s="5" t="s">
        <v>44</v>
      </c>
      <c r="E907" s="5" t="s">
        <v>17</v>
      </c>
    </row>
    <row r="908" spans="1:5" x14ac:dyDescent="0.25">
      <c r="A908" s="5" t="s">
        <v>1805</v>
      </c>
      <c r="B908" s="5">
        <f ca="1">DATEDIF(Main!H908,TODAY(),"Y")</f>
        <v>34</v>
      </c>
      <c r="C908" s="5" t="s">
        <v>108</v>
      </c>
      <c r="D908" s="5" t="s">
        <v>65</v>
      </c>
      <c r="E908" s="5" t="s">
        <v>17</v>
      </c>
    </row>
    <row r="909" spans="1:5" x14ac:dyDescent="0.25">
      <c r="A909" s="5" t="s">
        <v>1571</v>
      </c>
      <c r="B909" s="5">
        <f ca="1">DATEDIF(Main!H909,TODAY(),"Y")</f>
        <v>6</v>
      </c>
      <c r="C909" s="5" t="s">
        <v>51</v>
      </c>
      <c r="D909" s="5" t="s">
        <v>76</v>
      </c>
      <c r="E909" s="5" t="s">
        <v>17</v>
      </c>
    </row>
    <row r="910" spans="1:5" x14ac:dyDescent="0.25">
      <c r="A910" s="5" t="s">
        <v>1808</v>
      </c>
      <c r="B910" s="5">
        <f ca="1">DATEDIF(Main!H910,TODAY(),"Y")</f>
        <v>6</v>
      </c>
      <c r="C910" s="5" t="s">
        <v>246</v>
      </c>
      <c r="D910" s="5" t="s">
        <v>16</v>
      </c>
      <c r="E910" s="5" t="s">
        <v>24</v>
      </c>
    </row>
    <row r="911" spans="1:5" x14ac:dyDescent="0.25">
      <c r="A911" s="5" t="s">
        <v>1713</v>
      </c>
      <c r="B911" s="5">
        <f ca="1">DATEDIF(Main!H911,TODAY(),"Y")</f>
        <v>24</v>
      </c>
      <c r="C911" s="5" t="s">
        <v>48</v>
      </c>
      <c r="D911" s="5" t="s">
        <v>55</v>
      </c>
      <c r="E911" s="5" t="s">
        <v>17</v>
      </c>
    </row>
    <row r="912" spans="1:5" x14ac:dyDescent="0.25">
      <c r="A912" s="5" t="s">
        <v>1811</v>
      </c>
      <c r="B912" s="5">
        <f ca="1">DATEDIF(Main!H912,TODAY(),"Y")</f>
        <v>14</v>
      </c>
      <c r="C912" s="5" t="s">
        <v>48</v>
      </c>
      <c r="D912" s="5" t="s">
        <v>61</v>
      </c>
      <c r="E912" s="5" t="s">
        <v>32</v>
      </c>
    </row>
    <row r="913" spans="1:5" x14ac:dyDescent="0.25">
      <c r="A913" s="5" t="s">
        <v>1813</v>
      </c>
      <c r="B913" s="5">
        <f ca="1">DATEDIF(Main!H913,TODAY(),"Y")</f>
        <v>7</v>
      </c>
      <c r="C913" s="5" t="s">
        <v>51</v>
      </c>
      <c r="D913" s="5" t="s">
        <v>55</v>
      </c>
      <c r="E913" s="5" t="s">
        <v>45</v>
      </c>
    </row>
    <row r="914" spans="1:5" x14ac:dyDescent="0.25">
      <c r="A914" s="5" t="s">
        <v>1815</v>
      </c>
      <c r="B914" s="5">
        <f ca="1">DATEDIF(Main!H914,TODAY(),"Y")</f>
        <v>9</v>
      </c>
      <c r="C914" s="5" t="s">
        <v>119</v>
      </c>
      <c r="D914" s="5" t="s">
        <v>44</v>
      </c>
      <c r="E914" s="5" t="s">
        <v>24</v>
      </c>
    </row>
    <row r="915" spans="1:5" x14ac:dyDescent="0.25">
      <c r="A915" s="5" t="s">
        <v>1817</v>
      </c>
      <c r="B915" s="5">
        <f ca="1">DATEDIF(Main!H915,TODAY(),"Y")</f>
        <v>7</v>
      </c>
      <c r="C915" s="5" t="s">
        <v>30</v>
      </c>
      <c r="D915" s="5" t="s">
        <v>44</v>
      </c>
      <c r="E915" s="5" t="s">
        <v>32</v>
      </c>
    </row>
    <row r="916" spans="1:5" x14ac:dyDescent="0.25">
      <c r="A916" s="5" t="s">
        <v>1819</v>
      </c>
      <c r="B916" s="5">
        <f ca="1">DATEDIF(Main!H916,TODAY(),"Y")</f>
        <v>8</v>
      </c>
      <c r="C916" s="5" t="s">
        <v>202</v>
      </c>
      <c r="D916" s="5" t="s">
        <v>16</v>
      </c>
      <c r="E916" s="5" t="s">
        <v>24</v>
      </c>
    </row>
    <row r="917" spans="1:5" x14ac:dyDescent="0.25">
      <c r="A917" s="5" t="s">
        <v>1821</v>
      </c>
      <c r="B917" s="5">
        <f ca="1">DATEDIF(Main!H917,TODAY(),"Y")</f>
        <v>24</v>
      </c>
      <c r="C917" s="5" t="s">
        <v>64</v>
      </c>
      <c r="D917" s="5" t="s">
        <v>65</v>
      </c>
      <c r="E917" s="5" t="s">
        <v>17</v>
      </c>
    </row>
    <row r="918" spans="1:5" x14ac:dyDescent="0.25">
      <c r="A918" s="5" t="s">
        <v>1823</v>
      </c>
      <c r="B918" s="5">
        <f ca="1">DATEDIF(Main!H918,TODAY(),"Y")</f>
        <v>5</v>
      </c>
      <c r="C918" s="5" t="s">
        <v>30</v>
      </c>
      <c r="D918" s="5" t="s">
        <v>61</v>
      </c>
      <c r="E918" s="5" t="s">
        <v>32</v>
      </c>
    </row>
    <row r="919" spans="1:5" x14ac:dyDescent="0.25">
      <c r="A919" s="5" t="s">
        <v>1825</v>
      </c>
      <c r="B919" s="5">
        <f ca="1">DATEDIF(Main!H919,TODAY(),"Y")</f>
        <v>13</v>
      </c>
      <c r="C919" s="5" t="s">
        <v>119</v>
      </c>
      <c r="D919" s="5" t="s">
        <v>31</v>
      </c>
      <c r="E919" s="5" t="s">
        <v>17</v>
      </c>
    </row>
    <row r="920" spans="1:5" x14ac:dyDescent="0.25">
      <c r="A920" s="5" t="s">
        <v>1827</v>
      </c>
      <c r="B920" s="5">
        <f ca="1">DATEDIF(Main!H920,TODAY(),"Y")</f>
        <v>14</v>
      </c>
      <c r="C920" s="5" t="s">
        <v>289</v>
      </c>
      <c r="D920" s="5" t="s">
        <v>44</v>
      </c>
      <c r="E920" s="5" t="s">
        <v>45</v>
      </c>
    </row>
    <row r="921" spans="1:5" x14ac:dyDescent="0.25">
      <c r="A921" s="5" t="s">
        <v>1829</v>
      </c>
      <c r="B921" s="5">
        <f ca="1">DATEDIF(Main!H921,TODAY(),"Y")</f>
        <v>6</v>
      </c>
      <c r="C921" s="5" t="s">
        <v>289</v>
      </c>
      <c r="D921" s="5" t="s">
        <v>44</v>
      </c>
      <c r="E921" s="5" t="s">
        <v>32</v>
      </c>
    </row>
    <row r="922" spans="1:5" x14ac:dyDescent="0.25">
      <c r="A922" s="5" t="s">
        <v>1448</v>
      </c>
      <c r="B922" s="5">
        <f ca="1">DATEDIF(Main!H922,TODAY(),"Y")</f>
        <v>22</v>
      </c>
      <c r="C922" s="5" t="s">
        <v>48</v>
      </c>
      <c r="D922" s="5" t="s">
        <v>44</v>
      </c>
      <c r="E922" s="5" t="s">
        <v>32</v>
      </c>
    </row>
    <row r="923" spans="1:5" x14ac:dyDescent="0.25">
      <c r="A923" s="5" t="s">
        <v>1832</v>
      </c>
      <c r="B923" s="5">
        <f ca="1">DATEDIF(Main!H923,TODAY(),"Y")</f>
        <v>8</v>
      </c>
      <c r="C923" s="5" t="s">
        <v>30</v>
      </c>
      <c r="D923" s="5" t="s">
        <v>31</v>
      </c>
      <c r="E923" s="5" t="s">
        <v>45</v>
      </c>
    </row>
    <row r="924" spans="1:5" x14ac:dyDescent="0.25">
      <c r="A924" s="5" t="s">
        <v>1834</v>
      </c>
      <c r="B924" s="5">
        <f ca="1">DATEDIF(Main!H924,TODAY(),"Y")</f>
        <v>11</v>
      </c>
      <c r="C924" s="5" t="s">
        <v>30</v>
      </c>
      <c r="D924" s="5" t="s">
        <v>76</v>
      </c>
      <c r="E924" s="5" t="s">
        <v>17</v>
      </c>
    </row>
    <row r="925" spans="1:5" x14ac:dyDescent="0.25">
      <c r="A925" s="5" t="s">
        <v>1836</v>
      </c>
      <c r="B925" s="5">
        <f ca="1">DATEDIF(Main!H925,TODAY(),"Y")</f>
        <v>16</v>
      </c>
      <c r="C925" s="5" t="s">
        <v>126</v>
      </c>
      <c r="D925" s="5" t="s">
        <v>16</v>
      </c>
      <c r="E925" s="5" t="s">
        <v>17</v>
      </c>
    </row>
    <row r="926" spans="1:5" x14ac:dyDescent="0.25">
      <c r="A926" s="5" t="s">
        <v>1838</v>
      </c>
      <c r="B926" s="5">
        <f ca="1">DATEDIF(Main!H926,TODAY(),"Y")</f>
        <v>4</v>
      </c>
      <c r="C926" s="5" t="s">
        <v>108</v>
      </c>
      <c r="D926" s="5" t="s">
        <v>65</v>
      </c>
      <c r="E926" s="5" t="s">
        <v>32</v>
      </c>
    </row>
    <row r="927" spans="1:5" x14ac:dyDescent="0.25">
      <c r="A927" s="5" t="s">
        <v>1840</v>
      </c>
      <c r="B927" s="5">
        <f ca="1">DATEDIF(Main!H927,TODAY(),"Y")</f>
        <v>6</v>
      </c>
      <c r="C927" s="5" t="s">
        <v>15</v>
      </c>
      <c r="D927" s="5" t="s">
        <v>44</v>
      </c>
      <c r="E927" s="5" t="s">
        <v>45</v>
      </c>
    </row>
    <row r="928" spans="1:5" x14ac:dyDescent="0.25">
      <c r="A928" s="5" t="s">
        <v>1842</v>
      </c>
      <c r="B928" s="5">
        <f ca="1">DATEDIF(Main!H928,TODAY(),"Y")</f>
        <v>5</v>
      </c>
      <c r="C928" s="5" t="s">
        <v>15</v>
      </c>
      <c r="D928" s="5" t="s">
        <v>61</v>
      </c>
      <c r="E928" s="5" t="s">
        <v>32</v>
      </c>
    </row>
    <row r="929" spans="1:5" x14ac:dyDescent="0.25">
      <c r="A929" s="5" t="s">
        <v>1844</v>
      </c>
      <c r="B929" s="5">
        <f ca="1">DATEDIF(Main!H929,TODAY(),"Y")</f>
        <v>7</v>
      </c>
      <c r="C929" s="5" t="s">
        <v>39</v>
      </c>
      <c r="D929" s="5" t="s">
        <v>44</v>
      </c>
      <c r="E929" s="5" t="s">
        <v>32</v>
      </c>
    </row>
    <row r="930" spans="1:5" x14ac:dyDescent="0.25">
      <c r="A930" s="5" t="s">
        <v>1846</v>
      </c>
      <c r="B930" s="5">
        <f ca="1">DATEDIF(Main!H930,TODAY(),"Y")</f>
        <v>25</v>
      </c>
      <c r="C930" s="5" t="s">
        <v>15</v>
      </c>
      <c r="D930" s="5" t="s">
        <v>76</v>
      </c>
      <c r="E930" s="5" t="s">
        <v>45</v>
      </c>
    </row>
    <row r="931" spans="1:5" x14ac:dyDescent="0.25">
      <c r="A931" s="5" t="s">
        <v>1848</v>
      </c>
      <c r="B931" s="5">
        <f ca="1">DATEDIF(Main!H931,TODAY(),"Y")</f>
        <v>13</v>
      </c>
      <c r="C931" s="5" t="s">
        <v>48</v>
      </c>
      <c r="D931" s="5" t="s">
        <v>44</v>
      </c>
      <c r="E931" s="5" t="s">
        <v>45</v>
      </c>
    </row>
    <row r="932" spans="1:5" x14ac:dyDescent="0.25">
      <c r="A932" s="5" t="s">
        <v>1850</v>
      </c>
      <c r="B932" s="5">
        <f ca="1">DATEDIF(Main!H932,TODAY(),"Y")</f>
        <v>8</v>
      </c>
      <c r="C932" s="5" t="s">
        <v>15</v>
      </c>
      <c r="D932" s="5" t="s">
        <v>16</v>
      </c>
      <c r="E932" s="5" t="s">
        <v>24</v>
      </c>
    </row>
    <row r="933" spans="1:5" x14ac:dyDescent="0.25">
      <c r="A933" s="5" t="s">
        <v>1852</v>
      </c>
      <c r="B933" s="5">
        <f ca="1">DATEDIF(Main!H933,TODAY(),"Y")</f>
        <v>14</v>
      </c>
      <c r="C933" s="5" t="s">
        <v>15</v>
      </c>
      <c r="D933" s="5" t="s">
        <v>44</v>
      </c>
      <c r="E933" s="5" t="s">
        <v>32</v>
      </c>
    </row>
    <row r="934" spans="1:5" x14ac:dyDescent="0.25">
      <c r="A934" s="5" t="s">
        <v>1854</v>
      </c>
      <c r="B934" s="5">
        <f ca="1">DATEDIF(Main!H934,TODAY(),"Y")</f>
        <v>25</v>
      </c>
      <c r="C934" s="5" t="s">
        <v>48</v>
      </c>
      <c r="D934" s="5" t="s">
        <v>44</v>
      </c>
      <c r="E934" s="5" t="s">
        <v>17</v>
      </c>
    </row>
    <row r="935" spans="1:5" x14ac:dyDescent="0.25">
      <c r="A935" s="5" t="s">
        <v>1856</v>
      </c>
      <c r="B935" s="5">
        <f ca="1">DATEDIF(Main!H935,TODAY(),"Y")</f>
        <v>17</v>
      </c>
      <c r="C935" s="5" t="s">
        <v>75</v>
      </c>
      <c r="D935" s="5" t="s">
        <v>31</v>
      </c>
      <c r="E935" s="5" t="s">
        <v>45</v>
      </c>
    </row>
    <row r="936" spans="1:5" x14ac:dyDescent="0.25">
      <c r="A936" s="5" t="s">
        <v>1858</v>
      </c>
      <c r="B936" s="5">
        <f ca="1">DATEDIF(Main!H936,TODAY(),"Y")</f>
        <v>13</v>
      </c>
      <c r="C936" s="5" t="s">
        <v>30</v>
      </c>
      <c r="D936" s="5" t="s">
        <v>31</v>
      </c>
      <c r="E936" s="5" t="s">
        <v>45</v>
      </c>
    </row>
    <row r="937" spans="1:5" x14ac:dyDescent="0.25">
      <c r="A937" s="5" t="s">
        <v>1860</v>
      </c>
      <c r="B937" s="5">
        <f ca="1">DATEDIF(Main!H937,TODAY(),"Y")</f>
        <v>11</v>
      </c>
      <c r="C937" s="5" t="s">
        <v>48</v>
      </c>
      <c r="D937" s="5" t="s">
        <v>55</v>
      </c>
      <c r="E937" s="5" t="s">
        <v>24</v>
      </c>
    </row>
    <row r="938" spans="1:5" x14ac:dyDescent="0.25">
      <c r="A938" s="5" t="s">
        <v>1862</v>
      </c>
      <c r="B938" s="5">
        <f ca="1">DATEDIF(Main!H938,TODAY(),"Y")</f>
        <v>13</v>
      </c>
      <c r="C938" s="5" t="s">
        <v>75</v>
      </c>
      <c r="D938" s="5" t="s">
        <v>55</v>
      </c>
      <c r="E938" s="5" t="s">
        <v>32</v>
      </c>
    </row>
    <row r="939" spans="1:5" x14ac:dyDescent="0.25">
      <c r="A939" s="5" t="s">
        <v>1864</v>
      </c>
      <c r="B939" s="5">
        <f ca="1">DATEDIF(Main!H939,TODAY(),"Y")</f>
        <v>4</v>
      </c>
      <c r="C939" s="5" t="s">
        <v>272</v>
      </c>
      <c r="D939" s="5" t="s">
        <v>65</v>
      </c>
      <c r="E939" s="5" t="s">
        <v>32</v>
      </c>
    </row>
    <row r="940" spans="1:5" x14ac:dyDescent="0.25">
      <c r="A940" s="5" t="s">
        <v>1866</v>
      </c>
      <c r="B940" s="5">
        <f ca="1">DATEDIF(Main!H940,TODAY(),"Y")</f>
        <v>11</v>
      </c>
      <c r="C940" s="5" t="s">
        <v>48</v>
      </c>
      <c r="D940" s="5" t="s">
        <v>16</v>
      </c>
      <c r="E940" s="5" t="s">
        <v>24</v>
      </c>
    </row>
    <row r="941" spans="1:5" x14ac:dyDescent="0.25">
      <c r="A941" s="5" t="s">
        <v>253</v>
      </c>
      <c r="B941" s="5">
        <f ca="1">DATEDIF(Main!H941,TODAY(),"Y")</f>
        <v>32</v>
      </c>
      <c r="C941" s="5" t="s">
        <v>30</v>
      </c>
      <c r="D941" s="5" t="s">
        <v>61</v>
      </c>
      <c r="E941" s="5" t="s">
        <v>32</v>
      </c>
    </row>
    <row r="942" spans="1:5" x14ac:dyDescent="0.25">
      <c r="A942" s="5" t="s">
        <v>1869</v>
      </c>
      <c r="B942" s="5">
        <f ca="1">DATEDIF(Main!H942,TODAY(),"Y")</f>
        <v>9</v>
      </c>
      <c r="C942" s="5" t="s">
        <v>202</v>
      </c>
      <c r="D942" s="5" t="s">
        <v>16</v>
      </c>
      <c r="E942" s="5" t="s">
        <v>24</v>
      </c>
    </row>
    <row r="943" spans="1:5" x14ac:dyDescent="0.25">
      <c r="A943" s="5" t="s">
        <v>1871</v>
      </c>
      <c r="B943" s="5">
        <f ca="1">DATEDIF(Main!H943,TODAY(),"Y")</f>
        <v>18</v>
      </c>
      <c r="C943" s="5" t="s">
        <v>75</v>
      </c>
      <c r="D943" s="5" t="s">
        <v>61</v>
      </c>
      <c r="E943" s="5" t="s">
        <v>45</v>
      </c>
    </row>
    <row r="944" spans="1:5" x14ac:dyDescent="0.25">
      <c r="A944" s="5" t="s">
        <v>1873</v>
      </c>
      <c r="B944" s="5">
        <f ca="1">DATEDIF(Main!H944,TODAY(),"Y")</f>
        <v>22</v>
      </c>
      <c r="C944" s="5" t="s">
        <v>15</v>
      </c>
      <c r="D944" s="5" t="s">
        <v>61</v>
      </c>
      <c r="E944" s="5" t="s">
        <v>17</v>
      </c>
    </row>
    <row r="945" spans="1:5" x14ac:dyDescent="0.25">
      <c r="A945" s="5" t="s">
        <v>1875</v>
      </c>
      <c r="B945" s="5">
        <f ca="1">DATEDIF(Main!H945,TODAY(),"Y")</f>
        <v>14</v>
      </c>
      <c r="C945" s="5" t="s">
        <v>51</v>
      </c>
      <c r="D945" s="5" t="s">
        <v>55</v>
      </c>
      <c r="E945" s="5" t="s">
        <v>32</v>
      </c>
    </row>
    <row r="946" spans="1:5" x14ac:dyDescent="0.25">
      <c r="A946" s="5" t="s">
        <v>1876</v>
      </c>
      <c r="B946" s="5">
        <f ca="1">DATEDIF(Main!H946,TODAY(),"Y")</f>
        <v>6</v>
      </c>
      <c r="C946" s="5" t="s">
        <v>437</v>
      </c>
      <c r="D946" s="5" t="s">
        <v>16</v>
      </c>
      <c r="E946" s="5" t="s">
        <v>32</v>
      </c>
    </row>
    <row r="947" spans="1:5" x14ac:dyDescent="0.25">
      <c r="A947" s="5" t="s">
        <v>1878</v>
      </c>
      <c r="B947" s="5">
        <f ca="1">DATEDIF(Main!H947,TODAY(),"Y")</f>
        <v>18</v>
      </c>
      <c r="C947" s="5" t="s">
        <v>119</v>
      </c>
      <c r="D947" s="5" t="s">
        <v>44</v>
      </c>
      <c r="E947" s="5" t="s">
        <v>24</v>
      </c>
    </row>
    <row r="948" spans="1:5" x14ac:dyDescent="0.25">
      <c r="A948" s="5" t="s">
        <v>1343</v>
      </c>
      <c r="B948" s="5">
        <f ca="1">DATEDIF(Main!H948,TODAY(),"Y")</f>
        <v>11</v>
      </c>
      <c r="C948" s="5" t="s">
        <v>75</v>
      </c>
      <c r="D948" s="5" t="s">
        <v>61</v>
      </c>
      <c r="E948" s="5" t="s">
        <v>32</v>
      </c>
    </row>
    <row r="949" spans="1:5" x14ac:dyDescent="0.25">
      <c r="A949" s="5" t="s">
        <v>1881</v>
      </c>
      <c r="B949" s="5">
        <f ca="1">DATEDIF(Main!H949,TODAY(),"Y")</f>
        <v>16</v>
      </c>
      <c r="C949" s="5" t="s">
        <v>15</v>
      </c>
      <c r="D949" s="5" t="s">
        <v>61</v>
      </c>
      <c r="E949" s="5" t="s">
        <v>32</v>
      </c>
    </row>
    <row r="950" spans="1:5" x14ac:dyDescent="0.25">
      <c r="A950" s="5" t="s">
        <v>1883</v>
      </c>
      <c r="B950" s="5">
        <f ca="1">DATEDIF(Main!H950,TODAY(),"Y")</f>
        <v>16</v>
      </c>
      <c r="C950" s="5" t="s">
        <v>48</v>
      </c>
      <c r="D950" s="5" t="s">
        <v>31</v>
      </c>
      <c r="E950" s="5" t="s">
        <v>45</v>
      </c>
    </row>
    <row r="951" spans="1:5" x14ac:dyDescent="0.25">
      <c r="A951" s="5" t="s">
        <v>1885</v>
      </c>
      <c r="B951" s="5">
        <f ca="1">DATEDIF(Main!H951,TODAY(),"Y")</f>
        <v>9</v>
      </c>
      <c r="C951" s="5" t="s">
        <v>51</v>
      </c>
      <c r="D951" s="5" t="s">
        <v>55</v>
      </c>
      <c r="E951" s="5" t="s">
        <v>24</v>
      </c>
    </row>
    <row r="952" spans="1:5" x14ac:dyDescent="0.25">
      <c r="A952" s="5" t="s">
        <v>1887</v>
      </c>
      <c r="B952" s="5">
        <f ca="1">DATEDIF(Main!H952,TODAY(),"Y")</f>
        <v>13</v>
      </c>
      <c r="C952" s="5" t="s">
        <v>15</v>
      </c>
      <c r="D952" s="5" t="s">
        <v>16</v>
      </c>
      <c r="E952" s="5" t="s">
        <v>32</v>
      </c>
    </row>
    <row r="953" spans="1:5" x14ac:dyDescent="0.25">
      <c r="A953" s="5" t="s">
        <v>1889</v>
      </c>
      <c r="B953" s="5">
        <f ca="1">DATEDIF(Main!H953,TODAY(),"Y")</f>
        <v>5</v>
      </c>
      <c r="C953" s="5" t="s">
        <v>48</v>
      </c>
      <c r="D953" s="5" t="s">
        <v>31</v>
      </c>
      <c r="E953" s="5" t="s">
        <v>24</v>
      </c>
    </row>
    <row r="954" spans="1:5" x14ac:dyDescent="0.25">
      <c r="A954" s="5" t="s">
        <v>1891</v>
      </c>
      <c r="B954" s="5">
        <f ca="1">DATEDIF(Main!H954,TODAY(),"Y")</f>
        <v>5</v>
      </c>
      <c r="C954" s="5" t="s">
        <v>43</v>
      </c>
      <c r="D954" s="5" t="s">
        <v>44</v>
      </c>
      <c r="E954" s="5" t="s">
        <v>17</v>
      </c>
    </row>
    <row r="955" spans="1:5" x14ac:dyDescent="0.25">
      <c r="A955" s="5" t="s">
        <v>1893</v>
      </c>
      <c r="B955" s="5">
        <f ca="1">DATEDIF(Main!H955,TODAY(),"Y")</f>
        <v>11</v>
      </c>
      <c r="C955" s="5" t="s">
        <v>36</v>
      </c>
      <c r="D955" s="5" t="s">
        <v>16</v>
      </c>
      <c r="E955" s="5" t="s">
        <v>32</v>
      </c>
    </row>
    <row r="956" spans="1:5" x14ac:dyDescent="0.25">
      <c r="A956" s="5" t="s">
        <v>1895</v>
      </c>
      <c r="B956" s="5">
        <f ca="1">DATEDIF(Main!H956,TODAY(),"Y")</f>
        <v>17</v>
      </c>
      <c r="C956" s="5" t="s">
        <v>119</v>
      </c>
      <c r="D956" s="5" t="s">
        <v>31</v>
      </c>
      <c r="E956" s="5" t="s">
        <v>24</v>
      </c>
    </row>
    <row r="957" spans="1:5" x14ac:dyDescent="0.25">
      <c r="A957" s="5" t="s">
        <v>1897</v>
      </c>
      <c r="B957" s="5">
        <f ca="1">DATEDIF(Main!H957,TODAY(),"Y")</f>
        <v>19</v>
      </c>
      <c r="C957" s="5" t="s">
        <v>30</v>
      </c>
      <c r="D957" s="5" t="s">
        <v>61</v>
      </c>
      <c r="E957" s="5" t="s">
        <v>45</v>
      </c>
    </row>
    <row r="958" spans="1:5" x14ac:dyDescent="0.25">
      <c r="A958" s="5" t="s">
        <v>1899</v>
      </c>
      <c r="B958" s="5">
        <f ca="1">DATEDIF(Main!H958,TODAY(),"Y")</f>
        <v>28</v>
      </c>
      <c r="C958" s="5" t="s">
        <v>15</v>
      </c>
      <c r="D958" s="5" t="s">
        <v>16</v>
      </c>
      <c r="E958" s="5" t="s">
        <v>24</v>
      </c>
    </row>
    <row r="959" spans="1:5" x14ac:dyDescent="0.25">
      <c r="A959" s="5" t="s">
        <v>964</v>
      </c>
      <c r="B959" s="5">
        <f ca="1">DATEDIF(Main!H959,TODAY(),"Y")</f>
        <v>31</v>
      </c>
      <c r="C959" s="5" t="s">
        <v>30</v>
      </c>
      <c r="D959" s="5" t="s">
        <v>61</v>
      </c>
      <c r="E959" s="5" t="s">
        <v>24</v>
      </c>
    </row>
    <row r="960" spans="1:5" x14ac:dyDescent="0.25">
      <c r="A960" s="5" t="s">
        <v>1902</v>
      </c>
      <c r="B960" s="5">
        <f ca="1">DATEDIF(Main!H960,TODAY(),"Y")</f>
        <v>32</v>
      </c>
      <c r="C960" s="5" t="s">
        <v>367</v>
      </c>
      <c r="D960" s="5" t="s">
        <v>16</v>
      </c>
      <c r="E960" s="5" t="s">
        <v>32</v>
      </c>
    </row>
    <row r="961" spans="1:5" x14ac:dyDescent="0.25">
      <c r="A961" s="5" t="s">
        <v>1166</v>
      </c>
      <c r="B961" s="5">
        <f ca="1">DATEDIF(Main!H961,TODAY(),"Y")</f>
        <v>4</v>
      </c>
      <c r="C961" s="5" t="s">
        <v>39</v>
      </c>
      <c r="D961" s="5" t="s">
        <v>55</v>
      </c>
      <c r="E961" s="5" t="s">
        <v>24</v>
      </c>
    </row>
    <row r="962" spans="1:5" x14ac:dyDescent="0.25">
      <c r="A962" s="5" t="s">
        <v>1530</v>
      </c>
      <c r="B962" s="5">
        <f ca="1">DATEDIF(Main!H962,TODAY(),"Y")</f>
        <v>26</v>
      </c>
      <c r="C962" s="5" t="s">
        <v>48</v>
      </c>
      <c r="D962" s="5" t="s">
        <v>31</v>
      </c>
      <c r="E962" s="5" t="s">
        <v>24</v>
      </c>
    </row>
    <row r="963" spans="1:5" x14ac:dyDescent="0.25">
      <c r="A963" s="5" t="s">
        <v>1693</v>
      </c>
      <c r="B963" s="5">
        <f ca="1">DATEDIF(Main!H963,TODAY(),"Y")</f>
        <v>6</v>
      </c>
      <c r="C963" s="5" t="s">
        <v>30</v>
      </c>
      <c r="D963" s="5" t="s">
        <v>44</v>
      </c>
      <c r="E963" s="5" t="s">
        <v>17</v>
      </c>
    </row>
    <row r="964" spans="1:5" x14ac:dyDescent="0.25">
      <c r="A964" s="5" t="s">
        <v>1907</v>
      </c>
      <c r="B964" s="5">
        <f ca="1">DATEDIF(Main!H964,TODAY(),"Y")</f>
        <v>19</v>
      </c>
      <c r="C964" s="5" t="s">
        <v>119</v>
      </c>
      <c r="D964" s="5" t="s">
        <v>55</v>
      </c>
      <c r="E964" s="5" t="s">
        <v>17</v>
      </c>
    </row>
    <row r="965" spans="1:5" x14ac:dyDescent="0.25">
      <c r="A965" s="5" t="s">
        <v>1129</v>
      </c>
      <c r="B965" s="5">
        <f ca="1">DATEDIF(Main!H965,TODAY(),"Y")</f>
        <v>6</v>
      </c>
      <c r="C965" s="5" t="s">
        <v>119</v>
      </c>
      <c r="D965" s="5" t="s">
        <v>55</v>
      </c>
      <c r="E965" s="5" t="s">
        <v>45</v>
      </c>
    </row>
    <row r="966" spans="1:5" x14ac:dyDescent="0.25">
      <c r="A966" s="5" t="s">
        <v>1910</v>
      </c>
      <c r="B966" s="5">
        <f ca="1">DATEDIF(Main!H966,TODAY(),"Y")</f>
        <v>9</v>
      </c>
      <c r="C966" s="5" t="s">
        <v>243</v>
      </c>
      <c r="D966" s="5" t="s">
        <v>16</v>
      </c>
      <c r="E966" s="5" t="s">
        <v>32</v>
      </c>
    </row>
    <row r="967" spans="1:5" x14ac:dyDescent="0.25">
      <c r="A967" s="5" t="s">
        <v>1912</v>
      </c>
      <c r="B967" s="5">
        <f ca="1">DATEDIF(Main!H967,TODAY(),"Y")</f>
        <v>6</v>
      </c>
      <c r="C967" s="5" t="s">
        <v>30</v>
      </c>
      <c r="D967" s="5" t="s">
        <v>76</v>
      </c>
      <c r="E967" s="5" t="s">
        <v>17</v>
      </c>
    </row>
    <row r="968" spans="1:5" x14ac:dyDescent="0.25">
      <c r="A968" s="5" t="s">
        <v>1914</v>
      </c>
      <c r="B968" s="5">
        <f ca="1">DATEDIF(Main!H968,TODAY(),"Y")</f>
        <v>6</v>
      </c>
      <c r="C968" s="5" t="s">
        <v>272</v>
      </c>
      <c r="D968" s="5" t="s">
        <v>65</v>
      </c>
      <c r="E968" s="5" t="s">
        <v>17</v>
      </c>
    </row>
    <row r="969" spans="1:5" x14ac:dyDescent="0.25">
      <c r="A969" s="5" t="s">
        <v>1916</v>
      </c>
      <c r="B969" s="5">
        <f ca="1">DATEDIF(Main!H969,TODAY(),"Y")</f>
        <v>6</v>
      </c>
      <c r="C969" s="5" t="s">
        <v>30</v>
      </c>
      <c r="D969" s="5" t="s">
        <v>61</v>
      </c>
      <c r="E969" s="5" t="s">
        <v>32</v>
      </c>
    </row>
    <row r="970" spans="1:5" x14ac:dyDescent="0.25">
      <c r="A970" s="5" t="s">
        <v>1918</v>
      </c>
      <c r="B970" s="5">
        <f ca="1">DATEDIF(Main!H970,TODAY(),"Y")</f>
        <v>9</v>
      </c>
      <c r="C970" s="5" t="s">
        <v>325</v>
      </c>
      <c r="D970" s="5" t="s">
        <v>16</v>
      </c>
      <c r="E970" s="5" t="s">
        <v>32</v>
      </c>
    </row>
    <row r="971" spans="1:5" x14ac:dyDescent="0.25">
      <c r="A971" s="5" t="s">
        <v>1920</v>
      </c>
      <c r="B971" s="5">
        <f ca="1">DATEDIF(Main!H971,TODAY(),"Y")</f>
        <v>9</v>
      </c>
      <c r="C971" s="5" t="s">
        <v>480</v>
      </c>
      <c r="D971" s="5" t="s">
        <v>16</v>
      </c>
      <c r="E971" s="5" t="s">
        <v>17</v>
      </c>
    </row>
    <row r="972" spans="1:5" x14ac:dyDescent="0.25">
      <c r="A972" s="5" t="s">
        <v>1922</v>
      </c>
      <c r="B972" s="5">
        <f ca="1">DATEDIF(Main!H972,TODAY(),"Y")</f>
        <v>20</v>
      </c>
      <c r="C972" s="5" t="s">
        <v>119</v>
      </c>
      <c r="D972" s="5" t="s">
        <v>76</v>
      </c>
      <c r="E972" s="5" t="s">
        <v>24</v>
      </c>
    </row>
    <row r="973" spans="1:5" x14ac:dyDescent="0.25">
      <c r="A973" s="5" t="s">
        <v>1924</v>
      </c>
      <c r="B973" s="5">
        <f ca="1">DATEDIF(Main!H973,TODAY(),"Y")</f>
        <v>7</v>
      </c>
      <c r="C973" s="5" t="s">
        <v>15</v>
      </c>
      <c r="D973" s="5" t="s">
        <v>76</v>
      </c>
      <c r="E973" s="5" t="s">
        <v>32</v>
      </c>
    </row>
    <row r="974" spans="1:5" x14ac:dyDescent="0.25">
      <c r="A974" s="5" t="s">
        <v>1926</v>
      </c>
      <c r="B974" s="5">
        <f ca="1">DATEDIF(Main!H974,TODAY(),"Y")</f>
        <v>10</v>
      </c>
      <c r="C974" s="5" t="s">
        <v>243</v>
      </c>
      <c r="D974" s="5" t="s">
        <v>16</v>
      </c>
      <c r="E974" s="5" t="s">
        <v>17</v>
      </c>
    </row>
    <row r="975" spans="1:5" x14ac:dyDescent="0.25">
      <c r="A975" s="5" t="s">
        <v>1928</v>
      </c>
      <c r="B975" s="5">
        <f ca="1">DATEDIF(Main!H975,TODAY(),"Y")</f>
        <v>24</v>
      </c>
      <c r="C975" s="5" t="s">
        <v>325</v>
      </c>
      <c r="D975" s="5" t="s">
        <v>16</v>
      </c>
      <c r="E975" s="5" t="s">
        <v>17</v>
      </c>
    </row>
    <row r="976" spans="1:5" x14ac:dyDescent="0.25">
      <c r="A976" s="5" t="s">
        <v>1930</v>
      </c>
      <c r="B976" s="5">
        <f ca="1">DATEDIF(Main!H976,TODAY(),"Y")</f>
        <v>14</v>
      </c>
      <c r="C976" s="5" t="s">
        <v>480</v>
      </c>
      <c r="D976" s="5" t="s">
        <v>16</v>
      </c>
      <c r="E976" s="5" t="s">
        <v>45</v>
      </c>
    </row>
    <row r="977" spans="1:5" x14ac:dyDescent="0.25">
      <c r="A977" s="5" t="s">
        <v>1932</v>
      </c>
      <c r="B977" s="5">
        <f ca="1">DATEDIF(Main!H977,TODAY(),"Y")</f>
        <v>15</v>
      </c>
      <c r="C977" s="5" t="s">
        <v>75</v>
      </c>
      <c r="D977" s="5" t="s">
        <v>61</v>
      </c>
      <c r="E977" s="5" t="s">
        <v>45</v>
      </c>
    </row>
    <row r="978" spans="1:5" x14ac:dyDescent="0.25">
      <c r="A978" s="5" t="s">
        <v>1934</v>
      </c>
      <c r="B978" s="5">
        <f ca="1">DATEDIF(Main!H978,TODAY(),"Y")</f>
        <v>13</v>
      </c>
      <c r="C978" s="5" t="s">
        <v>64</v>
      </c>
      <c r="D978" s="5" t="s">
        <v>65</v>
      </c>
      <c r="E978" s="5" t="s">
        <v>32</v>
      </c>
    </row>
    <row r="979" spans="1:5" x14ac:dyDescent="0.25">
      <c r="A979" s="5" t="s">
        <v>803</v>
      </c>
      <c r="B979" s="5">
        <f ca="1">DATEDIF(Main!H979,TODAY(),"Y")</f>
        <v>7</v>
      </c>
      <c r="C979" s="5" t="s">
        <v>48</v>
      </c>
      <c r="D979" s="5" t="s">
        <v>55</v>
      </c>
      <c r="E979" s="5" t="s">
        <v>24</v>
      </c>
    </row>
    <row r="980" spans="1:5" x14ac:dyDescent="0.25">
      <c r="A980" s="5" t="s">
        <v>1937</v>
      </c>
      <c r="B980" s="5">
        <f ca="1">DATEDIF(Main!H980,TODAY(),"Y")</f>
        <v>20</v>
      </c>
      <c r="C980" s="5" t="s">
        <v>48</v>
      </c>
      <c r="D980" s="5" t="s">
        <v>55</v>
      </c>
      <c r="E980" s="5" t="s">
        <v>24</v>
      </c>
    </row>
    <row r="981" spans="1:5" x14ac:dyDescent="0.25">
      <c r="A981" s="5" t="s">
        <v>1609</v>
      </c>
      <c r="B981" s="5">
        <f ca="1">DATEDIF(Main!H981,TODAY(),"Y")</f>
        <v>17</v>
      </c>
      <c r="C981" s="5" t="s">
        <v>437</v>
      </c>
      <c r="D981" s="5" t="s">
        <v>16</v>
      </c>
      <c r="E981" s="5" t="s">
        <v>45</v>
      </c>
    </row>
    <row r="982" spans="1:5" x14ac:dyDescent="0.25">
      <c r="A982" s="5" t="s">
        <v>1940</v>
      </c>
      <c r="B982" s="5">
        <f ca="1">DATEDIF(Main!H982,TODAY(),"Y")</f>
        <v>4</v>
      </c>
      <c r="C982" s="5" t="s">
        <v>48</v>
      </c>
      <c r="D982" s="5" t="s">
        <v>55</v>
      </c>
      <c r="E982" s="5" t="s">
        <v>32</v>
      </c>
    </row>
    <row r="983" spans="1:5" x14ac:dyDescent="0.25">
      <c r="A983" s="5" t="s">
        <v>1942</v>
      </c>
      <c r="B983" s="5">
        <f ca="1">DATEDIF(Main!H983,TODAY(),"Y")</f>
        <v>9</v>
      </c>
      <c r="C983" s="5" t="s">
        <v>39</v>
      </c>
      <c r="D983" s="5" t="s">
        <v>76</v>
      </c>
      <c r="E983" s="5" t="s">
        <v>32</v>
      </c>
    </row>
    <row r="984" spans="1:5" x14ac:dyDescent="0.25">
      <c r="A984" s="5" t="s">
        <v>122</v>
      </c>
      <c r="B984" s="5">
        <f ca="1">DATEDIF(Main!H984,TODAY(),"Y")</f>
        <v>9</v>
      </c>
      <c r="C984" s="5" t="s">
        <v>75</v>
      </c>
      <c r="D984" s="5" t="s">
        <v>16</v>
      </c>
      <c r="E984" s="5" t="s">
        <v>32</v>
      </c>
    </row>
    <row r="985" spans="1:5" x14ac:dyDescent="0.25">
      <c r="A985" s="5" t="s">
        <v>1945</v>
      </c>
      <c r="B985" s="5">
        <f ca="1">DATEDIF(Main!H985,TODAY(),"Y")</f>
        <v>7</v>
      </c>
      <c r="C985" s="5" t="s">
        <v>48</v>
      </c>
      <c r="D985" s="5" t="s">
        <v>76</v>
      </c>
      <c r="E985" s="5" t="s">
        <v>32</v>
      </c>
    </row>
    <row r="986" spans="1:5" x14ac:dyDescent="0.25">
      <c r="A986" s="5" t="s">
        <v>1947</v>
      </c>
      <c r="B986" s="5">
        <f ca="1">DATEDIF(Main!H986,TODAY(),"Y")</f>
        <v>4</v>
      </c>
      <c r="C986" s="5" t="s">
        <v>30</v>
      </c>
      <c r="D986" s="5" t="s">
        <v>44</v>
      </c>
      <c r="E986" s="5" t="s">
        <v>45</v>
      </c>
    </row>
    <row r="987" spans="1:5" x14ac:dyDescent="0.25">
      <c r="A987" s="5" t="s">
        <v>1949</v>
      </c>
      <c r="B987" s="5">
        <f ca="1">DATEDIF(Main!H987,TODAY(),"Y")</f>
        <v>24</v>
      </c>
      <c r="C987" s="5" t="s">
        <v>15</v>
      </c>
      <c r="D987" s="5" t="s">
        <v>16</v>
      </c>
      <c r="E987" s="5" t="s">
        <v>17</v>
      </c>
    </row>
    <row r="988" spans="1:5" x14ac:dyDescent="0.25">
      <c r="A988" s="5" t="s">
        <v>200</v>
      </c>
      <c r="B988" s="5">
        <f ca="1">DATEDIF(Main!H988,TODAY(),"Y")</f>
        <v>8</v>
      </c>
      <c r="C988" s="5" t="s">
        <v>30</v>
      </c>
      <c r="D988" s="5" t="s">
        <v>31</v>
      </c>
      <c r="E988" s="5" t="s">
        <v>45</v>
      </c>
    </row>
    <row r="989" spans="1:5" x14ac:dyDescent="0.25">
      <c r="A989" s="5" t="s">
        <v>1952</v>
      </c>
      <c r="B989" s="5">
        <f ca="1">DATEDIF(Main!H989,TODAY(),"Y")</f>
        <v>14</v>
      </c>
      <c r="C989" s="5" t="s">
        <v>170</v>
      </c>
      <c r="D989" s="5" t="s">
        <v>65</v>
      </c>
      <c r="E989" s="5" t="s">
        <v>45</v>
      </c>
    </row>
    <row r="990" spans="1:5" x14ac:dyDescent="0.25">
      <c r="A990" s="5" t="s">
        <v>1954</v>
      </c>
      <c r="B990" s="5">
        <f ca="1">DATEDIF(Main!H990,TODAY(),"Y")</f>
        <v>18</v>
      </c>
      <c r="C990" s="5" t="s">
        <v>30</v>
      </c>
      <c r="D990" s="5" t="s">
        <v>44</v>
      </c>
      <c r="E990" s="5" t="s">
        <v>32</v>
      </c>
    </row>
    <row r="991" spans="1:5" x14ac:dyDescent="0.25">
      <c r="A991" s="5" t="s">
        <v>1956</v>
      </c>
      <c r="B991" s="5">
        <f ca="1">DATEDIF(Main!H991,TODAY(),"Y")</f>
        <v>9</v>
      </c>
      <c r="C991" s="5" t="s">
        <v>75</v>
      </c>
      <c r="D991" s="5" t="s">
        <v>44</v>
      </c>
      <c r="E991" s="5" t="s">
        <v>24</v>
      </c>
    </row>
    <row r="992" spans="1:5" x14ac:dyDescent="0.25">
      <c r="A992" s="5" t="s">
        <v>1958</v>
      </c>
      <c r="B992" s="5">
        <f ca="1">DATEDIF(Main!H992,TODAY(),"Y")</f>
        <v>15</v>
      </c>
      <c r="C992" s="5" t="s">
        <v>15</v>
      </c>
      <c r="D992" s="5" t="s">
        <v>16</v>
      </c>
      <c r="E992" s="5" t="s">
        <v>17</v>
      </c>
    </row>
    <row r="993" spans="1:5" x14ac:dyDescent="0.25">
      <c r="A993" s="5" t="s">
        <v>1960</v>
      </c>
      <c r="B993" s="5">
        <f ca="1">DATEDIF(Main!H993,TODAY(),"Y")</f>
        <v>27</v>
      </c>
      <c r="C993" s="5" t="s">
        <v>138</v>
      </c>
      <c r="D993" s="5" t="s">
        <v>61</v>
      </c>
      <c r="E993" s="5" t="s">
        <v>17</v>
      </c>
    </row>
    <row r="994" spans="1:5" x14ac:dyDescent="0.25">
      <c r="A994" s="5" t="s">
        <v>945</v>
      </c>
      <c r="B994" s="5">
        <f ca="1">DATEDIF(Main!H994,TODAY(),"Y")</f>
        <v>10</v>
      </c>
      <c r="C994" s="5" t="s">
        <v>23</v>
      </c>
      <c r="D994" s="5" t="s">
        <v>16</v>
      </c>
      <c r="E994" s="5" t="s">
        <v>24</v>
      </c>
    </row>
    <row r="995" spans="1:5" x14ac:dyDescent="0.25">
      <c r="A995" s="5" t="s">
        <v>1963</v>
      </c>
      <c r="B995" s="5">
        <f ca="1">DATEDIF(Main!H995,TODAY(),"Y")</f>
        <v>7</v>
      </c>
      <c r="C995" s="5" t="s">
        <v>30</v>
      </c>
      <c r="D995" s="5" t="s">
        <v>16</v>
      </c>
      <c r="E995" s="5" t="s">
        <v>24</v>
      </c>
    </row>
    <row r="996" spans="1:5" x14ac:dyDescent="0.25">
      <c r="A996" s="5" t="s">
        <v>1965</v>
      </c>
      <c r="B996" s="5">
        <f ca="1">DATEDIF(Main!H996,TODAY(),"Y")</f>
        <v>17</v>
      </c>
      <c r="C996" s="5" t="s">
        <v>325</v>
      </c>
      <c r="D996" s="5" t="s">
        <v>16</v>
      </c>
      <c r="E996" s="5" t="s">
        <v>45</v>
      </c>
    </row>
    <row r="997" spans="1:5" x14ac:dyDescent="0.25">
      <c r="A997" s="5" t="s">
        <v>1967</v>
      </c>
      <c r="B997" s="5">
        <f ca="1">DATEDIF(Main!H997,TODAY(),"Y")</f>
        <v>9</v>
      </c>
      <c r="C997" s="5" t="s">
        <v>39</v>
      </c>
      <c r="D997" s="5" t="s">
        <v>76</v>
      </c>
      <c r="E997" s="5" t="s">
        <v>32</v>
      </c>
    </row>
    <row r="998" spans="1:5" x14ac:dyDescent="0.25">
      <c r="A998" s="5" t="s">
        <v>1969</v>
      </c>
      <c r="B998" s="5">
        <f ca="1">DATEDIF(Main!H998,TODAY(),"Y")</f>
        <v>15</v>
      </c>
      <c r="C998" s="5" t="s">
        <v>51</v>
      </c>
      <c r="D998" s="5" t="s">
        <v>31</v>
      </c>
      <c r="E998" s="5" t="s">
        <v>32</v>
      </c>
    </row>
    <row r="999" spans="1:5" x14ac:dyDescent="0.25">
      <c r="A999" s="5" t="s">
        <v>1971</v>
      </c>
      <c r="B999" s="5">
        <f ca="1">DATEDIF(Main!H999,TODAY(),"Y")</f>
        <v>6</v>
      </c>
      <c r="C999" s="5" t="s">
        <v>30</v>
      </c>
      <c r="D999" s="5" t="s">
        <v>76</v>
      </c>
      <c r="E999" s="5" t="s">
        <v>32</v>
      </c>
    </row>
    <row r="1000" spans="1:5" x14ac:dyDescent="0.25">
      <c r="A1000" s="5" t="s">
        <v>1973</v>
      </c>
      <c r="B1000" s="5">
        <f ca="1">DATEDIF(Main!H1000,TODAY(),"Y")</f>
        <v>14</v>
      </c>
      <c r="C1000" s="5" t="s">
        <v>39</v>
      </c>
      <c r="D1000" s="5" t="s">
        <v>31</v>
      </c>
      <c r="E1000" s="5" t="s">
        <v>32</v>
      </c>
    </row>
    <row r="1001" spans="1:5" x14ac:dyDescent="0.25">
      <c r="A1001" s="5" t="s">
        <v>1975</v>
      </c>
      <c r="B1001" s="5">
        <f ca="1">DATEDIF(Main!H1001,TODAY(),"Y")</f>
        <v>5</v>
      </c>
      <c r="C1001" s="5" t="s">
        <v>75</v>
      </c>
      <c r="D1001" s="5" t="s">
        <v>55</v>
      </c>
      <c r="E1001" s="5" t="s">
        <v>45</v>
      </c>
    </row>
  </sheetData>
  <autoFilter ref="A1:E1001" xr:uid="{D2113D87-D3D3-4667-B6C6-766E982582DB}"/>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392D8-1BAB-4F0D-AA2A-0F94AC610929}">
  <dimension ref="A5:I86"/>
  <sheetViews>
    <sheetView topLeftCell="A46" zoomScale="55" zoomScaleNormal="55" workbookViewId="0">
      <selection activeCell="I29" sqref="I29"/>
    </sheetView>
  </sheetViews>
  <sheetFormatPr defaultRowHeight="15" x14ac:dyDescent="0.25"/>
  <cols>
    <col min="1" max="1" width="25.28515625" bestFit="1" customWidth="1"/>
    <col min="2" max="2" width="23.5703125" bestFit="1" customWidth="1"/>
    <col min="3" max="3" width="16" bestFit="1" customWidth="1"/>
    <col min="4" max="4" width="11" bestFit="1" customWidth="1"/>
    <col min="5" max="5" width="22.7109375" bestFit="1" customWidth="1"/>
    <col min="6" max="6" width="6.85546875" bestFit="1" customWidth="1"/>
    <col min="7" max="7" width="14.140625" bestFit="1" customWidth="1"/>
    <col min="8" max="8" width="8.42578125" bestFit="1" customWidth="1"/>
    <col min="9" max="9" width="16.28515625" bestFit="1" customWidth="1"/>
    <col min="10" max="10" width="22.140625" bestFit="1" customWidth="1"/>
    <col min="11" max="11" width="12" bestFit="1" customWidth="1"/>
    <col min="12" max="12" width="20" bestFit="1" customWidth="1"/>
    <col min="13" max="13" width="19.28515625" bestFit="1" customWidth="1"/>
    <col min="14" max="14" width="14" bestFit="1" customWidth="1"/>
    <col min="15" max="15" width="12.42578125" bestFit="1" customWidth="1"/>
    <col min="16" max="16" width="14" bestFit="1" customWidth="1"/>
    <col min="17" max="17" width="19.5703125" bestFit="1" customWidth="1"/>
    <col min="18" max="18" width="12" bestFit="1" customWidth="1"/>
    <col min="19" max="19" width="21.7109375" bestFit="1" customWidth="1"/>
    <col min="20" max="20" width="17.42578125" bestFit="1" customWidth="1"/>
    <col min="21" max="21" width="17.28515625" bestFit="1" customWidth="1"/>
    <col min="22" max="22" width="19.7109375" bestFit="1" customWidth="1"/>
    <col min="23" max="23" width="16" bestFit="1" customWidth="1"/>
    <col min="24" max="24" width="20" bestFit="1" customWidth="1"/>
    <col min="25" max="25" width="18.42578125" bestFit="1" customWidth="1"/>
    <col min="26" max="26" width="26" bestFit="1" customWidth="1"/>
    <col min="27" max="27" width="12" bestFit="1" customWidth="1"/>
    <col min="28" max="28" width="19.28515625" bestFit="1" customWidth="1"/>
    <col min="29" max="29" width="12" bestFit="1" customWidth="1"/>
    <col min="30" max="30" width="21.140625" bestFit="1" customWidth="1"/>
    <col min="31" max="31" width="15.85546875" bestFit="1" customWidth="1"/>
    <col min="32" max="32" width="18.42578125" bestFit="1" customWidth="1"/>
    <col min="33" max="33" width="13.42578125" bestFit="1" customWidth="1"/>
    <col min="34" max="34" width="14.140625" bestFit="1" customWidth="1"/>
    <col min="35" max="35" width="12" bestFit="1" customWidth="1"/>
  </cols>
  <sheetData>
    <row r="5" spans="1:2" x14ac:dyDescent="0.25">
      <c r="A5" s="9" t="s">
        <v>1980</v>
      </c>
      <c r="B5" s="1" t="s">
        <v>2949</v>
      </c>
    </row>
    <row r="6" spans="1:2" x14ac:dyDescent="0.25">
      <c r="A6" s="10" t="s">
        <v>18</v>
      </c>
      <c r="B6" s="1">
        <v>518</v>
      </c>
    </row>
    <row r="7" spans="1:2" x14ac:dyDescent="0.25">
      <c r="A7" s="10" t="s">
        <v>25</v>
      </c>
      <c r="B7" s="1">
        <v>482</v>
      </c>
    </row>
    <row r="8" spans="1:2" x14ac:dyDescent="0.25">
      <c r="A8" s="10" t="s">
        <v>1981</v>
      </c>
      <c r="B8" s="1">
        <v>1000</v>
      </c>
    </row>
    <row r="20" spans="1:2" x14ac:dyDescent="0.25">
      <c r="A20" s="9" t="s">
        <v>1980</v>
      </c>
      <c r="B20" s="1" t="s">
        <v>1995</v>
      </c>
    </row>
    <row r="21" spans="1:2" x14ac:dyDescent="0.25">
      <c r="A21" s="10" t="s">
        <v>55</v>
      </c>
      <c r="B21" s="1">
        <v>123146.94791666667</v>
      </c>
    </row>
    <row r="22" spans="1:2" x14ac:dyDescent="0.25">
      <c r="A22" s="10" t="s">
        <v>65</v>
      </c>
      <c r="B22" s="1">
        <v>109035.20886075949</v>
      </c>
    </row>
    <row r="23" spans="1:2" x14ac:dyDescent="0.25">
      <c r="A23" s="10" t="s">
        <v>31</v>
      </c>
      <c r="B23" s="1">
        <v>122802.89166666666</v>
      </c>
    </row>
    <row r="24" spans="1:2" x14ac:dyDescent="0.25">
      <c r="A24" s="10" t="s">
        <v>61</v>
      </c>
      <c r="B24" s="1">
        <v>118058.44</v>
      </c>
    </row>
    <row r="25" spans="1:2" x14ac:dyDescent="0.25">
      <c r="A25" s="10" t="s">
        <v>16</v>
      </c>
      <c r="B25" s="1">
        <v>97790.452282157683</v>
      </c>
    </row>
    <row r="26" spans="1:2" x14ac:dyDescent="0.25">
      <c r="A26" s="10" t="s">
        <v>76</v>
      </c>
      <c r="B26" s="1">
        <v>129663.03333333334</v>
      </c>
    </row>
    <row r="27" spans="1:2" x14ac:dyDescent="0.25">
      <c r="A27" s="10" t="s">
        <v>44</v>
      </c>
      <c r="B27" s="1">
        <v>111049.85714285714</v>
      </c>
    </row>
    <row r="28" spans="1:2" x14ac:dyDescent="0.25">
      <c r="A28" s="10" t="s">
        <v>1981</v>
      </c>
      <c r="B28" s="1">
        <v>113217.36500000001</v>
      </c>
    </row>
    <row r="40" spans="1:4" x14ac:dyDescent="0.25">
      <c r="A40" s="9" t="s">
        <v>2950</v>
      </c>
      <c r="B40" s="9" t="s">
        <v>1986</v>
      </c>
      <c r="C40" s="1"/>
      <c r="D40" s="1"/>
    </row>
    <row r="41" spans="1:4" x14ac:dyDescent="0.25">
      <c r="A41" s="9" t="s">
        <v>1980</v>
      </c>
      <c r="B41" s="1" t="s">
        <v>18</v>
      </c>
      <c r="C41" s="1" t="s">
        <v>25</v>
      </c>
      <c r="D41" s="1" t="s">
        <v>1981</v>
      </c>
    </row>
    <row r="42" spans="1:4" x14ac:dyDescent="0.25">
      <c r="A42" s="10" t="s">
        <v>55</v>
      </c>
      <c r="B42" s="1">
        <v>53</v>
      </c>
      <c r="C42" s="1">
        <v>43</v>
      </c>
      <c r="D42" s="1">
        <v>96</v>
      </c>
    </row>
    <row r="43" spans="1:4" x14ac:dyDescent="0.25">
      <c r="A43" s="10" t="s">
        <v>65</v>
      </c>
      <c r="B43" s="1">
        <v>80</v>
      </c>
      <c r="C43" s="1">
        <v>78</v>
      </c>
      <c r="D43" s="1">
        <v>158</v>
      </c>
    </row>
    <row r="44" spans="1:4" x14ac:dyDescent="0.25">
      <c r="A44" s="10" t="s">
        <v>31</v>
      </c>
      <c r="B44" s="1">
        <v>69</v>
      </c>
      <c r="C44" s="1">
        <v>51</v>
      </c>
      <c r="D44" s="1">
        <v>120</v>
      </c>
    </row>
    <row r="45" spans="1:4" x14ac:dyDescent="0.25">
      <c r="A45" s="10" t="s">
        <v>61</v>
      </c>
      <c r="B45" s="1">
        <v>64</v>
      </c>
      <c r="C45" s="1">
        <v>61</v>
      </c>
      <c r="D45" s="1">
        <v>125</v>
      </c>
    </row>
    <row r="46" spans="1:4" x14ac:dyDescent="0.25">
      <c r="A46" s="10" t="s">
        <v>16</v>
      </c>
      <c r="B46" s="1">
        <v>119</v>
      </c>
      <c r="C46" s="1">
        <v>122</v>
      </c>
      <c r="D46" s="1">
        <v>241</v>
      </c>
    </row>
    <row r="47" spans="1:4" x14ac:dyDescent="0.25">
      <c r="A47" s="10" t="s">
        <v>76</v>
      </c>
      <c r="B47" s="1">
        <v>57</v>
      </c>
      <c r="C47" s="1">
        <v>63</v>
      </c>
      <c r="D47" s="1">
        <v>120</v>
      </c>
    </row>
    <row r="48" spans="1:4" x14ac:dyDescent="0.25">
      <c r="A48" s="10" t="s">
        <v>44</v>
      </c>
      <c r="B48" s="1">
        <v>76</v>
      </c>
      <c r="C48" s="1">
        <v>64</v>
      </c>
      <c r="D48" s="1">
        <v>140</v>
      </c>
    </row>
    <row r="49" spans="1:4" x14ac:dyDescent="0.25">
      <c r="A49" s="10" t="s">
        <v>1981</v>
      </c>
      <c r="B49" s="1">
        <v>518</v>
      </c>
      <c r="C49" s="1">
        <v>482</v>
      </c>
      <c r="D49" s="1">
        <v>1000</v>
      </c>
    </row>
    <row r="60" spans="1:4" x14ac:dyDescent="0.25">
      <c r="A60" s="9" t="s">
        <v>12</v>
      </c>
      <c r="B60" s="1" t="s">
        <v>1978</v>
      </c>
      <c r="C60" s="1"/>
      <c r="D60" s="1"/>
    </row>
    <row r="61" spans="1:4" x14ac:dyDescent="0.25">
      <c r="A61" s="1"/>
      <c r="B61" s="1"/>
      <c r="C61" s="1"/>
      <c r="D61" s="1"/>
    </row>
    <row r="62" spans="1:4" x14ac:dyDescent="0.25">
      <c r="A62" s="9" t="s">
        <v>2949</v>
      </c>
      <c r="B62" s="9" t="s">
        <v>1986</v>
      </c>
      <c r="C62" s="1"/>
      <c r="D62" s="1"/>
    </row>
    <row r="63" spans="1:4" x14ac:dyDescent="0.25">
      <c r="A63" s="9" t="s">
        <v>1980</v>
      </c>
      <c r="B63" s="1" t="s">
        <v>18</v>
      </c>
      <c r="C63" s="1" t="s">
        <v>25</v>
      </c>
      <c r="D63" s="1" t="s">
        <v>1981</v>
      </c>
    </row>
    <row r="64" spans="1:4" x14ac:dyDescent="0.25">
      <c r="A64" s="10" t="s">
        <v>88</v>
      </c>
      <c r="B64" s="1">
        <v>75</v>
      </c>
      <c r="C64" s="1">
        <v>64</v>
      </c>
      <c r="D64" s="1">
        <v>139</v>
      </c>
    </row>
    <row r="65" spans="1:9" x14ac:dyDescent="0.25">
      <c r="A65" s="10" t="s">
        <v>26</v>
      </c>
      <c r="B65" s="1">
        <v>109</v>
      </c>
      <c r="C65" s="1">
        <v>109</v>
      </c>
      <c r="D65" s="1">
        <v>218</v>
      </c>
    </row>
    <row r="66" spans="1:9" x14ac:dyDescent="0.25">
      <c r="A66" s="10" t="s">
        <v>19</v>
      </c>
      <c r="B66" s="1">
        <v>334</v>
      </c>
      <c r="C66" s="1">
        <v>309</v>
      </c>
      <c r="D66" s="1">
        <v>643</v>
      </c>
    </row>
    <row r="67" spans="1:9" x14ac:dyDescent="0.25">
      <c r="A67" s="10" t="s">
        <v>1981</v>
      </c>
      <c r="B67" s="1">
        <v>518</v>
      </c>
      <c r="C67" s="1">
        <v>482</v>
      </c>
      <c r="D67" s="1">
        <v>1000</v>
      </c>
    </row>
    <row r="80" spans="1:9" x14ac:dyDescent="0.25">
      <c r="A80" s="9" t="s">
        <v>2949</v>
      </c>
      <c r="B80" s="9" t="s">
        <v>1986</v>
      </c>
      <c r="C80" s="1"/>
      <c r="D80" s="1"/>
      <c r="E80" s="1"/>
      <c r="F80" s="1"/>
      <c r="G80" s="1"/>
      <c r="H80" s="1"/>
      <c r="I80" s="1"/>
    </row>
    <row r="81" spans="1:9" x14ac:dyDescent="0.25">
      <c r="A81" s="9" t="s">
        <v>1980</v>
      </c>
      <c r="B81" s="1" t="s">
        <v>55</v>
      </c>
      <c r="C81" s="1" t="s">
        <v>65</v>
      </c>
      <c r="D81" s="1" t="s">
        <v>31</v>
      </c>
      <c r="E81" s="1" t="s">
        <v>61</v>
      </c>
      <c r="F81" s="1" t="s">
        <v>16</v>
      </c>
      <c r="G81" s="1" t="s">
        <v>76</v>
      </c>
      <c r="H81" s="1" t="s">
        <v>44</v>
      </c>
      <c r="I81" s="1" t="s">
        <v>1981</v>
      </c>
    </row>
    <row r="82" spans="1:9" x14ac:dyDescent="0.25">
      <c r="A82" s="10" t="s">
        <v>45</v>
      </c>
      <c r="B82" s="1">
        <v>21</v>
      </c>
      <c r="C82" s="1">
        <v>35</v>
      </c>
      <c r="D82" s="1">
        <v>39</v>
      </c>
      <c r="E82" s="1">
        <v>26</v>
      </c>
      <c r="F82" s="1">
        <v>52</v>
      </c>
      <c r="G82" s="1">
        <v>31</v>
      </c>
      <c r="H82" s="1">
        <v>33</v>
      </c>
      <c r="I82" s="1">
        <v>237</v>
      </c>
    </row>
    <row r="83" spans="1:9" x14ac:dyDescent="0.25">
      <c r="A83" s="10" t="s">
        <v>24</v>
      </c>
      <c r="B83" s="1">
        <v>28</v>
      </c>
      <c r="C83" s="1">
        <v>33</v>
      </c>
      <c r="D83" s="1">
        <v>28</v>
      </c>
      <c r="E83" s="1">
        <v>35</v>
      </c>
      <c r="F83" s="1">
        <v>82</v>
      </c>
      <c r="G83" s="1">
        <v>30</v>
      </c>
      <c r="H83" s="1">
        <v>33</v>
      </c>
      <c r="I83" s="1">
        <v>269</v>
      </c>
    </row>
    <row r="84" spans="1:9" x14ac:dyDescent="0.25">
      <c r="A84" s="10" t="s">
        <v>17</v>
      </c>
      <c r="B84" s="1">
        <v>18</v>
      </c>
      <c r="C84" s="1">
        <v>43</v>
      </c>
      <c r="D84" s="1">
        <v>25</v>
      </c>
      <c r="E84" s="1">
        <v>28</v>
      </c>
      <c r="F84" s="1">
        <v>55</v>
      </c>
      <c r="G84" s="1">
        <v>27</v>
      </c>
      <c r="H84" s="1">
        <v>33</v>
      </c>
      <c r="I84" s="1">
        <v>229</v>
      </c>
    </row>
    <row r="85" spans="1:9" x14ac:dyDescent="0.25">
      <c r="A85" s="10" t="s">
        <v>32</v>
      </c>
      <c r="B85" s="1">
        <v>29</v>
      </c>
      <c r="C85" s="1">
        <v>47</v>
      </c>
      <c r="D85" s="1">
        <v>28</v>
      </c>
      <c r="E85" s="1">
        <v>36</v>
      </c>
      <c r="F85" s="1">
        <v>52</v>
      </c>
      <c r="G85" s="1">
        <v>32</v>
      </c>
      <c r="H85" s="1">
        <v>41</v>
      </c>
      <c r="I85" s="1">
        <v>265</v>
      </c>
    </row>
    <row r="86" spans="1:9" x14ac:dyDescent="0.25">
      <c r="A86" s="10" t="s">
        <v>1981</v>
      </c>
      <c r="B86" s="1">
        <v>96</v>
      </c>
      <c r="C86" s="1">
        <v>158</v>
      </c>
      <c r="D86" s="1">
        <v>120</v>
      </c>
      <c r="E86" s="1">
        <v>125</v>
      </c>
      <c r="F86" s="1">
        <v>241</v>
      </c>
      <c r="G86" s="1">
        <v>120</v>
      </c>
      <c r="H86" s="1">
        <v>140</v>
      </c>
      <c r="I86" s="1">
        <v>1000</v>
      </c>
    </row>
  </sheetData>
  <pageMargins left="0.7" right="0.7" top="0.75" bottom="0.75" header="0.3" footer="0.3"/>
  <drawing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C5B05-708A-4DAA-99EF-781AA7A302D5}">
  <dimension ref="A1:B9"/>
  <sheetViews>
    <sheetView workbookViewId="0">
      <selection activeCell="B18" sqref="B18"/>
    </sheetView>
  </sheetViews>
  <sheetFormatPr defaultRowHeight="15" x14ac:dyDescent="0.25"/>
  <cols>
    <col min="1" max="1" width="17.28515625" bestFit="1" customWidth="1"/>
    <col min="2" max="2" width="13.7109375" bestFit="1" customWidth="1"/>
  </cols>
  <sheetData>
    <row r="1" spans="1:2" x14ac:dyDescent="0.25">
      <c r="A1" s="9" t="s">
        <v>1980</v>
      </c>
      <c r="B1" s="1" t="s">
        <v>2949</v>
      </c>
    </row>
    <row r="2" spans="1:2" x14ac:dyDescent="0.25">
      <c r="A2" s="10" t="s">
        <v>55</v>
      </c>
      <c r="B2" s="1">
        <v>96</v>
      </c>
    </row>
    <row r="3" spans="1:2" x14ac:dyDescent="0.25">
      <c r="A3" s="10" t="s">
        <v>65</v>
      </c>
      <c r="B3" s="1">
        <v>158</v>
      </c>
    </row>
    <row r="4" spans="1:2" x14ac:dyDescent="0.25">
      <c r="A4" s="10" t="s">
        <v>31</v>
      </c>
      <c r="B4" s="1">
        <v>120</v>
      </c>
    </row>
    <row r="5" spans="1:2" x14ac:dyDescent="0.25">
      <c r="A5" s="10" t="s">
        <v>61</v>
      </c>
      <c r="B5" s="1">
        <v>125</v>
      </c>
    </row>
    <row r="6" spans="1:2" x14ac:dyDescent="0.25">
      <c r="A6" s="10" t="s">
        <v>16</v>
      </c>
      <c r="B6" s="1">
        <v>241</v>
      </c>
    </row>
    <row r="7" spans="1:2" x14ac:dyDescent="0.25">
      <c r="A7" s="10" t="s">
        <v>76</v>
      </c>
      <c r="B7" s="1">
        <v>120</v>
      </c>
    </row>
    <row r="8" spans="1:2" x14ac:dyDescent="0.25">
      <c r="A8" s="10" t="s">
        <v>44</v>
      </c>
      <c r="B8" s="1">
        <v>140</v>
      </c>
    </row>
    <row r="9" spans="1:2" x14ac:dyDescent="0.25">
      <c r="A9" s="10" t="s">
        <v>1981</v>
      </c>
      <c r="B9" s="1">
        <v>1000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540B4-48FA-4551-95BD-E6169A90CF61}">
  <dimension ref="A1:L54"/>
  <sheetViews>
    <sheetView topLeftCell="A16" workbookViewId="0">
      <selection activeCell="A3" sqref="A3:L54"/>
    </sheetView>
  </sheetViews>
  <sheetFormatPr defaultRowHeight="15" x14ac:dyDescent="0.25"/>
  <cols>
    <col min="1" max="1" width="9.28515625" bestFit="1" customWidth="1"/>
    <col min="2" max="2" width="17" bestFit="1" customWidth="1"/>
    <col min="3" max="3" width="13.5703125" bestFit="1" customWidth="1"/>
    <col min="4" max="4" width="14.140625" bestFit="1" customWidth="1"/>
    <col min="5" max="5" width="23.140625" bestFit="1" customWidth="1"/>
    <col min="6" max="6" width="10" bestFit="1" customWidth="1"/>
    <col min="7" max="7" width="9.28515625" bestFit="1" customWidth="1"/>
    <col min="8" max="8" width="11.85546875" bestFit="1" customWidth="1"/>
    <col min="9" max="9" width="15.42578125" bestFit="1" customWidth="1"/>
    <col min="10" max="10" width="10.85546875" bestFit="1" customWidth="1"/>
    <col min="11" max="11" width="12.42578125" bestFit="1" customWidth="1"/>
    <col min="12" max="12" width="13.42578125" bestFit="1" customWidth="1"/>
  </cols>
  <sheetData>
    <row r="1" spans="1:12" x14ac:dyDescent="0.25">
      <c r="A1" s="20" t="s">
        <v>2948</v>
      </c>
    </row>
    <row r="3" spans="1:12" x14ac:dyDescent="0.25">
      <c r="A3" t="s">
        <v>0</v>
      </c>
      <c r="B3" t="s">
        <v>1</v>
      </c>
      <c r="C3" t="s">
        <v>2</v>
      </c>
      <c r="D3" t="s">
        <v>3</v>
      </c>
      <c r="E3" t="s">
        <v>4</v>
      </c>
      <c r="F3" t="s">
        <v>5</v>
      </c>
      <c r="G3" t="s">
        <v>7</v>
      </c>
      <c r="H3" t="s">
        <v>8</v>
      </c>
      <c r="I3" t="s">
        <v>9</v>
      </c>
      <c r="J3" t="s">
        <v>10</v>
      </c>
      <c r="K3" t="s">
        <v>11</v>
      </c>
      <c r="L3" t="s">
        <v>12</v>
      </c>
    </row>
    <row r="4" spans="1:12" x14ac:dyDescent="0.25">
      <c r="A4" t="s">
        <v>200</v>
      </c>
      <c r="B4" t="s">
        <v>1951</v>
      </c>
      <c r="C4" t="s">
        <v>30</v>
      </c>
      <c r="D4" t="s">
        <v>31</v>
      </c>
      <c r="E4" t="s">
        <v>45</v>
      </c>
      <c r="F4" t="s">
        <v>25</v>
      </c>
      <c r="G4">
        <v>60</v>
      </c>
      <c r="H4" t="s">
        <v>2932</v>
      </c>
      <c r="I4">
        <v>158898</v>
      </c>
      <c r="J4">
        <v>0.18</v>
      </c>
      <c r="K4" t="s">
        <v>19</v>
      </c>
      <c r="L4" t="s">
        <v>52</v>
      </c>
    </row>
    <row r="5" spans="1:12" x14ac:dyDescent="0.25">
      <c r="A5" t="s">
        <v>1530</v>
      </c>
      <c r="B5" t="s">
        <v>1905</v>
      </c>
      <c r="C5" t="s">
        <v>48</v>
      </c>
      <c r="D5" t="s">
        <v>31</v>
      </c>
      <c r="E5" t="s">
        <v>24</v>
      </c>
      <c r="F5" t="s">
        <v>25</v>
      </c>
      <c r="G5">
        <v>52</v>
      </c>
      <c r="H5" t="s">
        <v>2910</v>
      </c>
      <c r="I5">
        <v>116527</v>
      </c>
      <c r="J5">
        <v>7.0000000000000007E-2</v>
      </c>
      <c r="K5" t="s">
        <v>19</v>
      </c>
      <c r="L5" t="s">
        <v>40</v>
      </c>
    </row>
    <row r="6" spans="1:12" x14ac:dyDescent="0.25">
      <c r="A6" t="s">
        <v>1895</v>
      </c>
      <c r="B6" t="s">
        <v>1896</v>
      </c>
      <c r="C6" t="s">
        <v>119</v>
      </c>
      <c r="D6" t="s">
        <v>31</v>
      </c>
      <c r="E6" t="s">
        <v>24</v>
      </c>
      <c r="F6" t="s">
        <v>25</v>
      </c>
      <c r="G6">
        <v>39</v>
      </c>
      <c r="H6" t="s">
        <v>2904</v>
      </c>
      <c r="I6">
        <v>62861</v>
      </c>
      <c r="J6">
        <v>0</v>
      </c>
      <c r="K6" t="s">
        <v>19</v>
      </c>
      <c r="L6" t="s">
        <v>20</v>
      </c>
    </row>
    <row r="7" spans="1:12" x14ac:dyDescent="0.25">
      <c r="A7" t="s">
        <v>1889</v>
      </c>
      <c r="B7" t="s">
        <v>1890</v>
      </c>
      <c r="C7" t="s">
        <v>48</v>
      </c>
      <c r="D7" t="s">
        <v>31</v>
      </c>
      <c r="E7" t="s">
        <v>24</v>
      </c>
      <c r="F7" t="s">
        <v>25</v>
      </c>
      <c r="G7">
        <v>32</v>
      </c>
      <c r="H7" t="s">
        <v>2901</v>
      </c>
      <c r="I7">
        <v>126671</v>
      </c>
      <c r="J7">
        <v>0.09</v>
      </c>
      <c r="K7" t="s">
        <v>19</v>
      </c>
      <c r="L7" t="s">
        <v>52</v>
      </c>
    </row>
    <row r="8" spans="1:12" x14ac:dyDescent="0.25">
      <c r="A8" t="s">
        <v>37</v>
      </c>
      <c r="B8" t="s">
        <v>38</v>
      </c>
      <c r="C8" t="s">
        <v>39</v>
      </c>
      <c r="D8" t="s">
        <v>31</v>
      </c>
      <c r="E8" t="s">
        <v>24</v>
      </c>
      <c r="F8" t="s">
        <v>25</v>
      </c>
      <c r="G8">
        <v>55</v>
      </c>
      <c r="H8" t="s">
        <v>2000</v>
      </c>
      <c r="I8">
        <v>95409</v>
      </c>
      <c r="J8">
        <v>0</v>
      </c>
      <c r="K8" t="s">
        <v>19</v>
      </c>
      <c r="L8" t="s">
        <v>40</v>
      </c>
    </row>
    <row r="9" spans="1:12" x14ac:dyDescent="0.25">
      <c r="A9" t="s">
        <v>1856</v>
      </c>
      <c r="B9" t="s">
        <v>1857</v>
      </c>
      <c r="C9" t="s">
        <v>75</v>
      </c>
      <c r="D9" t="s">
        <v>31</v>
      </c>
      <c r="E9" t="s">
        <v>45</v>
      </c>
      <c r="F9" t="s">
        <v>25</v>
      </c>
      <c r="G9">
        <v>36</v>
      </c>
      <c r="H9" t="s">
        <v>2883</v>
      </c>
      <c r="I9">
        <v>238236</v>
      </c>
      <c r="J9">
        <v>0.31</v>
      </c>
      <c r="K9" t="s">
        <v>19</v>
      </c>
      <c r="L9" t="s">
        <v>20</v>
      </c>
    </row>
    <row r="10" spans="1:12" x14ac:dyDescent="0.25">
      <c r="A10" t="s">
        <v>1832</v>
      </c>
      <c r="B10" t="s">
        <v>1833</v>
      </c>
      <c r="C10" t="s">
        <v>30</v>
      </c>
      <c r="D10" t="s">
        <v>31</v>
      </c>
      <c r="E10" t="s">
        <v>45</v>
      </c>
      <c r="F10" t="s">
        <v>25</v>
      </c>
      <c r="G10">
        <v>31</v>
      </c>
      <c r="H10" t="s">
        <v>2872</v>
      </c>
      <c r="I10">
        <v>156931</v>
      </c>
      <c r="J10">
        <v>0.28000000000000003</v>
      </c>
      <c r="K10" t="s">
        <v>19</v>
      </c>
      <c r="L10" t="s">
        <v>20</v>
      </c>
    </row>
    <row r="11" spans="1:12" x14ac:dyDescent="0.25">
      <c r="A11" t="s">
        <v>49</v>
      </c>
      <c r="B11" t="s">
        <v>50</v>
      </c>
      <c r="C11" t="s">
        <v>51</v>
      </c>
      <c r="D11" t="s">
        <v>31</v>
      </c>
      <c r="E11" t="s">
        <v>24</v>
      </c>
      <c r="F11" t="s">
        <v>25</v>
      </c>
      <c r="G11">
        <v>25</v>
      </c>
      <c r="H11" t="s">
        <v>2003</v>
      </c>
      <c r="I11">
        <v>41336</v>
      </c>
      <c r="J11">
        <v>0</v>
      </c>
      <c r="K11" t="s">
        <v>19</v>
      </c>
      <c r="L11" t="s">
        <v>52</v>
      </c>
    </row>
    <row r="12" spans="1:12" x14ac:dyDescent="0.25">
      <c r="A12" t="s">
        <v>1770</v>
      </c>
      <c r="B12" t="s">
        <v>1771</v>
      </c>
      <c r="C12" t="s">
        <v>30</v>
      </c>
      <c r="D12" t="s">
        <v>31</v>
      </c>
      <c r="E12" t="s">
        <v>45</v>
      </c>
      <c r="F12" t="s">
        <v>25</v>
      </c>
      <c r="G12">
        <v>41</v>
      </c>
      <c r="H12" t="s">
        <v>2841</v>
      </c>
      <c r="I12">
        <v>174415</v>
      </c>
      <c r="J12">
        <v>0.23</v>
      </c>
      <c r="K12" t="s">
        <v>19</v>
      </c>
      <c r="L12" t="s">
        <v>52</v>
      </c>
    </row>
    <row r="13" spans="1:12" x14ac:dyDescent="0.25">
      <c r="A13" t="s">
        <v>1696</v>
      </c>
      <c r="B13" t="s">
        <v>1697</v>
      </c>
      <c r="C13" t="s">
        <v>75</v>
      </c>
      <c r="D13" t="s">
        <v>31</v>
      </c>
      <c r="E13" t="s">
        <v>45</v>
      </c>
      <c r="F13" t="s">
        <v>25</v>
      </c>
      <c r="G13">
        <v>29</v>
      </c>
      <c r="H13" t="s">
        <v>2805</v>
      </c>
      <c r="I13">
        <v>199504</v>
      </c>
      <c r="J13">
        <v>0.3</v>
      </c>
      <c r="K13" t="s">
        <v>19</v>
      </c>
      <c r="L13" t="s">
        <v>56</v>
      </c>
    </row>
    <row r="14" spans="1:12" x14ac:dyDescent="0.25">
      <c r="A14" t="s">
        <v>1662</v>
      </c>
      <c r="B14" t="s">
        <v>1663</v>
      </c>
      <c r="C14" t="s">
        <v>51</v>
      </c>
      <c r="D14" t="s">
        <v>31</v>
      </c>
      <c r="E14" t="s">
        <v>24</v>
      </c>
      <c r="F14" t="s">
        <v>25</v>
      </c>
      <c r="G14">
        <v>56</v>
      </c>
      <c r="H14" t="s">
        <v>2788</v>
      </c>
      <c r="I14">
        <v>41561</v>
      </c>
      <c r="J14">
        <v>0</v>
      </c>
      <c r="K14" t="s">
        <v>19</v>
      </c>
      <c r="L14" t="s">
        <v>56</v>
      </c>
    </row>
    <row r="15" spans="1:12" x14ac:dyDescent="0.25">
      <c r="A15" t="s">
        <v>1652</v>
      </c>
      <c r="B15" t="s">
        <v>1653</v>
      </c>
      <c r="C15" t="s">
        <v>48</v>
      </c>
      <c r="D15" t="s">
        <v>31</v>
      </c>
      <c r="E15" t="s">
        <v>45</v>
      </c>
      <c r="F15" t="s">
        <v>25</v>
      </c>
      <c r="G15">
        <v>63</v>
      </c>
      <c r="H15" t="s">
        <v>2783</v>
      </c>
      <c r="I15">
        <v>122487</v>
      </c>
      <c r="J15">
        <v>0.08</v>
      </c>
      <c r="K15" t="s">
        <v>26</v>
      </c>
      <c r="L15" t="s">
        <v>70</v>
      </c>
    </row>
    <row r="16" spans="1:12" x14ac:dyDescent="0.25">
      <c r="A16" t="s">
        <v>1609</v>
      </c>
      <c r="B16" t="s">
        <v>1610</v>
      </c>
      <c r="C16" t="s">
        <v>48</v>
      </c>
      <c r="D16" t="s">
        <v>31</v>
      </c>
      <c r="E16" t="s">
        <v>32</v>
      </c>
      <c r="F16" t="s">
        <v>25</v>
      </c>
      <c r="G16">
        <v>60</v>
      </c>
      <c r="H16" t="s">
        <v>2763</v>
      </c>
      <c r="I16">
        <v>106578</v>
      </c>
      <c r="J16">
        <v>0.09</v>
      </c>
      <c r="K16" t="s">
        <v>19</v>
      </c>
      <c r="L16" t="s">
        <v>52</v>
      </c>
    </row>
    <row r="17" spans="1:12" x14ac:dyDescent="0.25">
      <c r="A17" t="s">
        <v>466</v>
      </c>
      <c r="B17" t="s">
        <v>1608</v>
      </c>
      <c r="C17" t="s">
        <v>51</v>
      </c>
      <c r="D17" t="s">
        <v>31</v>
      </c>
      <c r="E17" t="s">
        <v>45</v>
      </c>
      <c r="F17" t="s">
        <v>25</v>
      </c>
      <c r="G17">
        <v>37</v>
      </c>
      <c r="H17" t="s">
        <v>2740</v>
      </c>
      <c r="I17">
        <v>45369</v>
      </c>
      <c r="J17">
        <v>0</v>
      </c>
      <c r="K17" t="s">
        <v>26</v>
      </c>
      <c r="L17" t="s">
        <v>109</v>
      </c>
    </row>
    <row r="18" spans="1:12" x14ac:dyDescent="0.25">
      <c r="A18" t="s">
        <v>1604</v>
      </c>
      <c r="B18" t="s">
        <v>1605</v>
      </c>
      <c r="C18" t="s">
        <v>51</v>
      </c>
      <c r="D18" t="s">
        <v>31</v>
      </c>
      <c r="E18" t="s">
        <v>17</v>
      </c>
      <c r="F18" t="s">
        <v>25</v>
      </c>
      <c r="G18">
        <v>46</v>
      </c>
      <c r="H18" t="s">
        <v>2761</v>
      </c>
      <c r="I18">
        <v>55894</v>
      </c>
      <c r="J18">
        <v>0</v>
      </c>
      <c r="K18" t="s">
        <v>19</v>
      </c>
      <c r="L18" t="s">
        <v>20</v>
      </c>
    </row>
    <row r="19" spans="1:12" x14ac:dyDescent="0.25">
      <c r="A19" t="s">
        <v>1557</v>
      </c>
      <c r="B19" t="s">
        <v>1558</v>
      </c>
      <c r="C19" t="s">
        <v>15</v>
      </c>
      <c r="D19" t="s">
        <v>31</v>
      </c>
      <c r="E19" t="s">
        <v>24</v>
      </c>
      <c r="F19" t="s">
        <v>25</v>
      </c>
      <c r="G19">
        <v>63</v>
      </c>
      <c r="H19" t="s">
        <v>2739</v>
      </c>
      <c r="I19">
        <v>128703</v>
      </c>
      <c r="J19">
        <v>0.13</v>
      </c>
      <c r="K19" t="s">
        <v>19</v>
      </c>
      <c r="L19" t="s">
        <v>56</v>
      </c>
    </row>
    <row r="20" spans="1:12" x14ac:dyDescent="0.25">
      <c r="A20" t="s">
        <v>1500</v>
      </c>
      <c r="B20" t="s">
        <v>1501</v>
      </c>
      <c r="C20" t="s">
        <v>15</v>
      </c>
      <c r="D20" t="s">
        <v>31</v>
      </c>
      <c r="E20" t="s">
        <v>32</v>
      </c>
      <c r="F20" t="s">
        <v>25</v>
      </c>
      <c r="G20">
        <v>44</v>
      </c>
      <c r="H20" t="s">
        <v>2711</v>
      </c>
      <c r="I20">
        <v>142878</v>
      </c>
      <c r="J20">
        <v>0.12</v>
      </c>
      <c r="K20" t="s">
        <v>19</v>
      </c>
      <c r="L20" t="s">
        <v>83</v>
      </c>
    </row>
    <row r="21" spans="1:12" x14ac:dyDescent="0.25">
      <c r="A21" t="s">
        <v>1461</v>
      </c>
      <c r="B21" t="s">
        <v>1462</v>
      </c>
      <c r="C21" t="s">
        <v>75</v>
      </c>
      <c r="D21" t="s">
        <v>31</v>
      </c>
      <c r="E21" t="s">
        <v>17</v>
      </c>
      <c r="F21" t="s">
        <v>25</v>
      </c>
      <c r="G21">
        <v>52</v>
      </c>
      <c r="H21" t="s">
        <v>2692</v>
      </c>
      <c r="I21">
        <v>216999</v>
      </c>
      <c r="J21">
        <v>0.37</v>
      </c>
      <c r="K21" t="s">
        <v>19</v>
      </c>
      <c r="L21" t="s">
        <v>52</v>
      </c>
    </row>
    <row r="22" spans="1:12" x14ac:dyDescent="0.25">
      <c r="A22" t="s">
        <v>1459</v>
      </c>
      <c r="B22" t="s">
        <v>1460</v>
      </c>
      <c r="C22" t="s">
        <v>48</v>
      </c>
      <c r="D22" t="s">
        <v>31</v>
      </c>
      <c r="E22" t="s">
        <v>45</v>
      </c>
      <c r="F22" t="s">
        <v>25</v>
      </c>
      <c r="G22">
        <v>52</v>
      </c>
      <c r="H22" t="s">
        <v>2691</v>
      </c>
      <c r="I22">
        <v>122890</v>
      </c>
      <c r="J22">
        <v>7.0000000000000007E-2</v>
      </c>
      <c r="K22" t="s">
        <v>26</v>
      </c>
      <c r="L22" t="s">
        <v>70</v>
      </c>
    </row>
    <row r="23" spans="1:12" x14ac:dyDescent="0.25">
      <c r="A23" t="s">
        <v>1377</v>
      </c>
      <c r="B23" t="s">
        <v>1378</v>
      </c>
      <c r="C23" t="s">
        <v>119</v>
      </c>
      <c r="D23" t="s">
        <v>31</v>
      </c>
      <c r="E23" t="s">
        <v>45</v>
      </c>
      <c r="F23" t="s">
        <v>25</v>
      </c>
      <c r="G23">
        <v>60</v>
      </c>
      <c r="H23" t="s">
        <v>2649</v>
      </c>
      <c r="I23">
        <v>58671</v>
      </c>
      <c r="J23">
        <v>0</v>
      </c>
      <c r="K23" t="s">
        <v>19</v>
      </c>
      <c r="L23" t="s">
        <v>83</v>
      </c>
    </row>
    <row r="24" spans="1:12" x14ac:dyDescent="0.25">
      <c r="A24" t="s">
        <v>1322</v>
      </c>
      <c r="B24" t="s">
        <v>1323</v>
      </c>
      <c r="C24" t="s">
        <v>39</v>
      </c>
      <c r="D24" t="s">
        <v>31</v>
      </c>
      <c r="E24" t="s">
        <v>45</v>
      </c>
      <c r="F24" t="s">
        <v>25</v>
      </c>
      <c r="G24">
        <v>49</v>
      </c>
      <c r="H24" t="s">
        <v>2622</v>
      </c>
      <c r="I24">
        <v>80700</v>
      </c>
      <c r="J24">
        <v>0</v>
      </c>
      <c r="K24" t="s">
        <v>19</v>
      </c>
      <c r="L24" t="s">
        <v>83</v>
      </c>
    </row>
    <row r="25" spans="1:12" x14ac:dyDescent="0.25">
      <c r="A25" t="s">
        <v>1277</v>
      </c>
      <c r="B25" t="s">
        <v>1278</v>
      </c>
      <c r="C25" t="s">
        <v>75</v>
      </c>
      <c r="D25" t="s">
        <v>31</v>
      </c>
      <c r="E25" t="s">
        <v>17</v>
      </c>
      <c r="F25" t="s">
        <v>25</v>
      </c>
      <c r="G25">
        <v>36</v>
      </c>
      <c r="H25" t="s">
        <v>2603</v>
      </c>
      <c r="I25">
        <v>223404</v>
      </c>
      <c r="J25">
        <v>0.32</v>
      </c>
      <c r="K25" t="s">
        <v>19</v>
      </c>
      <c r="L25" t="s">
        <v>83</v>
      </c>
    </row>
    <row r="26" spans="1:12" x14ac:dyDescent="0.25">
      <c r="A26" t="s">
        <v>1255</v>
      </c>
      <c r="B26" t="s">
        <v>1256</v>
      </c>
      <c r="C26" t="s">
        <v>15</v>
      </c>
      <c r="D26" t="s">
        <v>31</v>
      </c>
      <c r="E26" t="s">
        <v>45</v>
      </c>
      <c r="F26" t="s">
        <v>25</v>
      </c>
      <c r="G26">
        <v>44</v>
      </c>
      <c r="H26" t="s">
        <v>2592</v>
      </c>
      <c r="I26">
        <v>126277</v>
      </c>
      <c r="J26">
        <v>0.13</v>
      </c>
      <c r="K26" t="s">
        <v>88</v>
      </c>
      <c r="L26" t="s">
        <v>89</v>
      </c>
    </row>
    <row r="27" spans="1:12" x14ac:dyDescent="0.25">
      <c r="A27" t="s">
        <v>1193</v>
      </c>
      <c r="B27" t="s">
        <v>1194</v>
      </c>
      <c r="C27" t="s">
        <v>15</v>
      </c>
      <c r="D27" t="s">
        <v>31</v>
      </c>
      <c r="E27" t="s">
        <v>32</v>
      </c>
      <c r="F27" t="s">
        <v>25</v>
      </c>
      <c r="G27">
        <v>44</v>
      </c>
      <c r="H27" t="s">
        <v>2561</v>
      </c>
      <c r="I27">
        <v>130133</v>
      </c>
      <c r="J27">
        <v>0.15</v>
      </c>
      <c r="K27" t="s">
        <v>19</v>
      </c>
      <c r="L27" t="s">
        <v>56</v>
      </c>
    </row>
    <row r="28" spans="1:12" x14ac:dyDescent="0.25">
      <c r="A28" t="s">
        <v>1081</v>
      </c>
      <c r="B28" t="s">
        <v>1082</v>
      </c>
      <c r="C28" t="s">
        <v>15</v>
      </c>
      <c r="D28" t="s">
        <v>31</v>
      </c>
      <c r="E28" t="s">
        <v>24</v>
      </c>
      <c r="F28" t="s">
        <v>25</v>
      </c>
      <c r="G28">
        <v>46</v>
      </c>
      <c r="H28" t="s">
        <v>2501</v>
      </c>
      <c r="I28">
        <v>134881</v>
      </c>
      <c r="J28">
        <v>0.15</v>
      </c>
      <c r="K28" t="s">
        <v>88</v>
      </c>
      <c r="L28" t="s">
        <v>89</v>
      </c>
    </row>
    <row r="29" spans="1:12" x14ac:dyDescent="0.25">
      <c r="A29" t="s">
        <v>1072</v>
      </c>
      <c r="B29" t="s">
        <v>1073</v>
      </c>
      <c r="C29" t="s">
        <v>119</v>
      </c>
      <c r="D29" t="s">
        <v>31</v>
      </c>
      <c r="E29" t="s">
        <v>24</v>
      </c>
      <c r="F29" t="s">
        <v>25</v>
      </c>
      <c r="G29">
        <v>46</v>
      </c>
      <c r="H29" t="s">
        <v>2496</v>
      </c>
      <c r="I29">
        <v>64364</v>
      </c>
      <c r="J29">
        <v>0</v>
      </c>
      <c r="K29" t="s">
        <v>88</v>
      </c>
      <c r="L29" t="s">
        <v>213</v>
      </c>
    </row>
    <row r="30" spans="1:12" x14ac:dyDescent="0.25">
      <c r="A30" t="s">
        <v>1071</v>
      </c>
      <c r="B30" t="s">
        <v>619</v>
      </c>
      <c r="C30" t="s">
        <v>48</v>
      </c>
      <c r="D30" t="s">
        <v>31</v>
      </c>
      <c r="E30" t="s">
        <v>24</v>
      </c>
      <c r="F30" t="s">
        <v>25</v>
      </c>
      <c r="G30">
        <v>50</v>
      </c>
      <c r="H30" t="s">
        <v>2338</v>
      </c>
      <c r="I30">
        <v>106437</v>
      </c>
      <c r="J30">
        <v>7.0000000000000007E-2</v>
      </c>
      <c r="K30" t="s">
        <v>26</v>
      </c>
      <c r="L30" t="s">
        <v>27</v>
      </c>
    </row>
    <row r="31" spans="1:12" x14ac:dyDescent="0.25">
      <c r="A31" t="s">
        <v>1041</v>
      </c>
      <c r="B31" t="s">
        <v>1042</v>
      </c>
      <c r="C31" t="s">
        <v>30</v>
      </c>
      <c r="D31" t="s">
        <v>31</v>
      </c>
      <c r="E31" t="s">
        <v>45</v>
      </c>
      <c r="F31" t="s">
        <v>25</v>
      </c>
      <c r="G31">
        <v>58</v>
      </c>
      <c r="H31" t="s">
        <v>2481</v>
      </c>
      <c r="I31">
        <v>162038</v>
      </c>
      <c r="J31">
        <v>0.24</v>
      </c>
      <c r="K31" t="s">
        <v>26</v>
      </c>
      <c r="L31" t="s">
        <v>27</v>
      </c>
    </row>
    <row r="32" spans="1:12" x14ac:dyDescent="0.25">
      <c r="A32" t="s">
        <v>1026</v>
      </c>
      <c r="B32" t="s">
        <v>1027</v>
      </c>
      <c r="C32" t="s">
        <v>39</v>
      </c>
      <c r="D32" t="s">
        <v>31</v>
      </c>
      <c r="E32" t="s">
        <v>45</v>
      </c>
      <c r="F32" t="s">
        <v>25</v>
      </c>
      <c r="G32">
        <v>34</v>
      </c>
      <c r="H32" t="s">
        <v>2473</v>
      </c>
      <c r="I32">
        <v>95499</v>
      </c>
      <c r="J32">
        <v>0</v>
      </c>
      <c r="K32" t="s">
        <v>88</v>
      </c>
      <c r="L32" t="s">
        <v>213</v>
      </c>
    </row>
    <row r="33" spans="1:12" x14ac:dyDescent="0.25">
      <c r="A33" t="s">
        <v>1011</v>
      </c>
      <c r="B33" t="s">
        <v>1012</v>
      </c>
      <c r="C33" t="s">
        <v>48</v>
      </c>
      <c r="D33" t="s">
        <v>31</v>
      </c>
      <c r="E33" t="s">
        <v>17</v>
      </c>
      <c r="F33" t="s">
        <v>25</v>
      </c>
      <c r="G33">
        <v>54</v>
      </c>
      <c r="H33" t="s">
        <v>2464</v>
      </c>
      <c r="I33">
        <v>108268</v>
      </c>
      <c r="J33">
        <v>0.09</v>
      </c>
      <c r="K33" t="s">
        <v>88</v>
      </c>
      <c r="L33" t="s">
        <v>213</v>
      </c>
    </row>
    <row r="34" spans="1:12" x14ac:dyDescent="0.25">
      <c r="A34" t="s">
        <v>980</v>
      </c>
      <c r="B34" t="s">
        <v>981</v>
      </c>
      <c r="C34" t="s">
        <v>75</v>
      </c>
      <c r="D34" t="s">
        <v>31</v>
      </c>
      <c r="E34" t="s">
        <v>45</v>
      </c>
      <c r="F34" t="s">
        <v>25</v>
      </c>
      <c r="G34">
        <v>28</v>
      </c>
      <c r="H34" t="s">
        <v>2449</v>
      </c>
      <c r="I34">
        <v>250767</v>
      </c>
      <c r="J34">
        <v>0.38</v>
      </c>
      <c r="K34" t="s">
        <v>19</v>
      </c>
      <c r="L34" t="s">
        <v>20</v>
      </c>
    </row>
    <row r="35" spans="1:12" x14ac:dyDescent="0.25">
      <c r="A35" t="s">
        <v>115</v>
      </c>
      <c r="B35" t="s">
        <v>116</v>
      </c>
      <c r="C35" t="s">
        <v>51</v>
      </c>
      <c r="D35" t="s">
        <v>31</v>
      </c>
      <c r="E35" t="s">
        <v>24</v>
      </c>
      <c r="F35" t="s">
        <v>25</v>
      </c>
      <c r="G35">
        <v>65</v>
      </c>
      <c r="H35" t="s">
        <v>2027</v>
      </c>
      <c r="I35">
        <v>55499</v>
      </c>
      <c r="J35">
        <v>0</v>
      </c>
      <c r="K35" t="s">
        <v>88</v>
      </c>
      <c r="L35" t="s">
        <v>89</v>
      </c>
    </row>
    <row r="36" spans="1:12" x14ac:dyDescent="0.25">
      <c r="A36" t="s">
        <v>957</v>
      </c>
      <c r="B36" t="s">
        <v>958</v>
      </c>
      <c r="C36" t="s">
        <v>15</v>
      </c>
      <c r="D36" t="s">
        <v>31</v>
      </c>
      <c r="E36" t="s">
        <v>17</v>
      </c>
      <c r="F36" t="s">
        <v>25</v>
      </c>
      <c r="G36">
        <v>43</v>
      </c>
      <c r="H36" t="s">
        <v>2437</v>
      </c>
      <c r="I36">
        <v>146140</v>
      </c>
      <c r="J36">
        <v>0.15</v>
      </c>
      <c r="K36" t="s">
        <v>19</v>
      </c>
      <c r="L36" t="s">
        <v>20</v>
      </c>
    </row>
    <row r="37" spans="1:12" x14ac:dyDescent="0.25">
      <c r="A37" t="s">
        <v>949</v>
      </c>
      <c r="B37" t="s">
        <v>950</v>
      </c>
      <c r="C37" t="s">
        <v>39</v>
      </c>
      <c r="D37" t="s">
        <v>31</v>
      </c>
      <c r="E37" t="s">
        <v>24</v>
      </c>
      <c r="F37" t="s">
        <v>25</v>
      </c>
      <c r="G37">
        <v>55</v>
      </c>
      <c r="H37" t="s">
        <v>2433</v>
      </c>
      <c r="I37">
        <v>77396</v>
      </c>
      <c r="J37">
        <v>0</v>
      </c>
      <c r="K37" t="s">
        <v>19</v>
      </c>
      <c r="L37" t="s">
        <v>52</v>
      </c>
    </row>
    <row r="38" spans="1:12" x14ac:dyDescent="0.25">
      <c r="A38" t="s">
        <v>837</v>
      </c>
      <c r="B38" t="s">
        <v>838</v>
      </c>
      <c r="C38" t="s">
        <v>119</v>
      </c>
      <c r="D38" t="s">
        <v>31</v>
      </c>
      <c r="E38" t="s">
        <v>32</v>
      </c>
      <c r="F38" t="s">
        <v>25</v>
      </c>
      <c r="G38">
        <v>31</v>
      </c>
      <c r="H38" t="s">
        <v>2380</v>
      </c>
      <c r="I38">
        <v>74215</v>
      </c>
      <c r="J38">
        <v>0</v>
      </c>
      <c r="K38" t="s">
        <v>19</v>
      </c>
      <c r="L38" t="s">
        <v>40</v>
      </c>
    </row>
    <row r="39" spans="1:12" x14ac:dyDescent="0.25">
      <c r="A39" t="s">
        <v>795</v>
      </c>
      <c r="B39" t="s">
        <v>796</v>
      </c>
      <c r="C39" t="s">
        <v>119</v>
      </c>
      <c r="D39" t="s">
        <v>31</v>
      </c>
      <c r="E39" t="s">
        <v>24</v>
      </c>
      <c r="F39" t="s">
        <v>25</v>
      </c>
      <c r="G39">
        <v>30</v>
      </c>
      <c r="H39" t="s">
        <v>2359</v>
      </c>
      <c r="I39">
        <v>54714</v>
      </c>
      <c r="J39">
        <v>0</v>
      </c>
      <c r="K39" t="s">
        <v>19</v>
      </c>
      <c r="L39" t="s">
        <v>83</v>
      </c>
    </row>
    <row r="40" spans="1:12" x14ac:dyDescent="0.25">
      <c r="A40" t="s">
        <v>676</v>
      </c>
      <c r="B40" t="s">
        <v>677</v>
      </c>
      <c r="C40" t="s">
        <v>15</v>
      </c>
      <c r="D40" t="s">
        <v>31</v>
      </c>
      <c r="E40" t="s">
        <v>17</v>
      </c>
      <c r="F40" t="s">
        <v>25</v>
      </c>
      <c r="G40">
        <v>31</v>
      </c>
      <c r="H40" t="s">
        <v>2297</v>
      </c>
      <c r="I40">
        <v>145846</v>
      </c>
      <c r="J40">
        <v>0.15</v>
      </c>
      <c r="K40" t="s">
        <v>88</v>
      </c>
      <c r="L40" t="s">
        <v>89</v>
      </c>
    </row>
    <row r="41" spans="1:12" x14ac:dyDescent="0.25">
      <c r="A41" t="s">
        <v>670</v>
      </c>
      <c r="B41" t="s">
        <v>671</v>
      </c>
      <c r="C41" t="s">
        <v>30</v>
      </c>
      <c r="D41" t="s">
        <v>31</v>
      </c>
      <c r="E41" t="s">
        <v>32</v>
      </c>
      <c r="F41" t="s">
        <v>25</v>
      </c>
      <c r="G41">
        <v>25</v>
      </c>
      <c r="H41" t="s">
        <v>2294</v>
      </c>
      <c r="I41">
        <v>168014</v>
      </c>
      <c r="J41">
        <v>0.27</v>
      </c>
      <c r="K41" t="s">
        <v>19</v>
      </c>
      <c r="L41" t="s">
        <v>33</v>
      </c>
    </row>
    <row r="42" spans="1:12" x14ac:dyDescent="0.25">
      <c r="A42" t="s">
        <v>632</v>
      </c>
      <c r="B42" t="s">
        <v>633</v>
      </c>
      <c r="C42" t="s">
        <v>119</v>
      </c>
      <c r="D42" t="s">
        <v>31</v>
      </c>
      <c r="E42" t="s">
        <v>45</v>
      </c>
      <c r="F42" t="s">
        <v>25</v>
      </c>
      <c r="G42">
        <v>52</v>
      </c>
      <c r="H42" t="s">
        <v>2275</v>
      </c>
      <c r="I42">
        <v>74449</v>
      </c>
      <c r="J42">
        <v>0</v>
      </c>
      <c r="K42" t="s">
        <v>26</v>
      </c>
      <c r="L42" t="s">
        <v>109</v>
      </c>
    </row>
    <row r="43" spans="1:12" x14ac:dyDescent="0.25">
      <c r="A43" t="s">
        <v>618</v>
      </c>
      <c r="B43" t="s">
        <v>619</v>
      </c>
      <c r="C43" t="s">
        <v>30</v>
      </c>
      <c r="D43" t="s">
        <v>31</v>
      </c>
      <c r="E43" t="s">
        <v>17</v>
      </c>
      <c r="F43" t="s">
        <v>25</v>
      </c>
      <c r="G43">
        <v>64</v>
      </c>
      <c r="H43" t="s">
        <v>2268</v>
      </c>
      <c r="I43">
        <v>189933</v>
      </c>
      <c r="J43">
        <v>0.23</v>
      </c>
      <c r="K43" t="s">
        <v>19</v>
      </c>
      <c r="L43" t="s">
        <v>52</v>
      </c>
    </row>
    <row r="44" spans="1:12" x14ac:dyDescent="0.25">
      <c r="A44" t="s">
        <v>567</v>
      </c>
      <c r="B44" t="s">
        <v>568</v>
      </c>
      <c r="C44" t="s">
        <v>75</v>
      </c>
      <c r="D44" t="s">
        <v>31</v>
      </c>
      <c r="E44" t="s">
        <v>45</v>
      </c>
      <c r="F44" t="s">
        <v>25</v>
      </c>
      <c r="G44">
        <v>50</v>
      </c>
      <c r="H44" t="s">
        <v>2242</v>
      </c>
      <c r="I44">
        <v>247939</v>
      </c>
      <c r="J44">
        <v>0.35</v>
      </c>
      <c r="K44" t="s">
        <v>88</v>
      </c>
      <c r="L44" t="s">
        <v>94</v>
      </c>
    </row>
    <row r="45" spans="1:12" x14ac:dyDescent="0.25">
      <c r="A45" t="s">
        <v>535</v>
      </c>
      <c r="B45" t="s">
        <v>536</v>
      </c>
      <c r="C45" t="s">
        <v>48</v>
      </c>
      <c r="D45" t="s">
        <v>31</v>
      </c>
      <c r="E45" t="s">
        <v>32</v>
      </c>
      <c r="F45" t="s">
        <v>25</v>
      </c>
      <c r="G45">
        <v>51</v>
      </c>
      <c r="H45" t="s">
        <v>2226</v>
      </c>
      <c r="I45">
        <v>125375</v>
      </c>
      <c r="J45">
        <v>0.09</v>
      </c>
      <c r="K45" t="s">
        <v>19</v>
      </c>
      <c r="L45" t="s">
        <v>33</v>
      </c>
    </row>
    <row r="46" spans="1:12" x14ac:dyDescent="0.25">
      <c r="A46" t="s">
        <v>527</v>
      </c>
      <c r="B46" t="s">
        <v>528</v>
      </c>
      <c r="C46" t="s">
        <v>48</v>
      </c>
      <c r="D46" t="s">
        <v>31</v>
      </c>
      <c r="E46" t="s">
        <v>24</v>
      </c>
      <c r="F46" t="s">
        <v>25</v>
      </c>
      <c r="G46">
        <v>64</v>
      </c>
      <c r="H46" t="s">
        <v>2222</v>
      </c>
      <c r="I46">
        <v>122753</v>
      </c>
      <c r="J46">
        <v>0.09</v>
      </c>
      <c r="K46" t="s">
        <v>26</v>
      </c>
      <c r="L46" t="s">
        <v>27</v>
      </c>
    </row>
    <row r="47" spans="1:12" x14ac:dyDescent="0.25">
      <c r="A47" t="s">
        <v>505</v>
      </c>
      <c r="B47" t="s">
        <v>506</v>
      </c>
      <c r="C47" t="s">
        <v>39</v>
      </c>
      <c r="D47" t="s">
        <v>31</v>
      </c>
      <c r="E47" t="s">
        <v>45</v>
      </c>
      <c r="F47" t="s">
        <v>25</v>
      </c>
      <c r="G47">
        <v>46</v>
      </c>
      <c r="H47" t="s">
        <v>2211</v>
      </c>
      <c r="I47">
        <v>86061</v>
      </c>
      <c r="J47">
        <v>0</v>
      </c>
      <c r="K47" t="s">
        <v>88</v>
      </c>
      <c r="L47" t="s">
        <v>94</v>
      </c>
    </row>
    <row r="48" spans="1:12" x14ac:dyDescent="0.25">
      <c r="A48" t="s">
        <v>400</v>
      </c>
      <c r="B48" t="s">
        <v>401</v>
      </c>
      <c r="C48" t="s">
        <v>15</v>
      </c>
      <c r="D48" t="s">
        <v>31</v>
      </c>
      <c r="E48" t="s">
        <v>45</v>
      </c>
      <c r="F48" t="s">
        <v>25</v>
      </c>
      <c r="G48">
        <v>45</v>
      </c>
      <c r="H48" t="s">
        <v>2160</v>
      </c>
      <c r="I48">
        <v>144754</v>
      </c>
      <c r="J48">
        <v>0.15</v>
      </c>
      <c r="K48" t="s">
        <v>19</v>
      </c>
      <c r="L48" t="s">
        <v>40</v>
      </c>
    </row>
    <row r="49" spans="1:12" x14ac:dyDescent="0.25">
      <c r="A49" t="s">
        <v>374</v>
      </c>
      <c r="B49" t="s">
        <v>375</v>
      </c>
      <c r="C49" t="s">
        <v>119</v>
      </c>
      <c r="D49" t="s">
        <v>31</v>
      </c>
      <c r="E49" t="s">
        <v>17</v>
      </c>
      <c r="F49" t="s">
        <v>25</v>
      </c>
      <c r="G49">
        <v>55</v>
      </c>
      <c r="H49" t="s">
        <v>2147</v>
      </c>
      <c r="I49">
        <v>74552</v>
      </c>
      <c r="J49">
        <v>0</v>
      </c>
      <c r="K49" t="s">
        <v>26</v>
      </c>
      <c r="L49" t="s">
        <v>129</v>
      </c>
    </row>
    <row r="50" spans="1:12" x14ac:dyDescent="0.25">
      <c r="A50" t="s">
        <v>307</v>
      </c>
      <c r="B50" t="s">
        <v>308</v>
      </c>
      <c r="C50" t="s">
        <v>48</v>
      </c>
      <c r="D50" t="s">
        <v>31</v>
      </c>
      <c r="E50" t="s">
        <v>45</v>
      </c>
      <c r="F50" t="s">
        <v>25</v>
      </c>
      <c r="G50">
        <v>39</v>
      </c>
      <c r="H50" t="s">
        <v>2114</v>
      </c>
      <c r="I50">
        <v>103504</v>
      </c>
      <c r="J50">
        <v>7.0000000000000007E-2</v>
      </c>
      <c r="K50" t="s">
        <v>26</v>
      </c>
      <c r="L50" t="s">
        <v>129</v>
      </c>
    </row>
    <row r="51" spans="1:12" x14ac:dyDescent="0.25">
      <c r="A51" t="s">
        <v>285</v>
      </c>
      <c r="B51" t="s">
        <v>286</v>
      </c>
      <c r="C51" t="s">
        <v>30</v>
      </c>
      <c r="D51" t="s">
        <v>31</v>
      </c>
      <c r="E51" t="s">
        <v>17</v>
      </c>
      <c r="F51" t="s">
        <v>25</v>
      </c>
      <c r="G51">
        <v>42</v>
      </c>
      <c r="H51" t="s">
        <v>2104</v>
      </c>
      <c r="I51">
        <v>166599</v>
      </c>
      <c r="J51">
        <v>0.26</v>
      </c>
      <c r="K51" t="s">
        <v>19</v>
      </c>
      <c r="L51" t="s">
        <v>20</v>
      </c>
    </row>
    <row r="52" spans="1:12" x14ac:dyDescent="0.25">
      <c r="A52" t="s">
        <v>277</v>
      </c>
      <c r="B52" t="s">
        <v>278</v>
      </c>
      <c r="C52" t="s">
        <v>15</v>
      </c>
      <c r="D52" t="s">
        <v>31</v>
      </c>
      <c r="E52" t="s">
        <v>32</v>
      </c>
      <c r="F52" t="s">
        <v>25</v>
      </c>
      <c r="G52">
        <v>64</v>
      </c>
      <c r="H52" t="s">
        <v>2100</v>
      </c>
      <c r="I52">
        <v>159571</v>
      </c>
      <c r="J52">
        <v>0.1</v>
      </c>
      <c r="K52" t="s">
        <v>19</v>
      </c>
      <c r="L52" t="s">
        <v>83</v>
      </c>
    </row>
    <row r="53" spans="1:12" x14ac:dyDescent="0.25">
      <c r="A53" t="s">
        <v>223</v>
      </c>
      <c r="B53" t="s">
        <v>224</v>
      </c>
      <c r="C53" t="s">
        <v>15</v>
      </c>
      <c r="D53" t="s">
        <v>31</v>
      </c>
      <c r="E53" t="s">
        <v>24</v>
      </c>
      <c r="F53" t="s">
        <v>25</v>
      </c>
      <c r="G53">
        <v>60</v>
      </c>
      <c r="H53" t="s">
        <v>2075</v>
      </c>
      <c r="I53">
        <v>141899</v>
      </c>
      <c r="J53">
        <v>0.15</v>
      </c>
      <c r="K53" t="s">
        <v>19</v>
      </c>
      <c r="L53" t="s">
        <v>40</v>
      </c>
    </row>
    <row r="54" spans="1:12" x14ac:dyDescent="0.25">
      <c r="A54" t="s">
        <v>221</v>
      </c>
      <c r="B54" t="s">
        <v>222</v>
      </c>
      <c r="C54" t="s">
        <v>119</v>
      </c>
      <c r="D54" t="s">
        <v>31</v>
      </c>
      <c r="E54" t="s">
        <v>45</v>
      </c>
      <c r="F54" t="s">
        <v>25</v>
      </c>
      <c r="G54">
        <v>34</v>
      </c>
      <c r="H54" t="s">
        <v>2074</v>
      </c>
      <c r="I54">
        <v>57008</v>
      </c>
      <c r="J54">
        <v>0</v>
      </c>
      <c r="K54" t="s">
        <v>19</v>
      </c>
      <c r="L54" t="s">
        <v>40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Main</vt:lpstr>
      <vt:lpstr>Organizational Distribution</vt:lpstr>
      <vt:lpstr>Salary &amp; Compensation</vt:lpstr>
      <vt:lpstr>Tenure</vt:lpstr>
      <vt:lpstr>Charts</vt:lpstr>
      <vt:lpstr>Slicer</vt:lpstr>
      <vt:lpstr>Detail1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Akhilesh V</dc:creator>
  <cp:lastModifiedBy>Akhilesh V</cp:lastModifiedBy>
  <dcterms:created xsi:type="dcterms:W3CDTF">2026-03-20T11:51:13Z</dcterms:created>
  <dcterms:modified xsi:type="dcterms:W3CDTF">2026-04-03T07:26:59Z</dcterms:modified>
</cp:coreProperties>
</file>