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S-Assignment\Semester 2\Advanced Statistical Techniques\"/>
    </mc:Choice>
  </mc:AlternateContent>
  <xr:revisionPtr revIDLastSave="0" documentId="8_{5A9E382D-4484-45CA-A81E-20305A8F6A8F}" xr6:coauthVersionLast="47" xr6:coauthVersionMax="47" xr10:uidLastSave="{00000000-0000-0000-0000-000000000000}"/>
  <bookViews>
    <workbookView xWindow="25590" yWindow="0" windowWidth="12810" windowHeight="15750" xr2:uid="{11137FDB-529D-4243-8EEE-106B92F7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D47" i="1"/>
  <c r="C47" i="1"/>
  <c r="E44" i="1"/>
  <c r="D44" i="1"/>
  <c r="C44" i="1"/>
  <c r="C10" i="1" a="1"/>
  <c r="C10" i="1" s="1"/>
  <c r="F34" i="1"/>
  <c r="C35" i="1"/>
  <c r="F10" i="1" s="1" a="1"/>
  <c r="F10" i="1" s="1"/>
  <c r="G10" i="1" s="1" a="1"/>
  <c r="G10" i="1" s="1"/>
  <c r="C34" i="1"/>
  <c r="D10" i="1" l="1" a="1"/>
  <c r="D10" i="1" s="1"/>
  <c r="H10" i="1" a="1"/>
  <c r="H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<sst xmlns="http://schemas.openxmlformats.org/spreadsheetml/2006/main" count="26" uniqueCount="21">
  <si>
    <t>X</t>
  </si>
  <si>
    <t>X^2</t>
  </si>
  <si>
    <t xml:space="preserve">xBar = </t>
  </si>
  <si>
    <t xml:space="preserve">yBar = </t>
  </si>
  <si>
    <t>Y</t>
  </si>
  <si>
    <t>Quiz</t>
  </si>
  <si>
    <t>Assignment</t>
  </si>
  <si>
    <t>Y^2</t>
  </si>
  <si>
    <t>XY</t>
  </si>
  <si>
    <t>r =</t>
  </si>
  <si>
    <r>
      <rPr>
        <b/>
        <sz val="11"/>
        <color theme="1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 xml:space="preserve"> Calculate the Correlation coefficient between the sample of ISM Quiz-1 marks and Assignment-1 Marks as below and also interpret the result.</t>
    </r>
  </si>
  <si>
    <t>Student</t>
  </si>
  <si>
    <t>Quiz  Marks</t>
  </si>
  <si>
    <t xml:space="preserve">Assignment  Marks </t>
  </si>
  <si>
    <t>Sigma</t>
  </si>
  <si>
    <t>Z</t>
  </si>
  <si>
    <t>sigma</t>
  </si>
  <si>
    <t>T</t>
  </si>
  <si>
    <t>T^2</t>
  </si>
  <si>
    <t>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</si>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</sst>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E40-6497-4E80-9064-05662714D4BB}">
  <dimension ref="A1:K47"/>
  <sheetViews>
    <sheetView tabSelected="1" topLeftCell="A22" zoomScale="115" zoomScaleNormal="115" workbookViewId="0">
      <selection activeCell="F48" sqref="F48"/>
    </sheetView>
  </sheetViews>
  <sheetFormatPr defaultRowHeight="15" x14ac:dyDescent="0.25"/>
  <cols>
    <col min="13" max="13" width="11.42578125" bestFit="1" customWidth="1"/>
  </cols>
  <sheetData>
    <row r="1" spans="1:11" s="2" customFormat="1" ht="15.75" thickBot="1" x14ac:dyDescent="0.3">
      <c r="A1" s="1" t="s">
        <v>10</v>
      </c>
    </row>
    <row r="2" spans="1:11" s="7" customFormat="1" ht="16.5" thickBot="1" x14ac:dyDescent="0.3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s="7" customFormat="1" ht="32.25" thickBot="1" x14ac:dyDescent="0.3">
      <c r="A3" s="5" t="s">
        <v>12</v>
      </c>
      <c r="B3" s="6">
        <v>5</v>
      </c>
      <c r="C3" s="6">
        <v>4.5</v>
      </c>
      <c r="D3" s="6">
        <v>3</v>
      </c>
      <c r="E3" s="6">
        <v>5</v>
      </c>
      <c r="F3" s="6">
        <v>4.5</v>
      </c>
      <c r="G3" s="6">
        <v>4.5</v>
      </c>
      <c r="H3" s="6">
        <v>4.5</v>
      </c>
      <c r="I3" s="6">
        <v>5</v>
      </c>
      <c r="J3" s="6">
        <v>5</v>
      </c>
      <c r="K3" s="6">
        <v>4.5</v>
      </c>
    </row>
    <row r="4" spans="1:11" ht="48" thickBot="1" x14ac:dyDescent="0.3">
      <c r="A4" s="5" t="s">
        <v>13</v>
      </c>
      <c r="B4" s="6">
        <v>8.5</v>
      </c>
      <c r="C4" s="6">
        <v>9</v>
      </c>
      <c r="D4" s="6">
        <v>5.5</v>
      </c>
      <c r="E4" s="6">
        <v>9.5</v>
      </c>
      <c r="F4" s="6">
        <v>9</v>
      </c>
      <c r="G4" s="6">
        <v>9.5</v>
      </c>
      <c r="H4" s="6">
        <v>10</v>
      </c>
      <c r="I4" s="6">
        <v>9.5</v>
      </c>
      <c r="J4" s="6">
        <v>9</v>
      </c>
      <c r="K4" s="6">
        <v>9</v>
      </c>
    </row>
    <row r="5" spans="1:11" ht="16.5" thickBot="1" x14ac:dyDescent="0.3">
      <c r="A5" s="5" t="s">
        <v>11</v>
      </c>
      <c r="B5" s="6">
        <v>11</v>
      </c>
      <c r="C5" s="6">
        <v>12</v>
      </c>
      <c r="D5" s="6">
        <v>13</v>
      </c>
      <c r="E5" s="6">
        <v>14</v>
      </c>
      <c r="F5" s="6">
        <v>15</v>
      </c>
      <c r="G5" s="6">
        <v>16</v>
      </c>
      <c r="H5" s="6">
        <v>17</v>
      </c>
      <c r="I5" s="6">
        <v>18</v>
      </c>
      <c r="J5" s="6">
        <v>19</v>
      </c>
      <c r="K5" s="6">
        <v>20</v>
      </c>
    </row>
    <row r="6" spans="1:11" ht="32.25" thickBot="1" x14ac:dyDescent="0.3">
      <c r="A6" s="5" t="s">
        <v>12</v>
      </c>
      <c r="B6" s="6">
        <v>4.5</v>
      </c>
      <c r="C6" s="6">
        <v>4.5</v>
      </c>
      <c r="D6" s="6">
        <v>5</v>
      </c>
      <c r="E6" s="6">
        <v>3.5</v>
      </c>
      <c r="F6" s="6">
        <v>4.5</v>
      </c>
      <c r="G6" s="6">
        <v>5</v>
      </c>
      <c r="H6" s="6">
        <v>5</v>
      </c>
      <c r="I6" s="6">
        <v>4.5</v>
      </c>
      <c r="J6" s="6">
        <v>5</v>
      </c>
      <c r="K6" s="6">
        <v>4.5</v>
      </c>
    </row>
    <row r="7" spans="1:11" ht="48" thickBot="1" x14ac:dyDescent="0.3">
      <c r="A7" s="5" t="s">
        <v>13</v>
      </c>
      <c r="B7" s="6">
        <v>10</v>
      </c>
      <c r="C7" s="6">
        <v>10</v>
      </c>
      <c r="D7" s="6">
        <v>8.5</v>
      </c>
      <c r="E7" s="6">
        <v>9</v>
      </c>
      <c r="F7" s="6">
        <v>7.5</v>
      </c>
      <c r="G7" s="6">
        <v>9.5</v>
      </c>
      <c r="H7" s="6">
        <v>9.5</v>
      </c>
      <c r="I7" s="6">
        <v>9.5</v>
      </c>
      <c r="J7" s="6">
        <v>9</v>
      </c>
      <c r="K7" s="6">
        <v>9.5</v>
      </c>
    </row>
    <row r="9" spans="1:11" x14ac:dyDescent="0.25">
      <c r="B9" t="s">
        <v>5</v>
      </c>
      <c r="C9" t="s">
        <v>0</v>
      </c>
      <c r="D9" t="s">
        <v>1</v>
      </c>
      <c r="E9" t="s">
        <v>6</v>
      </c>
      <c r="F9" t="s">
        <v>4</v>
      </c>
      <c r="G9" t="s">
        <v>7</v>
      </c>
      <c r="H9" t="s">
        <v>8</v>
      </c>
    </row>
    <row r="10" spans="1:11" x14ac:dyDescent="0.25">
      <c r="B10">
        <v>5</v>
      </c>
      <c r="C10" cm="1">
        <f t="array" ref="C10:C29">B10:B29-C34</f>
        <v>0.42499999999999982</v>
      </c>
      <c r="D10" cm="1">
        <f t="array" ref="D10:D29">_xlfn.ANCHORARRAY(C10)*_xlfn.ANCHORARRAY(C10)</f>
        <v>0.18062499999999984</v>
      </c>
      <c r="E10">
        <v>8.5</v>
      </c>
      <c r="F10" cm="1">
        <f t="array" ref="F10:F29">E10:E29-C35</f>
        <v>-0.52500000000000036</v>
      </c>
      <c r="G10" cm="1">
        <f t="array" ref="G10:G29">_xlfn.ANCHORARRAY(F10)*_xlfn.ANCHORARRAY(F10)</f>
        <v>0.2756250000000004</v>
      </c>
      <c r="H10" cm="1">
        <f t="array" ref="H10:H29">_xlfn.ANCHORARRAY(C10)*_xlfn.ANCHORARRAY(F10)</f>
        <v>-0.22312500000000005</v>
      </c>
    </row>
    <row r="11" spans="1:11" x14ac:dyDescent="0.25">
      <c r="B11">
        <v>4.5</v>
      </c>
      <c r="C11">
        <v>-7.5000000000000178E-2</v>
      </c>
      <c r="D11">
        <v>5.6250000000000267E-3</v>
      </c>
      <c r="E11">
        <v>9</v>
      </c>
      <c r="F11">
        <v>-2.5000000000000355E-2</v>
      </c>
      <c r="G11">
        <v>6.2500000000001779E-4</v>
      </c>
      <c r="H11">
        <v>1.8750000000000312E-3</v>
      </c>
    </row>
    <row r="12" spans="1:11" x14ac:dyDescent="0.25">
      <c r="B12">
        <v>3</v>
      </c>
      <c r="C12">
        <v>-1.5750000000000002</v>
      </c>
      <c r="D12">
        <v>2.4806250000000007</v>
      </c>
      <c r="E12">
        <v>5.5</v>
      </c>
      <c r="F12">
        <v>-3.5250000000000004</v>
      </c>
      <c r="G12">
        <v>12.425625000000002</v>
      </c>
      <c r="H12">
        <v>5.5518750000000008</v>
      </c>
    </row>
    <row r="13" spans="1:11" x14ac:dyDescent="0.25">
      <c r="B13">
        <v>5</v>
      </c>
      <c r="C13">
        <v>0.42499999999999982</v>
      </c>
      <c r="D13">
        <v>0.18062499999999984</v>
      </c>
      <c r="E13">
        <v>9.5</v>
      </c>
      <c r="F13">
        <v>0.47499999999999964</v>
      </c>
      <c r="G13">
        <v>0.22562499999999966</v>
      </c>
      <c r="H13">
        <v>0.20187499999999978</v>
      </c>
    </row>
    <row r="14" spans="1:11" x14ac:dyDescent="0.25">
      <c r="B14">
        <v>4.5</v>
      </c>
      <c r="C14">
        <v>-7.5000000000000178E-2</v>
      </c>
      <c r="D14">
        <v>5.6250000000000267E-3</v>
      </c>
      <c r="E14">
        <v>9</v>
      </c>
      <c r="F14">
        <v>-2.5000000000000355E-2</v>
      </c>
      <c r="G14">
        <v>6.2500000000001779E-4</v>
      </c>
      <c r="H14">
        <v>1.8750000000000312E-3</v>
      </c>
    </row>
    <row r="15" spans="1:11" x14ac:dyDescent="0.25">
      <c r="B15">
        <v>4.5</v>
      </c>
      <c r="C15">
        <v>-7.5000000000000178E-2</v>
      </c>
      <c r="D15">
        <v>5.6250000000000267E-3</v>
      </c>
      <c r="E15">
        <v>9.5</v>
      </c>
      <c r="F15">
        <v>0.47499999999999964</v>
      </c>
      <c r="G15">
        <v>0.22562499999999966</v>
      </c>
      <c r="H15">
        <v>-3.5625000000000059E-2</v>
      </c>
    </row>
    <row r="16" spans="1:11" x14ac:dyDescent="0.25">
      <c r="B16">
        <v>4.5</v>
      </c>
      <c r="C16">
        <v>-7.5000000000000178E-2</v>
      </c>
      <c r="D16">
        <v>5.6250000000000267E-3</v>
      </c>
      <c r="E16">
        <v>10</v>
      </c>
      <c r="F16">
        <v>0.97499999999999964</v>
      </c>
      <c r="G16">
        <v>0.95062499999999928</v>
      </c>
      <c r="H16">
        <v>-7.3125000000000148E-2</v>
      </c>
    </row>
    <row r="17" spans="2:8" x14ac:dyDescent="0.25">
      <c r="B17">
        <v>5</v>
      </c>
      <c r="C17">
        <v>0.42499999999999982</v>
      </c>
      <c r="D17">
        <v>0.18062499999999984</v>
      </c>
      <c r="E17">
        <v>9.5</v>
      </c>
      <c r="F17">
        <v>0.47499999999999964</v>
      </c>
      <c r="G17">
        <v>0.22562499999999966</v>
      </c>
      <c r="H17">
        <v>0.20187499999999978</v>
      </c>
    </row>
    <row r="18" spans="2:8" x14ac:dyDescent="0.25">
      <c r="B18">
        <v>5</v>
      </c>
      <c r="C18">
        <v>0.42499999999999982</v>
      </c>
      <c r="D18">
        <v>0.18062499999999984</v>
      </c>
      <c r="E18">
        <v>9</v>
      </c>
      <c r="F18">
        <v>-2.5000000000000355E-2</v>
      </c>
      <c r="G18">
        <v>6.2500000000001779E-4</v>
      </c>
      <c r="H18">
        <v>-1.0625000000000146E-2</v>
      </c>
    </row>
    <row r="19" spans="2:8" x14ac:dyDescent="0.25">
      <c r="B19">
        <v>4.5</v>
      </c>
      <c r="C19">
        <v>-7.5000000000000178E-2</v>
      </c>
      <c r="D19">
        <v>5.6250000000000267E-3</v>
      </c>
      <c r="E19">
        <v>9</v>
      </c>
      <c r="F19">
        <v>-2.5000000000000355E-2</v>
      </c>
      <c r="G19">
        <v>6.2500000000001779E-4</v>
      </c>
      <c r="H19">
        <v>1.8750000000000312E-3</v>
      </c>
    </row>
    <row r="20" spans="2:8" x14ac:dyDescent="0.25">
      <c r="B20">
        <v>4.5</v>
      </c>
      <c r="C20">
        <v>-7.5000000000000178E-2</v>
      </c>
      <c r="D20">
        <v>5.6250000000000267E-3</v>
      </c>
      <c r="E20">
        <v>10</v>
      </c>
      <c r="F20">
        <v>0.97499999999999964</v>
      </c>
      <c r="G20">
        <v>0.95062499999999928</v>
      </c>
      <c r="H20">
        <v>-7.3125000000000148E-2</v>
      </c>
    </row>
    <row r="21" spans="2:8" x14ac:dyDescent="0.25">
      <c r="B21">
        <v>4.5</v>
      </c>
      <c r="C21">
        <v>-7.5000000000000178E-2</v>
      </c>
      <c r="D21">
        <v>5.6250000000000267E-3</v>
      </c>
      <c r="E21">
        <v>10</v>
      </c>
      <c r="F21">
        <v>0.97499999999999964</v>
      </c>
      <c r="G21">
        <v>0.95062499999999928</v>
      </c>
      <c r="H21">
        <v>-7.3125000000000148E-2</v>
      </c>
    </row>
    <row r="22" spans="2:8" x14ac:dyDescent="0.25">
      <c r="B22">
        <v>5</v>
      </c>
      <c r="C22">
        <v>0.42499999999999982</v>
      </c>
      <c r="D22">
        <v>0.18062499999999984</v>
      </c>
      <c r="E22">
        <v>8.5</v>
      </c>
      <c r="F22">
        <v>-0.52500000000000036</v>
      </c>
      <c r="G22">
        <v>0.2756250000000004</v>
      </c>
      <c r="H22">
        <v>-0.22312500000000005</v>
      </c>
    </row>
    <row r="23" spans="2:8" x14ac:dyDescent="0.25">
      <c r="B23">
        <v>3.5</v>
      </c>
      <c r="C23">
        <v>-1.0750000000000002</v>
      </c>
      <c r="D23">
        <v>1.1556250000000003</v>
      </c>
      <c r="E23">
        <v>9</v>
      </c>
      <c r="F23">
        <v>-2.5000000000000355E-2</v>
      </c>
      <c r="G23">
        <v>6.2500000000001779E-4</v>
      </c>
      <c r="H23">
        <v>2.6875000000000385E-2</v>
      </c>
    </row>
    <row r="24" spans="2:8" x14ac:dyDescent="0.25">
      <c r="B24">
        <v>4.5</v>
      </c>
      <c r="C24">
        <v>-7.5000000000000178E-2</v>
      </c>
      <c r="D24">
        <v>5.6250000000000267E-3</v>
      </c>
      <c r="E24">
        <v>7.5</v>
      </c>
      <c r="F24">
        <v>-1.5250000000000004</v>
      </c>
      <c r="G24">
        <v>2.3256250000000009</v>
      </c>
      <c r="H24">
        <v>0.1143750000000003</v>
      </c>
    </row>
    <row r="25" spans="2:8" x14ac:dyDescent="0.25">
      <c r="B25">
        <v>5</v>
      </c>
      <c r="C25">
        <v>0.42499999999999982</v>
      </c>
      <c r="D25">
        <v>0.18062499999999984</v>
      </c>
      <c r="E25">
        <v>9.5</v>
      </c>
      <c r="F25">
        <v>0.47499999999999964</v>
      </c>
      <c r="G25">
        <v>0.22562499999999966</v>
      </c>
      <c r="H25">
        <v>0.20187499999999978</v>
      </c>
    </row>
    <row r="26" spans="2:8" x14ac:dyDescent="0.25">
      <c r="B26">
        <v>5</v>
      </c>
      <c r="C26">
        <v>0.42499999999999982</v>
      </c>
      <c r="D26">
        <v>0.18062499999999984</v>
      </c>
      <c r="E26">
        <v>9.5</v>
      </c>
      <c r="F26">
        <v>0.47499999999999964</v>
      </c>
      <c r="G26">
        <v>0.22562499999999966</v>
      </c>
      <c r="H26">
        <v>0.20187499999999978</v>
      </c>
    </row>
    <row r="27" spans="2:8" x14ac:dyDescent="0.25">
      <c r="B27">
        <v>4.5</v>
      </c>
      <c r="C27">
        <v>-7.5000000000000178E-2</v>
      </c>
      <c r="D27">
        <v>5.6250000000000267E-3</v>
      </c>
      <c r="E27">
        <v>9.5</v>
      </c>
      <c r="F27">
        <v>0.47499999999999964</v>
      </c>
      <c r="G27">
        <v>0.22562499999999966</v>
      </c>
      <c r="H27">
        <v>-3.5625000000000059E-2</v>
      </c>
    </row>
    <row r="28" spans="2:8" x14ac:dyDescent="0.25">
      <c r="B28">
        <v>5</v>
      </c>
      <c r="C28">
        <v>0.42499999999999982</v>
      </c>
      <c r="D28">
        <v>0.18062499999999984</v>
      </c>
      <c r="E28">
        <v>9</v>
      </c>
      <c r="F28">
        <v>-2.5000000000000355E-2</v>
      </c>
      <c r="G28">
        <v>6.2500000000001779E-4</v>
      </c>
      <c r="H28">
        <v>-1.0625000000000146E-2</v>
      </c>
    </row>
    <row r="29" spans="2:8" x14ac:dyDescent="0.25">
      <c r="B29">
        <v>4.5</v>
      </c>
      <c r="C29">
        <v>-7.5000000000000178E-2</v>
      </c>
      <c r="D29">
        <v>5.6250000000000267E-3</v>
      </c>
      <c r="E29">
        <v>9.5</v>
      </c>
      <c r="F29">
        <v>0.47499999999999964</v>
      </c>
      <c r="G29">
        <v>0.22562499999999966</v>
      </c>
      <c r="H29">
        <v>-3.5625000000000059E-2</v>
      </c>
    </row>
    <row r="31" spans="2:8" x14ac:dyDescent="0.25">
      <c r="C31" t="s">
        <v>14</v>
      </c>
      <c r="D31">
        <v>5.1375000000000002</v>
      </c>
      <c r="G31">
        <v>19.737500000000001</v>
      </c>
      <c r="H31">
        <v>5.7125000000000004</v>
      </c>
    </row>
    <row r="34" spans="2:6" x14ac:dyDescent="0.25">
      <c r="B34" t="s">
        <v>2</v>
      </c>
      <c r="C34">
        <f>91.5/20</f>
        <v>4.5750000000000002</v>
      </c>
      <c r="E34" t="s">
        <v>9</v>
      </c>
      <c r="F34">
        <f>H31/SQRT(D31*G31)</f>
        <v>0.56728881928971908</v>
      </c>
    </row>
    <row r="35" spans="2:6" x14ac:dyDescent="0.25">
      <c r="B35" t="s">
        <v>3</v>
      </c>
      <c r="C35">
        <f>180.5/20</f>
        <v>9.0250000000000004</v>
      </c>
    </row>
    <row r="38" spans="2:6" x14ac:dyDescent="0.25">
      <c r="C38" t="s">
        <v>0</v>
      </c>
      <c r="D38" t="s">
        <v>4</v>
      </c>
      <c r="E38" t="s">
        <v>15</v>
      </c>
    </row>
    <row r="39" spans="2:6" x14ac:dyDescent="0.25">
      <c r="C39">
        <v>5</v>
      </c>
      <c r="D39">
        <v>3</v>
      </c>
      <c r="E39">
        <v>5</v>
      </c>
    </row>
    <row r="40" spans="2:6" x14ac:dyDescent="0.25">
      <c r="C40">
        <v>4</v>
      </c>
      <c r="D40">
        <v>7</v>
      </c>
      <c r="E40">
        <v>3</v>
      </c>
    </row>
    <row r="41" spans="2:6" x14ac:dyDescent="0.25">
      <c r="C41">
        <v>7</v>
      </c>
      <c r="D41">
        <v>4</v>
      </c>
      <c r="E41">
        <v>5</v>
      </c>
    </row>
    <row r="42" spans="2:6" x14ac:dyDescent="0.25">
      <c r="C42">
        <v>8</v>
      </c>
      <c r="D42">
        <v>6</v>
      </c>
      <c r="E42">
        <v>4</v>
      </c>
    </row>
    <row r="43" spans="2:6" x14ac:dyDescent="0.25">
      <c r="C43">
        <v>6</v>
      </c>
      <c r="D43">
        <v>0</v>
      </c>
      <c r="E43">
        <v>3</v>
      </c>
    </row>
    <row r="44" spans="2:6" x14ac:dyDescent="0.25">
      <c r="B44" t="s">
        <v>16</v>
      </c>
      <c r="C44">
        <f>SUM(C39:C43)</f>
        <v>30</v>
      </c>
      <c r="D44">
        <f>SUM(D39:D43)</f>
        <v>20</v>
      </c>
      <c r="E44">
        <f>SUM(E39:E43)</f>
        <v>20</v>
      </c>
    </row>
    <row r="46" spans="2:6" x14ac:dyDescent="0.25">
      <c r="C46" t="s">
        <v>17</v>
      </c>
      <c r="D46" t="s">
        <v>18</v>
      </c>
      <c r="E46" t="s">
        <v>19</v>
      </c>
      <c r="F46" t="s">
        <v>20</v>
      </c>
    </row>
    <row r="47" spans="2:6" x14ac:dyDescent="0.25">
      <c r="C47">
        <f>SUM(C44:E44)</f>
        <v>70</v>
      </c>
      <c r="D47">
        <f>C47*C47</f>
        <v>4900</v>
      </c>
      <c r="E47">
        <v>14</v>
      </c>
      <c r="F47">
        <f>D47/E47</f>
        <v>350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Sudhakaran</dc:creator>
  <cp:lastModifiedBy>Akhil Sudhakaran</cp:lastModifiedBy>
  <dcterms:created xsi:type="dcterms:W3CDTF">2022-04-21T18:16:28Z</dcterms:created>
  <dcterms:modified xsi:type="dcterms:W3CDTF">2022-04-21T20:48:16Z</dcterms:modified>
</cp:coreProperties>
</file>