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00PENDIDIKAN\POLINEMA\PMB\SEM_5\ML\ML\Pertemuan 14\"/>
    </mc:Choice>
  </mc:AlternateContent>
  <xr:revisionPtr revIDLastSave="0" documentId="13_ncr:1_{FD910020-4AB0-4F52-958E-14E2011EE511}" xr6:coauthVersionLast="47" xr6:coauthVersionMax="47" xr10:uidLastSave="{00000000-0000-0000-0000-000000000000}"/>
  <bookViews>
    <workbookView xWindow="0" yWindow="2160" windowWidth="19104" windowHeight="108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E10" i="1" s="1"/>
  <c r="C17" i="1"/>
  <c r="B17" i="1"/>
  <c r="D10" i="1" s="1"/>
  <c r="E14" i="1" l="1"/>
  <c r="D14" i="1"/>
  <c r="D13" i="1"/>
  <c r="D12" i="1"/>
  <c r="D11" i="1"/>
  <c r="D16" i="1"/>
  <c r="F16" i="1" s="1"/>
  <c r="D9" i="1"/>
  <c r="F14" i="1"/>
  <c r="F10" i="1"/>
  <c r="E5" i="1"/>
  <c r="E9" i="1"/>
  <c r="E16" i="1"/>
  <c r="E8" i="1"/>
  <c r="E15" i="1"/>
  <c r="E7" i="1"/>
  <c r="E6" i="1"/>
  <c r="D5" i="1"/>
  <c r="F5" i="1" s="1"/>
  <c r="D8" i="1"/>
  <c r="E13" i="1"/>
  <c r="F13" i="1" s="1"/>
  <c r="D7" i="1"/>
  <c r="E12" i="1"/>
  <c r="F12" i="1" s="1"/>
  <c r="D15" i="1"/>
  <c r="D6" i="1"/>
  <c r="E11" i="1"/>
  <c r="F11" i="1" s="1"/>
  <c r="F9" i="1" l="1"/>
  <c r="F6" i="1"/>
  <c r="C34" i="1" s="1"/>
  <c r="B35" i="1"/>
  <c r="E24" i="1" s="1"/>
  <c r="C35" i="1"/>
  <c r="F8" i="1"/>
  <c r="F15" i="1"/>
  <c r="B34" i="1" s="1"/>
  <c r="F7" i="1"/>
  <c r="D32" i="1" l="1"/>
  <c r="D22" i="1"/>
  <c r="D24" i="1"/>
  <c r="F24" i="1" s="1"/>
  <c r="G24" i="1" s="1"/>
  <c r="D27" i="1"/>
  <c r="D28" i="1"/>
  <c r="D25" i="1"/>
  <c r="D31" i="1"/>
  <c r="D30" i="1"/>
  <c r="D29" i="1"/>
  <c r="D26" i="1"/>
  <c r="D33" i="1"/>
  <c r="F33" i="1" s="1"/>
  <c r="G33" i="1" s="1"/>
  <c r="D23" i="1"/>
  <c r="F23" i="1" s="1"/>
  <c r="G23" i="1" s="1"/>
  <c r="E27" i="1"/>
  <c r="E25" i="1"/>
  <c r="E28" i="1"/>
  <c r="E29" i="1"/>
  <c r="E32" i="1"/>
  <c r="F32" i="1" s="1"/>
  <c r="G32" i="1" s="1"/>
  <c r="E26" i="1"/>
  <c r="E31" i="1"/>
  <c r="F31" i="1" s="1"/>
  <c r="G31" i="1" s="1"/>
  <c r="E33" i="1"/>
  <c r="E23" i="1"/>
  <c r="E22" i="1"/>
  <c r="E30" i="1"/>
  <c r="F30" i="1"/>
  <c r="G30" i="1" s="1"/>
  <c r="F26" i="1"/>
  <c r="G26" i="1" s="1"/>
  <c r="F25" i="1"/>
  <c r="G25" i="1" s="1"/>
  <c r="F27" i="1" l="1"/>
  <c r="G27" i="1" s="1"/>
  <c r="F29" i="1"/>
  <c r="G29" i="1" s="1"/>
  <c r="F28" i="1"/>
  <c r="G28" i="1" s="1"/>
  <c r="F22" i="1"/>
  <c r="C51" i="1" l="1"/>
  <c r="C52" i="1"/>
  <c r="B52" i="1"/>
  <c r="B51" i="1"/>
  <c r="G22" i="1"/>
  <c r="D47" i="1" l="1"/>
  <c r="D40" i="1"/>
  <c r="D48" i="1"/>
  <c r="D41" i="1"/>
  <c r="D49" i="1"/>
  <c r="D46" i="1"/>
  <c r="F46" i="1" s="1"/>
  <c r="G46" i="1" s="1"/>
  <c r="D42" i="1"/>
  <c r="D50" i="1"/>
  <c r="D43" i="1"/>
  <c r="D39" i="1"/>
  <c r="D44" i="1"/>
  <c r="D45" i="1"/>
  <c r="E43" i="1"/>
  <c r="E39" i="1"/>
  <c r="E42" i="1"/>
  <c r="F42" i="1" s="1"/>
  <c r="G42" i="1" s="1"/>
  <c r="E44" i="1"/>
  <c r="E50" i="1"/>
  <c r="E45" i="1"/>
  <c r="E48" i="1"/>
  <c r="E49" i="1"/>
  <c r="E46" i="1"/>
  <c r="E47" i="1"/>
  <c r="E40" i="1"/>
  <c r="E41" i="1"/>
  <c r="F50" i="1" l="1"/>
  <c r="G50" i="1" s="1"/>
  <c r="F49" i="1"/>
  <c r="G49" i="1" s="1"/>
  <c r="F45" i="1"/>
  <c r="G45" i="1" s="1"/>
  <c r="F41" i="1"/>
  <c r="G41" i="1" s="1"/>
  <c r="F44" i="1"/>
  <c r="G44" i="1" s="1"/>
  <c r="F48" i="1"/>
  <c r="G48" i="1" s="1"/>
  <c r="F40" i="1"/>
  <c r="G40" i="1" s="1"/>
  <c r="F39" i="1"/>
  <c r="F43" i="1"/>
  <c r="G43" i="1" s="1"/>
  <c r="F47" i="1"/>
  <c r="G47" i="1" s="1"/>
  <c r="B68" i="1" l="1"/>
  <c r="B69" i="1"/>
  <c r="C68" i="1"/>
  <c r="G39" i="1"/>
  <c r="C69" i="1"/>
  <c r="E63" i="1" l="1"/>
  <c r="E82" i="1"/>
  <c r="E87" i="1"/>
  <c r="E81" i="1"/>
  <c r="E77" i="1"/>
  <c r="E84" i="1"/>
  <c r="E78" i="1"/>
  <c r="E86" i="1"/>
  <c r="E80" i="1"/>
  <c r="E85" i="1"/>
  <c r="E83" i="1"/>
  <c r="E79" i="1"/>
  <c r="E59" i="1"/>
  <c r="F59" i="1" s="1"/>
  <c r="G59" i="1" s="1"/>
  <c r="E60" i="1"/>
  <c r="E58" i="1"/>
  <c r="F58" i="1" s="1"/>
  <c r="G58" i="1" s="1"/>
  <c r="E57" i="1"/>
  <c r="F57" i="1" s="1"/>
  <c r="G57" i="1" s="1"/>
  <c r="E67" i="1"/>
  <c r="E62" i="1"/>
  <c r="E66" i="1"/>
  <c r="E65" i="1"/>
  <c r="F65" i="1" s="1"/>
  <c r="G65" i="1" s="1"/>
  <c r="E64" i="1"/>
  <c r="E61" i="1"/>
  <c r="F61" i="1" s="1"/>
  <c r="G61" i="1" s="1"/>
  <c r="E56" i="1"/>
  <c r="D60" i="1"/>
  <c r="D67" i="1"/>
  <c r="D61" i="1"/>
  <c r="D65" i="1"/>
  <c r="D59" i="1"/>
  <c r="D62" i="1"/>
  <c r="F62" i="1" s="1"/>
  <c r="G62" i="1" s="1"/>
  <c r="D57" i="1"/>
  <c r="D56" i="1"/>
  <c r="D63" i="1"/>
  <c r="F63" i="1" s="1"/>
  <c r="G63" i="1" s="1"/>
  <c r="D64" i="1"/>
  <c r="D58" i="1"/>
  <c r="D66" i="1"/>
  <c r="F67" i="1" l="1"/>
  <c r="G67" i="1" s="1"/>
  <c r="F56" i="1"/>
  <c r="B88" i="1" s="1"/>
  <c r="F60" i="1"/>
  <c r="G60" i="1" s="1"/>
  <c r="F64" i="1"/>
  <c r="G64" i="1" s="1"/>
  <c r="F66" i="1"/>
  <c r="G66" i="1" s="1"/>
  <c r="C88" i="1" l="1"/>
  <c r="C89" i="1"/>
  <c r="B89" i="1"/>
  <c r="E76" i="1" s="1"/>
  <c r="G56" i="1"/>
  <c r="D84" i="1" l="1"/>
  <c r="F84" i="1" s="1"/>
  <c r="G84" i="1" s="1"/>
  <c r="D77" i="1"/>
  <c r="F77" i="1" s="1"/>
  <c r="G77" i="1" s="1"/>
  <c r="D85" i="1"/>
  <c r="F85" i="1" s="1"/>
  <c r="G85" i="1" s="1"/>
  <c r="D83" i="1"/>
  <c r="F83" i="1" s="1"/>
  <c r="G83" i="1" s="1"/>
  <c r="D78" i="1"/>
  <c r="F78" i="1" s="1"/>
  <c r="G78" i="1" s="1"/>
  <c r="D86" i="1"/>
  <c r="F86" i="1" s="1"/>
  <c r="G86" i="1" s="1"/>
  <c r="D79" i="1"/>
  <c r="F79" i="1" s="1"/>
  <c r="G79" i="1" s="1"/>
  <c r="D87" i="1"/>
  <c r="F87" i="1" s="1"/>
  <c r="G87" i="1" s="1"/>
  <c r="D80" i="1"/>
  <c r="F80" i="1" s="1"/>
  <c r="G80" i="1" s="1"/>
  <c r="D76" i="1"/>
  <c r="F76" i="1" s="1"/>
  <c r="G76" i="1" s="1"/>
  <c r="D81" i="1"/>
  <c r="F81" i="1" s="1"/>
  <c r="G81" i="1" s="1"/>
  <c r="D82" i="1"/>
  <c r="F82" i="1" s="1"/>
  <c r="G82" i="1" s="1"/>
</calcChain>
</file>

<file path=xl/sharedStrings.xml><?xml version="1.0" encoding="utf-8"?>
<sst xmlns="http://schemas.openxmlformats.org/spreadsheetml/2006/main" count="51" uniqueCount="16">
  <si>
    <t>Iterasi 1</t>
  </si>
  <si>
    <t>Instance</t>
  </si>
  <si>
    <t>X1</t>
  </si>
  <si>
    <t>X2</t>
  </si>
  <si>
    <t>C1 Distance</t>
  </si>
  <si>
    <t>C2 Distance</t>
  </si>
  <si>
    <t>Cluster</t>
  </si>
  <si>
    <t>C1 Centroid</t>
  </si>
  <si>
    <t>C2 Centroid</t>
  </si>
  <si>
    <t>K = 2</t>
  </si>
  <si>
    <t>Iterasi 2</t>
  </si>
  <si>
    <t>Perubahan</t>
  </si>
  <si>
    <t>Iterasi 3</t>
  </si>
  <si>
    <t>Iterasi 4</t>
  </si>
  <si>
    <t>Iterasi 5</t>
  </si>
  <si>
    <t>ITERASI SELESAI KARENA PADA ITERASI KE-4, SEMUA INSTANCE SUDAH NO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</si>
</sst>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0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topLeftCell="A30" workbookViewId="0">
      <selection activeCell="D93" sqref="D93"/>
    </sheetView>
  </sheetViews>
  <sheetFormatPr defaultRowHeight="15.6" x14ac:dyDescent="0.3"/>
  <cols>
    <col min="1" max="1" width="11.77734375" style="1" bestFit="1" customWidth="1"/>
    <col min="2" max="3" width="8.88671875" style="1"/>
    <col min="4" max="5" width="11.77734375" style="1" bestFit="1" customWidth="1"/>
    <col min="6" max="6" width="8.88671875" style="1"/>
    <col min="7" max="7" width="10.109375" style="1" bestFit="1" customWidth="1"/>
    <col min="8" max="16384" width="8.88671875" style="1"/>
  </cols>
  <sheetData>
    <row r="1" spans="1:6" x14ac:dyDescent="0.3">
      <c r="A1" s="2" t="s">
        <v>9</v>
      </c>
      <c r="B1" s="2"/>
      <c r="C1" s="2"/>
      <c r="D1" s="2"/>
      <c r="E1" s="2"/>
      <c r="F1" s="2"/>
    </row>
    <row r="2" spans="1:6" s="3" customFormat="1" x14ac:dyDescent="0.3">
      <c r="A2" s="12"/>
      <c r="B2" s="12"/>
      <c r="C2" s="12"/>
      <c r="D2" s="12"/>
      <c r="E2" s="12"/>
      <c r="F2" s="12"/>
    </row>
    <row r="3" spans="1:6" x14ac:dyDescent="0.3">
      <c r="A3" s="13" t="s">
        <v>0</v>
      </c>
      <c r="B3" s="13"/>
      <c r="C3" s="13"/>
      <c r="D3" s="13"/>
      <c r="E3" s="13"/>
      <c r="F3" s="13"/>
    </row>
    <row r="4" spans="1:6" x14ac:dyDescent="0.3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 spans="1:6" x14ac:dyDescent="0.3">
      <c r="A5" s="4">
        <v>1</v>
      </c>
      <c r="B5" s="4">
        <v>7</v>
      </c>
      <c r="C5" s="4">
        <v>5</v>
      </c>
      <c r="D5" s="5">
        <f>SQRT((B5-$B$17)^2 + (C5-$C$17)^2)</f>
        <v>3.1622776601683795</v>
      </c>
      <c r="E5" s="5">
        <f>SQRT((B5-$B$18)^2 + (C5-$C$18)^2)</f>
        <v>2</v>
      </c>
      <c r="F5" s="4" t="str">
        <f>IF(D5&lt;E5,"C1","C2")</f>
        <v>C2</v>
      </c>
    </row>
    <row r="6" spans="1:6" x14ac:dyDescent="0.3">
      <c r="A6" s="4">
        <v>2</v>
      </c>
      <c r="B6" s="4">
        <v>5</v>
      </c>
      <c r="C6" s="4">
        <v>7</v>
      </c>
      <c r="D6" s="5">
        <f>SQRT((B6-$B$17)^2 + (C6-$C$17)^2)</f>
        <v>1.4142135623730951</v>
      </c>
      <c r="E6" s="5">
        <f t="shared" ref="E6:E16" si="0">SQRT((B6-$B$18)^2 + (C6-$C$18)^2)</f>
        <v>2</v>
      </c>
      <c r="F6" s="4" t="str">
        <f t="shared" ref="F6:F16" si="1">IF(D6&lt;E6,"C1","C2")</f>
        <v>C1</v>
      </c>
    </row>
    <row r="7" spans="1:6" x14ac:dyDescent="0.3">
      <c r="A7" s="4">
        <v>3</v>
      </c>
      <c r="B7" s="4">
        <v>7</v>
      </c>
      <c r="C7" s="4">
        <v>7</v>
      </c>
      <c r="D7" s="5">
        <f>SQRT((B7-$B$17)^2 + (C7-$C$17)^2)</f>
        <v>3.1622776601683795</v>
      </c>
      <c r="E7" s="5">
        <f t="shared" si="0"/>
        <v>2.8284271247461903</v>
      </c>
      <c r="F7" s="4" t="str">
        <f t="shared" si="1"/>
        <v>C2</v>
      </c>
    </row>
    <row r="8" spans="1:6" x14ac:dyDescent="0.3">
      <c r="A8" s="4">
        <v>4</v>
      </c>
      <c r="B8" s="4">
        <v>3</v>
      </c>
      <c r="C8" s="4">
        <v>3</v>
      </c>
      <c r="D8" s="5">
        <f>SQRT((B8-$B$17)^2 + (C8-$C$17)^2)</f>
        <v>3.1622776601683795</v>
      </c>
      <c r="E8" s="5">
        <f t="shared" si="0"/>
        <v>2.8284271247461903</v>
      </c>
      <c r="F8" s="4" t="str">
        <f t="shared" si="1"/>
        <v>C2</v>
      </c>
    </row>
    <row r="9" spans="1:6" x14ac:dyDescent="0.3">
      <c r="A9" s="6">
        <v>5</v>
      </c>
      <c r="B9" s="6">
        <v>4</v>
      </c>
      <c r="C9" s="6">
        <v>6</v>
      </c>
      <c r="D9" s="5">
        <f>SQRT((B9-$B$17)^2 + (C9-$C$17)^2)</f>
        <v>0</v>
      </c>
      <c r="E9" s="5">
        <f t="shared" si="0"/>
        <v>1.4142135623730951</v>
      </c>
      <c r="F9" s="4" t="str">
        <f t="shared" si="1"/>
        <v>C1</v>
      </c>
    </row>
    <row r="10" spans="1:6" x14ac:dyDescent="0.3">
      <c r="A10" s="4">
        <v>6</v>
      </c>
      <c r="B10" s="4">
        <v>1</v>
      </c>
      <c r="C10" s="4">
        <v>4</v>
      </c>
      <c r="D10" s="5">
        <f>SQRT((B10-$B$17)^2 + (C10-$C$17)^2)</f>
        <v>3.6055512754639891</v>
      </c>
      <c r="E10" s="5">
        <f t="shared" si="0"/>
        <v>4.1231056256176606</v>
      </c>
      <c r="F10" s="4" t="str">
        <f t="shared" si="1"/>
        <v>C1</v>
      </c>
    </row>
    <row r="11" spans="1:6" x14ac:dyDescent="0.3">
      <c r="A11" s="4">
        <v>7</v>
      </c>
      <c r="B11" s="4">
        <v>0</v>
      </c>
      <c r="C11" s="4">
        <v>0</v>
      </c>
      <c r="D11" s="5">
        <f>SQRT((B11-$B$17)^2 + (C11-$C$17)^2)</f>
        <v>7.2111025509279782</v>
      </c>
      <c r="E11" s="5">
        <f t="shared" si="0"/>
        <v>7.0710678118654755</v>
      </c>
      <c r="F11" s="4" t="str">
        <f t="shared" si="1"/>
        <v>C2</v>
      </c>
    </row>
    <row r="12" spans="1:6" x14ac:dyDescent="0.3">
      <c r="A12" s="4">
        <v>8</v>
      </c>
      <c r="B12" s="4">
        <v>2</v>
      </c>
      <c r="C12" s="4">
        <v>2</v>
      </c>
      <c r="D12" s="5">
        <f>SQRT((B12-$B$17)^2 + (C12-$C$17)^2)</f>
        <v>4.4721359549995796</v>
      </c>
      <c r="E12" s="5">
        <f t="shared" si="0"/>
        <v>4.2426406871192848</v>
      </c>
      <c r="F12" s="4" t="str">
        <f t="shared" si="1"/>
        <v>C2</v>
      </c>
    </row>
    <row r="13" spans="1:6" x14ac:dyDescent="0.3">
      <c r="A13" s="4">
        <v>9</v>
      </c>
      <c r="B13" s="4">
        <v>8</v>
      </c>
      <c r="C13" s="4">
        <v>7</v>
      </c>
      <c r="D13" s="5">
        <f>SQRT((B13-$B$17)^2 + (C13-$C$17)^2)</f>
        <v>4.1231056256176606</v>
      </c>
      <c r="E13" s="5">
        <f t="shared" si="0"/>
        <v>3.6055512754639891</v>
      </c>
      <c r="F13" s="4" t="str">
        <f t="shared" si="1"/>
        <v>C2</v>
      </c>
    </row>
    <row r="14" spans="1:6" x14ac:dyDescent="0.3">
      <c r="A14" s="4">
        <v>10</v>
      </c>
      <c r="B14" s="4">
        <v>6</v>
      </c>
      <c r="C14" s="4">
        <v>8</v>
      </c>
      <c r="D14" s="5">
        <f>SQRT((B14-$B$17)^2 + (C14-$C$17)^2)</f>
        <v>2.8284271247461903</v>
      </c>
      <c r="E14" s="5">
        <f>SQRT((B14-$B$18)^2 + (C14-$C$18)^2)</f>
        <v>3.1622776601683795</v>
      </c>
      <c r="F14" s="4" t="str">
        <f>IF(D14&lt;E14,"C1","C2")</f>
        <v>C1</v>
      </c>
    </row>
    <row r="15" spans="1:6" x14ac:dyDescent="0.3">
      <c r="A15" s="7">
        <v>11</v>
      </c>
      <c r="B15" s="7">
        <v>5</v>
      </c>
      <c r="C15" s="7">
        <v>5</v>
      </c>
      <c r="D15" s="5">
        <f>SQRT((B15-$B$17)^2 + (C15-$C$17)^2)</f>
        <v>1.4142135623730951</v>
      </c>
      <c r="E15" s="5">
        <f t="shared" si="0"/>
        <v>0</v>
      </c>
      <c r="F15" s="4" t="str">
        <f t="shared" si="1"/>
        <v>C2</v>
      </c>
    </row>
    <row r="16" spans="1:6" x14ac:dyDescent="0.3">
      <c r="A16" s="4">
        <v>12</v>
      </c>
      <c r="B16" s="4">
        <v>3</v>
      </c>
      <c r="C16" s="4">
        <v>7</v>
      </c>
      <c r="D16" s="5">
        <f>SQRT((B16-$B$17)^2 + (C16-$C$17)^2)</f>
        <v>1.4142135623730951</v>
      </c>
      <c r="E16" s="5">
        <f t="shared" si="0"/>
        <v>2.8284271247461903</v>
      </c>
      <c r="F16" s="4" t="str">
        <f t="shared" si="1"/>
        <v>C1</v>
      </c>
    </row>
    <row r="17" spans="1:7" x14ac:dyDescent="0.3">
      <c r="A17" s="8" t="s">
        <v>7</v>
      </c>
      <c r="B17" s="6">
        <f>B9</f>
        <v>4</v>
      </c>
      <c r="C17" s="6">
        <f>C9</f>
        <v>6</v>
      </c>
      <c r="D17" s="11"/>
      <c r="E17" s="11"/>
      <c r="F17" s="11"/>
    </row>
    <row r="18" spans="1:7" x14ac:dyDescent="0.3">
      <c r="A18" s="10" t="s">
        <v>8</v>
      </c>
      <c r="B18" s="7">
        <f>B15</f>
        <v>5</v>
      </c>
      <c r="C18" s="7">
        <f>C15</f>
        <v>5</v>
      </c>
      <c r="D18" s="11"/>
      <c r="E18" s="11"/>
      <c r="F18" s="11"/>
    </row>
    <row r="20" spans="1:7" x14ac:dyDescent="0.3">
      <c r="A20" s="14" t="s">
        <v>10</v>
      </c>
      <c r="B20" s="15"/>
      <c r="C20" s="15"/>
      <c r="D20" s="15"/>
      <c r="E20" s="15"/>
      <c r="F20" s="15"/>
      <c r="G20" s="16"/>
    </row>
    <row r="21" spans="1:7" x14ac:dyDescent="0.3">
      <c r="A21" s="4" t="s">
        <v>1</v>
      </c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9" t="s">
        <v>11</v>
      </c>
    </row>
    <row r="22" spans="1:7" x14ac:dyDescent="0.3">
      <c r="A22" s="4">
        <v>1</v>
      </c>
      <c r="B22" s="4">
        <v>7</v>
      </c>
      <c r="C22" s="4">
        <v>5</v>
      </c>
      <c r="D22" s="5">
        <f>SQRT((B22-$B$34)^2 + (C22-$C$34)^2)</f>
        <v>3.4928498393145966</v>
      </c>
      <c r="E22" s="5">
        <f>SQRT((B22-$B$35)^2 + (C22-$C$35)^2)</f>
        <v>2.5753937681885639</v>
      </c>
      <c r="F22" s="4" t="str">
        <f>IF(D22&lt;E22,"C1","C2")</f>
        <v>C2</v>
      </c>
      <c r="G22" s="9" t="str">
        <f>IF(F22=F5,"No Update","Updated")</f>
        <v>No Update</v>
      </c>
    </row>
    <row r="23" spans="1:7" x14ac:dyDescent="0.3">
      <c r="A23" s="4">
        <v>2</v>
      </c>
      <c r="B23" s="4">
        <v>5</v>
      </c>
      <c r="C23" s="4">
        <v>7</v>
      </c>
      <c r="D23" s="5">
        <f t="shared" ref="D23:D33" si="2">SQRT((B23-$B$34)^2 + (C23-$C$34)^2)</f>
        <v>1.3416407864998738</v>
      </c>
      <c r="E23" s="5">
        <f t="shared" ref="E23:E33" si="3">SQRT((B23-$B$35)^2 + (C23-$C$35)^2)</f>
        <v>2.8891069165938119</v>
      </c>
      <c r="F23" s="4" t="str">
        <f t="shared" ref="F23:F33" si="4">IF(D23&lt;E23,"C1","C2")</f>
        <v>C1</v>
      </c>
      <c r="G23" s="9" t="str">
        <f t="shared" ref="G23:G33" si="5">IF(F23=F6,"No Update","Updated")</f>
        <v>No Update</v>
      </c>
    </row>
    <row r="24" spans="1:7" x14ac:dyDescent="0.3">
      <c r="A24" s="4">
        <v>3</v>
      </c>
      <c r="B24" s="4">
        <v>7</v>
      </c>
      <c r="C24" s="4">
        <v>7</v>
      </c>
      <c r="D24" s="5">
        <f t="shared" si="2"/>
        <v>3.2557641192199416</v>
      </c>
      <c r="E24" s="5">
        <f t="shared" si="3"/>
        <v>3.7498299281161964</v>
      </c>
      <c r="F24" s="4" t="str">
        <f t="shared" si="4"/>
        <v>C1</v>
      </c>
      <c r="G24" s="9" t="str">
        <f t="shared" si="5"/>
        <v>Updated</v>
      </c>
    </row>
    <row r="25" spans="1:7" x14ac:dyDescent="0.3">
      <c r="A25" s="4">
        <v>4</v>
      </c>
      <c r="B25" s="4">
        <v>3</v>
      </c>
      <c r="C25" s="4">
        <v>3</v>
      </c>
      <c r="D25" s="5">
        <f t="shared" si="2"/>
        <v>3.4928498393145966</v>
      </c>
      <c r="E25" s="5">
        <f t="shared" si="3"/>
        <v>1.9430672155336348</v>
      </c>
      <c r="F25" s="4" t="str">
        <f t="shared" si="4"/>
        <v>C2</v>
      </c>
      <c r="G25" s="9" t="str">
        <f t="shared" si="5"/>
        <v>No Update</v>
      </c>
    </row>
    <row r="26" spans="1:7" x14ac:dyDescent="0.3">
      <c r="A26" s="6">
        <v>5</v>
      </c>
      <c r="B26" s="6">
        <v>4</v>
      </c>
      <c r="C26" s="6">
        <v>6</v>
      </c>
      <c r="D26" s="5">
        <f t="shared" si="2"/>
        <v>0.44721359549995832</v>
      </c>
      <c r="E26" s="5">
        <f t="shared" si="3"/>
        <v>1.9430672155336344</v>
      </c>
      <c r="F26" s="4" t="str">
        <f t="shared" si="4"/>
        <v>C1</v>
      </c>
      <c r="G26" s="9" t="str">
        <f t="shared" si="5"/>
        <v>No Update</v>
      </c>
    </row>
    <row r="27" spans="1:7" x14ac:dyDescent="0.3">
      <c r="A27" s="4">
        <v>6</v>
      </c>
      <c r="B27" s="4">
        <v>1</v>
      </c>
      <c r="C27" s="4">
        <v>4</v>
      </c>
      <c r="D27" s="5">
        <f t="shared" si="2"/>
        <v>3.687817782917155</v>
      </c>
      <c r="E27" s="5">
        <f t="shared" si="3"/>
        <v>3.5742845723419436</v>
      </c>
      <c r="F27" s="4" t="str">
        <f t="shared" si="4"/>
        <v>C2</v>
      </c>
      <c r="G27" s="9" t="str">
        <f t="shared" si="5"/>
        <v>Updated</v>
      </c>
    </row>
    <row r="28" spans="1:7" x14ac:dyDescent="0.3">
      <c r="A28" s="4">
        <v>7</v>
      </c>
      <c r="B28" s="4">
        <v>0</v>
      </c>
      <c r="C28" s="4">
        <v>0</v>
      </c>
      <c r="D28" s="5">
        <f t="shared" si="2"/>
        <v>7.4431176263713583</v>
      </c>
      <c r="E28" s="5">
        <f t="shared" si="3"/>
        <v>6.1693779661969099</v>
      </c>
      <c r="F28" s="4" t="str">
        <f t="shared" si="4"/>
        <v>C2</v>
      </c>
      <c r="G28" s="9" t="str">
        <f t="shared" si="5"/>
        <v>No Update</v>
      </c>
    </row>
    <row r="29" spans="1:7" x14ac:dyDescent="0.3">
      <c r="A29" s="4">
        <v>8</v>
      </c>
      <c r="B29" s="4">
        <v>2</v>
      </c>
      <c r="C29" s="4">
        <v>2</v>
      </c>
      <c r="D29" s="5">
        <f t="shared" si="2"/>
        <v>4.7539457296018854</v>
      </c>
      <c r="E29" s="5">
        <f t="shared" si="3"/>
        <v>3.3472498611028518</v>
      </c>
      <c r="F29" s="4" t="str">
        <f t="shared" si="4"/>
        <v>C2</v>
      </c>
      <c r="G29" s="9" t="str">
        <f t="shared" si="5"/>
        <v>No Update</v>
      </c>
    </row>
    <row r="30" spans="1:7" x14ac:dyDescent="0.3">
      <c r="A30" s="4">
        <v>9</v>
      </c>
      <c r="B30" s="4">
        <v>8</v>
      </c>
      <c r="C30" s="4">
        <v>7</v>
      </c>
      <c r="D30" s="5">
        <f t="shared" si="2"/>
        <v>4.2426406871192848</v>
      </c>
      <c r="E30" s="5">
        <f t="shared" si="3"/>
        <v>4.462999814803803</v>
      </c>
      <c r="F30" s="4" t="str">
        <f t="shared" si="4"/>
        <v>C1</v>
      </c>
      <c r="G30" s="9" t="str">
        <f t="shared" si="5"/>
        <v>Updated</v>
      </c>
    </row>
    <row r="31" spans="1:7" x14ac:dyDescent="0.3">
      <c r="A31" s="4">
        <v>10</v>
      </c>
      <c r="B31" s="4">
        <v>6</v>
      </c>
      <c r="C31" s="4">
        <v>8</v>
      </c>
      <c r="D31" s="5">
        <f t="shared" si="2"/>
        <v>2.7202941017470885</v>
      </c>
      <c r="E31" s="5">
        <f t="shared" si="3"/>
        <v>4.1131942996822763</v>
      </c>
      <c r="F31" s="4" t="str">
        <f t="shared" si="4"/>
        <v>C1</v>
      </c>
      <c r="G31" s="9" t="str">
        <f t="shared" si="5"/>
        <v>No Update</v>
      </c>
    </row>
    <row r="32" spans="1:7" x14ac:dyDescent="0.3">
      <c r="A32" s="7">
        <v>11</v>
      </c>
      <c r="B32" s="7">
        <v>5</v>
      </c>
      <c r="C32" s="7">
        <v>5</v>
      </c>
      <c r="D32" s="5">
        <f t="shared" si="2"/>
        <v>1.8439088914585777</v>
      </c>
      <c r="E32" s="5">
        <f t="shared" si="3"/>
        <v>0.95831484749990969</v>
      </c>
      <c r="F32" s="4" t="str">
        <f t="shared" si="4"/>
        <v>C2</v>
      </c>
      <c r="G32" s="9" t="str">
        <f t="shared" si="5"/>
        <v>No Update</v>
      </c>
    </row>
    <row r="33" spans="1:7" x14ac:dyDescent="0.3">
      <c r="A33" s="4">
        <v>12</v>
      </c>
      <c r="B33" s="4">
        <v>3</v>
      </c>
      <c r="C33" s="4">
        <v>7</v>
      </c>
      <c r="D33" s="5">
        <f t="shared" si="2"/>
        <v>0.99999999999999967</v>
      </c>
      <c r="E33" s="5">
        <f t="shared" si="3"/>
        <v>3.2607749172895217</v>
      </c>
      <c r="F33" s="4" t="str">
        <f t="shared" si="4"/>
        <v>C1</v>
      </c>
      <c r="G33" s="9" t="str">
        <f t="shared" si="5"/>
        <v>No Update</v>
      </c>
    </row>
    <row r="34" spans="1:7" x14ac:dyDescent="0.3">
      <c r="A34" s="8" t="s">
        <v>7</v>
      </c>
      <c r="B34" s="6">
        <f>SUMIF(F5:F16,"C1",B5:B16)/COUNTIF(F5:F16,"C1")</f>
        <v>3.8</v>
      </c>
      <c r="C34" s="6">
        <f>SUMIF(F5:F16,"C1",C5:C16)/COUNTIF(F5:F16,"C1")</f>
        <v>6.4</v>
      </c>
      <c r="D34" s="11"/>
      <c r="E34" s="11"/>
      <c r="F34" s="11"/>
      <c r="G34" s="11"/>
    </row>
    <row r="35" spans="1:7" x14ac:dyDescent="0.3">
      <c r="A35" s="10" t="s">
        <v>8</v>
      </c>
      <c r="B35" s="7">
        <f>SUMIF(F5:F16,"C2",B5:B16)/COUNTIF(F5:F16,"C2")</f>
        <v>4.5714285714285712</v>
      </c>
      <c r="C35" s="7">
        <f>SUMIF(F5:F16,"C2",C5:C16)/COUNTIF(F5:F16,"C2")</f>
        <v>4.1428571428571432</v>
      </c>
      <c r="D35" s="11"/>
      <c r="E35" s="11"/>
      <c r="F35" s="11"/>
      <c r="G35" s="11"/>
    </row>
    <row r="37" spans="1:7" x14ac:dyDescent="0.3">
      <c r="A37" s="14" t="s">
        <v>12</v>
      </c>
      <c r="B37" s="15"/>
      <c r="C37" s="15"/>
      <c r="D37" s="15"/>
      <c r="E37" s="15"/>
      <c r="F37" s="15"/>
      <c r="G37" s="16"/>
    </row>
    <row r="38" spans="1:7" x14ac:dyDescent="0.3">
      <c r="A38" s="4" t="s">
        <v>1</v>
      </c>
      <c r="B38" s="4" t="s">
        <v>2</v>
      </c>
      <c r="C38" s="4" t="s">
        <v>3</v>
      </c>
      <c r="D38" s="4" t="s">
        <v>4</v>
      </c>
      <c r="E38" s="4" t="s">
        <v>5</v>
      </c>
      <c r="F38" s="4" t="s">
        <v>6</v>
      </c>
      <c r="G38" s="9" t="s">
        <v>11</v>
      </c>
    </row>
    <row r="39" spans="1:7" x14ac:dyDescent="0.3">
      <c r="A39" s="4">
        <v>1</v>
      </c>
      <c r="B39" s="4">
        <v>7</v>
      </c>
      <c r="C39" s="4">
        <v>5</v>
      </c>
      <c r="D39" s="5">
        <f>SQRT((B39-$B$51)^2 + (C39-$C$51)^2)</f>
        <v>2.5</v>
      </c>
      <c r="E39" s="5">
        <f>SQRT((B39-$B$52)^2 + (C39-$C$52)^2)</f>
        <v>4.4001262608146954</v>
      </c>
      <c r="F39" s="4" t="str">
        <f>IF(D39&lt;E39,"C1","C2")</f>
        <v>C1</v>
      </c>
      <c r="G39" s="9" t="str">
        <f>IF(F39=F22,"No Update","Updated")</f>
        <v>Updated</v>
      </c>
    </row>
    <row r="40" spans="1:7" x14ac:dyDescent="0.3">
      <c r="A40" s="4">
        <v>2</v>
      </c>
      <c r="B40" s="4">
        <v>5</v>
      </c>
      <c r="C40" s="4">
        <v>7</v>
      </c>
      <c r="D40" s="5">
        <f t="shared" ref="D40:D50" si="6">SQRT((B40-$B$51)^2 + (C40-$C$51)^2)</f>
        <v>0.5</v>
      </c>
      <c r="E40" s="5">
        <f t="shared" ref="E40:E50" si="7">SQRT((B40-$B$52)^2 + (C40-$C$52)^2)</f>
        <v>4.3237072570242825</v>
      </c>
      <c r="F40" s="4" t="str">
        <f t="shared" ref="F40:F50" si="8">IF(D40&lt;E40,"C1","C2")</f>
        <v>C1</v>
      </c>
      <c r="G40" s="9" t="str">
        <f t="shared" ref="G40:G50" si="9">IF(F40=F23,"No Update","Updated")</f>
        <v>No Update</v>
      </c>
    </row>
    <row r="41" spans="1:7" x14ac:dyDescent="0.3">
      <c r="A41" s="4">
        <v>3</v>
      </c>
      <c r="B41" s="4">
        <v>7</v>
      </c>
      <c r="C41" s="4">
        <v>7</v>
      </c>
      <c r="D41" s="5">
        <f t="shared" si="6"/>
        <v>1.5</v>
      </c>
      <c r="E41" s="5">
        <f t="shared" si="7"/>
        <v>5.5402567128648874</v>
      </c>
      <c r="F41" s="4" t="str">
        <f t="shared" si="8"/>
        <v>C1</v>
      </c>
      <c r="G41" s="9" t="str">
        <f t="shared" si="9"/>
        <v>No Update</v>
      </c>
    </row>
    <row r="42" spans="1:7" x14ac:dyDescent="0.3">
      <c r="A42" s="4">
        <v>4</v>
      </c>
      <c r="B42" s="4">
        <v>3</v>
      </c>
      <c r="C42" s="4">
        <v>3</v>
      </c>
      <c r="D42" s="5">
        <f t="shared" si="6"/>
        <v>4.7169905660283016</v>
      </c>
      <c r="E42" s="5">
        <f t="shared" si="7"/>
        <v>0.16666666666666652</v>
      </c>
      <c r="F42" s="4" t="str">
        <f t="shared" si="8"/>
        <v>C2</v>
      </c>
      <c r="G42" s="9" t="str">
        <f t="shared" si="9"/>
        <v>No Update</v>
      </c>
    </row>
    <row r="43" spans="1:7" x14ac:dyDescent="0.3">
      <c r="A43" s="6">
        <v>5</v>
      </c>
      <c r="B43" s="6">
        <v>4</v>
      </c>
      <c r="C43" s="6">
        <v>6</v>
      </c>
      <c r="D43" s="5">
        <f t="shared" si="6"/>
        <v>1.8027756377319946</v>
      </c>
      <c r="E43" s="5">
        <f t="shared" si="7"/>
        <v>3.0046260628866577</v>
      </c>
      <c r="F43" s="4" t="str">
        <f>IF(D43&lt;E43,"C1","C2")</f>
        <v>C1</v>
      </c>
      <c r="G43" s="9" t="str">
        <f t="shared" si="9"/>
        <v>No Update</v>
      </c>
    </row>
    <row r="44" spans="1:7" x14ac:dyDescent="0.3">
      <c r="A44" s="4">
        <v>6</v>
      </c>
      <c r="B44" s="4">
        <v>1</v>
      </c>
      <c r="C44" s="4">
        <v>4</v>
      </c>
      <c r="D44" s="5">
        <f t="shared" si="6"/>
        <v>5.4083269131959844</v>
      </c>
      <c r="E44" s="5">
        <f t="shared" si="7"/>
        <v>2.1666666666666665</v>
      </c>
      <c r="F44" s="4" t="str">
        <f t="shared" si="8"/>
        <v>C2</v>
      </c>
      <c r="G44" s="9" t="str">
        <f t="shared" si="9"/>
        <v>No Update</v>
      </c>
    </row>
    <row r="45" spans="1:7" x14ac:dyDescent="0.3">
      <c r="A45" s="4">
        <v>7</v>
      </c>
      <c r="B45" s="4">
        <v>0</v>
      </c>
      <c r="C45" s="4">
        <v>0</v>
      </c>
      <c r="D45" s="5">
        <f t="shared" si="6"/>
        <v>8.9022469073824286</v>
      </c>
      <c r="E45" s="5">
        <f t="shared" si="7"/>
        <v>4.362084109434134</v>
      </c>
      <c r="F45" s="4" t="str">
        <f t="shared" si="8"/>
        <v>C2</v>
      </c>
      <c r="G45" s="9" t="str">
        <f t="shared" si="9"/>
        <v>No Update</v>
      </c>
    </row>
    <row r="46" spans="1:7" x14ac:dyDescent="0.3">
      <c r="A46" s="4">
        <v>8</v>
      </c>
      <c r="B46" s="4">
        <v>2</v>
      </c>
      <c r="C46" s="4">
        <v>2</v>
      </c>
      <c r="D46" s="5">
        <f t="shared" si="6"/>
        <v>6.103277807866851</v>
      </c>
      <c r="E46" s="5">
        <f t="shared" si="7"/>
        <v>1.5365907428821477</v>
      </c>
      <c r="F46" s="4" t="str">
        <f t="shared" si="8"/>
        <v>C2</v>
      </c>
      <c r="G46" s="9" t="str">
        <f t="shared" si="9"/>
        <v>No Update</v>
      </c>
    </row>
    <row r="47" spans="1:7" x14ac:dyDescent="0.3">
      <c r="A47" s="4">
        <v>9</v>
      </c>
      <c r="B47" s="4">
        <v>8</v>
      </c>
      <c r="C47" s="4">
        <v>7</v>
      </c>
      <c r="D47" s="5">
        <f t="shared" si="6"/>
        <v>2.5</v>
      </c>
      <c r="E47" s="5">
        <f t="shared" si="7"/>
        <v>6.3003527238119332</v>
      </c>
      <c r="F47" s="4" t="str">
        <f t="shared" si="8"/>
        <v>C1</v>
      </c>
      <c r="G47" s="9" t="str">
        <f t="shared" si="9"/>
        <v>No Update</v>
      </c>
    </row>
    <row r="48" spans="1:7" x14ac:dyDescent="0.3">
      <c r="A48" s="4">
        <v>10</v>
      </c>
      <c r="B48" s="4">
        <v>6</v>
      </c>
      <c r="C48" s="4">
        <v>8</v>
      </c>
      <c r="D48" s="5">
        <f t="shared" si="6"/>
        <v>1.1180339887498949</v>
      </c>
      <c r="E48" s="5">
        <f t="shared" si="7"/>
        <v>5.6886827219586706</v>
      </c>
      <c r="F48" s="4" t="str">
        <f t="shared" si="8"/>
        <v>C1</v>
      </c>
      <c r="G48" s="9" t="str">
        <f t="shared" si="9"/>
        <v>No Update</v>
      </c>
    </row>
    <row r="49" spans="1:7" x14ac:dyDescent="0.3">
      <c r="A49" s="7">
        <v>11</v>
      </c>
      <c r="B49" s="7">
        <v>5</v>
      </c>
      <c r="C49" s="7">
        <v>5</v>
      </c>
      <c r="D49" s="5">
        <f t="shared" si="6"/>
        <v>2.0615528128088303</v>
      </c>
      <c r="E49" s="5">
        <f t="shared" si="7"/>
        <v>2.7131367660166177</v>
      </c>
      <c r="F49" s="4" t="str">
        <f t="shared" si="8"/>
        <v>C1</v>
      </c>
      <c r="G49" s="9" t="str">
        <f t="shared" si="9"/>
        <v>Updated</v>
      </c>
    </row>
    <row r="50" spans="1:7" x14ac:dyDescent="0.3">
      <c r="A50" s="4">
        <v>12</v>
      </c>
      <c r="B50" s="4">
        <v>3</v>
      </c>
      <c r="C50" s="4">
        <v>7</v>
      </c>
      <c r="D50" s="5">
        <f t="shared" si="6"/>
        <v>2.5</v>
      </c>
      <c r="E50" s="5">
        <f t="shared" si="7"/>
        <v>3.8333333333333335</v>
      </c>
      <c r="F50" s="4" t="str">
        <f t="shared" si="8"/>
        <v>C1</v>
      </c>
      <c r="G50" s="9" t="str">
        <f t="shared" si="9"/>
        <v>No Update</v>
      </c>
    </row>
    <row r="51" spans="1:7" x14ac:dyDescent="0.3">
      <c r="A51" s="8" t="s">
        <v>7</v>
      </c>
      <c r="B51" s="6">
        <f>SUMIF(F22:F33,"C1",B22:B33)/COUNTIF(F22:F33,"C1")</f>
        <v>5.5</v>
      </c>
      <c r="C51" s="6">
        <f>SUMIF(F22:F33,"C1",C22:C33)/COUNTIF(F22:F33,"C1")</f>
        <v>7</v>
      </c>
      <c r="D51" s="11"/>
      <c r="E51" s="11"/>
      <c r="F51" s="11"/>
      <c r="G51" s="11"/>
    </row>
    <row r="52" spans="1:7" x14ac:dyDescent="0.3">
      <c r="A52" s="10" t="s">
        <v>8</v>
      </c>
      <c r="B52" s="7">
        <f>SUMIF(F22:F33,"C2",B22:B33)/COUNTIF(F22:F33,"C2")</f>
        <v>3</v>
      </c>
      <c r="C52" s="7">
        <f>SUMIF(F22:F33,"C2",C22:C33)/COUNTIF(F22:F33,"C2")</f>
        <v>3.1666666666666665</v>
      </c>
      <c r="D52" s="11"/>
      <c r="E52" s="11"/>
      <c r="F52" s="11"/>
      <c r="G52" s="11"/>
    </row>
    <row r="54" spans="1:7" x14ac:dyDescent="0.3">
      <c r="A54" s="14" t="s">
        <v>13</v>
      </c>
      <c r="B54" s="15"/>
      <c r="C54" s="15"/>
      <c r="D54" s="15"/>
      <c r="E54" s="15"/>
      <c r="F54" s="15"/>
      <c r="G54" s="16"/>
    </row>
    <row r="55" spans="1:7" x14ac:dyDescent="0.3">
      <c r="A55" s="4" t="s">
        <v>1</v>
      </c>
      <c r="B55" s="4" t="s">
        <v>2</v>
      </c>
      <c r="C55" s="4" t="s">
        <v>3</v>
      </c>
      <c r="D55" s="4" t="s">
        <v>4</v>
      </c>
      <c r="E55" s="4" t="s">
        <v>5</v>
      </c>
      <c r="F55" s="4" t="s">
        <v>6</v>
      </c>
      <c r="G55" s="9" t="s">
        <v>11</v>
      </c>
    </row>
    <row r="56" spans="1:7" x14ac:dyDescent="0.3">
      <c r="A56" s="4">
        <v>1</v>
      </c>
      <c r="B56" s="4">
        <v>7</v>
      </c>
      <c r="C56" s="4">
        <v>5</v>
      </c>
      <c r="D56" s="5">
        <f>SQRT((B56-$B$68)^2 + (C56-$C$68)^2)</f>
        <v>2.0348525745124633</v>
      </c>
      <c r="E56" s="5">
        <f>SQRT((B56-$B$69)^2 + (C56-$C$69)^2)</f>
        <v>6.149186938124422</v>
      </c>
      <c r="F56" s="4" t="str">
        <f>IF(D56&lt;E56,"C1","C2")</f>
        <v>C1</v>
      </c>
      <c r="G56" s="9" t="str">
        <f>IF(F56=F39,"No Update","Updated")</f>
        <v>No Update</v>
      </c>
    </row>
    <row r="57" spans="1:7" x14ac:dyDescent="0.3">
      <c r="A57" s="4">
        <v>2</v>
      </c>
      <c r="B57" s="4">
        <v>5</v>
      </c>
      <c r="C57" s="4">
        <v>7</v>
      </c>
      <c r="D57" s="5">
        <f t="shared" ref="D57:D67" si="10">SQRT((B57-$B$68)^2 + (C57-$C$68)^2)</f>
        <v>0.80039052967910607</v>
      </c>
      <c r="E57" s="5">
        <f t="shared" ref="E57:E67" si="11">SQRT((B57-$B$69)^2 + (C57-$C$69)^2)</f>
        <v>5.9002118606029734</v>
      </c>
      <c r="F57" s="4" t="str">
        <f t="shared" ref="F57:F59" si="12">IF(D57&lt;E57,"C1","C2")</f>
        <v>C1</v>
      </c>
      <c r="G57" s="9" t="str">
        <f t="shared" ref="G57:G67" si="13">IF(F57=F40,"No Update","Updated")</f>
        <v>No Update</v>
      </c>
    </row>
    <row r="58" spans="1:7" x14ac:dyDescent="0.3">
      <c r="A58" s="4">
        <v>3</v>
      </c>
      <c r="B58" s="4">
        <v>7</v>
      </c>
      <c r="C58" s="4">
        <v>7</v>
      </c>
      <c r="D58" s="5">
        <f t="shared" si="10"/>
        <v>1.4630874888399532</v>
      </c>
      <c r="E58" s="5">
        <f t="shared" si="11"/>
        <v>7.2672209268743169</v>
      </c>
      <c r="F58" s="4" t="str">
        <f t="shared" si="12"/>
        <v>C1</v>
      </c>
      <c r="G58" s="9" t="str">
        <f t="shared" si="13"/>
        <v>No Update</v>
      </c>
    </row>
    <row r="59" spans="1:7" x14ac:dyDescent="0.3">
      <c r="A59" s="4">
        <v>4</v>
      </c>
      <c r="B59" s="4">
        <v>3</v>
      </c>
      <c r="C59" s="4">
        <v>3</v>
      </c>
      <c r="D59" s="5">
        <f t="shared" si="10"/>
        <v>4.375</v>
      </c>
      <c r="E59" s="5">
        <f t="shared" si="11"/>
        <v>1.6770509831248424</v>
      </c>
      <c r="F59" s="4" t="str">
        <f t="shared" si="12"/>
        <v>C2</v>
      </c>
      <c r="G59" s="9" t="str">
        <f t="shared" si="13"/>
        <v>No Update</v>
      </c>
    </row>
    <row r="60" spans="1:7" x14ac:dyDescent="0.3">
      <c r="A60" s="6">
        <v>5</v>
      </c>
      <c r="B60" s="6">
        <v>4</v>
      </c>
      <c r="C60" s="6">
        <v>6</v>
      </c>
      <c r="D60" s="5">
        <f t="shared" si="10"/>
        <v>1.7001838135919305</v>
      </c>
      <c r="E60" s="5">
        <f t="shared" si="11"/>
        <v>4.5069390943299865</v>
      </c>
      <c r="F60" s="4" t="str">
        <f>IF(D60&lt;E60,"C1","C2")</f>
        <v>C1</v>
      </c>
      <c r="G60" s="9" t="str">
        <f t="shared" si="13"/>
        <v>No Update</v>
      </c>
    </row>
    <row r="61" spans="1:7" x14ac:dyDescent="0.3">
      <c r="A61" s="4">
        <v>6</v>
      </c>
      <c r="B61" s="4">
        <v>1</v>
      </c>
      <c r="C61" s="4">
        <v>4</v>
      </c>
      <c r="D61" s="5">
        <f t="shared" si="10"/>
        <v>5.2574352112032727</v>
      </c>
      <c r="E61" s="5">
        <f t="shared" si="11"/>
        <v>1.8200274723201295</v>
      </c>
      <c r="F61" s="4" t="str">
        <f t="shared" ref="F61:F67" si="14">IF(D61&lt;E61,"C1","C2")</f>
        <v>C2</v>
      </c>
      <c r="G61" s="9" t="str">
        <f t="shared" si="13"/>
        <v>No Update</v>
      </c>
    </row>
    <row r="62" spans="1:7" x14ac:dyDescent="0.3">
      <c r="A62" s="4">
        <v>7</v>
      </c>
      <c r="B62" s="4">
        <v>0</v>
      </c>
      <c r="C62" s="4">
        <v>0</v>
      </c>
      <c r="D62" s="5">
        <f t="shared" si="10"/>
        <v>8.5959656234770971</v>
      </c>
      <c r="E62" s="5">
        <f t="shared" si="11"/>
        <v>2.7041634565979922</v>
      </c>
      <c r="F62" s="4" t="str">
        <f t="shared" si="14"/>
        <v>C2</v>
      </c>
      <c r="G62" s="9" t="str">
        <f t="shared" si="13"/>
        <v>No Update</v>
      </c>
    </row>
    <row r="63" spans="1:7" x14ac:dyDescent="0.3">
      <c r="A63" s="4">
        <v>8</v>
      </c>
      <c r="B63" s="4">
        <v>2</v>
      </c>
      <c r="C63" s="4">
        <v>2</v>
      </c>
      <c r="D63" s="5">
        <f t="shared" si="10"/>
        <v>5.7784621656631101</v>
      </c>
      <c r="E63" s="5">
        <f t="shared" si="11"/>
        <v>0.55901699437494745</v>
      </c>
      <c r="F63" s="4" t="str">
        <f t="shared" si="14"/>
        <v>C2</v>
      </c>
      <c r="G63" s="9" t="str">
        <f t="shared" si="13"/>
        <v>No Update</v>
      </c>
    </row>
    <row r="64" spans="1:7" x14ac:dyDescent="0.3">
      <c r="A64" s="4">
        <v>9</v>
      </c>
      <c r="B64" s="4">
        <v>8</v>
      </c>
      <c r="C64" s="4">
        <v>7</v>
      </c>
      <c r="D64" s="5">
        <f t="shared" si="10"/>
        <v>2.4270609798684499</v>
      </c>
      <c r="E64" s="5">
        <f t="shared" si="11"/>
        <v>8.0506210940523086</v>
      </c>
      <c r="F64" s="4" t="str">
        <f t="shared" si="14"/>
        <v>C1</v>
      </c>
      <c r="G64" s="9" t="str">
        <f t="shared" si="13"/>
        <v>No Update</v>
      </c>
    </row>
    <row r="65" spans="1:7" x14ac:dyDescent="0.3">
      <c r="A65" s="4">
        <v>10</v>
      </c>
      <c r="B65" s="4">
        <v>6</v>
      </c>
      <c r="C65" s="4">
        <v>8</v>
      </c>
      <c r="D65" s="5">
        <f t="shared" si="10"/>
        <v>1.5461646096066226</v>
      </c>
      <c r="E65" s="5">
        <f t="shared" si="11"/>
        <v>7.3015409332551169</v>
      </c>
      <c r="F65" s="4" t="str">
        <f t="shared" si="14"/>
        <v>C1</v>
      </c>
      <c r="G65" s="9" t="str">
        <f t="shared" si="13"/>
        <v>No Update</v>
      </c>
    </row>
    <row r="66" spans="1:7" x14ac:dyDescent="0.3">
      <c r="A66" s="7">
        <v>11</v>
      </c>
      <c r="B66" s="7">
        <v>5</v>
      </c>
      <c r="C66" s="7">
        <v>5</v>
      </c>
      <c r="D66" s="5">
        <f t="shared" si="10"/>
        <v>1.625</v>
      </c>
      <c r="E66" s="5">
        <f t="shared" si="11"/>
        <v>4.4511234536912143</v>
      </c>
      <c r="F66" s="4" t="str">
        <f t="shared" si="14"/>
        <v>C1</v>
      </c>
      <c r="G66" s="9" t="str">
        <f t="shared" si="13"/>
        <v>No Update</v>
      </c>
    </row>
    <row r="67" spans="1:7" x14ac:dyDescent="0.3">
      <c r="A67" s="4">
        <v>12</v>
      </c>
      <c r="B67" s="4">
        <v>3</v>
      </c>
      <c r="C67" s="4">
        <v>7</v>
      </c>
      <c r="D67" s="5">
        <f t="shared" si="10"/>
        <v>2.6721947908039936</v>
      </c>
      <c r="E67" s="5">
        <f t="shared" si="11"/>
        <v>4.9812147112928189</v>
      </c>
      <c r="F67" s="4" t="str">
        <f t="shared" si="14"/>
        <v>C1</v>
      </c>
      <c r="G67" s="9" t="str">
        <f t="shared" si="13"/>
        <v>No Update</v>
      </c>
    </row>
    <row r="68" spans="1:7" x14ac:dyDescent="0.3">
      <c r="A68" s="8" t="s">
        <v>7</v>
      </c>
      <c r="B68" s="6">
        <f>SUMIF(F39:F50,"C1",B39:B50)/COUNTIF(F39:F50,"C1")</f>
        <v>5.625</v>
      </c>
      <c r="C68" s="6">
        <f>SUMIF(F39:F50,"C1",C39:C50)/COUNTIF(F39:F50,"C1")</f>
        <v>6.5</v>
      </c>
      <c r="D68" s="11"/>
      <c r="E68" s="11"/>
      <c r="F68" s="11"/>
      <c r="G68" s="11"/>
    </row>
    <row r="69" spans="1:7" x14ac:dyDescent="0.3">
      <c r="A69" s="10" t="s">
        <v>8</v>
      </c>
      <c r="B69" s="7">
        <f>SUMIF(F39:F50,"C2",B39:B50)/COUNTIF(F39:F50,"C2")</f>
        <v>1.5</v>
      </c>
      <c r="C69" s="7">
        <f>SUMIF(F39:F50,"C2",C39:C50)/COUNTIF(F39:F50,"C2")</f>
        <v>2.25</v>
      </c>
      <c r="D69" s="11"/>
      <c r="E69" s="11"/>
      <c r="F69" s="11"/>
      <c r="G69" s="11"/>
    </row>
    <row r="70" spans="1:7" x14ac:dyDescent="0.3">
      <c r="A70" s="18"/>
      <c r="B70" s="19"/>
      <c r="C70" s="19"/>
      <c r="D70" s="18"/>
      <c r="E70" s="18"/>
      <c r="F70" s="18"/>
      <c r="G70" s="18"/>
    </row>
    <row r="71" spans="1:7" x14ac:dyDescent="0.3">
      <c r="A71" s="17" t="s">
        <v>15</v>
      </c>
      <c r="B71" s="17"/>
      <c r="C71" s="17"/>
      <c r="D71" s="17"/>
      <c r="E71" s="17"/>
      <c r="F71" s="17"/>
      <c r="G71" s="17"/>
    </row>
    <row r="72" spans="1:7" x14ac:dyDescent="0.3">
      <c r="A72" s="17"/>
      <c r="B72" s="17"/>
      <c r="C72" s="17"/>
      <c r="D72" s="17"/>
      <c r="E72" s="17"/>
      <c r="F72" s="17"/>
      <c r="G72" s="17"/>
    </row>
    <row r="74" spans="1:7" x14ac:dyDescent="0.3">
      <c r="A74" s="14" t="s">
        <v>14</v>
      </c>
      <c r="B74" s="15"/>
      <c r="C74" s="15"/>
      <c r="D74" s="15"/>
      <c r="E74" s="15"/>
      <c r="F74" s="15"/>
      <c r="G74" s="16"/>
    </row>
    <row r="75" spans="1:7" x14ac:dyDescent="0.3">
      <c r="A75" s="4" t="s">
        <v>1</v>
      </c>
      <c r="B75" s="4" t="s">
        <v>2</v>
      </c>
      <c r="C75" s="4" t="s">
        <v>3</v>
      </c>
      <c r="D75" s="4" t="s">
        <v>4</v>
      </c>
      <c r="E75" s="4" t="s">
        <v>5</v>
      </c>
      <c r="F75" s="4" t="s">
        <v>6</v>
      </c>
      <c r="G75" s="9" t="s">
        <v>11</v>
      </c>
    </row>
    <row r="76" spans="1:7" x14ac:dyDescent="0.3">
      <c r="A76" s="4">
        <v>1</v>
      </c>
      <c r="B76" s="4">
        <v>7</v>
      </c>
      <c r="C76" s="4">
        <v>5</v>
      </c>
      <c r="D76" s="5">
        <f>SQRT((B76-$B$88)^2 + (C76-$C$88)^2)</f>
        <v>2.0348525745124633</v>
      </c>
      <c r="E76" s="5">
        <f>SQRT((B76-$B$89)^2 + (C76-$C$89)^2)</f>
        <v>6.149186938124422</v>
      </c>
      <c r="F76" s="4" t="str">
        <f>IF(D76&lt;E76,"C1","C2")</f>
        <v>C1</v>
      </c>
      <c r="G76" s="9" t="str">
        <f>IF(F76=F56,"No Update","Updated")</f>
        <v>No Update</v>
      </c>
    </row>
    <row r="77" spans="1:7" x14ac:dyDescent="0.3">
      <c r="A77" s="4">
        <v>2</v>
      </c>
      <c r="B77" s="4">
        <v>5</v>
      </c>
      <c r="C77" s="4">
        <v>7</v>
      </c>
      <c r="D77" s="5">
        <f t="shared" ref="D77:D87" si="15">SQRT((B77-$B$88)^2 + (C77-$C$88)^2)</f>
        <v>0.80039052967910607</v>
      </c>
      <c r="E77" s="5">
        <f t="shared" ref="E77:E87" si="16">SQRT((B77-$B$69)^2 + (C77-$C$69)^2)</f>
        <v>5.9002118606029734</v>
      </c>
      <c r="F77" s="4" t="str">
        <f t="shared" ref="F77:F79" si="17">IF(D77&lt;E77,"C1","C2")</f>
        <v>C1</v>
      </c>
      <c r="G77" s="9" t="str">
        <f>IF(F77=F57,"No Update","Updated")</f>
        <v>No Update</v>
      </c>
    </row>
    <row r="78" spans="1:7" x14ac:dyDescent="0.3">
      <c r="A78" s="4">
        <v>3</v>
      </c>
      <c r="B78" s="4">
        <v>7</v>
      </c>
      <c r="C78" s="4">
        <v>7</v>
      </c>
      <c r="D78" s="5">
        <f t="shared" si="15"/>
        <v>1.4630874888399532</v>
      </c>
      <c r="E78" s="5">
        <f t="shared" si="16"/>
        <v>7.2672209268743169</v>
      </c>
      <c r="F78" s="4" t="str">
        <f t="shared" si="17"/>
        <v>C1</v>
      </c>
      <c r="G78" s="9" t="str">
        <f>IF(F78=F58,"No Update","Updated")</f>
        <v>No Update</v>
      </c>
    </row>
    <row r="79" spans="1:7" x14ac:dyDescent="0.3">
      <c r="A79" s="4">
        <v>4</v>
      </c>
      <c r="B79" s="4">
        <v>3</v>
      </c>
      <c r="C79" s="4">
        <v>3</v>
      </c>
      <c r="D79" s="5">
        <f t="shared" si="15"/>
        <v>4.375</v>
      </c>
      <c r="E79" s="5">
        <f t="shared" si="16"/>
        <v>1.6770509831248424</v>
      </c>
      <c r="F79" s="4" t="str">
        <f t="shared" si="17"/>
        <v>C2</v>
      </c>
      <c r="G79" s="9" t="str">
        <f>IF(F79=F59,"No Update","Updated")</f>
        <v>No Update</v>
      </c>
    </row>
    <row r="80" spans="1:7" x14ac:dyDescent="0.3">
      <c r="A80" s="6">
        <v>5</v>
      </c>
      <c r="B80" s="6">
        <v>4</v>
      </c>
      <c r="C80" s="6">
        <v>6</v>
      </c>
      <c r="D80" s="5">
        <f t="shared" si="15"/>
        <v>1.7001838135919305</v>
      </c>
      <c r="E80" s="5">
        <f t="shared" si="16"/>
        <v>4.5069390943299865</v>
      </c>
      <c r="F80" s="4" t="str">
        <f>IF(D80&lt;E80,"C1","C2")</f>
        <v>C1</v>
      </c>
      <c r="G80" s="9" t="str">
        <f>IF(F80=F60,"No Update","Updated")</f>
        <v>No Update</v>
      </c>
    </row>
    <row r="81" spans="1:7" x14ac:dyDescent="0.3">
      <c r="A81" s="4">
        <v>6</v>
      </c>
      <c r="B81" s="4">
        <v>1</v>
      </c>
      <c r="C81" s="4">
        <v>4</v>
      </c>
      <c r="D81" s="5">
        <f t="shared" si="15"/>
        <v>5.2574352112032727</v>
      </c>
      <c r="E81" s="5">
        <f t="shared" si="16"/>
        <v>1.8200274723201295</v>
      </c>
      <c r="F81" s="4" t="str">
        <f t="shared" ref="F81:F87" si="18">IF(D81&lt;E81,"C1","C2")</f>
        <v>C2</v>
      </c>
      <c r="G81" s="9" t="str">
        <f>IF(F81=F61,"No Update","Updated")</f>
        <v>No Update</v>
      </c>
    </row>
    <row r="82" spans="1:7" x14ac:dyDescent="0.3">
      <c r="A82" s="4">
        <v>7</v>
      </c>
      <c r="B82" s="4">
        <v>0</v>
      </c>
      <c r="C82" s="4">
        <v>0</v>
      </c>
      <c r="D82" s="5">
        <f t="shared" si="15"/>
        <v>8.5959656234770971</v>
      </c>
      <c r="E82" s="5">
        <f t="shared" si="16"/>
        <v>2.7041634565979922</v>
      </c>
      <c r="F82" s="4" t="str">
        <f t="shared" si="18"/>
        <v>C2</v>
      </c>
      <c r="G82" s="9" t="str">
        <f>IF(F82=F62,"No Update","Updated")</f>
        <v>No Update</v>
      </c>
    </row>
    <row r="83" spans="1:7" x14ac:dyDescent="0.3">
      <c r="A83" s="4">
        <v>8</v>
      </c>
      <c r="B83" s="4">
        <v>2</v>
      </c>
      <c r="C83" s="4">
        <v>2</v>
      </c>
      <c r="D83" s="5">
        <f t="shared" si="15"/>
        <v>5.7784621656631101</v>
      </c>
      <c r="E83" s="5">
        <f t="shared" si="16"/>
        <v>0.55901699437494745</v>
      </c>
      <c r="F83" s="4" t="str">
        <f t="shared" si="18"/>
        <v>C2</v>
      </c>
      <c r="G83" s="9" t="str">
        <f>IF(F83=F63,"No Update","Updated")</f>
        <v>No Update</v>
      </c>
    </row>
    <row r="84" spans="1:7" x14ac:dyDescent="0.3">
      <c r="A84" s="4">
        <v>9</v>
      </c>
      <c r="B84" s="4">
        <v>8</v>
      </c>
      <c r="C84" s="4">
        <v>7</v>
      </c>
      <c r="D84" s="5">
        <f t="shared" si="15"/>
        <v>2.4270609798684499</v>
      </c>
      <c r="E84" s="5">
        <f t="shared" si="16"/>
        <v>8.0506210940523086</v>
      </c>
      <c r="F84" s="4" t="str">
        <f t="shared" si="18"/>
        <v>C1</v>
      </c>
      <c r="G84" s="9" t="str">
        <f>IF(F84=F64,"No Update","Updated")</f>
        <v>No Update</v>
      </c>
    </row>
    <row r="85" spans="1:7" x14ac:dyDescent="0.3">
      <c r="A85" s="4">
        <v>10</v>
      </c>
      <c r="B85" s="4">
        <v>6</v>
      </c>
      <c r="C85" s="4">
        <v>8</v>
      </c>
      <c r="D85" s="5">
        <f t="shared" si="15"/>
        <v>1.5461646096066226</v>
      </c>
      <c r="E85" s="5">
        <f t="shared" si="16"/>
        <v>7.3015409332551169</v>
      </c>
      <c r="F85" s="4" t="str">
        <f t="shared" si="18"/>
        <v>C1</v>
      </c>
      <c r="G85" s="9" t="str">
        <f>IF(F85=F65,"No Update","Updated")</f>
        <v>No Update</v>
      </c>
    </row>
    <row r="86" spans="1:7" x14ac:dyDescent="0.3">
      <c r="A86" s="7">
        <v>11</v>
      </c>
      <c r="B86" s="7">
        <v>5</v>
      </c>
      <c r="C86" s="7">
        <v>5</v>
      </c>
      <c r="D86" s="5">
        <f t="shared" si="15"/>
        <v>1.625</v>
      </c>
      <c r="E86" s="5">
        <f t="shared" si="16"/>
        <v>4.4511234536912143</v>
      </c>
      <c r="F86" s="4" t="str">
        <f t="shared" si="18"/>
        <v>C1</v>
      </c>
      <c r="G86" s="9" t="str">
        <f>IF(F86=F66,"No Update","Updated")</f>
        <v>No Update</v>
      </c>
    </row>
    <row r="87" spans="1:7" x14ac:dyDescent="0.3">
      <c r="A87" s="4">
        <v>12</v>
      </c>
      <c r="B87" s="4">
        <v>3</v>
      </c>
      <c r="C87" s="4">
        <v>7</v>
      </c>
      <c r="D87" s="5">
        <f t="shared" si="15"/>
        <v>2.6721947908039936</v>
      </c>
      <c r="E87" s="5">
        <f t="shared" si="16"/>
        <v>4.9812147112928189</v>
      </c>
      <c r="F87" s="4" t="str">
        <f t="shared" si="18"/>
        <v>C1</v>
      </c>
      <c r="G87" s="9" t="str">
        <f>IF(F87=F67,"No Update","Updated")</f>
        <v>No Update</v>
      </c>
    </row>
    <row r="88" spans="1:7" x14ac:dyDescent="0.3">
      <c r="A88" s="8" t="s">
        <v>7</v>
      </c>
      <c r="B88" s="6">
        <f>SUMIF(F56:F67,"C1",B56:B67)/COUNTIF(F56:F67,"C1")</f>
        <v>5.625</v>
      </c>
      <c r="C88" s="6">
        <f>SUMIF(F56:F67,"C1",C56:C67)/COUNTIF(F56:F67,"C1")</f>
        <v>6.5</v>
      </c>
      <c r="D88" s="11"/>
      <c r="E88" s="11"/>
      <c r="F88" s="11"/>
      <c r="G88" s="11"/>
    </row>
    <row r="89" spans="1:7" x14ac:dyDescent="0.3">
      <c r="A89" s="10" t="s">
        <v>8</v>
      </c>
      <c r="B89" s="7">
        <f>SUMIF(F56:F67,"C2",B56:B67)/COUNTIF(F56:F67,"C2")</f>
        <v>1.5</v>
      </c>
      <c r="C89" s="7">
        <f>SUMIF(F56:F67,"C2",C56:C67)/COUNTIF(F56:F67,"C2")</f>
        <v>2.25</v>
      </c>
      <c r="D89" s="11"/>
      <c r="E89" s="11"/>
      <c r="F89" s="11"/>
      <c r="G89" s="11"/>
    </row>
  </sheetData>
  <mergeCells count="7">
    <mergeCell ref="A71:G72"/>
    <mergeCell ref="A74:G74"/>
    <mergeCell ref="A1:F1"/>
    <mergeCell ref="A3:F3"/>
    <mergeCell ref="A20:G20"/>
    <mergeCell ref="A37:G37"/>
    <mergeCell ref="A54:G5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 5 Hafid</dc:creator>
  <cp:lastModifiedBy>Nitro 5 Hafid</cp:lastModifiedBy>
  <dcterms:created xsi:type="dcterms:W3CDTF">2015-06-05T18:17:20Z</dcterms:created>
  <dcterms:modified xsi:type="dcterms:W3CDTF">2022-12-02T07:27:37Z</dcterms:modified>
</cp:coreProperties>
</file>